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Expenditures\"/>
    </mc:Choice>
  </mc:AlternateContent>
  <bookViews>
    <workbookView xWindow="360" yWindow="315" windowWidth="15480" windowHeight="6090" tabRatio="786"/>
  </bookViews>
  <sheets>
    <sheet name="2023" sheetId="50" r:id="rId1"/>
    <sheet name="2022" sheetId="49" r:id="rId2"/>
    <sheet name="2021" sheetId="48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1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  <sheet name="2007" sheetId="40" r:id="rId17"/>
  </sheets>
  <definedNames>
    <definedName name="_xlnm.Print_Area" localSheetId="16">'2007'!$A$1:$O$42</definedName>
    <definedName name="_xlnm.Print_Area" localSheetId="15">'2008'!$A$1:$O$41</definedName>
    <definedName name="_xlnm.Print_Area" localSheetId="14">'2009'!$A$1:$O$40</definedName>
    <definedName name="_xlnm.Print_Area" localSheetId="13">'2010'!$A$1:$O$40</definedName>
    <definedName name="_xlnm.Print_Area" localSheetId="12">'2011'!$A$1:$O$39</definedName>
    <definedName name="_xlnm.Print_Area" localSheetId="11">'2012'!$A$1:$O$40</definedName>
    <definedName name="_xlnm.Print_Area" localSheetId="10">'2013'!$A$1:$O$40</definedName>
    <definedName name="_xlnm.Print_Area" localSheetId="9">'2014'!$A$1:$O$41</definedName>
    <definedName name="_xlnm.Print_Area" localSheetId="8">'2015'!$A$1:$O$43</definedName>
    <definedName name="_xlnm.Print_Area" localSheetId="7">'2016'!$A$1:$O$41</definedName>
    <definedName name="_xlnm.Print_Area" localSheetId="6">'2017'!$A$1:$O$41</definedName>
    <definedName name="_xlnm.Print_Area" localSheetId="5">'2018'!$A$1:$O$41</definedName>
    <definedName name="_xlnm.Print_Area" localSheetId="4">'2019'!$A$1:$O$42</definedName>
    <definedName name="_xlnm.Print_Area" localSheetId="3">'2020'!$A$1:$O$41</definedName>
    <definedName name="_xlnm.Print_Area" localSheetId="2">'2021'!$A$1:$P$41</definedName>
    <definedName name="_xlnm.Print_Area" localSheetId="1">'2022'!$A$1:$P$41</definedName>
    <definedName name="_xlnm.Print_Area" localSheetId="0">'2023'!$A$1:$P$41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E37" i="50" l="1"/>
  <c r="F37" i="50"/>
  <c r="G37" i="50"/>
  <c r="H37" i="50"/>
  <c r="I37" i="50"/>
  <c r="J37" i="50"/>
  <c r="K37" i="50"/>
  <c r="L37" i="50"/>
  <c r="M37" i="50"/>
  <c r="N37" i="50"/>
  <c r="D37" i="50"/>
  <c r="O36" i="50" l="1"/>
  <c r="P36" i="50" s="1"/>
  <c r="O35" i="50"/>
  <c r="P35" i="50" s="1"/>
  <c r="N34" i="50"/>
  <c r="M34" i="50"/>
  <c r="L34" i="50"/>
  <c r="K34" i="50"/>
  <c r="J34" i="50"/>
  <c r="I34" i="50"/>
  <c r="H34" i="50"/>
  <c r="G34" i="50"/>
  <c r="F34" i="50"/>
  <c r="E34" i="50"/>
  <c r="D34" i="50"/>
  <c r="O33" i="50"/>
  <c r="P33" i="50" s="1"/>
  <c r="O32" i="50"/>
  <c r="P32" i="50" s="1"/>
  <c r="O31" i="50"/>
  <c r="P31" i="50" s="1"/>
  <c r="O30" i="50"/>
  <c r="P30" i="50" s="1"/>
  <c r="N29" i="50"/>
  <c r="M29" i="50"/>
  <c r="L29" i="50"/>
  <c r="K29" i="50"/>
  <c r="J29" i="50"/>
  <c r="I29" i="50"/>
  <c r="H29" i="50"/>
  <c r="G29" i="50"/>
  <c r="F29" i="50"/>
  <c r="E29" i="50"/>
  <c r="D29" i="50"/>
  <c r="O28" i="50"/>
  <c r="P28" i="50" s="1"/>
  <c r="O27" i="50"/>
  <c r="P27" i="50" s="1"/>
  <c r="N26" i="50"/>
  <c r="M26" i="50"/>
  <c r="L26" i="50"/>
  <c r="K26" i="50"/>
  <c r="J26" i="50"/>
  <c r="I26" i="50"/>
  <c r="H26" i="50"/>
  <c r="G26" i="50"/>
  <c r="F26" i="50"/>
  <c r="E26" i="50"/>
  <c r="D26" i="50"/>
  <c r="O25" i="50"/>
  <c r="P25" i="50" s="1"/>
  <c r="O24" i="50"/>
  <c r="P24" i="50" s="1"/>
  <c r="N23" i="50"/>
  <c r="M23" i="50"/>
  <c r="L23" i="50"/>
  <c r="K23" i="50"/>
  <c r="J23" i="50"/>
  <c r="I23" i="50"/>
  <c r="H23" i="50"/>
  <c r="G23" i="50"/>
  <c r="F23" i="50"/>
  <c r="E23" i="50"/>
  <c r="D23" i="50"/>
  <c r="O22" i="50"/>
  <c r="P22" i="50" s="1"/>
  <c r="O21" i="50"/>
  <c r="P21" i="50" s="1"/>
  <c r="O20" i="50"/>
  <c r="P20" i="50" s="1"/>
  <c r="O19" i="50"/>
  <c r="P19" i="50" s="1"/>
  <c r="O18" i="50"/>
  <c r="P18" i="50" s="1"/>
  <c r="N17" i="50"/>
  <c r="M17" i="50"/>
  <c r="L17" i="50"/>
  <c r="K17" i="50"/>
  <c r="J17" i="50"/>
  <c r="I17" i="50"/>
  <c r="H17" i="50"/>
  <c r="G17" i="50"/>
  <c r="F17" i="50"/>
  <c r="E17" i="50"/>
  <c r="D17" i="50"/>
  <c r="O16" i="50"/>
  <c r="P16" i="50" s="1"/>
  <c r="O15" i="50"/>
  <c r="P15" i="50" s="1"/>
  <c r="O14" i="50"/>
  <c r="P14" i="50" s="1"/>
  <c r="O13" i="50"/>
  <c r="P13" i="50" s="1"/>
  <c r="N12" i="50"/>
  <c r="M12" i="50"/>
  <c r="L12" i="50"/>
  <c r="K12" i="50"/>
  <c r="J12" i="50"/>
  <c r="I12" i="50"/>
  <c r="H12" i="50"/>
  <c r="G12" i="50"/>
  <c r="F12" i="50"/>
  <c r="E12" i="50"/>
  <c r="D12" i="50"/>
  <c r="O11" i="50"/>
  <c r="P11" i="50" s="1"/>
  <c r="O10" i="50"/>
  <c r="P10" i="50" s="1"/>
  <c r="O9" i="50"/>
  <c r="P9" i="50" s="1"/>
  <c r="O8" i="50"/>
  <c r="P8" i="50" s="1"/>
  <c r="O7" i="50"/>
  <c r="P7" i="50" s="1"/>
  <c r="O6" i="50"/>
  <c r="P6" i="50" s="1"/>
  <c r="N5" i="50"/>
  <c r="M5" i="50"/>
  <c r="L5" i="50"/>
  <c r="K5" i="50"/>
  <c r="J5" i="50"/>
  <c r="I5" i="50"/>
  <c r="H5" i="50"/>
  <c r="G5" i="50"/>
  <c r="F5" i="50"/>
  <c r="E5" i="50"/>
  <c r="D5" i="50"/>
  <c r="O34" i="50" l="1"/>
  <c r="P34" i="50" s="1"/>
  <c r="O29" i="50"/>
  <c r="P29" i="50" s="1"/>
  <c r="O26" i="50"/>
  <c r="P26" i="50" s="1"/>
  <c r="O23" i="50"/>
  <c r="P23" i="50" s="1"/>
  <c r="O12" i="50"/>
  <c r="P12" i="50" s="1"/>
  <c r="O5" i="50"/>
  <c r="P5" i="50" s="1"/>
  <c r="O17" i="50"/>
  <c r="P17" i="50" s="1"/>
  <c r="D37" i="49"/>
  <c r="O36" i="49"/>
  <c r="P36" i="49" s="1"/>
  <c r="O35" i="49"/>
  <c r="P35" i="49" s="1"/>
  <c r="N34" i="49"/>
  <c r="M34" i="49"/>
  <c r="L34" i="49"/>
  <c r="K34" i="49"/>
  <c r="J34" i="49"/>
  <c r="I34" i="49"/>
  <c r="H34" i="49"/>
  <c r="G34" i="49"/>
  <c r="O34" i="49" s="1"/>
  <c r="P34" i="49" s="1"/>
  <c r="F34" i="49"/>
  <c r="E34" i="49"/>
  <c r="D34" i="49"/>
  <c r="O33" i="49"/>
  <c r="P33" i="49" s="1"/>
  <c r="O32" i="49"/>
  <c r="P32" i="49" s="1"/>
  <c r="O31" i="49"/>
  <c r="P31" i="49" s="1"/>
  <c r="O30" i="49"/>
  <c r="P30" i="49" s="1"/>
  <c r="N29" i="49"/>
  <c r="O29" i="49" s="1"/>
  <c r="P29" i="49" s="1"/>
  <c r="M29" i="49"/>
  <c r="L29" i="49"/>
  <c r="K29" i="49"/>
  <c r="J29" i="49"/>
  <c r="I29" i="49"/>
  <c r="H29" i="49"/>
  <c r="G29" i="49"/>
  <c r="F29" i="49"/>
  <c r="F37" i="49" s="1"/>
  <c r="E29" i="49"/>
  <c r="D29" i="49"/>
  <c r="O28" i="49"/>
  <c r="P28" i="49"/>
  <c r="O27" i="49"/>
  <c r="P27" i="49" s="1"/>
  <c r="N26" i="49"/>
  <c r="M26" i="49"/>
  <c r="L26" i="49"/>
  <c r="K26" i="49"/>
  <c r="J26" i="49"/>
  <c r="I26" i="49"/>
  <c r="H26" i="49"/>
  <c r="G26" i="49"/>
  <c r="F26" i="49"/>
  <c r="E26" i="49"/>
  <c r="O26" i="49" s="1"/>
  <c r="P26" i="49" s="1"/>
  <c r="D26" i="49"/>
  <c r="O25" i="49"/>
  <c r="P25" i="49"/>
  <c r="O24" i="49"/>
  <c r="P24" i="49" s="1"/>
  <c r="N23" i="49"/>
  <c r="M23" i="49"/>
  <c r="L23" i="49"/>
  <c r="K23" i="49"/>
  <c r="J23" i="49"/>
  <c r="I23" i="49"/>
  <c r="H23" i="49"/>
  <c r="G23" i="49"/>
  <c r="F23" i="49"/>
  <c r="E23" i="49"/>
  <c r="D23" i="49"/>
  <c r="O22" i="49"/>
  <c r="P22" i="49" s="1"/>
  <c r="O21" i="49"/>
  <c r="P21" i="49"/>
  <c r="O20" i="49"/>
  <c r="P20" i="49" s="1"/>
  <c r="O19" i="49"/>
  <c r="P19" i="49"/>
  <c r="O18" i="49"/>
  <c r="P18" i="49" s="1"/>
  <c r="N17" i="49"/>
  <c r="M17" i="49"/>
  <c r="L17" i="49"/>
  <c r="K17" i="49"/>
  <c r="J17" i="49"/>
  <c r="I17" i="49"/>
  <c r="H17" i="49"/>
  <c r="G17" i="49"/>
  <c r="F17" i="49"/>
  <c r="E17" i="49"/>
  <c r="O17" i="49" s="1"/>
  <c r="P17" i="49" s="1"/>
  <c r="D17" i="49"/>
  <c r="O16" i="49"/>
  <c r="P16" i="49"/>
  <c r="O15" i="49"/>
  <c r="P15" i="49" s="1"/>
  <c r="O14" i="49"/>
  <c r="P14" i="49" s="1"/>
  <c r="O13" i="49"/>
  <c r="P13" i="49" s="1"/>
  <c r="N12" i="49"/>
  <c r="M12" i="49"/>
  <c r="L12" i="49"/>
  <c r="O12" i="49" s="1"/>
  <c r="P12" i="49" s="1"/>
  <c r="K12" i="49"/>
  <c r="J12" i="49"/>
  <c r="I12" i="49"/>
  <c r="H12" i="49"/>
  <c r="G12" i="49"/>
  <c r="F12" i="49"/>
  <c r="E12" i="49"/>
  <c r="D12" i="49"/>
  <c r="O11" i="49"/>
  <c r="P11" i="49" s="1"/>
  <c r="O10" i="49"/>
  <c r="P10" i="49"/>
  <c r="O9" i="49"/>
  <c r="P9" i="49" s="1"/>
  <c r="O8" i="49"/>
  <c r="P8" i="49" s="1"/>
  <c r="O7" i="49"/>
  <c r="P7" i="49"/>
  <c r="O6" i="49"/>
  <c r="P6" i="49"/>
  <c r="N5" i="49"/>
  <c r="N37" i="49" s="1"/>
  <c r="M5" i="49"/>
  <c r="M37" i="49" s="1"/>
  <c r="L5" i="49"/>
  <c r="L37" i="49" s="1"/>
  <c r="K5" i="49"/>
  <c r="O5" i="49" s="1"/>
  <c r="P5" i="49" s="1"/>
  <c r="J5" i="49"/>
  <c r="J37" i="49" s="1"/>
  <c r="I5" i="49"/>
  <c r="I37" i="49" s="1"/>
  <c r="H5" i="49"/>
  <c r="H37" i="49" s="1"/>
  <c r="G5" i="49"/>
  <c r="G37" i="49" s="1"/>
  <c r="F5" i="49"/>
  <c r="E5" i="49"/>
  <c r="E37" i="49" s="1"/>
  <c r="D5" i="49"/>
  <c r="I37" i="48"/>
  <c r="O36" i="48"/>
  <c r="P36" i="48"/>
  <c r="O35" i="48"/>
  <c r="P35" i="48" s="1"/>
  <c r="N34" i="48"/>
  <c r="M34" i="48"/>
  <c r="O34" i="48" s="1"/>
  <c r="P34" i="48" s="1"/>
  <c r="L34" i="48"/>
  <c r="K34" i="48"/>
  <c r="J34" i="48"/>
  <c r="I34" i="48"/>
  <c r="H34" i="48"/>
  <c r="G34" i="48"/>
  <c r="F34" i="48"/>
  <c r="E34" i="48"/>
  <c r="D34" i="48"/>
  <c r="O33" i="48"/>
  <c r="P33" i="48" s="1"/>
  <c r="O32" i="48"/>
  <c r="P32" i="48" s="1"/>
  <c r="O31" i="48"/>
  <c r="P31" i="48"/>
  <c r="O30" i="48"/>
  <c r="P30" i="48" s="1"/>
  <c r="N29" i="48"/>
  <c r="M29" i="48"/>
  <c r="L29" i="48"/>
  <c r="L37" i="48" s="1"/>
  <c r="K29" i="48"/>
  <c r="J29" i="48"/>
  <c r="I29" i="48"/>
  <c r="H29" i="48"/>
  <c r="O29" i="48" s="1"/>
  <c r="P29" i="48" s="1"/>
  <c r="G29" i="48"/>
  <c r="F29" i="48"/>
  <c r="E29" i="48"/>
  <c r="D29" i="48"/>
  <c r="O28" i="48"/>
  <c r="P28" i="48" s="1"/>
  <c r="O27" i="48"/>
  <c r="P27" i="48"/>
  <c r="N26" i="48"/>
  <c r="M26" i="48"/>
  <c r="L26" i="48"/>
  <c r="K26" i="48"/>
  <c r="O26" i="48" s="1"/>
  <c r="P26" i="48" s="1"/>
  <c r="J26" i="48"/>
  <c r="I26" i="48"/>
  <c r="H26" i="48"/>
  <c r="G26" i="48"/>
  <c r="F26" i="48"/>
  <c r="E26" i="48"/>
  <c r="D26" i="48"/>
  <c r="O25" i="48"/>
  <c r="P25" i="48" s="1"/>
  <c r="O24" i="48"/>
  <c r="P24" i="48" s="1"/>
  <c r="N23" i="48"/>
  <c r="O23" i="48" s="1"/>
  <c r="P23" i="48" s="1"/>
  <c r="M23" i="48"/>
  <c r="L23" i="48"/>
  <c r="K23" i="48"/>
  <c r="J23" i="48"/>
  <c r="I23" i="48"/>
  <c r="H23" i="48"/>
  <c r="G23" i="48"/>
  <c r="F23" i="48"/>
  <c r="E23" i="48"/>
  <c r="D23" i="48"/>
  <c r="O22" i="48"/>
  <c r="P22" i="48"/>
  <c r="O21" i="48"/>
  <c r="P21" i="48" s="1"/>
  <c r="O20" i="48"/>
  <c r="P20" i="48" s="1"/>
  <c r="O19" i="48"/>
  <c r="P19" i="48" s="1"/>
  <c r="O18" i="48"/>
  <c r="P18" i="48"/>
  <c r="N17" i="48"/>
  <c r="M17" i="48"/>
  <c r="L17" i="48"/>
  <c r="K17" i="48"/>
  <c r="O17" i="48" s="1"/>
  <c r="P17" i="48" s="1"/>
  <c r="J17" i="48"/>
  <c r="I17" i="48"/>
  <c r="H17" i="48"/>
  <c r="G17" i="48"/>
  <c r="F17" i="48"/>
  <c r="E17" i="48"/>
  <c r="D17" i="48"/>
  <c r="O16" i="48"/>
  <c r="P16" i="48" s="1"/>
  <c r="O15" i="48"/>
  <c r="P15" i="48" s="1"/>
  <c r="O14" i="48"/>
  <c r="P14" i="48" s="1"/>
  <c r="O13" i="48"/>
  <c r="P13" i="48"/>
  <c r="N12" i="48"/>
  <c r="M12" i="48"/>
  <c r="L12" i="48"/>
  <c r="K12" i="48"/>
  <c r="J12" i="48"/>
  <c r="J37" i="48" s="1"/>
  <c r="I12" i="48"/>
  <c r="H12" i="48"/>
  <c r="G12" i="48"/>
  <c r="F12" i="48"/>
  <c r="E12" i="48"/>
  <c r="D12" i="48"/>
  <c r="O11" i="48"/>
  <c r="P11" i="48" s="1"/>
  <c r="O10" i="48"/>
  <c r="P10" i="48" s="1"/>
  <c r="O9" i="48"/>
  <c r="P9" i="48"/>
  <c r="O8" i="48"/>
  <c r="P8" i="48" s="1"/>
  <c r="O7" i="48"/>
  <c r="P7" i="48"/>
  <c r="O6" i="48"/>
  <c r="P6" i="48" s="1"/>
  <c r="N5" i="48"/>
  <c r="N37" i="48" s="1"/>
  <c r="M5" i="48"/>
  <c r="M37" i="48" s="1"/>
  <c r="L5" i="48"/>
  <c r="K5" i="48"/>
  <c r="K37" i="48" s="1"/>
  <c r="J5" i="48"/>
  <c r="I5" i="48"/>
  <c r="H5" i="48"/>
  <c r="H37" i="48" s="1"/>
  <c r="G5" i="48"/>
  <c r="G37" i="48" s="1"/>
  <c r="F5" i="48"/>
  <c r="F37" i="48" s="1"/>
  <c r="E5" i="48"/>
  <c r="E37" i="48" s="1"/>
  <c r="D5" i="48"/>
  <c r="D37" i="48" s="1"/>
  <c r="F37" i="46"/>
  <c r="N36" i="46"/>
  <c r="O36" i="46" s="1"/>
  <c r="N35" i="46"/>
  <c r="O35" i="46"/>
  <c r="M34" i="46"/>
  <c r="L34" i="46"/>
  <c r="K34" i="46"/>
  <c r="J34" i="46"/>
  <c r="I34" i="46"/>
  <c r="H34" i="46"/>
  <c r="G34" i="46"/>
  <c r="F34" i="46"/>
  <c r="E34" i="46"/>
  <c r="N34" i="46" s="1"/>
  <c r="O34" i="46" s="1"/>
  <c r="D34" i="46"/>
  <c r="N33" i="46"/>
  <c r="O33" i="46"/>
  <c r="N32" i="46"/>
  <c r="O32" i="46" s="1"/>
  <c r="N31" i="46"/>
  <c r="O31" i="46" s="1"/>
  <c r="N30" i="46"/>
  <c r="O30" i="46" s="1"/>
  <c r="M29" i="46"/>
  <c r="L29" i="46"/>
  <c r="K29" i="46"/>
  <c r="J29" i="46"/>
  <c r="I29" i="46"/>
  <c r="H29" i="46"/>
  <c r="G29" i="46"/>
  <c r="F29" i="46"/>
  <c r="E29" i="46"/>
  <c r="D29" i="46"/>
  <c r="N28" i="46"/>
  <c r="O28" i="46" s="1"/>
  <c r="N27" i="46"/>
  <c r="O27" i="46"/>
  <c r="M26" i="46"/>
  <c r="N26" i="46" s="1"/>
  <c r="O26" i="46" s="1"/>
  <c r="L26" i="46"/>
  <c r="K26" i="46"/>
  <c r="J26" i="46"/>
  <c r="I26" i="46"/>
  <c r="H26" i="46"/>
  <c r="G26" i="46"/>
  <c r="F26" i="46"/>
  <c r="E26" i="46"/>
  <c r="D26" i="46"/>
  <c r="N25" i="46"/>
  <c r="O25" i="46"/>
  <c r="N24" i="46"/>
  <c r="O24" i="46" s="1"/>
  <c r="M23" i="46"/>
  <c r="L23" i="46"/>
  <c r="K23" i="46"/>
  <c r="J23" i="46"/>
  <c r="I23" i="46"/>
  <c r="H23" i="46"/>
  <c r="G23" i="46"/>
  <c r="F23" i="46"/>
  <c r="E23" i="46"/>
  <c r="D23" i="46"/>
  <c r="N22" i="46"/>
  <c r="O22" i="46" s="1"/>
  <c r="N21" i="46"/>
  <c r="O21" i="46"/>
  <c r="N20" i="46"/>
  <c r="O20" i="46" s="1"/>
  <c r="N19" i="46"/>
  <c r="O19" i="46" s="1"/>
  <c r="N18" i="46"/>
  <c r="O18" i="46" s="1"/>
  <c r="M17" i="46"/>
  <c r="L17" i="46"/>
  <c r="K17" i="46"/>
  <c r="N17" i="46" s="1"/>
  <c r="O17" i="46" s="1"/>
  <c r="J17" i="46"/>
  <c r="I17" i="46"/>
  <c r="H17" i="46"/>
  <c r="G17" i="46"/>
  <c r="F17" i="46"/>
  <c r="E17" i="46"/>
  <c r="D17" i="46"/>
  <c r="N16" i="46"/>
  <c r="O16" i="46" s="1"/>
  <c r="N15" i="46"/>
  <c r="O15" i="46"/>
  <c r="N14" i="46"/>
  <c r="O14" i="46" s="1"/>
  <c r="N13" i="46"/>
  <c r="O13" i="46"/>
  <c r="M12" i="46"/>
  <c r="L12" i="46"/>
  <c r="K12" i="46"/>
  <c r="J12" i="46"/>
  <c r="I12" i="46"/>
  <c r="H12" i="46"/>
  <c r="G12" i="46"/>
  <c r="F12" i="46"/>
  <c r="E12" i="46"/>
  <c r="N12" i="46" s="1"/>
  <c r="O12" i="46" s="1"/>
  <c r="D12" i="46"/>
  <c r="N11" i="46"/>
  <c r="O11" i="46"/>
  <c r="N10" i="46"/>
  <c r="O10" i="46" s="1"/>
  <c r="N9" i="46"/>
  <c r="O9" i="46" s="1"/>
  <c r="N8" i="46"/>
  <c r="O8" i="46" s="1"/>
  <c r="N7" i="46"/>
  <c r="O7" i="46"/>
  <c r="N6" i="46"/>
  <c r="O6" i="46" s="1"/>
  <c r="M5" i="46"/>
  <c r="M37" i="46" s="1"/>
  <c r="L5" i="46"/>
  <c r="L37" i="46" s="1"/>
  <c r="K5" i="46"/>
  <c r="J5" i="46"/>
  <c r="J37" i="46" s="1"/>
  <c r="I5" i="46"/>
  <c r="I37" i="46" s="1"/>
  <c r="H5" i="46"/>
  <c r="H37" i="46" s="1"/>
  <c r="G5" i="46"/>
  <c r="G37" i="46" s="1"/>
  <c r="F5" i="46"/>
  <c r="E5" i="46"/>
  <c r="E37" i="46" s="1"/>
  <c r="D5" i="46"/>
  <c r="D37" i="46" s="1"/>
  <c r="N37" i="45"/>
  <c r="O37" i="45"/>
  <c r="N36" i="45"/>
  <c r="O36" i="45" s="1"/>
  <c r="M35" i="45"/>
  <c r="L35" i="45"/>
  <c r="K35" i="45"/>
  <c r="J35" i="45"/>
  <c r="I35" i="45"/>
  <c r="H35" i="45"/>
  <c r="G35" i="45"/>
  <c r="F35" i="45"/>
  <c r="E35" i="45"/>
  <c r="D35" i="45"/>
  <c r="N34" i="45"/>
  <c r="O34" i="45" s="1"/>
  <c r="N33" i="45"/>
  <c r="O33" i="45"/>
  <c r="N32" i="45"/>
  <c r="O32" i="45" s="1"/>
  <c r="N31" i="45"/>
  <c r="O31" i="45" s="1"/>
  <c r="M30" i="45"/>
  <c r="M38" i="45" s="1"/>
  <c r="L30" i="45"/>
  <c r="K30" i="45"/>
  <c r="J30" i="45"/>
  <c r="I30" i="45"/>
  <c r="N30" i="45" s="1"/>
  <c r="O30" i="45" s="1"/>
  <c r="H30" i="45"/>
  <c r="G30" i="45"/>
  <c r="F30" i="45"/>
  <c r="E30" i="45"/>
  <c r="D30" i="45"/>
  <c r="N29" i="45"/>
  <c r="O29" i="45" s="1"/>
  <c r="N28" i="45"/>
  <c r="O28" i="45" s="1"/>
  <c r="M27" i="45"/>
  <c r="L27" i="45"/>
  <c r="K27" i="45"/>
  <c r="N27" i="45" s="1"/>
  <c r="O27" i="45" s="1"/>
  <c r="J27" i="45"/>
  <c r="I27" i="45"/>
  <c r="H27" i="45"/>
  <c r="G27" i="45"/>
  <c r="F27" i="45"/>
  <c r="E27" i="45"/>
  <c r="D27" i="45"/>
  <c r="N26" i="45"/>
  <c r="O26" i="45" s="1"/>
  <c r="N25" i="45"/>
  <c r="O25" i="45"/>
  <c r="N24" i="45"/>
  <c r="O24" i="45" s="1"/>
  <c r="M23" i="45"/>
  <c r="L23" i="45"/>
  <c r="K23" i="45"/>
  <c r="J23" i="45"/>
  <c r="I23" i="45"/>
  <c r="H23" i="45"/>
  <c r="G23" i="45"/>
  <c r="F23" i="45"/>
  <c r="E23" i="45"/>
  <c r="D23" i="45"/>
  <c r="N22" i="45"/>
  <c r="O22" i="45" s="1"/>
  <c r="N21" i="45"/>
  <c r="O21" i="45"/>
  <c r="N20" i="45"/>
  <c r="O20" i="45" s="1"/>
  <c r="N19" i="45"/>
  <c r="O19" i="45" s="1"/>
  <c r="N18" i="45"/>
  <c r="O18" i="45" s="1"/>
  <c r="M17" i="45"/>
  <c r="L17" i="45"/>
  <c r="K17" i="45"/>
  <c r="N17" i="45" s="1"/>
  <c r="O17" i="45" s="1"/>
  <c r="J17" i="45"/>
  <c r="I17" i="45"/>
  <c r="H17" i="45"/>
  <c r="H38" i="45" s="1"/>
  <c r="G17" i="45"/>
  <c r="F17" i="45"/>
  <c r="E17" i="45"/>
  <c r="D17" i="45"/>
  <c r="N16" i="45"/>
  <c r="O16" i="45" s="1"/>
  <c r="N15" i="45"/>
  <c r="O15" i="45"/>
  <c r="N14" i="45"/>
  <c r="O14" i="45" s="1"/>
  <c r="N13" i="45"/>
  <c r="O13" i="45"/>
  <c r="M12" i="45"/>
  <c r="L12" i="45"/>
  <c r="K12" i="45"/>
  <c r="J12" i="45"/>
  <c r="I12" i="45"/>
  <c r="H12" i="45"/>
  <c r="G12" i="45"/>
  <c r="F12" i="45"/>
  <c r="E12" i="45"/>
  <c r="N12" i="45" s="1"/>
  <c r="O12" i="45" s="1"/>
  <c r="D12" i="45"/>
  <c r="N11" i="45"/>
  <c r="O11" i="45"/>
  <c r="N10" i="45"/>
  <c r="O10" i="45" s="1"/>
  <c r="N9" i="45"/>
  <c r="O9" i="45" s="1"/>
  <c r="N8" i="45"/>
  <c r="O8" i="45" s="1"/>
  <c r="N7" i="45"/>
  <c r="O7" i="45"/>
  <c r="N6" i="45"/>
  <c r="O6" i="45" s="1"/>
  <c r="M5" i="45"/>
  <c r="L5" i="45"/>
  <c r="L38" i="45" s="1"/>
  <c r="K5" i="45"/>
  <c r="K38" i="45" s="1"/>
  <c r="J5" i="45"/>
  <c r="J38" i="45" s="1"/>
  <c r="I5" i="45"/>
  <c r="I38" i="45" s="1"/>
  <c r="H5" i="45"/>
  <c r="G5" i="45"/>
  <c r="G38" i="45" s="1"/>
  <c r="F5" i="45"/>
  <c r="F38" i="45" s="1"/>
  <c r="E5" i="45"/>
  <c r="D5" i="45"/>
  <c r="D38" i="45" s="1"/>
  <c r="E37" i="44"/>
  <c r="N36" i="44"/>
  <c r="O36" i="44" s="1"/>
  <c r="N35" i="44"/>
  <c r="O35" i="44" s="1"/>
  <c r="M34" i="44"/>
  <c r="L34" i="44"/>
  <c r="K34" i="44"/>
  <c r="J34" i="44"/>
  <c r="I34" i="44"/>
  <c r="H34" i="44"/>
  <c r="G34" i="44"/>
  <c r="F34" i="44"/>
  <c r="E34" i="44"/>
  <c r="D34" i="44"/>
  <c r="N33" i="44"/>
  <c r="O33" i="44" s="1"/>
  <c r="N32" i="44"/>
  <c r="O32" i="44"/>
  <c r="N31" i="44"/>
  <c r="O31" i="44"/>
  <c r="N30" i="44"/>
  <c r="O30" i="44" s="1"/>
  <c r="M29" i="44"/>
  <c r="L29" i="44"/>
  <c r="K29" i="44"/>
  <c r="J29" i="44"/>
  <c r="I29" i="44"/>
  <c r="N29" i="44" s="1"/>
  <c r="O29" i="44" s="1"/>
  <c r="H29" i="44"/>
  <c r="G29" i="44"/>
  <c r="F29" i="44"/>
  <c r="E29" i="44"/>
  <c r="D29" i="44"/>
  <c r="N28" i="44"/>
  <c r="O28" i="44" s="1"/>
  <c r="N27" i="44"/>
  <c r="O27" i="44" s="1"/>
  <c r="M26" i="44"/>
  <c r="L26" i="44"/>
  <c r="K26" i="44"/>
  <c r="N26" i="44" s="1"/>
  <c r="O26" i="44" s="1"/>
  <c r="J26" i="44"/>
  <c r="I26" i="44"/>
  <c r="H26" i="44"/>
  <c r="H37" i="44" s="1"/>
  <c r="G26" i="44"/>
  <c r="F26" i="44"/>
  <c r="E26" i="44"/>
  <c r="D26" i="44"/>
  <c r="N25" i="44"/>
  <c r="O25" i="44" s="1"/>
  <c r="N24" i="44"/>
  <c r="O24" i="44" s="1"/>
  <c r="M23" i="44"/>
  <c r="N23" i="44" s="1"/>
  <c r="O23" i="44" s="1"/>
  <c r="L23" i="44"/>
  <c r="K23" i="44"/>
  <c r="J23" i="44"/>
  <c r="I23" i="44"/>
  <c r="H23" i="44"/>
  <c r="G23" i="44"/>
  <c r="F23" i="44"/>
  <c r="E23" i="44"/>
  <c r="D23" i="44"/>
  <c r="N22" i="44"/>
  <c r="O22" i="44" s="1"/>
  <c r="N21" i="44"/>
  <c r="O21" i="44" s="1"/>
  <c r="N20" i="44"/>
  <c r="O20" i="44"/>
  <c r="N19" i="44"/>
  <c r="O19" i="44"/>
  <c r="N18" i="44"/>
  <c r="O18" i="44" s="1"/>
  <c r="M17" i="44"/>
  <c r="L17" i="44"/>
  <c r="K17" i="44"/>
  <c r="J17" i="44"/>
  <c r="I17" i="44"/>
  <c r="N17" i="44" s="1"/>
  <c r="O17" i="44" s="1"/>
  <c r="H17" i="44"/>
  <c r="G17" i="44"/>
  <c r="F17" i="44"/>
  <c r="E17" i="44"/>
  <c r="D17" i="44"/>
  <c r="N16" i="44"/>
  <c r="O16" i="44" s="1"/>
  <c r="N15" i="44"/>
  <c r="O15" i="44" s="1"/>
  <c r="N14" i="44"/>
  <c r="O14" i="44" s="1"/>
  <c r="N13" i="44"/>
  <c r="O13" i="44" s="1"/>
  <c r="M12" i="44"/>
  <c r="L12" i="44"/>
  <c r="K12" i="44"/>
  <c r="J12" i="44"/>
  <c r="I12" i="44"/>
  <c r="H12" i="44"/>
  <c r="G12" i="44"/>
  <c r="F12" i="44"/>
  <c r="E12" i="44"/>
  <c r="D12" i="44"/>
  <c r="N11" i="44"/>
  <c r="O11" i="44" s="1"/>
  <c r="N10" i="44"/>
  <c r="O10" i="44"/>
  <c r="N9" i="44"/>
  <c r="O9" i="44"/>
  <c r="N8" i="44"/>
  <c r="O8" i="44" s="1"/>
  <c r="N7" i="44"/>
  <c r="O7" i="44" s="1"/>
  <c r="N6" i="44"/>
  <c r="O6" i="44" s="1"/>
  <c r="M5" i="44"/>
  <c r="N5" i="44" s="1"/>
  <c r="O5" i="44" s="1"/>
  <c r="L5" i="44"/>
  <c r="L37" i="44" s="1"/>
  <c r="K5" i="44"/>
  <c r="K37" i="44" s="1"/>
  <c r="J5" i="44"/>
  <c r="J37" i="44" s="1"/>
  <c r="I5" i="44"/>
  <c r="I37" i="44" s="1"/>
  <c r="H5" i="44"/>
  <c r="G5" i="44"/>
  <c r="G37" i="44" s="1"/>
  <c r="F5" i="44"/>
  <c r="F37" i="44" s="1"/>
  <c r="E5" i="44"/>
  <c r="D5" i="44"/>
  <c r="D37" i="44" s="1"/>
  <c r="N36" i="43"/>
  <c r="O36" i="43" s="1"/>
  <c r="N35" i="43"/>
  <c r="O35" i="43" s="1"/>
  <c r="M34" i="43"/>
  <c r="N34" i="43" s="1"/>
  <c r="O34" i="43" s="1"/>
  <c r="L34" i="43"/>
  <c r="K34" i="43"/>
  <c r="J34" i="43"/>
  <c r="I34" i="43"/>
  <c r="H34" i="43"/>
  <c r="G34" i="43"/>
  <c r="F34" i="43"/>
  <c r="E34" i="43"/>
  <c r="D34" i="43"/>
  <c r="N33" i="43"/>
  <c r="O33" i="43" s="1"/>
  <c r="N32" i="43"/>
  <c r="O32" i="43" s="1"/>
  <c r="N31" i="43"/>
  <c r="O31" i="43"/>
  <c r="N30" i="43"/>
  <c r="O30" i="43"/>
  <c r="M29" i="43"/>
  <c r="L29" i="43"/>
  <c r="K29" i="43"/>
  <c r="J29" i="43"/>
  <c r="I29" i="43"/>
  <c r="H29" i="43"/>
  <c r="G29" i="43"/>
  <c r="F29" i="43"/>
  <c r="E29" i="43"/>
  <c r="D29" i="43"/>
  <c r="N28" i="43"/>
  <c r="O28" i="43" s="1"/>
  <c r="N27" i="43"/>
  <c r="O27" i="43" s="1"/>
  <c r="M26" i="43"/>
  <c r="L26" i="43"/>
  <c r="K26" i="43"/>
  <c r="J26" i="43"/>
  <c r="I26" i="43"/>
  <c r="N26" i="43" s="1"/>
  <c r="O26" i="43" s="1"/>
  <c r="H26" i="43"/>
  <c r="G26" i="43"/>
  <c r="F26" i="43"/>
  <c r="E26" i="43"/>
  <c r="D26" i="43"/>
  <c r="N25" i="43"/>
  <c r="O25" i="43" s="1"/>
  <c r="N24" i="43"/>
  <c r="O24" i="43" s="1"/>
  <c r="M23" i="43"/>
  <c r="L23" i="43"/>
  <c r="K23" i="43"/>
  <c r="N23" i="43" s="1"/>
  <c r="O23" i="43" s="1"/>
  <c r="J23" i="43"/>
  <c r="I23" i="43"/>
  <c r="H23" i="43"/>
  <c r="G23" i="43"/>
  <c r="F23" i="43"/>
  <c r="E23" i="43"/>
  <c r="D23" i="43"/>
  <c r="N22" i="43"/>
  <c r="O22" i="43" s="1"/>
  <c r="N21" i="43"/>
  <c r="O21" i="43" s="1"/>
  <c r="N20" i="43"/>
  <c r="O20" i="43" s="1"/>
  <c r="N19" i="43"/>
  <c r="O19" i="43"/>
  <c r="N18" i="43"/>
  <c r="O18" i="43" s="1"/>
  <c r="M17" i="43"/>
  <c r="L17" i="43"/>
  <c r="K17" i="43"/>
  <c r="J17" i="43"/>
  <c r="I17" i="43"/>
  <c r="H17" i="43"/>
  <c r="G17" i="43"/>
  <c r="N17" i="43" s="1"/>
  <c r="O17" i="43" s="1"/>
  <c r="F17" i="43"/>
  <c r="E17" i="43"/>
  <c r="D17" i="43"/>
  <c r="N16" i="43"/>
  <c r="O16" i="43" s="1"/>
  <c r="N15" i="43"/>
  <c r="O15" i="43" s="1"/>
  <c r="N14" i="43"/>
  <c r="O14" i="43" s="1"/>
  <c r="N13" i="43"/>
  <c r="O13" i="43" s="1"/>
  <c r="M12" i="43"/>
  <c r="N12" i="43" s="1"/>
  <c r="O12" i="43" s="1"/>
  <c r="L12" i="43"/>
  <c r="K12" i="43"/>
  <c r="J12" i="43"/>
  <c r="J37" i="43" s="1"/>
  <c r="I12" i="43"/>
  <c r="H12" i="43"/>
  <c r="G12" i="43"/>
  <c r="F12" i="43"/>
  <c r="E12" i="43"/>
  <c r="D12" i="43"/>
  <c r="N11" i="43"/>
  <c r="O11" i="43" s="1"/>
  <c r="N10" i="43"/>
  <c r="O10" i="43" s="1"/>
  <c r="N9" i="43"/>
  <c r="O9" i="43"/>
  <c r="N8" i="43"/>
  <c r="O8" i="43" s="1"/>
  <c r="N7" i="43"/>
  <c r="O7" i="43" s="1"/>
  <c r="N6" i="43"/>
  <c r="O6" i="43" s="1"/>
  <c r="M5" i="43"/>
  <c r="M37" i="43" s="1"/>
  <c r="L5" i="43"/>
  <c r="L37" i="43" s="1"/>
  <c r="K5" i="43"/>
  <c r="K37" i="43" s="1"/>
  <c r="J5" i="43"/>
  <c r="I5" i="43"/>
  <c r="I37" i="43" s="1"/>
  <c r="H5" i="43"/>
  <c r="H37" i="43" s="1"/>
  <c r="G5" i="43"/>
  <c r="F5" i="43"/>
  <c r="F37" i="43" s="1"/>
  <c r="E5" i="43"/>
  <c r="E37" i="43" s="1"/>
  <c r="D5" i="43"/>
  <c r="D37" i="43" s="1"/>
  <c r="L37" i="42"/>
  <c r="N36" i="42"/>
  <c r="O36" i="42" s="1"/>
  <c r="N35" i="42"/>
  <c r="O35" i="42" s="1"/>
  <c r="M34" i="42"/>
  <c r="L34" i="42"/>
  <c r="K34" i="42"/>
  <c r="N34" i="42" s="1"/>
  <c r="O34" i="42" s="1"/>
  <c r="J34" i="42"/>
  <c r="I34" i="42"/>
  <c r="H34" i="42"/>
  <c r="G34" i="42"/>
  <c r="F34" i="42"/>
  <c r="E34" i="42"/>
  <c r="D34" i="42"/>
  <c r="N33" i="42"/>
  <c r="O33" i="42" s="1"/>
  <c r="N32" i="42"/>
  <c r="O32" i="42" s="1"/>
  <c r="N31" i="42"/>
  <c r="O31" i="42" s="1"/>
  <c r="N30" i="42"/>
  <c r="O30" i="42"/>
  <c r="M29" i="42"/>
  <c r="L29" i="42"/>
  <c r="K29" i="42"/>
  <c r="J29" i="42"/>
  <c r="I29" i="42"/>
  <c r="H29" i="42"/>
  <c r="G29" i="42"/>
  <c r="F29" i="42"/>
  <c r="E29" i="42"/>
  <c r="N29" i="42" s="1"/>
  <c r="O29" i="42" s="1"/>
  <c r="D29" i="42"/>
  <c r="N28" i="42"/>
  <c r="O28" i="42"/>
  <c r="N27" i="42"/>
  <c r="O27" i="42" s="1"/>
  <c r="M26" i="42"/>
  <c r="L26" i="42"/>
  <c r="K26" i="42"/>
  <c r="J26" i="42"/>
  <c r="I26" i="42"/>
  <c r="H26" i="42"/>
  <c r="G26" i="42"/>
  <c r="F26" i="42"/>
  <c r="E26" i="42"/>
  <c r="D26" i="42"/>
  <c r="N25" i="42"/>
  <c r="O25" i="42" s="1"/>
  <c r="N24" i="42"/>
  <c r="O24" i="42" s="1"/>
  <c r="M23" i="42"/>
  <c r="L23" i="42"/>
  <c r="K23" i="42"/>
  <c r="J23" i="42"/>
  <c r="I23" i="42"/>
  <c r="N23" i="42" s="1"/>
  <c r="O23" i="42" s="1"/>
  <c r="H23" i="42"/>
  <c r="G23" i="42"/>
  <c r="F23" i="42"/>
  <c r="E23" i="42"/>
  <c r="D23" i="42"/>
  <c r="N22" i="42"/>
  <c r="O22" i="42" s="1"/>
  <c r="N21" i="42"/>
  <c r="O21" i="42" s="1"/>
  <c r="N20" i="42"/>
  <c r="O20" i="42" s="1"/>
  <c r="N19" i="42"/>
  <c r="O19" i="42" s="1"/>
  <c r="N18" i="42"/>
  <c r="O18" i="42"/>
  <c r="M17" i="42"/>
  <c r="L17" i="42"/>
  <c r="K17" i="42"/>
  <c r="J17" i="42"/>
  <c r="I17" i="42"/>
  <c r="H17" i="42"/>
  <c r="G17" i="42"/>
  <c r="F17" i="42"/>
  <c r="E17" i="42"/>
  <c r="N17" i="42" s="1"/>
  <c r="O17" i="42" s="1"/>
  <c r="D17" i="42"/>
  <c r="N16" i="42"/>
  <c r="O16" i="42"/>
  <c r="N15" i="42"/>
  <c r="O15" i="42" s="1"/>
  <c r="N14" i="42"/>
  <c r="O14" i="42" s="1"/>
  <c r="N13" i="42"/>
  <c r="O13" i="42" s="1"/>
  <c r="M12" i="42"/>
  <c r="L12" i="42"/>
  <c r="K12" i="42"/>
  <c r="N12" i="42" s="1"/>
  <c r="O12" i="42" s="1"/>
  <c r="J12" i="42"/>
  <c r="I12" i="42"/>
  <c r="H12" i="42"/>
  <c r="G12" i="42"/>
  <c r="F12" i="42"/>
  <c r="E12" i="42"/>
  <c r="D12" i="42"/>
  <c r="N11" i="42"/>
  <c r="O11" i="42" s="1"/>
  <c r="N10" i="42"/>
  <c r="O10" i="42" s="1"/>
  <c r="N9" i="42"/>
  <c r="O9" i="42" s="1"/>
  <c r="N8" i="42"/>
  <c r="O8" i="42"/>
  <c r="N7" i="42"/>
  <c r="O7" i="42" s="1"/>
  <c r="N6" i="42"/>
  <c r="O6" i="42" s="1"/>
  <c r="M5" i="42"/>
  <c r="M37" i="42" s="1"/>
  <c r="L5" i="42"/>
  <c r="K5" i="42"/>
  <c r="K37" i="42" s="1"/>
  <c r="J5" i="42"/>
  <c r="J37" i="42" s="1"/>
  <c r="I5" i="42"/>
  <c r="I37" i="42" s="1"/>
  <c r="H5" i="42"/>
  <c r="H37" i="42" s="1"/>
  <c r="G5" i="42"/>
  <c r="G37" i="42" s="1"/>
  <c r="F5" i="42"/>
  <c r="F37" i="42" s="1"/>
  <c r="E5" i="42"/>
  <c r="D5" i="42"/>
  <c r="D37" i="42" s="1"/>
  <c r="N38" i="41"/>
  <c r="O38" i="41" s="1"/>
  <c r="N37" i="41"/>
  <c r="O37" i="41" s="1"/>
  <c r="M36" i="41"/>
  <c r="L36" i="41"/>
  <c r="K36" i="41"/>
  <c r="J36" i="41"/>
  <c r="I36" i="41"/>
  <c r="N36" i="41" s="1"/>
  <c r="O36" i="41" s="1"/>
  <c r="H36" i="41"/>
  <c r="G36" i="41"/>
  <c r="F36" i="41"/>
  <c r="E36" i="41"/>
  <c r="D36" i="41"/>
  <c r="N35" i="41"/>
  <c r="O35" i="41" s="1"/>
  <c r="N34" i="41"/>
  <c r="O34" i="41" s="1"/>
  <c r="N33" i="41"/>
  <c r="O33" i="41" s="1"/>
  <c r="N32" i="41"/>
  <c r="O32" i="41" s="1"/>
  <c r="M31" i="41"/>
  <c r="L31" i="41"/>
  <c r="K31" i="41"/>
  <c r="J31" i="41"/>
  <c r="I31" i="41"/>
  <c r="H31" i="41"/>
  <c r="G31" i="41"/>
  <c r="F31" i="41"/>
  <c r="E31" i="41"/>
  <c r="D31" i="41"/>
  <c r="N30" i="41"/>
  <c r="O30" i="41" s="1"/>
  <c r="N29" i="41"/>
  <c r="O29" i="41"/>
  <c r="M28" i="41"/>
  <c r="L28" i="41"/>
  <c r="K28" i="41"/>
  <c r="J28" i="41"/>
  <c r="I28" i="41"/>
  <c r="H28" i="41"/>
  <c r="G28" i="41"/>
  <c r="F28" i="41"/>
  <c r="E28" i="41"/>
  <c r="N28" i="41" s="1"/>
  <c r="O28" i="41" s="1"/>
  <c r="D28" i="41"/>
  <c r="N27" i="41"/>
  <c r="O27" i="41"/>
  <c r="N26" i="41"/>
  <c r="O26" i="41" s="1"/>
  <c r="M25" i="41"/>
  <c r="L25" i="41"/>
  <c r="K25" i="41"/>
  <c r="J25" i="41"/>
  <c r="I25" i="41"/>
  <c r="H25" i="41"/>
  <c r="G25" i="41"/>
  <c r="N25" i="41" s="1"/>
  <c r="O25" i="41" s="1"/>
  <c r="F25" i="41"/>
  <c r="E25" i="41"/>
  <c r="D25" i="41"/>
  <c r="D39" i="41" s="1"/>
  <c r="N24" i="41"/>
  <c r="O24" i="41" s="1"/>
  <c r="N23" i="41"/>
  <c r="O23" i="41" s="1"/>
  <c r="N22" i="41"/>
  <c r="O22" i="41" s="1"/>
  <c r="N21" i="41"/>
  <c r="O21" i="41" s="1"/>
  <c r="N20" i="41"/>
  <c r="O20" i="41" s="1"/>
  <c r="M19" i="41"/>
  <c r="L19" i="41"/>
  <c r="K19" i="41"/>
  <c r="J19" i="41"/>
  <c r="I19" i="41"/>
  <c r="H19" i="41"/>
  <c r="G19" i="41"/>
  <c r="G39" i="41" s="1"/>
  <c r="F19" i="41"/>
  <c r="E19" i="41"/>
  <c r="D19" i="41"/>
  <c r="N18" i="41"/>
  <c r="O18" i="41" s="1"/>
  <c r="N17" i="41"/>
  <c r="O17" i="41"/>
  <c r="N16" i="41"/>
  <c r="O16" i="41" s="1"/>
  <c r="N15" i="41"/>
  <c r="O15" i="41" s="1"/>
  <c r="N14" i="41"/>
  <c r="O14" i="41" s="1"/>
  <c r="M13" i="41"/>
  <c r="L13" i="41"/>
  <c r="K13" i="41"/>
  <c r="J13" i="41"/>
  <c r="I13" i="41"/>
  <c r="H13" i="41"/>
  <c r="G13" i="41"/>
  <c r="F13" i="41"/>
  <c r="E13" i="41"/>
  <c r="D13" i="41"/>
  <c r="N12" i="41"/>
  <c r="O12" i="41" s="1"/>
  <c r="N11" i="41"/>
  <c r="O11" i="41" s="1"/>
  <c r="N10" i="41"/>
  <c r="O10" i="41" s="1"/>
  <c r="N9" i="41"/>
  <c r="O9" i="41"/>
  <c r="N8" i="41"/>
  <c r="O8" i="41" s="1"/>
  <c r="N7" i="41"/>
  <c r="O7" i="41" s="1"/>
  <c r="N6" i="41"/>
  <c r="O6" i="41" s="1"/>
  <c r="M5" i="41"/>
  <c r="M39" i="41" s="1"/>
  <c r="L5" i="41"/>
  <c r="L39" i="41" s="1"/>
  <c r="K5" i="41"/>
  <c r="N5" i="41" s="1"/>
  <c r="O5" i="41" s="1"/>
  <c r="J5" i="41"/>
  <c r="J39" i="41" s="1"/>
  <c r="I5" i="41"/>
  <c r="I39" i="41" s="1"/>
  <c r="H5" i="41"/>
  <c r="H39" i="41" s="1"/>
  <c r="G5" i="41"/>
  <c r="F5" i="41"/>
  <c r="F39" i="41" s="1"/>
  <c r="E5" i="41"/>
  <c r="E39" i="41" s="1"/>
  <c r="D5" i="41"/>
  <c r="N37" i="40"/>
  <c r="O37" i="40" s="1"/>
  <c r="M36" i="40"/>
  <c r="L36" i="40"/>
  <c r="K36" i="40"/>
  <c r="N36" i="40" s="1"/>
  <c r="O36" i="40" s="1"/>
  <c r="J36" i="40"/>
  <c r="I36" i="40"/>
  <c r="H36" i="40"/>
  <c r="G36" i="40"/>
  <c r="F36" i="40"/>
  <c r="E36" i="40"/>
  <c r="D36" i="40"/>
  <c r="N35" i="40"/>
  <c r="O35" i="40" s="1"/>
  <c r="N34" i="40"/>
  <c r="O34" i="40" s="1"/>
  <c r="N33" i="40"/>
  <c r="O33" i="40" s="1"/>
  <c r="N32" i="40"/>
  <c r="O32" i="40"/>
  <c r="M31" i="40"/>
  <c r="L31" i="40"/>
  <c r="K31" i="40"/>
  <c r="J31" i="40"/>
  <c r="I31" i="40"/>
  <c r="H31" i="40"/>
  <c r="G31" i="40"/>
  <c r="F31" i="40"/>
  <c r="E31" i="40"/>
  <c r="N31" i="40" s="1"/>
  <c r="O31" i="40" s="1"/>
  <c r="D31" i="40"/>
  <c r="N30" i="40"/>
  <c r="O30" i="40"/>
  <c r="N29" i="40"/>
  <c r="O29" i="40" s="1"/>
  <c r="N28" i="40"/>
  <c r="O28" i="40" s="1"/>
  <c r="M27" i="40"/>
  <c r="L27" i="40"/>
  <c r="K27" i="40"/>
  <c r="J27" i="40"/>
  <c r="I27" i="40"/>
  <c r="N27" i="40" s="1"/>
  <c r="O27" i="40" s="1"/>
  <c r="H27" i="40"/>
  <c r="G27" i="40"/>
  <c r="F27" i="40"/>
  <c r="E27" i="40"/>
  <c r="D27" i="40"/>
  <c r="N26" i="40"/>
  <c r="O26" i="40"/>
  <c r="N25" i="40"/>
  <c r="O25" i="40" s="1"/>
  <c r="N24" i="40"/>
  <c r="O24" i="40"/>
  <c r="M23" i="40"/>
  <c r="L23" i="40"/>
  <c r="K23" i="40"/>
  <c r="J23" i="40"/>
  <c r="I23" i="40"/>
  <c r="H23" i="40"/>
  <c r="G23" i="40"/>
  <c r="F23" i="40"/>
  <c r="E23" i="40"/>
  <c r="D23" i="40"/>
  <c r="N22" i="40"/>
  <c r="O22" i="40"/>
  <c r="N21" i="40"/>
  <c r="O21" i="40"/>
  <c r="N20" i="40"/>
  <c r="O20" i="40" s="1"/>
  <c r="N19" i="40"/>
  <c r="O19" i="40" s="1"/>
  <c r="N18" i="40"/>
  <c r="O18" i="40"/>
  <c r="M17" i="40"/>
  <c r="L17" i="40"/>
  <c r="K17" i="40"/>
  <c r="J17" i="40"/>
  <c r="N17" i="40" s="1"/>
  <c r="O17" i="40" s="1"/>
  <c r="I17" i="40"/>
  <c r="H17" i="40"/>
  <c r="G17" i="40"/>
  <c r="F17" i="40"/>
  <c r="E17" i="40"/>
  <c r="D17" i="40"/>
  <c r="N16" i="40"/>
  <c r="O16" i="40"/>
  <c r="N15" i="40"/>
  <c r="O15" i="40" s="1"/>
  <c r="N14" i="40"/>
  <c r="O14" i="40"/>
  <c r="N13" i="40"/>
  <c r="O13" i="40"/>
  <c r="M12" i="40"/>
  <c r="L12" i="40"/>
  <c r="K12" i="40"/>
  <c r="J12" i="40"/>
  <c r="I12" i="40"/>
  <c r="H12" i="40"/>
  <c r="G12" i="40"/>
  <c r="F12" i="40"/>
  <c r="N12" i="40" s="1"/>
  <c r="O12" i="40" s="1"/>
  <c r="E12" i="40"/>
  <c r="D12" i="40"/>
  <c r="N11" i="40"/>
  <c r="O11" i="40" s="1"/>
  <c r="N10" i="40"/>
  <c r="O10" i="40" s="1"/>
  <c r="N9" i="40"/>
  <c r="O9" i="40"/>
  <c r="N8" i="40"/>
  <c r="O8" i="40" s="1"/>
  <c r="N7" i="40"/>
  <c r="O7" i="40"/>
  <c r="N6" i="40"/>
  <c r="O6" i="40"/>
  <c r="M5" i="40"/>
  <c r="L5" i="40"/>
  <c r="L38" i="40"/>
  <c r="K5" i="40"/>
  <c r="K38" i="40" s="1"/>
  <c r="J5" i="40"/>
  <c r="I5" i="40"/>
  <c r="H5" i="40"/>
  <c r="H38" i="40" s="1"/>
  <c r="G5" i="40"/>
  <c r="G38" i="40" s="1"/>
  <c r="F5" i="40"/>
  <c r="N5" i="40" s="1"/>
  <c r="O5" i="40" s="1"/>
  <c r="E5" i="40"/>
  <c r="D5" i="40"/>
  <c r="N36" i="39"/>
  <c r="O36" i="39"/>
  <c r="N35" i="39"/>
  <c r="O35" i="39" s="1"/>
  <c r="M34" i="39"/>
  <c r="L34" i="39"/>
  <c r="K34" i="39"/>
  <c r="J34" i="39"/>
  <c r="I34" i="39"/>
  <c r="N34" i="39" s="1"/>
  <c r="O34" i="39" s="1"/>
  <c r="H34" i="39"/>
  <c r="G34" i="39"/>
  <c r="F34" i="39"/>
  <c r="E34" i="39"/>
  <c r="D34" i="39"/>
  <c r="N33" i="39"/>
  <c r="O33" i="39" s="1"/>
  <c r="N32" i="39"/>
  <c r="O32" i="39" s="1"/>
  <c r="N31" i="39"/>
  <c r="O31" i="39" s="1"/>
  <c r="N30" i="39"/>
  <c r="O30" i="39" s="1"/>
  <c r="M29" i="39"/>
  <c r="L29" i="39"/>
  <c r="K29" i="39"/>
  <c r="J29" i="39"/>
  <c r="I29" i="39"/>
  <c r="H29" i="39"/>
  <c r="G29" i="39"/>
  <c r="F29" i="39"/>
  <c r="E29" i="39"/>
  <c r="D29" i="39"/>
  <c r="N28" i="39"/>
  <c r="O28" i="39" s="1"/>
  <c r="N27" i="39"/>
  <c r="O27" i="39"/>
  <c r="M26" i="39"/>
  <c r="L26" i="39"/>
  <c r="K26" i="39"/>
  <c r="J26" i="39"/>
  <c r="I26" i="39"/>
  <c r="H26" i="39"/>
  <c r="G26" i="39"/>
  <c r="N26" i="39" s="1"/>
  <c r="O26" i="39" s="1"/>
  <c r="F26" i="39"/>
  <c r="E26" i="39"/>
  <c r="D26" i="39"/>
  <c r="N25" i="39"/>
  <c r="O25" i="39"/>
  <c r="N24" i="39"/>
  <c r="O24" i="39" s="1"/>
  <c r="M23" i="39"/>
  <c r="L23" i="39"/>
  <c r="K23" i="39"/>
  <c r="J23" i="39"/>
  <c r="I23" i="39"/>
  <c r="I37" i="39" s="1"/>
  <c r="H23" i="39"/>
  <c r="G23" i="39"/>
  <c r="F23" i="39"/>
  <c r="N23" i="39" s="1"/>
  <c r="O23" i="39" s="1"/>
  <c r="E23" i="39"/>
  <c r="D23" i="39"/>
  <c r="N22" i="39"/>
  <c r="O22" i="39" s="1"/>
  <c r="N21" i="39"/>
  <c r="O21" i="39"/>
  <c r="N20" i="39"/>
  <c r="O20" i="39" s="1"/>
  <c r="N19" i="39"/>
  <c r="O19" i="39"/>
  <c r="N18" i="39"/>
  <c r="O18" i="39"/>
  <c r="M17" i="39"/>
  <c r="L17" i="39"/>
  <c r="K17" i="39"/>
  <c r="J17" i="39"/>
  <c r="I17" i="39"/>
  <c r="H17" i="39"/>
  <c r="G17" i="39"/>
  <c r="N17" i="39" s="1"/>
  <c r="O17" i="39" s="1"/>
  <c r="F17" i="39"/>
  <c r="E17" i="39"/>
  <c r="D17" i="39"/>
  <c r="N16" i="39"/>
  <c r="O16" i="39" s="1"/>
  <c r="N15" i="39"/>
  <c r="O15" i="39" s="1"/>
  <c r="N14" i="39"/>
  <c r="O14" i="39" s="1"/>
  <c r="N13" i="39"/>
  <c r="O13" i="39"/>
  <c r="M12" i="39"/>
  <c r="N12" i="39" s="1"/>
  <c r="O12" i="39" s="1"/>
  <c r="L12" i="39"/>
  <c r="K12" i="39"/>
  <c r="J12" i="39"/>
  <c r="J37" i="39" s="1"/>
  <c r="I12" i="39"/>
  <c r="H12" i="39"/>
  <c r="G12" i="39"/>
  <c r="F12" i="39"/>
  <c r="E12" i="39"/>
  <c r="D12" i="39"/>
  <c r="N11" i="39"/>
  <c r="O11" i="39"/>
  <c r="N10" i="39"/>
  <c r="O10" i="39" s="1"/>
  <c r="N9" i="39"/>
  <c r="O9" i="39"/>
  <c r="N8" i="39"/>
  <c r="O8" i="39" s="1"/>
  <c r="N7" i="39"/>
  <c r="O7" i="39" s="1"/>
  <c r="N6" i="39"/>
  <c r="O6" i="39" s="1"/>
  <c r="M5" i="39"/>
  <c r="L5" i="39"/>
  <c r="L37" i="39" s="1"/>
  <c r="K5" i="39"/>
  <c r="N5" i="39" s="1"/>
  <c r="O5" i="39" s="1"/>
  <c r="J5" i="39"/>
  <c r="I5" i="39"/>
  <c r="H5" i="39"/>
  <c r="H37" i="39" s="1"/>
  <c r="G5" i="39"/>
  <c r="F5" i="39"/>
  <c r="F37" i="39" s="1"/>
  <c r="E5" i="39"/>
  <c r="D5" i="39"/>
  <c r="N35" i="38"/>
  <c r="O35" i="38"/>
  <c r="M34" i="38"/>
  <c r="M36" i="38" s="1"/>
  <c r="L34" i="38"/>
  <c r="K34" i="38"/>
  <c r="J34" i="38"/>
  <c r="I34" i="38"/>
  <c r="H34" i="38"/>
  <c r="G34" i="38"/>
  <c r="F34" i="38"/>
  <c r="E34" i="38"/>
  <c r="D34" i="38"/>
  <c r="N33" i="38"/>
  <c r="O33" i="38"/>
  <c r="N32" i="38"/>
  <c r="O32" i="38" s="1"/>
  <c r="N31" i="38"/>
  <c r="O31" i="38" s="1"/>
  <c r="N30" i="38"/>
  <c r="O30" i="38" s="1"/>
  <c r="M29" i="38"/>
  <c r="L29" i="38"/>
  <c r="K29" i="38"/>
  <c r="J29" i="38"/>
  <c r="I29" i="38"/>
  <c r="H29" i="38"/>
  <c r="N29" i="38" s="1"/>
  <c r="O29" i="38" s="1"/>
  <c r="G29" i="38"/>
  <c r="F29" i="38"/>
  <c r="E29" i="38"/>
  <c r="D29" i="38"/>
  <c r="N28" i="38"/>
  <c r="O28" i="38" s="1"/>
  <c r="N27" i="38"/>
  <c r="O27" i="38"/>
  <c r="M26" i="38"/>
  <c r="L26" i="38"/>
  <c r="K26" i="38"/>
  <c r="J26" i="38"/>
  <c r="I26" i="38"/>
  <c r="H26" i="38"/>
  <c r="G26" i="38"/>
  <c r="F26" i="38"/>
  <c r="E26" i="38"/>
  <c r="N26" i="38" s="1"/>
  <c r="O26" i="38" s="1"/>
  <c r="D26" i="38"/>
  <c r="N25" i="38"/>
  <c r="O25" i="38" s="1"/>
  <c r="N24" i="38"/>
  <c r="O24" i="38"/>
  <c r="M23" i="38"/>
  <c r="L23" i="38"/>
  <c r="K23" i="38"/>
  <c r="J23" i="38"/>
  <c r="I23" i="38"/>
  <c r="H23" i="38"/>
  <c r="G23" i="38"/>
  <c r="F23" i="38"/>
  <c r="E23" i="38"/>
  <c r="D23" i="38"/>
  <c r="N22" i="38"/>
  <c r="O22" i="38"/>
  <c r="N21" i="38"/>
  <c r="O21" i="38" s="1"/>
  <c r="N20" i="38"/>
  <c r="O20" i="38" s="1"/>
  <c r="N19" i="38"/>
  <c r="O19" i="38" s="1"/>
  <c r="N18" i="38"/>
  <c r="O18" i="38"/>
  <c r="M17" i="38"/>
  <c r="L17" i="38"/>
  <c r="K17" i="38"/>
  <c r="J17" i="38"/>
  <c r="N17" i="38" s="1"/>
  <c r="O17" i="38" s="1"/>
  <c r="I17" i="38"/>
  <c r="H17" i="38"/>
  <c r="G17" i="38"/>
  <c r="F17" i="38"/>
  <c r="E17" i="38"/>
  <c r="D17" i="38"/>
  <c r="N16" i="38"/>
  <c r="O16" i="38"/>
  <c r="N15" i="38"/>
  <c r="O15" i="38" s="1"/>
  <c r="N14" i="38"/>
  <c r="O14" i="38"/>
  <c r="N13" i="38"/>
  <c r="O13" i="38" s="1"/>
  <c r="M12" i="38"/>
  <c r="L12" i="38"/>
  <c r="K12" i="38"/>
  <c r="J12" i="38"/>
  <c r="I12" i="38"/>
  <c r="H12" i="38"/>
  <c r="G12" i="38"/>
  <c r="F12" i="38"/>
  <c r="E12" i="38"/>
  <c r="D12" i="38"/>
  <c r="N12" i="38" s="1"/>
  <c r="O12" i="38" s="1"/>
  <c r="N11" i="38"/>
  <c r="O11" i="38"/>
  <c r="N10" i="38"/>
  <c r="O10" i="38"/>
  <c r="N9" i="38"/>
  <c r="O9" i="38" s="1"/>
  <c r="N8" i="38"/>
  <c r="O8" i="38"/>
  <c r="N7" i="38"/>
  <c r="O7" i="38" s="1"/>
  <c r="N6" i="38"/>
  <c r="O6" i="38"/>
  <c r="M5" i="38"/>
  <c r="L5" i="38"/>
  <c r="L36" i="38" s="1"/>
  <c r="K5" i="38"/>
  <c r="K36" i="38"/>
  <c r="J5" i="38"/>
  <c r="J36" i="38" s="1"/>
  <c r="I5" i="38"/>
  <c r="I36" i="38"/>
  <c r="H5" i="38"/>
  <c r="N5" i="38" s="1"/>
  <c r="O5" i="38" s="1"/>
  <c r="G5" i="38"/>
  <c r="G36" i="38" s="1"/>
  <c r="F5" i="38"/>
  <c r="E5" i="38"/>
  <c r="E36" i="38" s="1"/>
  <c r="D5" i="38"/>
  <c r="N36" i="37"/>
  <c r="O36" i="37"/>
  <c r="M35" i="37"/>
  <c r="L35" i="37"/>
  <c r="K35" i="37"/>
  <c r="J35" i="37"/>
  <c r="I35" i="37"/>
  <c r="H35" i="37"/>
  <c r="G35" i="37"/>
  <c r="F35" i="37"/>
  <c r="E35" i="37"/>
  <c r="D35" i="37"/>
  <c r="N35" i="37" s="1"/>
  <c r="O35" i="37" s="1"/>
  <c r="N34" i="37"/>
  <c r="O34" i="37" s="1"/>
  <c r="N33" i="37"/>
  <c r="O33" i="37"/>
  <c r="N32" i="37"/>
  <c r="O32" i="37" s="1"/>
  <c r="N31" i="37"/>
  <c r="O31" i="37" s="1"/>
  <c r="M30" i="37"/>
  <c r="L30" i="37"/>
  <c r="K30" i="37"/>
  <c r="J30" i="37"/>
  <c r="I30" i="37"/>
  <c r="H30" i="37"/>
  <c r="G30" i="37"/>
  <c r="F30" i="37"/>
  <c r="N30" i="37" s="1"/>
  <c r="O30" i="37" s="1"/>
  <c r="E30" i="37"/>
  <c r="D30" i="37"/>
  <c r="N29" i="37"/>
  <c r="O29" i="37" s="1"/>
  <c r="N28" i="37"/>
  <c r="O28" i="37"/>
  <c r="M27" i="37"/>
  <c r="L27" i="37"/>
  <c r="K27" i="37"/>
  <c r="J27" i="37"/>
  <c r="J37" i="37" s="1"/>
  <c r="I27" i="37"/>
  <c r="H27" i="37"/>
  <c r="G27" i="37"/>
  <c r="F27" i="37"/>
  <c r="E27" i="37"/>
  <c r="D27" i="37"/>
  <c r="N26" i="37"/>
  <c r="O26" i="37"/>
  <c r="N25" i="37"/>
  <c r="O25" i="37" s="1"/>
  <c r="N24" i="37"/>
  <c r="O24" i="37"/>
  <c r="M23" i="37"/>
  <c r="L23" i="37"/>
  <c r="K23" i="37"/>
  <c r="J23" i="37"/>
  <c r="I23" i="37"/>
  <c r="H23" i="37"/>
  <c r="G23" i="37"/>
  <c r="F23" i="37"/>
  <c r="N23" i="37" s="1"/>
  <c r="O23" i="37" s="1"/>
  <c r="E23" i="37"/>
  <c r="D23" i="37"/>
  <c r="N22" i="37"/>
  <c r="O22" i="37" s="1"/>
  <c r="N21" i="37"/>
  <c r="O21" i="37" s="1"/>
  <c r="N20" i="37"/>
  <c r="O20" i="37" s="1"/>
  <c r="N19" i="37"/>
  <c r="O19" i="37"/>
  <c r="N18" i="37"/>
  <c r="O18" i="37" s="1"/>
  <c r="M17" i="37"/>
  <c r="L17" i="37"/>
  <c r="N17" i="37" s="1"/>
  <c r="O17" i="37" s="1"/>
  <c r="K17" i="37"/>
  <c r="J17" i="37"/>
  <c r="I17" i="37"/>
  <c r="H17" i="37"/>
  <c r="G17" i="37"/>
  <c r="F17" i="37"/>
  <c r="E17" i="37"/>
  <c r="D17" i="37"/>
  <c r="N16" i="37"/>
  <c r="O16" i="37" s="1"/>
  <c r="N15" i="37"/>
  <c r="O15" i="37"/>
  <c r="N14" i="37"/>
  <c r="O14" i="37" s="1"/>
  <c r="N13" i="37"/>
  <c r="O13" i="37" s="1"/>
  <c r="M12" i="37"/>
  <c r="L12" i="37"/>
  <c r="K12" i="37"/>
  <c r="J12" i="37"/>
  <c r="I12" i="37"/>
  <c r="H12" i="37"/>
  <c r="G12" i="37"/>
  <c r="N12" i="37" s="1"/>
  <c r="O12" i="37" s="1"/>
  <c r="F12" i="37"/>
  <c r="E12" i="37"/>
  <c r="D12" i="37"/>
  <c r="N11" i="37"/>
  <c r="O11" i="37"/>
  <c r="N10" i="37"/>
  <c r="O10" i="37" s="1"/>
  <c r="N9" i="37"/>
  <c r="O9" i="37" s="1"/>
  <c r="N8" i="37"/>
  <c r="O8" i="37"/>
  <c r="N7" i="37"/>
  <c r="O7" i="37" s="1"/>
  <c r="N6" i="37"/>
  <c r="O6" i="37"/>
  <c r="M5" i="37"/>
  <c r="M37" i="37"/>
  <c r="L5" i="37"/>
  <c r="L37" i="37" s="1"/>
  <c r="K5" i="37"/>
  <c r="J5" i="37"/>
  <c r="I5" i="37"/>
  <c r="I37" i="37" s="1"/>
  <c r="H5" i="37"/>
  <c r="H37" i="37" s="1"/>
  <c r="G5" i="37"/>
  <c r="N5" i="37" s="1"/>
  <c r="O5" i="37" s="1"/>
  <c r="F5" i="37"/>
  <c r="E5" i="37"/>
  <c r="E37" i="37"/>
  <c r="D5" i="37"/>
  <c r="N35" i="36"/>
  <c r="O35" i="36" s="1"/>
  <c r="M34" i="36"/>
  <c r="L34" i="36"/>
  <c r="K34" i="36"/>
  <c r="J34" i="36"/>
  <c r="I34" i="36"/>
  <c r="H34" i="36"/>
  <c r="N34" i="36" s="1"/>
  <c r="O34" i="36" s="1"/>
  <c r="G34" i="36"/>
  <c r="F34" i="36"/>
  <c r="E34" i="36"/>
  <c r="D34" i="36"/>
  <c r="N33" i="36"/>
  <c r="O33" i="36" s="1"/>
  <c r="N32" i="36"/>
  <c r="O32" i="36"/>
  <c r="N31" i="36"/>
  <c r="O31" i="36" s="1"/>
  <c r="N30" i="36"/>
  <c r="O30" i="36"/>
  <c r="M29" i="36"/>
  <c r="L29" i="36"/>
  <c r="K29" i="36"/>
  <c r="J29" i="36"/>
  <c r="I29" i="36"/>
  <c r="H29" i="36"/>
  <c r="G29" i="36"/>
  <c r="F29" i="36"/>
  <c r="E29" i="36"/>
  <c r="D29" i="36"/>
  <c r="N28" i="36"/>
  <c r="O28" i="36"/>
  <c r="N27" i="36"/>
  <c r="O27" i="36" s="1"/>
  <c r="M26" i="36"/>
  <c r="L26" i="36"/>
  <c r="K26" i="36"/>
  <c r="J26" i="36"/>
  <c r="I26" i="36"/>
  <c r="H26" i="36"/>
  <c r="G26" i="36"/>
  <c r="F26" i="36"/>
  <c r="E26" i="36"/>
  <c r="D26" i="36"/>
  <c r="N26" i="36" s="1"/>
  <c r="O26" i="36" s="1"/>
  <c r="N25" i="36"/>
  <c r="O25" i="36" s="1"/>
  <c r="N24" i="36"/>
  <c r="O24" i="36" s="1"/>
  <c r="M23" i="36"/>
  <c r="L23" i="36"/>
  <c r="K23" i="36"/>
  <c r="J23" i="36"/>
  <c r="I23" i="36"/>
  <c r="H23" i="36"/>
  <c r="G23" i="36"/>
  <c r="F23" i="36"/>
  <c r="E23" i="36"/>
  <c r="N23" i="36" s="1"/>
  <c r="O23" i="36" s="1"/>
  <c r="D23" i="36"/>
  <c r="N22" i="36"/>
  <c r="O22" i="36"/>
  <c r="N21" i="36"/>
  <c r="O21" i="36" s="1"/>
  <c r="N20" i="36"/>
  <c r="O20" i="36"/>
  <c r="N19" i="36"/>
  <c r="O19" i="36" s="1"/>
  <c r="N18" i="36"/>
  <c r="O18" i="36" s="1"/>
  <c r="M17" i="36"/>
  <c r="L17" i="36"/>
  <c r="K17" i="36"/>
  <c r="J17" i="36"/>
  <c r="I17" i="36"/>
  <c r="H17" i="36"/>
  <c r="H36" i="36"/>
  <c r="G17" i="36"/>
  <c r="F17" i="36"/>
  <c r="E17" i="36"/>
  <c r="D17" i="36"/>
  <c r="N16" i="36"/>
  <c r="O16" i="36" s="1"/>
  <c r="N15" i="36"/>
  <c r="O15" i="36"/>
  <c r="N14" i="36"/>
  <c r="O14" i="36" s="1"/>
  <c r="N13" i="36"/>
  <c r="O13" i="36"/>
  <c r="M12" i="36"/>
  <c r="L12" i="36"/>
  <c r="K12" i="36"/>
  <c r="J12" i="36"/>
  <c r="I12" i="36"/>
  <c r="H12" i="36"/>
  <c r="G12" i="36"/>
  <c r="F12" i="36"/>
  <c r="F36" i="36" s="1"/>
  <c r="E12" i="36"/>
  <c r="D12" i="36"/>
  <c r="N11" i="36"/>
  <c r="O11" i="36"/>
  <c r="N10" i="36"/>
  <c r="O10" i="36" s="1"/>
  <c r="N9" i="36"/>
  <c r="O9" i="36" s="1"/>
  <c r="N8" i="36"/>
  <c r="O8" i="36" s="1"/>
  <c r="N7" i="36"/>
  <c r="O7" i="36"/>
  <c r="N6" i="36"/>
  <c r="O6" i="36" s="1"/>
  <c r="M5" i="36"/>
  <c r="M36" i="36"/>
  <c r="L5" i="36"/>
  <c r="L36" i="36" s="1"/>
  <c r="K5" i="36"/>
  <c r="K36" i="36"/>
  <c r="J5" i="36"/>
  <c r="I5" i="36"/>
  <c r="I36" i="36" s="1"/>
  <c r="H5" i="36"/>
  <c r="G5" i="36"/>
  <c r="G36" i="36" s="1"/>
  <c r="F5" i="36"/>
  <c r="E5" i="36"/>
  <c r="E36" i="36" s="1"/>
  <c r="D5" i="36"/>
  <c r="N34" i="35"/>
  <c r="O34" i="35"/>
  <c r="M33" i="35"/>
  <c r="L33" i="35"/>
  <c r="K33" i="35"/>
  <c r="J33" i="35"/>
  <c r="I33" i="35"/>
  <c r="H33" i="35"/>
  <c r="G33" i="35"/>
  <c r="F33" i="35"/>
  <c r="E33" i="35"/>
  <c r="N33" i="35" s="1"/>
  <c r="O33" i="35" s="1"/>
  <c r="D33" i="35"/>
  <c r="N32" i="35"/>
  <c r="O32" i="35"/>
  <c r="N31" i="35"/>
  <c r="O31" i="35"/>
  <c r="N30" i="35"/>
  <c r="O30" i="35" s="1"/>
  <c r="N29" i="35"/>
  <c r="O29" i="35" s="1"/>
  <c r="M28" i="35"/>
  <c r="L28" i="35"/>
  <c r="K28" i="35"/>
  <c r="N28" i="35" s="1"/>
  <c r="O28" i="35" s="1"/>
  <c r="J28" i="35"/>
  <c r="I28" i="35"/>
  <c r="H28" i="35"/>
  <c r="G28" i="35"/>
  <c r="F28" i="35"/>
  <c r="E28" i="35"/>
  <c r="D28" i="35"/>
  <c r="N27" i="35"/>
  <c r="O27" i="35" s="1"/>
  <c r="M26" i="35"/>
  <c r="L26" i="35"/>
  <c r="K26" i="35"/>
  <c r="J26" i="35"/>
  <c r="I26" i="35"/>
  <c r="H26" i="35"/>
  <c r="G26" i="35"/>
  <c r="F26" i="35"/>
  <c r="E26" i="35"/>
  <c r="N26" i="35" s="1"/>
  <c r="O26" i="35" s="1"/>
  <c r="D26" i="35"/>
  <c r="N25" i="35"/>
  <c r="O25" i="35"/>
  <c r="N24" i="35"/>
  <c r="O24" i="35" s="1"/>
  <c r="M23" i="35"/>
  <c r="L23" i="35"/>
  <c r="K23" i="35"/>
  <c r="J23" i="35"/>
  <c r="I23" i="35"/>
  <c r="H23" i="35"/>
  <c r="G23" i="35"/>
  <c r="F23" i="35"/>
  <c r="E23" i="35"/>
  <c r="N23" i="35"/>
  <c r="O23" i="35" s="1"/>
  <c r="D23" i="35"/>
  <c r="N22" i="35"/>
  <c r="O22" i="35" s="1"/>
  <c r="N21" i="35"/>
  <c r="O21" i="35" s="1"/>
  <c r="N20" i="35"/>
  <c r="O20" i="35"/>
  <c r="N19" i="35"/>
  <c r="O19" i="35" s="1"/>
  <c r="N18" i="35"/>
  <c r="O18" i="35"/>
  <c r="M17" i="35"/>
  <c r="L17" i="35"/>
  <c r="K17" i="35"/>
  <c r="K35" i="35" s="1"/>
  <c r="J17" i="35"/>
  <c r="I17" i="35"/>
  <c r="H17" i="35"/>
  <c r="G17" i="35"/>
  <c r="F17" i="35"/>
  <c r="E17" i="35"/>
  <c r="D17" i="35"/>
  <c r="N16" i="35"/>
  <c r="O16" i="35"/>
  <c r="N15" i="35"/>
  <c r="O15" i="35"/>
  <c r="N14" i="35"/>
  <c r="O14" i="35" s="1"/>
  <c r="N13" i="35"/>
  <c r="O13" i="35" s="1"/>
  <c r="M12" i="35"/>
  <c r="L12" i="35"/>
  <c r="K12" i="35"/>
  <c r="J12" i="35"/>
  <c r="I12" i="35"/>
  <c r="H12" i="35"/>
  <c r="H35" i="35" s="1"/>
  <c r="G12" i="35"/>
  <c r="F12" i="35"/>
  <c r="F35" i="35"/>
  <c r="E12" i="35"/>
  <c r="D12" i="35"/>
  <c r="N11" i="35"/>
  <c r="O11" i="35" s="1"/>
  <c r="N10" i="35"/>
  <c r="O10" i="35" s="1"/>
  <c r="N9" i="35"/>
  <c r="O9" i="35"/>
  <c r="N8" i="35"/>
  <c r="O8" i="35" s="1"/>
  <c r="N7" i="35"/>
  <c r="O7" i="35"/>
  <c r="N6" i="35"/>
  <c r="O6" i="35"/>
  <c r="M5" i="35"/>
  <c r="M35" i="35"/>
  <c r="L5" i="35"/>
  <c r="K5" i="35"/>
  <c r="J5" i="35"/>
  <c r="J35" i="35"/>
  <c r="I5" i="35"/>
  <c r="I35" i="35" s="1"/>
  <c r="H5" i="35"/>
  <c r="G5" i="35"/>
  <c r="G35" i="35"/>
  <c r="F5" i="35"/>
  <c r="E5" i="35"/>
  <c r="N5" i="35"/>
  <c r="O5" i="35" s="1"/>
  <c r="D5" i="35"/>
  <c r="D35" i="35"/>
  <c r="N35" i="34"/>
  <c r="O35" i="34" s="1"/>
  <c r="M34" i="34"/>
  <c r="L34" i="34"/>
  <c r="K34" i="34"/>
  <c r="J34" i="34"/>
  <c r="I34" i="34"/>
  <c r="H34" i="34"/>
  <c r="G34" i="34"/>
  <c r="F34" i="34"/>
  <c r="E34" i="34"/>
  <c r="D34" i="34"/>
  <c r="N34" i="34"/>
  <c r="O34" i="34" s="1"/>
  <c r="N33" i="34"/>
  <c r="O33" i="34"/>
  <c r="N32" i="34"/>
  <c r="O32" i="34"/>
  <c r="N31" i="34"/>
  <c r="O31" i="34"/>
  <c r="N30" i="34"/>
  <c r="O30" i="34" s="1"/>
  <c r="M29" i="34"/>
  <c r="L29" i="34"/>
  <c r="K29" i="34"/>
  <c r="J29" i="34"/>
  <c r="I29" i="34"/>
  <c r="H29" i="34"/>
  <c r="G29" i="34"/>
  <c r="F29" i="34"/>
  <c r="E29" i="34"/>
  <c r="N29" i="34" s="1"/>
  <c r="O29" i="34" s="1"/>
  <c r="D29" i="34"/>
  <c r="N28" i="34"/>
  <c r="O28" i="34"/>
  <c r="M27" i="34"/>
  <c r="L27" i="34"/>
  <c r="K27" i="34"/>
  <c r="J27" i="34"/>
  <c r="I27" i="34"/>
  <c r="H27" i="34"/>
  <c r="G27" i="34"/>
  <c r="F27" i="34"/>
  <c r="E27" i="34"/>
  <c r="N27" i="34" s="1"/>
  <c r="O27" i="34" s="1"/>
  <c r="D27" i="34"/>
  <c r="N26" i="34"/>
  <c r="O26" i="34" s="1"/>
  <c r="N25" i="34"/>
  <c r="O25" i="34"/>
  <c r="N24" i="34"/>
  <c r="O24" i="34"/>
  <c r="M23" i="34"/>
  <c r="L23" i="34"/>
  <c r="K23" i="34"/>
  <c r="K36" i="34" s="1"/>
  <c r="J23" i="34"/>
  <c r="I23" i="34"/>
  <c r="H23" i="34"/>
  <c r="G23" i="34"/>
  <c r="G36" i="34" s="1"/>
  <c r="F23" i="34"/>
  <c r="E23" i="34"/>
  <c r="D23" i="34"/>
  <c r="N22" i="34"/>
  <c r="O22" i="34" s="1"/>
  <c r="N21" i="34"/>
  <c r="O21" i="34"/>
  <c r="N20" i="34"/>
  <c r="O20" i="34"/>
  <c r="N19" i="34"/>
  <c r="O19" i="34"/>
  <c r="N18" i="34"/>
  <c r="O18" i="34"/>
  <c r="M17" i="34"/>
  <c r="L17" i="34"/>
  <c r="K17" i="34"/>
  <c r="J17" i="34"/>
  <c r="I17" i="34"/>
  <c r="I36" i="34" s="1"/>
  <c r="H17" i="34"/>
  <c r="G17" i="34"/>
  <c r="F17" i="34"/>
  <c r="E17" i="34"/>
  <c r="E36" i="34" s="1"/>
  <c r="D17" i="34"/>
  <c r="N17" i="34" s="1"/>
  <c r="O17" i="34" s="1"/>
  <c r="N16" i="34"/>
  <c r="O16" i="34"/>
  <c r="N15" i="34"/>
  <c r="O15" i="34" s="1"/>
  <c r="N14" i="34"/>
  <c r="O14" i="34" s="1"/>
  <c r="N13" i="34"/>
  <c r="O13" i="34" s="1"/>
  <c r="M12" i="34"/>
  <c r="N12" i="34" s="1"/>
  <c r="O12" i="34" s="1"/>
  <c r="L12" i="34"/>
  <c r="K12" i="34"/>
  <c r="J12" i="34"/>
  <c r="I12" i="34"/>
  <c r="H12" i="34"/>
  <c r="G12" i="34"/>
  <c r="F12" i="34"/>
  <c r="E12" i="34"/>
  <c r="D12" i="34"/>
  <c r="N11" i="34"/>
  <c r="O11" i="34" s="1"/>
  <c r="N10" i="34"/>
  <c r="O10" i="34" s="1"/>
  <c r="N9" i="34"/>
  <c r="O9" i="34"/>
  <c r="N8" i="34"/>
  <c r="O8" i="34"/>
  <c r="N7" i="34"/>
  <c r="O7" i="34" s="1"/>
  <c r="N6" i="34"/>
  <c r="O6" i="34" s="1"/>
  <c r="M5" i="34"/>
  <c r="L5" i="34"/>
  <c r="L36" i="34" s="1"/>
  <c r="K5" i="34"/>
  <c r="J5" i="34"/>
  <c r="J36" i="34" s="1"/>
  <c r="I5" i="34"/>
  <c r="H5" i="34"/>
  <c r="G5" i="34"/>
  <c r="F5" i="34"/>
  <c r="F36" i="34" s="1"/>
  <c r="E5" i="34"/>
  <c r="D5" i="34"/>
  <c r="E34" i="33"/>
  <c r="F34" i="33"/>
  <c r="G34" i="33"/>
  <c r="H34" i="33"/>
  <c r="I34" i="33"/>
  <c r="J34" i="33"/>
  <c r="K34" i="33"/>
  <c r="L34" i="33"/>
  <c r="M34" i="33"/>
  <c r="D34" i="33"/>
  <c r="E29" i="33"/>
  <c r="F29" i="33"/>
  <c r="G29" i="33"/>
  <c r="H29" i="33"/>
  <c r="I29" i="33"/>
  <c r="J29" i="33"/>
  <c r="K29" i="33"/>
  <c r="L29" i="33"/>
  <c r="M29" i="33"/>
  <c r="E27" i="33"/>
  <c r="F27" i="33"/>
  <c r="G27" i="33"/>
  <c r="N27" i="33" s="1"/>
  <c r="O27" i="33" s="1"/>
  <c r="H27" i="33"/>
  <c r="I27" i="33"/>
  <c r="J27" i="33"/>
  <c r="K27" i="33"/>
  <c r="L27" i="33"/>
  <c r="M27" i="33"/>
  <c r="E23" i="33"/>
  <c r="F23" i="33"/>
  <c r="N23" i="33" s="1"/>
  <c r="O23" i="33" s="1"/>
  <c r="G23" i="33"/>
  <c r="H23" i="33"/>
  <c r="I23" i="33"/>
  <c r="I36" i="33" s="1"/>
  <c r="J23" i="33"/>
  <c r="K23" i="33"/>
  <c r="L23" i="33"/>
  <c r="M23" i="33"/>
  <c r="E17" i="33"/>
  <c r="F17" i="33"/>
  <c r="G17" i="33"/>
  <c r="H17" i="33"/>
  <c r="I17" i="33"/>
  <c r="J17" i="33"/>
  <c r="K17" i="33"/>
  <c r="L17" i="33"/>
  <c r="N17" i="33" s="1"/>
  <c r="O17" i="33" s="1"/>
  <c r="M17" i="33"/>
  <c r="E12" i="33"/>
  <c r="F12" i="33"/>
  <c r="G12" i="33"/>
  <c r="H12" i="33"/>
  <c r="I12" i="33"/>
  <c r="J12" i="33"/>
  <c r="K12" i="33"/>
  <c r="L12" i="33"/>
  <c r="M12" i="33"/>
  <c r="E5" i="33"/>
  <c r="E36" i="33"/>
  <c r="F5" i="33"/>
  <c r="F36" i="33" s="1"/>
  <c r="G5" i="33"/>
  <c r="G36" i="33" s="1"/>
  <c r="H5" i="33"/>
  <c r="I5" i="33"/>
  <c r="J5" i="33"/>
  <c r="J36" i="33" s="1"/>
  <c r="K5" i="33"/>
  <c r="L5" i="33"/>
  <c r="L36" i="33" s="1"/>
  <c r="M5" i="33"/>
  <c r="D29" i="33"/>
  <c r="N29" i="33" s="1"/>
  <c r="O29" i="33" s="1"/>
  <c r="D23" i="33"/>
  <c r="D17" i="33"/>
  <c r="D12" i="33"/>
  <c r="N12" i="33" s="1"/>
  <c r="O12" i="33" s="1"/>
  <c r="D5" i="33"/>
  <c r="D36" i="33" s="1"/>
  <c r="N35" i="33"/>
  <c r="O35" i="33"/>
  <c r="N30" i="33"/>
  <c r="O30" i="33" s="1"/>
  <c r="N31" i="33"/>
  <c r="O31" i="33"/>
  <c r="N32" i="33"/>
  <c r="N33" i="33"/>
  <c r="O33" i="33" s="1"/>
  <c r="D27" i="33"/>
  <c r="N28" i="33"/>
  <c r="O28" i="33" s="1"/>
  <c r="N25" i="33"/>
  <c r="O25" i="33"/>
  <c r="N26" i="33"/>
  <c r="O26" i="33" s="1"/>
  <c r="N24" i="33"/>
  <c r="O24" i="33"/>
  <c r="O32" i="33"/>
  <c r="N14" i="33"/>
  <c r="O14" i="33" s="1"/>
  <c r="N15" i="33"/>
  <c r="O15" i="33"/>
  <c r="N16" i="33"/>
  <c r="O16" i="33" s="1"/>
  <c r="N7" i="33"/>
  <c r="O7" i="33"/>
  <c r="N8" i="33"/>
  <c r="O8" i="33"/>
  <c r="N9" i="33"/>
  <c r="O9" i="33" s="1"/>
  <c r="N10" i="33"/>
  <c r="O10" i="33" s="1"/>
  <c r="N11" i="33"/>
  <c r="O11" i="33"/>
  <c r="N6" i="33"/>
  <c r="O6" i="33" s="1"/>
  <c r="N18" i="33"/>
  <c r="O18" i="33"/>
  <c r="N19" i="33"/>
  <c r="O19" i="33"/>
  <c r="N20" i="33"/>
  <c r="O20" i="33" s="1"/>
  <c r="N21" i="33"/>
  <c r="O21" i="33" s="1"/>
  <c r="N22" i="33"/>
  <c r="O22" i="33"/>
  <c r="N13" i="33"/>
  <c r="O13" i="33" s="1"/>
  <c r="D36" i="34"/>
  <c r="H36" i="33"/>
  <c r="N29" i="36"/>
  <c r="O29" i="36" s="1"/>
  <c r="N17" i="36"/>
  <c r="O17" i="36"/>
  <c r="N12" i="36"/>
  <c r="O12" i="36" s="1"/>
  <c r="N23" i="38"/>
  <c r="O23" i="38" s="1"/>
  <c r="K37" i="37"/>
  <c r="N29" i="39"/>
  <c r="O29" i="39"/>
  <c r="N23" i="40"/>
  <c r="O23" i="40"/>
  <c r="M36" i="33"/>
  <c r="D36" i="36"/>
  <c r="N17" i="35"/>
  <c r="O17" i="35" s="1"/>
  <c r="D36" i="38"/>
  <c r="F36" i="38"/>
  <c r="N5" i="33"/>
  <c r="O5" i="33" s="1"/>
  <c r="K36" i="33"/>
  <c r="N34" i="33"/>
  <c r="O34" i="33"/>
  <c r="H36" i="34"/>
  <c r="J36" i="36"/>
  <c r="K37" i="39"/>
  <c r="D37" i="39"/>
  <c r="D38" i="40"/>
  <c r="L35" i="35"/>
  <c r="D37" i="37"/>
  <c r="E37" i="39"/>
  <c r="I38" i="40"/>
  <c r="M38" i="40"/>
  <c r="N31" i="41"/>
  <c r="O31" i="41"/>
  <c r="N19" i="41"/>
  <c r="O19" i="41"/>
  <c r="N13" i="41"/>
  <c r="O13" i="41" s="1"/>
  <c r="N26" i="42"/>
  <c r="O26" i="42" s="1"/>
  <c r="N29" i="43"/>
  <c r="O29" i="43" s="1"/>
  <c r="N34" i="44"/>
  <c r="O34" i="44"/>
  <c r="N12" i="44"/>
  <c r="O12" i="44" s="1"/>
  <c r="N35" i="45"/>
  <c r="O35" i="45"/>
  <c r="N23" i="45"/>
  <c r="O23" i="45" s="1"/>
  <c r="N5" i="45"/>
  <c r="O5" i="45"/>
  <c r="N29" i="46"/>
  <c r="O29" i="46" s="1"/>
  <c r="N23" i="46"/>
  <c r="O23" i="46"/>
  <c r="N5" i="46"/>
  <c r="O5" i="46"/>
  <c r="O12" i="48"/>
  <c r="P12" i="48" s="1"/>
  <c r="O23" i="49"/>
  <c r="P23" i="49" s="1"/>
  <c r="O37" i="50" l="1"/>
  <c r="P37" i="50" s="1"/>
  <c r="N36" i="36"/>
  <c r="O36" i="36" s="1"/>
  <c r="O37" i="48"/>
  <c r="P37" i="48" s="1"/>
  <c r="N36" i="38"/>
  <c r="O36" i="38" s="1"/>
  <c r="N38" i="45"/>
  <c r="O38" i="45" s="1"/>
  <c r="N37" i="43"/>
  <c r="O37" i="43" s="1"/>
  <c r="N36" i="33"/>
  <c r="O36" i="33" s="1"/>
  <c r="O5" i="48"/>
  <c r="P5" i="48" s="1"/>
  <c r="F38" i="40"/>
  <c r="K39" i="41"/>
  <c r="N39" i="41" s="1"/>
  <c r="O39" i="41" s="1"/>
  <c r="E38" i="40"/>
  <c r="N38" i="40" s="1"/>
  <c r="O38" i="40" s="1"/>
  <c r="G37" i="39"/>
  <c r="N37" i="39" s="1"/>
  <c r="O37" i="39" s="1"/>
  <c r="E35" i="35"/>
  <c r="N35" i="35" s="1"/>
  <c r="O35" i="35" s="1"/>
  <c r="N23" i="34"/>
  <c r="O23" i="34" s="1"/>
  <c r="N34" i="38"/>
  <c r="O34" i="38" s="1"/>
  <c r="N27" i="37"/>
  <c r="O27" i="37" s="1"/>
  <c r="M36" i="34"/>
  <c r="N36" i="34" s="1"/>
  <c r="O36" i="34" s="1"/>
  <c r="N5" i="43"/>
  <c r="O5" i="43" s="1"/>
  <c r="M37" i="39"/>
  <c r="H36" i="38"/>
  <c r="F37" i="37"/>
  <c r="N37" i="37" s="1"/>
  <c r="O37" i="37" s="1"/>
  <c r="G37" i="43"/>
  <c r="J38" i="40"/>
  <c r="E37" i="42"/>
  <c r="N37" i="42" s="1"/>
  <c r="O37" i="42" s="1"/>
  <c r="M37" i="44"/>
  <c r="N37" i="44" s="1"/>
  <c r="O37" i="44" s="1"/>
  <c r="K37" i="46"/>
  <c r="N37" i="46" s="1"/>
  <c r="O37" i="46" s="1"/>
  <c r="K37" i="49"/>
  <c r="O37" i="49" s="1"/>
  <c r="P37" i="49" s="1"/>
  <c r="N5" i="34"/>
  <c r="O5" i="34" s="1"/>
  <c r="N12" i="35"/>
  <c r="O12" i="35" s="1"/>
  <c r="G37" i="37"/>
  <c r="N5" i="42"/>
  <c r="O5" i="42" s="1"/>
  <c r="N5" i="36"/>
  <c r="O5" i="36" s="1"/>
  <c r="E38" i="45"/>
</calcChain>
</file>

<file path=xl/sharedStrings.xml><?xml version="1.0" encoding="utf-8"?>
<sst xmlns="http://schemas.openxmlformats.org/spreadsheetml/2006/main" count="902" uniqueCount="105">
  <si>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</si>
  <si>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</si>
  <si>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</si>
  <si>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</si>
  <si>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</si>
  <si>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</si>
  <si>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</si>
  <si>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</si>
  <si>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</si>
  <si>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</si>
  <si>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</si>
  <si>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</si>
  <si>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</si>
  <si>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</si>
  <si>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</si>
  <si>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</si>
  <si>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</si>
  <si>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</si>
  <si>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</si>
  <si>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</si>
  <si>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Executive</t>
  </si>
  <si>
    <t>Financial and Administrative</t>
  </si>
  <si>
    <t>Legal Counsel</t>
  </si>
  <si>
    <t>Comprehensive Planning</t>
  </si>
  <si>
    <t>Other General Government Services</t>
  </si>
  <si>
    <t>Public Safety</t>
  </si>
  <si>
    <t>Law Enforcement</t>
  </si>
  <si>
    <t>Fire Control</t>
  </si>
  <si>
    <t>Protective Inspections</t>
  </si>
  <si>
    <t>Other Public Safety</t>
  </si>
  <si>
    <t>Physical Environment</t>
  </si>
  <si>
    <t>Garbage / Solid Waste Control Services</t>
  </si>
  <si>
    <t>Water-Sewer Combination Services</t>
  </si>
  <si>
    <t>Conservation and Resource Management</t>
  </si>
  <si>
    <t>Flood Control / Stormwater Management</t>
  </si>
  <si>
    <t>Other Physical Environment</t>
  </si>
  <si>
    <t>Transportation</t>
  </si>
  <si>
    <t>Road and Street Facilities</t>
  </si>
  <si>
    <t>Water Transportation Systems</t>
  </si>
  <si>
    <t>Mass Transit Systems</t>
  </si>
  <si>
    <t>Economic Environment</t>
  </si>
  <si>
    <t>Other Economic Environment</t>
  </si>
  <si>
    <t>Culture / Recreation</t>
  </si>
  <si>
    <t>Libraries</t>
  </si>
  <si>
    <t>Parks and Recreation</t>
  </si>
  <si>
    <t>Cultural Services</t>
  </si>
  <si>
    <t>Other Culture / Recreation</t>
  </si>
  <si>
    <t>Inter-Fund Group Transfers Out</t>
  </si>
  <si>
    <t>Other Uses and Non-Operating</t>
  </si>
  <si>
    <t>2009 Municipal Population:</t>
  </si>
  <si>
    <t>Tarpon Springs Expenditures Reported by Account Code and Fund Type</t>
  </si>
  <si>
    <t>Local Fiscal Year Ended September 30, 2010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</si>
  <si>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</si>
  <si>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</si>
  <si>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</si>
  <si>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2011 Municipal Population:</t>
  </si>
  <si>
    <t>Local Fiscal Year Ended September 30, 2012</t>
  </si>
  <si>
    <t>Industry Development</t>
  </si>
  <si>
    <t>2012 Municipal Population:</t>
  </si>
  <si>
    <t>Local Fiscal Year Ended September 30, 2008</t>
  </si>
  <si>
    <t>Housing and Urban Development</t>
  </si>
  <si>
    <t>2008 Municipal Population:</t>
  </si>
  <si>
    <t>Local Fiscal Year Ended September 30, 2013</t>
  </si>
  <si>
    <t>2013 Municipal Population:</t>
  </si>
  <si>
    <t>Local Fiscal Year Ended September 30, 2014</t>
  </si>
  <si>
    <t>Other General Government</t>
  </si>
  <si>
    <t>Garbage / Solid Waste</t>
  </si>
  <si>
    <t>Water / Sewer Services</t>
  </si>
  <si>
    <t>Conservation / Resource Management</t>
  </si>
  <si>
    <t>Flood Control / Stormwater Control</t>
  </si>
  <si>
    <t>Road / Street Facilities</t>
  </si>
  <si>
    <t>Water</t>
  </si>
  <si>
    <t>Parks / Recreation</t>
  </si>
  <si>
    <t>Other Uses</t>
  </si>
  <si>
    <t>Interfund Transfers Out</t>
  </si>
  <si>
    <t>Non-Operating Interest Expense</t>
  </si>
  <si>
    <t>2014 Municipal Population:</t>
  </si>
  <si>
    <t>Local Fiscal Year Ended September 30, 2007</t>
  </si>
  <si>
    <t>2007 Municipal Population:</t>
  </si>
  <si>
    <t>Local Fiscal Year Ended September 30, 2015</t>
  </si>
  <si>
    <t>Pension Benefits</t>
  </si>
  <si>
    <t>Detention / Corrections</t>
  </si>
  <si>
    <t>2015 Municipal Population:</t>
  </si>
  <si>
    <t>Local Fiscal Year Ended September 30, 2016</t>
  </si>
  <si>
    <t>2016 Municipal Population:</t>
  </si>
  <si>
    <t>Local Fiscal Year Ended September 30, 2017</t>
  </si>
  <si>
    <t>2017 Municipal Population:</t>
  </si>
  <si>
    <t>Local Fiscal Year Ended September 30, 2018</t>
  </si>
  <si>
    <t>2018 Municipal Population:</t>
  </si>
  <si>
    <t>Local Fiscal Year Ended September 30, 2019</t>
  </si>
  <si>
    <t>Airports</t>
  </si>
  <si>
    <t>2019 Municipal Population:</t>
  </si>
  <si>
    <t>Local Fiscal Year Ended September 30, 2020</t>
  </si>
  <si>
    <t>2020 Municipal Population:</t>
  </si>
  <si>
    <t>Local Fiscal Year Ended September 30, 2021</t>
  </si>
  <si>
    <t>2021 Municipal Population:</t>
  </si>
  <si>
    <t>Per Capita Account</t>
  </si>
  <si>
    <t>Custodial</t>
  </si>
  <si>
    <t>Total Account</t>
  </si>
  <si>
    <t>Inter-fund Group Transfers Out</t>
  </si>
  <si>
    <t>Proprietary - Non-Operating Interest Expense</t>
  </si>
  <si>
    <t>Local Fiscal Year Ended September 30, 2022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</si>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</sst>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9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8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8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9" fillId="2" borderId="12" xfId="0" applyNumberFormat="1" applyFont="1" applyFill="1" applyBorder="1" applyAlignment="1" applyProtection="1">
      <alignment horizontal="center" vertical="center" wrapText="1"/>
    </xf>
    <xf numFmtId="37" fontId="9" fillId="2" borderId="13" xfId="0" applyNumberFormat="1" applyFont="1" applyFill="1" applyBorder="1" applyAlignment="1" applyProtection="1">
      <alignment horizontal="center" vertical="center" wrapText="1"/>
    </xf>
    <xf numFmtId="0" fontId="10" fillId="2" borderId="14" xfId="0" applyFont="1" applyFill="1" applyBorder="1" applyAlignment="1" applyProtection="1">
      <alignment horizontal="center" vertical="center"/>
    </xf>
    <xf numFmtId="0" fontId="10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1" fontId="8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3" fillId="0" borderId="0" xfId="0" applyFont="1" applyAlignment="1" applyProtection="1">
      <alignment horizontal="center"/>
    </xf>
    <xf numFmtId="0" fontId="1" fillId="0" borderId="0" xfId="0" applyFont="1"/>
    <xf numFmtId="0" fontId="15" fillId="2" borderId="14" xfId="0" applyFont="1" applyFill="1" applyBorder="1" applyAlignment="1" applyProtection="1">
      <alignment horizontal="center" vertical="center"/>
    </xf>
    <xf numFmtId="0" fontId="15" fillId="2" borderId="15" xfId="0" applyFont="1" applyFill="1" applyBorder="1" applyAlignment="1" applyProtection="1">
      <alignment horizontal="center" vertical="center"/>
    </xf>
    <xf numFmtId="0" fontId="14" fillId="0" borderId="0" xfId="0" applyFont="1" applyAlignment="1" applyProtection="1"/>
    <xf numFmtId="37" fontId="14" fillId="2" borderId="12" xfId="0" applyNumberFormat="1" applyFont="1" applyFill="1" applyBorder="1" applyAlignment="1" applyProtection="1">
      <alignment horizontal="center" vertical="center" wrapText="1"/>
    </xf>
    <xf numFmtId="37" fontId="14" fillId="2" borderId="13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right"/>
    </xf>
    <xf numFmtId="0" fontId="17" fillId="0" borderId="0" xfId="0" applyFont="1" applyAlignment="1" applyProtection="1">
      <alignment horizontal="center"/>
    </xf>
    <xf numFmtId="0" fontId="14" fillId="2" borderId="4" xfId="0" applyFont="1" applyFill="1" applyBorder="1" applyAlignment="1" applyProtection="1">
      <alignment vertical="center"/>
    </xf>
    <xf numFmtId="0" fontId="14" fillId="2" borderId="8" xfId="0" applyFont="1" applyFill="1" applyBorder="1" applyAlignment="1" applyProtection="1">
      <alignment vertical="center"/>
    </xf>
    <xf numFmtId="42" fontId="14" fillId="2" borderId="9" xfId="0" applyNumberFormat="1" applyFont="1" applyFill="1" applyBorder="1" applyAlignment="1" applyProtection="1">
      <alignment vertical="center"/>
    </xf>
    <xf numFmtId="42" fontId="14" fillId="2" borderId="10" xfId="0" applyNumberFormat="1" applyFont="1" applyFill="1" applyBorder="1" applyAlignment="1" applyProtection="1">
      <alignment vertical="center"/>
    </xf>
    <xf numFmtId="44" fontId="14" fillId="2" borderId="5" xfId="0" applyNumberFormat="1" applyFont="1" applyFill="1" applyBorder="1" applyAlignment="1" applyProtection="1">
      <alignment vertical="center"/>
    </xf>
    <xf numFmtId="44" fontId="17" fillId="0" borderId="0" xfId="0" applyNumberFormat="1" applyFont="1" applyProtection="1"/>
    <xf numFmtId="0" fontId="18" fillId="0" borderId="0" xfId="0" applyFont="1" applyProtection="1"/>
    <xf numFmtId="0" fontId="18" fillId="0" borderId="1" xfId="0" applyFont="1" applyBorder="1" applyAlignment="1" applyProtection="1">
      <alignment vertical="center"/>
    </xf>
    <xf numFmtId="1" fontId="18" fillId="0" borderId="20" xfId="0" applyNumberFormat="1" applyFont="1" applyBorder="1" applyAlignment="1" applyProtection="1">
      <alignment horizontal="center" vertical="center"/>
    </xf>
    <xf numFmtId="0" fontId="18" fillId="0" borderId="6" xfId="0" applyFont="1" applyBorder="1" applyAlignment="1" applyProtection="1">
      <alignment vertical="center"/>
    </xf>
    <xf numFmtId="42" fontId="18" fillId="0" borderId="11" xfId="0" applyNumberFormat="1" applyFont="1" applyBorder="1" applyAlignment="1" applyProtection="1">
      <alignment vertical="center"/>
    </xf>
    <xf numFmtId="44" fontId="18" fillId="0" borderId="21" xfId="0" applyNumberFormat="1" applyFont="1" applyBorder="1" applyAlignment="1" applyProtection="1">
      <alignment vertical="center"/>
    </xf>
    <xf numFmtId="43" fontId="18" fillId="0" borderId="0" xfId="0" applyNumberFormat="1" applyFont="1" applyProtection="1"/>
    <xf numFmtId="0" fontId="14" fillId="2" borderId="1" xfId="0" applyFont="1" applyFill="1" applyBorder="1" applyAlignment="1" applyProtection="1">
      <alignment vertical="center"/>
    </xf>
    <xf numFmtId="0" fontId="14" fillId="2" borderId="11" xfId="0" applyFont="1" applyFill="1" applyBorder="1" applyAlignment="1" applyProtection="1">
      <alignment vertical="center"/>
    </xf>
    <xf numFmtId="0" fontId="14" fillId="2" borderId="6" xfId="0" applyFont="1" applyFill="1" applyBorder="1" applyAlignment="1" applyProtection="1">
      <alignment vertical="center"/>
    </xf>
    <xf numFmtId="42" fontId="14" fillId="2" borderId="11" xfId="0" applyNumberFormat="1" applyFont="1" applyFill="1" applyBorder="1" applyAlignment="1" applyProtection="1">
      <alignment vertical="center"/>
    </xf>
    <xf numFmtId="42" fontId="14" fillId="2" borderId="20" xfId="0" applyNumberFormat="1" applyFont="1" applyFill="1" applyBorder="1" applyAlignment="1" applyProtection="1">
      <alignment vertical="center"/>
    </xf>
    <xf numFmtId="44" fontId="14" fillId="2" borderId="21" xfId="0" applyNumberFormat="1" applyFont="1" applyFill="1" applyBorder="1" applyAlignment="1" applyProtection="1">
      <alignment vertical="center"/>
    </xf>
    <xf numFmtId="43" fontId="17" fillId="0" borderId="0" xfId="0" applyNumberFormat="1" applyFont="1" applyProtection="1"/>
    <xf numFmtId="0" fontId="14" fillId="2" borderId="2" xfId="0" applyFont="1" applyFill="1" applyBorder="1" applyAlignment="1" applyProtection="1">
      <alignment vertical="center"/>
    </xf>
    <xf numFmtId="0" fontId="14" fillId="2" borderId="3" xfId="0" applyFont="1" applyFill="1" applyBorder="1" applyAlignment="1" applyProtection="1">
      <alignment vertical="center"/>
    </xf>
    <xf numFmtId="0" fontId="14" fillId="2" borderId="7" xfId="0" applyFont="1" applyFill="1" applyBorder="1" applyAlignment="1" applyProtection="1">
      <alignment vertical="center"/>
    </xf>
    <xf numFmtId="42" fontId="14" fillId="2" borderId="3" xfId="0" applyNumberFormat="1" applyFont="1" applyFill="1" applyBorder="1" applyAlignment="1" applyProtection="1">
      <alignment vertical="center"/>
    </xf>
    <xf numFmtId="44" fontId="14" fillId="2" borderId="16" xfId="0" applyNumberFormat="1" applyFont="1" applyFill="1" applyBorder="1" applyAlignment="1" applyProtection="1">
      <alignment vertical="center"/>
    </xf>
    <xf numFmtId="0" fontId="17" fillId="0" borderId="0" xfId="0" applyFont="1" applyProtection="1"/>
    <xf numFmtId="0" fontId="14" fillId="0" borderId="0" xfId="0" applyFont="1" applyProtection="1"/>
    <xf numFmtId="0" fontId="18" fillId="0" borderId="4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vertical="center"/>
    </xf>
    <xf numFmtId="37" fontId="18" fillId="0" borderId="0" xfId="0" applyNumberFormat="1" applyFont="1" applyBorder="1" applyAlignment="1" applyProtection="1">
      <alignment vertical="center"/>
    </xf>
    <xf numFmtId="0" fontId="18" fillId="0" borderId="5" xfId="0" applyFont="1" applyBorder="1" applyAlignment="1" applyProtection="1">
      <alignment vertical="center"/>
    </xf>
    <xf numFmtId="0" fontId="18" fillId="0" borderId="17" xfId="0" applyFont="1" applyBorder="1" applyAlignment="1" applyProtection="1">
      <alignment vertical="center"/>
    </xf>
    <xf numFmtId="0" fontId="18" fillId="0" borderId="18" xfId="0" applyFont="1" applyBorder="1" applyAlignment="1" applyProtection="1">
      <alignment vertical="center"/>
    </xf>
    <xf numFmtId="37" fontId="18" fillId="0" borderId="18" xfId="0" applyNumberFormat="1" applyFont="1" applyBorder="1" applyAlignment="1" applyProtection="1">
      <alignment vertical="center"/>
    </xf>
    <xf numFmtId="41" fontId="18" fillId="0" borderId="19" xfId="0" applyNumberFormat="1" applyFont="1" applyBorder="1" applyAlignment="1" applyProtection="1">
      <alignment vertical="center"/>
    </xf>
    <xf numFmtId="37" fontId="18" fillId="0" borderId="0" xfId="0" applyNumberFormat="1" applyFont="1" applyProtection="1"/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9" fillId="2" borderId="28" xfId="0" applyFont="1" applyFill="1" applyBorder="1" applyAlignment="1" applyProtection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10" fillId="2" borderId="31" xfId="0" applyFont="1" applyFill="1" applyBorder="1" applyAlignment="1" applyProtection="1">
      <alignment horizontal="center" vertical="center"/>
    </xf>
    <xf numFmtId="0" fontId="10" fillId="2" borderId="8" xfId="0" applyFont="1" applyFill="1" applyBorder="1" applyAlignment="1" applyProtection="1">
      <alignment horizontal="center" vertical="center"/>
    </xf>
    <xf numFmtId="0" fontId="10" fillId="2" borderId="32" xfId="0" applyFont="1" applyFill="1" applyBorder="1" applyAlignment="1" applyProtection="1">
      <alignment horizontal="center" vertical="center"/>
    </xf>
    <xf numFmtId="37" fontId="9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18" fillId="0" borderId="18" xfId="0" applyNumberFormat="1" applyFont="1" applyBorder="1" applyAlignment="1" applyProtection="1">
      <alignment horizontal="right" vertical="center"/>
    </xf>
    <xf numFmtId="0" fontId="18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8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2" fillId="0" borderId="28" xfId="0" applyFont="1" applyBorder="1" applyAlignment="1" applyProtection="1">
      <alignment horizontal="center" vertical="center"/>
    </xf>
    <xf numFmtId="0" fontId="12" fillId="0" borderId="14" xfId="0" applyFont="1" applyBorder="1" applyAlignment="1" applyProtection="1">
      <alignment horizontal="center" vertical="center"/>
    </xf>
    <xf numFmtId="0" fontId="12" fillId="0" borderId="29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5" xfId="0" applyFont="1" applyBorder="1" applyAlignment="1" applyProtection="1">
      <alignment horizontal="center" vertical="center"/>
    </xf>
    <xf numFmtId="0" fontId="14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5" fillId="2" borderId="31" xfId="0" applyFont="1" applyFill="1" applyBorder="1" applyAlignment="1" applyProtection="1">
      <alignment horizontal="center" vertical="center"/>
    </xf>
    <xf numFmtId="0" fontId="15" fillId="2" borderId="8" xfId="0" applyFont="1" applyFill="1" applyBorder="1" applyAlignment="1" applyProtection="1">
      <alignment horizontal="center" vertical="center"/>
    </xf>
    <xf numFmtId="0" fontId="15" fillId="2" borderId="32" xfId="0" applyFont="1" applyFill="1" applyBorder="1" applyAlignment="1" applyProtection="1">
      <alignment horizontal="center" vertical="center"/>
    </xf>
    <xf numFmtId="37" fontId="14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41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00" t="s">
        <v>50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7"/>
      <c r="R1"/>
    </row>
    <row r="2" spans="1:134" ht="24" thickBot="1">
      <c r="A2" s="103" t="s">
        <v>103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5"/>
      <c r="Q2" s="7"/>
      <c r="R2"/>
    </row>
    <row r="3" spans="1:134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3"/>
      <c r="M3" s="114"/>
      <c r="N3" s="35"/>
      <c r="O3" s="36"/>
      <c r="P3" s="115" t="s">
        <v>96</v>
      </c>
      <c r="Q3" s="11"/>
      <c r="R3"/>
    </row>
    <row r="4" spans="1:134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97</v>
      </c>
      <c r="N4" s="34" t="s">
        <v>5</v>
      </c>
      <c r="O4" s="34" t="s">
        <v>98</v>
      </c>
      <c r="P4" s="11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 t="shared" ref="D5:N5" si="0">SUM(D6:D11)</f>
        <v>6811933</v>
      </c>
      <c r="E5" s="26">
        <f t="shared" si="0"/>
        <v>0</v>
      </c>
      <c r="F5" s="26">
        <f t="shared" si="0"/>
        <v>0</v>
      </c>
      <c r="G5" s="26">
        <f t="shared" si="0"/>
        <v>81558</v>
      </c>
      <c r="H5" s="26">
        <f t="shared" si="0"/>
        <v>0</v>
      </c>
      <c r="I5" s="26">
        <f t="shared" si="0"/>
        <v>0</v>
      </c>
      <c r="J5" s="26">
        <f t="shared" si="0"/>
        <v>2375792</v>
      </c>
      <c r="K5" s="26">
        <f t="shared" si="0"/>
        <v>819411</v>
      </c>
      <c r="L5" s="26">
        <f t="shared" si="0"/>
        <v>0</v>
      </c>
      <c r="M5" s="26">
        <f t="shared" si="0"/>
        <v>0</v>
      </c>
      <c r="N5" s="26">
        <f t="shared" si="0"/>
        <v>0</v>
      </c>
      <c r="O5" s="27">
        <f>SUM(D5:N5)</f>
        <v>10088694</v>
      </c>
      <c r="P5" s="32">
        <f t="shared" ref="P5:P37" si="1">(O5/P$39)</f>
        <v>390.29339626291153</v>
      </c>
      <c r="Q5" s="6"/>
    </row>
    <row r="6" spans="1:134">
      <c r="A6" s="12"/>
      <c r="B6" s="44">
        <v>511</v>
      </c>
      <c r="C6" s="20" t="s">
        <v>19</v>
      </c>
      <c r="D6" s="46">
        <v>138211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138211</v>
      </c>
      <c r="P6" s="47">
        <f t="shared" si="1"/>
        <v>5.3468606135633872</v>
      </c>
      <c r="Q6" s="9"/>
    </row>
    <row r="7" spans="1:134">
      <c r="A7" s="12"/>
      <c r="B7" s="44">
        <v>512</v>
      </c>
      <c r="C7" s="20" t="s">
        <v>20</v>
      </c>
      <c r="D7" s="46">
        <v>828870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1" si="2">SUM(D7:N7)</f>
        <v>828870</v>
      </c>
      <c r="P7" s="47">
        <f t="shared" si="1"/>
        <v>32.065843939804246</v>
      </c>
      <c r="Q7" s="9"/>
    </row>
    <row r="8" spans="1:134">
      <c r="A8" s="12"/>
      <c r="B8" s="44">
        <v>513</v>
      </c>
      <c r="C8" s="20" t="s">
        <v>21</v>
      </c>
      <c r="D8" s="46">
        <v>3271165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993878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4265043</v>
      </c>
      <c r="P8" s="47">
        <f t="shared" si="1"/>
        <v>164.99837517892374</v>
      </c>
      <c r="Q8" s="9"/>
    </row>
    <row r="9" spans="1:134">
      <c r="A9" s="12"/>
      <c r="B9" s="44">
        <v>514</v>
      </c>
      <c r="C9" s="20" t="s">
        <v>22</v>
      </c>
      <c r="D9" s="46">
        <v>451650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451650</v>
      </c>
      <c r="P9" s="47">
        <f t="shared" si="1"/>
        <v>17.472629502108397</v>
      </c>
      <c r="Q9" s="9"/>
    </row>
    <row r="10" spans="1:134">
      <c r="A10" s="12"/>
      <c r="B10" s="44">
        <v>515</v>
      </c>
      <c r="C10" s="20" t="s">
        <v>23</v>
      </c>
      <c r="D10" s="46">
        <v>662659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662659</v>
      </c>
      <c r="P10" s="47">
        <f t="shared" si="1"/>
        <v>25.635769275407171</v>
      </c>
      <c r="Q10" s="9"/>
    </row>
    <row r="11" spans="1:134">
      <c r="A11" s="12"/>
      <c r="B11" s="44">
        <v>519</v>
      </c>
      <c r="C11" s="20" t="s">
        <v>24</v>
      </c>
      <c r="D11" s="46">
        <v>1459378</v>
      </c>
      <c r="E11" s="46">
        <v>0</v>
      </c>
      <c r="F11" s="46">
        <v>0</v>
      </c>
      <c r="G11" s="46">
        <v>81558</v>
      </c>
      <c r="H11" s="46">
        <v>0</v>
      </c>
      <c r="I11" s="46">
        <v>0</v>
      </c>
      <c r="J11" s="46">
        <v>1381914</v>
      </c>
      <c r="K11" s="46">
        <v>819411</v>
      </c>
      <c r="L11" s="46">
        <v>0</v>
      </c>
      <c r="M11" s="46">
        <v>0</v>
      </c>
      <c r="N11" s="46">
        <v>0</v>
      </c>
      <c r="O11" s="46">
        <f t="shared" si="2"/>
        <v>3742261</v>
      </c>
      <c r="P11" s="47">
        <f t="shared" si="1"/>
        <v>144.77391775310457</v>
      </c>
      <c r="Q11" s="9"/>
    </row>
    <row r="12" spans="1:134" ht="15.75">
      <c r="A12" s="28" t="s">
        <v>25</v>
      </c>
      <c r="B12" s="29"/>
      <c r="C12" s="30"/>
      <c r="D12" s="31">
        <f t="shared" ref="D12:N12" si="3">SUM(D13:D16)</f>
        <v>17892721</v>
      </c>
      <c r="E12" s="31">
        <f t="shared" si="3"/>
        <v>502527</v>
      </c>
      <c r="F12" s="31">
        <f t="shared" si="3"/>
        <v>0</v>
      </c>
      <c r="G12" s="31">
        <f t="shared" si="3"/>
        <v>943166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4927499</v>
      </c>
      <c r="L12" s="31">
        <f t="shared" si="3"/>
        <v>0</v>
      </c>
      <c r="M12" s="31">
        <f t="shared" si="3"/>
        <v>0</v>
      </c>
      <c r="N12" s="31">
        <f t="shared" si="3"/>
        <v>0</v>
      </c>
      <c r="O12" s="42">
        <f>SUM(D12:N12)</f>
        <v>24265913</v>
      </c>
      <c r="P12" s="43">
        <f t="shared" si="1"/>
        <v>938.75635421099457</v>
      </c>
      <c r="Q12" s="10"/>
    </row>
    <row r="13" spans="1:134">
      <c r="A13" s="12"/>
      <c r="B13" s="44">
        <v>521</v>
      </c>
      <c r="C13" s="20" t="s">
        <v>26</v>
      </c>
      <c r="D13" s="46">
        <v>10086762</v>
      </c>
      <c r="E13" s="46">
        <v>185138</v>
      </c>
      <c r="F13" s="46">
        <v>0</v>
      </c>
      <c r="G13" s="46">
        <v>449776</v>
      </c>
      <c r="H13" s="46">
        <v>0</v>
      </c>
      <c r="I13" s="46">
        <v>0</v>
      </c>
      <c r="J13" s="46">
        <v>0</v>
      </c>
      <c r="K13" s="46">
        <v>2706641</v>
      </c>
      <c r="L13" s="46">
        <v>0</v>
      </c>
      <c r="M13" s="46">
        <v>0</v>
      </c>
      <c r="N13" s="46">
        <v>0</v>
      </c>
      <c r="O13" s="46">
        <f>SUM(D13:N13)</f>
        <v>13428317</v>
      </c>
      <c r="P13" s="47">
        <f t="shared" si="1"/>
        <v>519.49077333745981</v>
      </c>
      <c r="Q13" s="9"/>
    </row>
    <row r="14" spans="1:134">
      <c r="A14" s="12"/>
      <c r="B14" s="44">
        <v>522</v>
      </c>
      <c r="C14" s="20" t="s">
        <v>27</v>
      </c>
      <c r="D14" s="46">
        <v>6574780</v>
      </c>
      <c r="E14" s="46">
        <v>317389</v>
      </c>
      <c r="F14" s="46">
        <v>0</v>
      </c>
      <c r="G14" s="46">
        <v>493390</v>
      </c>
      <c r="H14" s="46">
        <v>0</v>
      </c>
      <c r="I14" s="46">
        <v>0</v>
      </c>
      <c r="J14" s="46">
        <v>0</v>
      </c>
      <c r="K14" s="46">
        <v>2220858</v>
      </c>
      <c r="L14" s="46">
        <v>0</v>
      </c>
      <c r="M14" s="46">
        <v>0</v>
      </c>
      <c r="N14" s="46">
        <v>0</v>
      </c>
      <c r="O14" s="46">
        <f t="shared" ref="O14:O16" si="4">SUM(D14:N14)</f>
        <v>9606417</v>
      </c>
      <c r="P14" s="47">
        <f t="shared" si="1"/>
        <v>371.6359240202716</v>
      </c>
      <c r="Q14" s="9"/>
    </row>
    <row r="15" spans="1:134">
      <c r="A15" s="12"/>
      <c r="B15" s="44">
        <v>524</v>
      </c>
      <c r="C15" s="20" t="s">
        <v>28</v>
      </c>
      <c r="D15" s="46">
        <v>1156304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4"/>
        <v>1156304</v>
      </c>
      <c r="P15" s="47">
        <f t="shared" si="1"/>
        <v>44.733026422685597</v>
      </c>
      <c r="Q15" s="9"/>
    </row>
    <row r="16" spans="1:134">
      <c r="A16" s="12"/>
      <c r="B16" s="44">
        <v>529</v>
      </c>
      <c r="C16" s="20" t="s">
        <v>29</v>
      </c>
      <c r="D16" s="46">
        <v>74875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74875</v>
      </c>
      <c r="P16" s="47">
        <f t="shared" si="1"/>
        <v>2.8966304305775852</v>
      </c>
      <c r="Q16" s="9"/>
    </row>
    <row r="17" spans="1:17" ht="15.75">
      <c r="A17" s="28" t="s">
        <v>30</v>
      </c>
      <c r="B17" s="29"/>
      <c r="C17" s="30"/>
      <c r="D17" s="31">
        <f t="shared" ref="D17:N17" si="5">SUM(D18:D22)</f>
        <v>2137721</v>
      </c>
      <c r="E17" s="31">
        <f t="shared" si="5"/>
        <v>400000</v>
      </c>
      <c r="F17" s="31">
        <f t="shared" si="5"/>
        <v>0</v>
      </c>
      <c r="G17" s="31">
        <f t="shared" si="5"/>
        <v>215794</v>
      </c>
      <c r="H17" s="31">
        <f t="shared" si="5"/>
        <v>0</v>
      </c>
      <c r="I17" s="31">
        <f t="shared" si="5"/>
        <v>26830491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31">
        <f t="shared" si="5"/>
        <v>0</v>
      </c>
      <c r="O17" s="42">
        <f>SUM(D17:N17)</f>
        <v>29584006</v>
      </c>
      <c r="P17" s="43">
        <f t="shared" si="1"/>
        <v>1144.4932492552903</v>
      </c>
      <c r="Q17" s="10"/>
    </row>
    <row r="18" spans="1:17">
      <c r="A18" s="12"/>
      <c r="B18" s="44">
        <v>534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7696310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ref="O18:O33" si="6">SUM(D18:N18)</f>
        <v>7696310</v>
      </c>
      <c r="P18" s="47">
        <f t="shared" si="1"/>
        <v>297.74111184185074</v>
      </c>
      <c r="Q18" s="9"/>
    </row>
    <row r="19" spans="1:17">
      <c r="A19" s="12"/>
      <c r="B19" s="44">
        <v>536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17407459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6"/>
        <v>17407459</v>
      </c>
      <c r="P19" s="47">
        <f t="shared" si="1"/>
        <v>673.42872064683354</v>
      </c>
      <c r="Q19" s="9"/>
    </row>
    <row r="20" spans="1:17">
      <c r="A20" s="12"/>
      <c r="B20" s="44">
        <v>537</v>
      </c>
      <c r="C20" s="20" t="s">
        <v>33</v>
      </c>
      <c r="D20" s="46">
        <v>97237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6"/>
        <v>97237</v>
      </c>
      <c r="P20" s="47">
        <f t="shared" si="1"/>
        <v>3.7617315950326899</v>
      </c>
      <c r="Q20" s="9"/>
    </row>
    <row r="21" spans="1:17">
      <c r="A21" s="12"/>
      <c r="B21" s="44">
        <v>538</v>
      </c>
      <c r="C21" s="20" t="s">
        <v>34</v>
      </c>
      <c r="D21" s="46">
        <v>0</v>
      </c>
      <c r="E21" s="46">
        <v>400000</v>
      </c>
      <c r="F21" s="46">
        <v>0</v>
      </c>
      <c r="G21" s="46">
        <v>215794</v>
      </c>
      <c r="H21" s="46">
        <v>0</v>
      </c>
      <c r="I21" s="46">
        <v>1726722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6"/>
        <v>2342516</v>
      </c>
      <c r="P21" s="47">
        <f t="shared" si="1"/>
        <v>90.623080196525976</v>
      </c>
      <c r="Q21" s="9"/>
    </row>
    <row r="22" spans="1:17">
      <c r="A22" s="12"/>
      <c r="B22" s="44">
        <v>539</v>
      </c>
      <c r="C22" s="20" t="s">
        <v>35</v>
      </c>
      <c r="D22" s="46">
        <v>2040484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6"/>
        <v>2040484</v>
      </c>
      <c r="P22" s="47">
        <f t="shared" si="1"/>
        <v>78.938604975047397</v>
      </c>
      <c r="Q22" s="9"/>
    </row>
    <row r="23" spans="1:17" ht="15.75">
      <c r="A23" s="28" t="s">
        <v>36</v>
      </c>
      <c r="B23" s="29"/>
      <c r="C23" s="30"/>
      <c r="D23" s="31">
        <f t="shared" ref="D23:N23" si="7">SUM(D24:D25)</f>
        <v>1493352</v>
      </c>
      <c r="E23" s="31">
        <f t="shared" si="7"/>
        <v>151474</v>
      </c>
      <c r="F23" s="31">
        <f t="shared" si="7"/>
        <v>0</v>
      </c>
      <c r="G23" s="31">
        <f t="shared" si="7"/>
        <v>1944533</v>
      </c>
      <c r="H23" s="31">
        <f t="shared" si="7"/>
        <v>0</v>
      </c>
      <c r="I23" s="31">
        <f t="shared" si="7"/>
        <v>135133</v>
      </c>
      <c r="J23" s="31">
        <f t="shared" si="7"/>
        <v>0</v>
      </c>
      <c r="K23" s="31">
        <f t="shared" si="7"/>
        <v>0</v>
      </c>
      <c r="L23" s="31">
        <f t="shared" si="7"/>
        <v>0</v>
      </c>
      <c r="M23" s="31">
        <f t="shared" si="7"/>
        <v>0</v>
      </c>
      <c r="N23" s="31">
        <f t="shared" si="7"/>
        <v>0</v>
      </c>
      <c r="O23" s="31">
        <f t="shared" si="6"/>
        <v>3724492</v>
      </c>
      <c r="P23" s="43">
        <f t="shared" si="1"/>
        <v>144.0865023792023</v>
      </c>
      <c r="Q23" s="10"/>
    </row>
    <row r="24" spans="1:17">
      <c r="A24" s="12"/>
      <c r="B24" s="44">
        <v>541</v>
      </c>
      <c r="C24" s="20" t="s">
        <v>37</v>
      </c>
      <c r="D24" s="46">
        <v>1493352</v>
      </c>
      <c r="E24" s="46">
        <v>69118</v>
      </c>
      <c r="F24" s="46">
        <v>0</v>
      </c>
      <c r="G24" s="46">
        <v>1630852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3193322</v>
      </c>
      <c r="P24" s="47">
        <f t="shared" si="1"/>
        <v>123.53754497272622</v>
      </c>
      <c r="Q24" s="9"/>
    </row>
    <row r="25" spans="1:17">
      <c r="A25" s="12"/>
      <c r="B25" s="44">
        <v>543</v>
      </c>
      <c r="C25" s="20" t="s">
        <v>38</v>
      </c>
      <c r="D25" s="46">
        <v>0</v>
      </c>
      <c r="E25" s="46">
        <v>82356</v>
      </c>
      <c r="F25" s="46">
        <v>0</v>
      </c>
      <c r="G25" s="46">
        <v>313681</v>
      </c>
      <c r="H25" s="46">
        <v>0</v>
      </c>
      <c r="I25" s="46">
        <v>135133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531170</v>
      </c>
      <c r="P25" s="47">
        <f t="shared" si="1"/>
        <v>20.548957406476074</v>
      </c>
      <c r="Q25" s="9"/>
    </row>
    <row r="26" spans="1:17" ht="15.75">
      <c r="A26" s="28" t="s">
        <v>40</v>
      </c>
      <c r="B26" s="29"/>
      <c r="C26" s="30"/>
      <c r="D26" s="31">
        <f t="shared" ref="D26:N26" si="8">SUM(D27:D28)</f>
        <v>136559</v>
      </c>
      <c r="E26" s="31">
        <f t="shared" si="8"/>
        <v>406719</v>
      </c>
      <c r="F26" s="31">
        <f t="shared" si="8"/>
        <v>0</v>
      </c>
      <c r="G26" s="31">
        <f t="shared" si="8"/>
        <v>0</v>
      </c>
      <c r="H26" s="31">
        <f t="shared" si="8"/>
        <v>0</v>
      </c>
      <c r="I26" s="31">
        <f t="shared" si="8"/>
        <v>0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0</v>
      </c>
      <c r="N26" s="31">
        <f t="shared" si="8"/>
        <v>0</v>
      </c>
      <c r="O26" s="31">
        <f t="shared" si="6"/>
        <v>543278</v>
      </c>
      <c r="P26" s="43">
        <f t="shared" si="1"/>
        <v>21.01737011102944</v>
      </c>
      <c r="Q26" s="10"/>
    </row>
    <row r="27" spans="1:17">
      <c r="A27" s="13"/>
      <c r="B27" s="45">
        <v>552</v>
      </c>
      <c r="C27" s="21" t="s">
        <v>57</v>
      </c>
      <c r="D27" s="46">
        <v>136559</v>
      </c>
      <c r="E27" s="46">
        <v>50000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186559</v>
      </c>
      <c r="P27" s="47">
        <f t="shared" si="1"/>
        <v>7.2172617896243567</v>
      </c>
      <c r="Q27" s="9"/>
    </row>
    <row r="28" spans="1:17">
      <c r="A28" s="13"/>
      <c r="B28" s="45">
        <v>559</v>
      </c>
      <c r="C28" s="21" t="s">
        <v>41</v>
      </c>
      <c r="D28" s="46">
        <v>0</v>
      </c>
      <c r="E28" s="46">
        <v>356719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356719</v>
      </c>
      <c r="P28" s="47">
        <f t="shared" si="1"/>
        <v>13.800108321405084</v>
      </c>
      <c r="Q28" s="9"/>
    </row>
    <row r="29" spans="1:17" ht="15.75">
      <c r="A29" s="28" t="s">
        <v>42</v>
      </c>
      <c r="B29" s="29"/>
      <c r="C29" s="30"/>
      <c r="D29" s="31">
        <f t="shared" ref="D29:N29" si="9">SUM(D30:D33)</f>
        <v>4746939</v>
      </c>
      <c r="E29" s="31">
        <f t="shared" si="9"/>
        <v>573964</v>
      </c>
      <c r="F29" s="31">
        <f t="shared" si="9"/>
        <v>0</v>
      </c>
      <c r="G29" s="31">
        <f t="shared" si="9"/>
        <v>416710</v>
      </c>
      <c r="H29" s="31">
        <f t="shared" si="9"/>
        <v>0</v>
      </c>
      <c r="I29" s="31">
        <f t="shared" si="9"/>
        <v>1517899</v>
      </c>
      <c r="J29" s="31">
        <f t="shared" si="9"/>
        <v>0</v>
      </c>
      <c r="K29" s="31">
        <f t="shared" si="9"/>
        <v>0</v>
      </c>
      <c r="L29" s="31">
        <f t="shared" si="9"/>
        <v>0</v>
      </c>
      <c r="M29" s="31">
        <f t="shared" si="9"/>
        <v>0</v>
      </c>
      <c r="N29" s="31">
        <f t="shared" si="9"/>
        <v>0</v>
      </c>
      <c r="O29" s="31">
        <f>SUM(D29:N29)</f>
        <v>7255512</v>
      </c>
      <c r="P29" s="43">
        <f t="shared" si="1"/>
        <v>280.68830515687262</v>
      </c>
      <c r="Q29" s="9"/>
    </row>
    <row r="30" spans="1:17">
      <c r="A30" s="12"/>
      <c r="B30" s="44">
        <v>571</v>
      </c>
      <c r="C30" s="20" t="s">
        <v>43</v>
      </c>
      <c r="D30" s="46">
        <v>1464688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1464688</v>
      </c>
      <c r="P30" s="47">
        <f t="shared" si="1"/>
        <v>56.663236488839026</v>
      </c>
      <c r="Q30" s="9"/>
    </row>
    <row r="31" spans="1:17">
      <c r="A31" s="12"/>
      <c r="B31" s="44">
        <v>572</v>
      </c>
      <c r="C31" s="20" t="s">
        <v>44</v>
      </c>
      <c r="D31" s="46">
        <v>2464470</v>
      </c>
      <c r="E31" s="46">
        <v>514734</v>
      </c>
      <c r="F31" s="46">
        <v>0</v>
      </c>
      <c r="G31" s="46">
        <v>312109</v>
      </c>
      <c r="H31" s="46">
        <v>0</v>
      </c>
      <c r="I31" s="46">
        <v>1517899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4809212</v>
      </c>
      <c r="P31" s="47">
        <f t="shared" si="1"/>
        <v>186.05021470849937</v>
      </c>
      <c r="Q31" s="9"/>
    </row>
    <row r="32" spans="1:17">
      <c r="A32" s="12"/>
      <c r="B32" s="44">
        <v>573</v>
      </c>
      <c r="C32" s="20" t="s">
        <v>45</v>
      </c>
      <c r="D32" s="46">
        <v>629546</v>
      </c>
      <c r="E32" s="46">
        <v>59230</v>
      </c>
      <c r="F32" s="46">
        <v>0</v>
      </c>
      <c r="G32" s="46">
        <v>104601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793377</v>
      </c>
      <c r="P32" s="47">
        <f t="shared" si="1"/>
        <v>30.692754071724245</v>
      </c>
      <c r="Q32" s="9"/>
    </row>
    <row r="33" spans="1:120">
      <c r="A33" s="12"/>
      <c r="B33" s="44">
        <v>579</v>
      </c>
      <c r="C33" s="20" t="s">
        <v>46</v>
      </c>
      <c r="D33" s="46">
        <v>188235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188235</v>
      </c>
      <c r="P33" s="47">
        <f t="shared" si="1"/>
        <v>7.2820998878099736</v>
      </c>
      <c r="Q33" s="9"/>
    </row>
    <row r="34" spans="1:120" ht="15.75">
      <c r="A34" s="28" t="s">
        <v>48</v>
      </c>
      <c r="B34" s="29"/>
      <c r="C34" s="30"/>
      <c r="D34" s="31">
        <f t="shared" ref="D34:N34" si="10">SUM(D35:D36)</f>
        <v>0</v>
      </c>
      <c r="E34" s="31">
        <f t="shared" si="10"/>
        <v>350000</v>
      </c>
      <c r="F34" s="31">
        <f t="shared" si="10"/>
        <v>0</v>
      </c>
      <c r="G34" s="31">
        <f t="shared" si="10"/>
        <v>100000</v>
      </c>
      <c r="H34" s="31">
        <f t="shared" si="10"/>
        <v>0</v>
      </c>
      <c r="I34" s="31">
        <f t="shared" si="10"/>
        <v>2913059</v>
      </c>
      <c r="J34" s="31">
        <f t="shared" si="10"/>
        <v>0</v>
      </c>
      <c r="K34" s="31">
        <f t="shared" si="10"/>
        <v>0</v>
      </c>
      <c r="L34" s="31">
        <f t="shared" si="10"/>
        <v>0</v>
      </c>
      <c r="M34" s="31">
        <f t="shared" si="10"/>
        <v>0</v>
      </c>
      <c r="N34" s="31">
        <f t="shared" si="10"/>
        <v>0</v>
      </c>
      <c r="O34" s="31">
        <f>SUM(D34:N34)</f>
        <v>3363059</v>
      </c>
      <c r="P34" s="43">
        <f t="shared" si="1"/>
        <v>130.10402723509614</v>
      </c>
      <c r="Q34" s="9"/>
    </row>
    <row r="35" spans="1:120">
      <c r="A35" s="12"/>
      <c r="B35" s="44">
        <v>581</v>
      </c>
      <c r="C35" s="20" t="s">
        <v>99</v>
      </c>
      <c r="D35" s="46">
        <v>0</v>
      </c>
      <c r="E35" s="46">
        <v>350000</v>
      </c>
      <c r="F35" s="46">
        <v>0</v>
      </c>
      <c r="G35" s="46">
        <v>100000</v>
      </c>
      <c r="H35" s="46">
        <v>0</v>
      </c>
      <c r="I35" s="46">
        <v>1896946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>SUM(D35:N35)</f>
        <v>2346946</v>
      </c>
      <c r="P35" s="47">
        <f t="shared" si="1"/>
        <v>90.794460133854301</v>
      </c>
      <c r="Q35" s="9"/>
    </row>
    <row r="36" spans="1:120" ht="15.75" thickBot="1">
      <c r="A36" s="12"/>
      <c r="B36" s="44">
        <v>591</v>
      </c>
      <c r="C36" s="20" t="s">
        <v>100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1016113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ref="O36" si="11">SUM(D36:N36)</f>
        <v>1016113</v>
      </c>
      <c r="P36" s="47">
        <f t="shared" si="1"/>
        <v>39.309567101241825</v>
      </c>
      <c r="Q36" s="9"/>
    </row>
    <row r="37" spans="1:120" ht="16.5" thickBot="1">
      <c r="A37" s="14" t="s">
        <v>10</v>
      </c>
      <c r="B37" s="23"/>
      <c r="C37" s="22"/>
      <c r="D37" s="15">
        <f>SUM(D5,D12,D17,D23,D26,D29,D34)</f>
        <v>33219225</v>
      </c>
      <c r="E37" s="15">
        <f t="shared" ref="E37:N37" si="12">SUM(E5,E12,E17,E23,E26,E29,E34)</f>
        <v>2384684</v>
      </c>
      <c r="F37" s="15">
        <f t="shared" si="12"/>
        <v>0</v>
      </c>
      <c r="G37" s="15">
        <f t="shared" si="12"/>
        <v>3701761</v>
      </c>
      <c r="H37" s="15">
        <f t="shared" si="12"/>
        <v>0</v>
      </c>
      <c r="I37" s="15">
        <f t="shared" si="12"/>
        <v>31396582</v>
      </c>
      <c r="J37" s="15">
        <f t="shared" si="12"/>
        <v>2375792</v>
      </c>
      <c r="K37" s="15">
        <f t="shared" si="12"/>
        <v>5746910</v>
      </c>
      <c r="L37" s="15">
        <f t="shared" si="12"/>
        <v>0</v>
      </c>
      <c r="M37" s="15">
        <f t="shared" si="12"/>
        <v>0</v>
      </c>
      <c r="N37" s="15">
        <f t="shared" si="12"/>
        <v>0</v>
      </c>
      <c r="O37" s="15">
        <f>SUM(D37:N37)</f>
        <v>78824954</v>
      </c>
      <c r="P37" s="37">
        <f t="shared" si="1"/>
        <v>3049.4392046113971</v>
      </c>
      <c r="Q37" s="6"/>
      <c r="R37" s="2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</row>
    <row r="38" spans="1:120">
      <c r="A38" s="16"/>
      <c r="B38" s="18"/>
      <c r="C38" s="18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9"/>
    </row>
    <row r="39" spans="1:120">
      <c r="A39" s="38"/>
      <c r="B39" s="39"/>
      <c r="C39" s="39"/>
      <c r="D39" s="40"/>
      <c r="E39" s="40"/>
      <c r="F39" s="40"/>
      <c r="G39" s="40"/>
      <c r="H39" s="40"/>
      <c r="I39" s="40"/>
      <c r="J39" s="40"/>
      <c r="K39" s="40"/>
      <c r="L39" s="40"/>
      <c r="M39" s="93" t="s">
        <v>104</v>
      </c>
      <c r="N39" s="93"/>
      <c r="O39" s="93"/>
      <c r="P39" s="41">
        <v>25849</v>
      </c>
    </row>
    <row r="40" spans="1:120">
      <c r="A40" s="94"/>
      <c r="B40" s="95"/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6"/>
    </row>
    <row r="41" spans="1:120" ht="15.75" customHeight="1" thickBot="1">
      <c r="A41" s="97" t="s">
        <v>53</v>
      </c>
      <c r="B41" s="98"/>
      <c r="C41" s="98"/>
      <c r="D41" s="98"/>
      <c r="E41" s="98"/>
      <c r="F41" s="98"/>
      <c r="G41" s="98"/>
      <c r="H41" s="98"/>
      <c r="I41" s="98"/>
      <c r="J41" s="98"/>
      <c r="K41" s="98"/>
      <c r="L41" s="98"/>
      <c r="M41" s="98"/>
      <c r="N41" s="98"/>
      <c r="O41" s="98"/>
      <c r="P41" s="99"/>
    </row>
  </sheetData>
  <mergeCells count="10">
    <mergeCell ref="M39:O39"/>
    <mergeCell ref="A40:P40"/>
    <mergeCell ref="A41:P41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1"/>
  <sheetViews>
    <sheetView workbookViewId="0">
      <selection sqref="A1:O1"/>
    </sheetView>
  </sheetViews>
  <sheetFormatPr defaultColWidth="9.77734375" defaultRowHeight="15"/>
  <cols>
    <col min="1" max="1" width="1.77734375" style="63" customWidth="1"/>
    <col min="2" max="2" width="6.77734375" style="63" customWidth="1"/>
    <col min="3" max="3" width="55.77734375" style="63" customWidth="1"/>
    <col min="4" max="5" width="16.77734375" style="92" customWidth="1"/>
    <col min="6" max="7" width="15.77734375" style="92" customWidth="1"/>
    <col min="8" max="8" width="13.77734375" style="92" customWidth="1"/>
    <col min="9" max="10" width="15.77734375" style="92" customWidth="1"/>
    <col min="11" max="13" width="13.77734375" style="92" customWidth="1"/>
    <col min="14" max="14" width="16.77734375" style="92" customWidth="1"/>
    <col min="15" max="15" width="13.77734375" style="63" customWidth="1"/>
    <col min="16" max="16" width="9.77734375" style="63" customWidth="1"/>
    <col min="17" max="17" width="9.77734375" style="63"/>
    <col min="18" max="16384" width="9.77734375" style="49"/>
  </cols>
  <sheetData>
    <row r="1" spans="1:133" ht="27.75">
      <c r="A1" s="124" t="s">
        <v>50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48"/>
      <c r="Q1" s="49"/>
    </row>
    <row r="2" spans="1:133" ht="24" thickBot="1">
      <c r="A2" s="127" t="s">
        <v>64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48"/>
      <c r="Q2" s="49"/>
    </row>
    <row r="3" spans="1:133" ht="18" customHeight="1">
      <c r="A3" s="130" t="s">
        <v>12</v>
      </c>
      <c r="B3" s="131"/>
      <c r="C3" s="132"/>
      <c r="D3" s="136" t="s">
        <v>6</v>
      </c>
      <c r="E3" s="137"/>
      <c r="F3" s="137"/>
      <c r="G3" s="137"/>
      <c r="H3" s="138"/>
      <c r="I3" s="136" t="s">
        <v>7</v>
      </c>
      <c r="J3" s="138"/>
      <c r="K3" s="136" t="s">
        <v>9</v>
      </c>
      <c r="L3" s="138"/>
      <c r="M3" s="50"/>
      <c r="N3" s="51"/>
      <c r="O3" s="139" t="s">
        <v>17</v>
      </c>
      <c r="P3" s="52"/>
      <c r="Q3" s="49"/>
    </row>
    <row r="4" spans="1:133" ht="32.25" customHeight="1" thickBot="1">
      <c r="A4" s="133"/>
      <c r="B4" s="134"/>
      <c r="C4" s="135"/>
      <c r="D4" s="53" t="s">
        <v>0</v>
      </c>
      <c r="E4" s="53" t="s">
        <v>13</v>
      </c>
      <c r="F4" s="53" t="s">
        <v>14</v>
      </c>
      <c r="G4" s="53" t="s">
        <v>15</v>
      </c>
      <c r="H4" s="53" t="s">
        <v>1</v>
      </c>
      <c r="I4" s="53" t="s">
        <v>2</v>
      </c>
      <c r="J4" s="54" t="s">
        <v>16</v>
      </c>
      <c r="K4" s="54" t="s">
        <v>3</v>
      </c>
      <c r="L4" s="54" t="s">
        <v>4</v>
      </c>
      <c r="M4" s="54" t="s">
        <v>5</v>
      </c>
      <c r="N4" s="54" t="s">
        <v>8</v>
      </c>
      <c r="O4" s="140"/>
      <c r="P4" s="55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</row>
    <row r="5" spans="1:133" ht="15.75">
      <c r="A5" s="57" t="s">
        <v>18</v>
      </c>
      <c r="B5" s="58"/>
      <c r="C5" s="58"/>
      <c r="D5" s="59">
        <f t="shared" ref="D5:M5" si="0">SUM(D6:D11)</f>
        <v>2927312</v>
      </c>
      <c r="E5" s="59">
        <f t="shared" si="0"/>
        <v>0</v>
      </c>
      <c r="F5" s="59">
        <f t="shared" si="0"/>
        <v>0</v>
      </c>
      <c r="G5" s="59">
        <f t="shared" si="0"/>
        <v>58995</v>
      </c>
      <c r="H5" s="59">
        <f t="shared" si="0"/>
        <v>0</v>
      </c>
      <c r="I5" s="59">
        <f t="shared" si="0"/>
        <v>0</v>
      </c>
      <c r="J5" s="59">
        <f t="shared" si="0"/>
        <v>1661123</v>
      </c>
      <c r="K5" s="59">
        <f t="shared" si="0"/>
        <v>1432568</v>
      </c>
      <c r="L5" s="59">
        <f t="shared" si="0"/>
        <v>0</v>
      </c>
      <c r="M5" s="59">
        <f t="shared" si="0"/>
        <v>0</v>
      </c>
      <c r="N5" s="60">
        <f t="shared" ref="N5:N22" si="1">SUM(D5:M5)</f>
        <v>6079998</v>
      </c>
      <c r="O5" s="61">
        <f t="shared" ref="O5:O37" si="2">(N5/O$39)</f>
        <v>251.03212221304707</v>
      </c>
      <c r="P5" s="62"/>
    </row>
    <row r="6" spans="1:133">
      <c r="A6" s="64"/>
      <c r="B6" s="65">
        <v>511</v>
      </c>
      <c r="C6" s="66" t="s">
        <v>19</v>
      </c>
      <c r="D6" s="67">
        <v>133210</v>
      </c>
      <c r="E6" s="67">
        <v>0</v>
      </c>
      <c r="F6" s="67">
        <v>0</v>
      </c>
      <c r="G6" s="67">
        <v>0</v>
      </c>
      <c r="H6" s="67">
        <v>0</v>
      </c>
      <c r="I6" s="67">
        <v>0</v>
      </c>
      <c r="J6" s="67">
        <v>0</v>
      </c>
      <c r="K6" s="67">
        <v>0</v>
      </c>
      <c r="L6" s="67">
        <v>0</v>
      </c>
      <c r="M6" s="67">
        <v>0</v>
      </c>
      <c r="N6" s="67">
        <f t="shared" si="1"/>
        <v>133210</v>
      </c>
      <c r="O6" s="68">
        <f t="shared" si="2"/>
        <v>5.5</v>
      </c>
      <c r="P6" s="69"/>
    </row>
    <row r="7" spans="1:133">
      <c r="A7" s="64"/>
      <c r="B7" s="65">
        <v>512</v>
      </c>
      <c r="C7" s="66" t="s">
        <v>20</v>
      </c>
      <c r="D7" s="67">
        <v>525957</v>
      </c>
      <c r="E7" s="67">
        <v>0</v>
      </c>
      <c r="F7" s="67">
        <v>0</v>
      </c>
      <c r="G7" s="67">
        <v>0</v>
      </c>
      <c r="H7" s="67">
        <v>0</v>
      </c>
      <c r="I7" s="67">
        <v>0</v>
      </c>
      <c r="J7" s="67">
        <v>0</v>
      </c>
      <c r="K7" s="67">
        <v>0</v>
      </c>
      <c r="L7" s="67">
        <v>0</v>
      </c>
      <c r="M7" s="67">
        <v>0</v>
      </c>
      <c r="N7" s="67">
        <f t="shared" si="1"/>
        <v>525957</v>
      </c>
      <c r="O7" s="68">
        <f t="shared" si="2"/>
        <v>21.715813377374072</v>
      </c>
      <c r="P7" s="69"/>
    </row>
    <row r="8" spans="1:133">
      <c r="A8" s="64"/>
      <c r="B8" s="65">
        <v>513</v>
      </c>
      <c r="C8" s="66" t="s">
        <v>21</v>
      </c>
      <c r="D8" s="67">
        <v>1302665</v>
      </c>
      <c r="E8" s="67">
        <v>0</v>
      </c>
      <c r="F8" s="67">
        <v>0</v>
      </c>
      <c r="G8" s="67">
        <v>0</v>
      </c>
      <c r="H8" s="67">
        <v>0</v>
      </c>
      <c r="I8" s="67">
        <v>0</v>
      </c>
      <c r="J8" s="67">
        <v>553060</v>
      </c>
      <c r="K8" s="67">
        <v>0</v>
      </c>
      <c r="L8" s="67">
        <v>0</v>
      </c>
      <c r="M8" s="67">
        <v>0</v>
      </c>
      <c r="N8" s="67">
        <f t="shared" si="1"/>
        <v>1855725</v>
      </c>
      <c r="O8" s="68">
        <f t="shared" si="2"/>
        <v>76.619529314616017</v>
      </c>
      <c r="P8" s="69"/>
    </row>
    <row r="9" spans="1:133">
      <c r="A9" s="64"/>
      <c r="B9" s="65">
        <v>514</v>
      </c>
      <c r="C9" s="66" t="s">
        <v>22</v>
      </c>
      <c r="D9" s="67">
        <v>190572</v>
      </c>
      <c r="E9" s="67">
        <v>0</v>
      </c>
      <c r="F9" s="67">
        <v>0</v>
      </c>
      <c r="G9" s="67">
        <v>0</v>
      </c>
      <c r="H9" s="67">
        <v>0</v>
      </c>
      <c r="I9" s="67">
        <v>0</v>
      </c>
      <c r="J9" s="67">
        <v>0</v>
      </c>
      <c r="K9" s="67">
        <v>0</v>
      </c>
      <c r="L9" s="67">
        <v>0</v>
      </c>
      <c r="M9" s="67">
        <v>0</v>
      </c>
      <c r="N9" s="67">
        <f t="shared" si="1"/>
        <v>190572</v>
      </c>
      <c r="O9" s="68">
        <f t="shared" si="2"/>
        <v>7.868373245251858</v>
      </c>
      <c r="P9" s="69"/>
    </row>
    <row r="10" spans="1:133">
      <c r="A10" s="64"/>
      <c r="B10" s="65">
        <v>515</v>
      </c>
      <c r="C10" s="66" t="s">
        <v>23</v>
      </c>
      <c r="D10" s="67">
        <v>210383</v>
      </c>
      <c r="E10" s="67">
        <v>0</v>
      </c>
      <c r="F10" s="67">
        <v>0</v>
      </c>
      <c r="G10" s="67">
        <v>0</v>
      </c>
      <c r="H10" s="67">
        <v>0</v>
      </c>
      <c r="I10" s="67">
        <v>0</v>
      </c>
      <c r="J10" s="67">
        <v>0</v>
      </c>
      <c r="K10" s="67">
        <v>0</v>
      </c>
      <c r="L10" s="67">
        <v>0</v>
      </c>
      <c r="M10" s="67">
        <v>0</v>
      </c>
      <c r="N10" s="67">
        <f t="shared" si="1"/>
        <v>210383</v>
      </c>
      <c r="O10" s="68">
        <f t="shared" si="2"/>
        <v>8.6863336085879439</v>
      </c>
      <c r="P10" s="69"/>
    </row>
    <row r="11" spans="1:133">
      <c r="A11" s="64"/>
      <c r="B11" s="65">
        <v>519</v>
      </c>
      <c r="C11" s="66" t="s">
        <v>65</v>
      </c>
      <c r="D11" s="67">
        <v>564525</v>
      </c>
      <c r="E11" s="67">
        <v>0</v>
      </c>
      <c r="F11" s="67">
        <v>0</v>
      </c>
      <c r="G11" s="67">
        <v>58995</v>
      </c>
      <c r="H11" s="67">
        <v>0</v>
      </c>
      <c r="I11" s="67">
        <v>0</v>
      </c>
      <c r="J11" s="67">
        <v>1108063</v>
      </c>
      <c r="K11" s="67">
        <v>1432568</v>
      </c>
      <c r="L11" s="67">
        <v>0</v>
      </c>
      <c r="M11" s="67">
        <v>0</v>
      </c>
      <c r="N11" s="67">
        <f t="shared" si="1"/>
        <v>3164151</v>
      </c>
      <c r="O11" s="68">
        <f t="shared" si="2"/>
        <v>130.64207266721718</v>
      </c>
      <c r="P11" s="69"/>
    </row>
    <row r="12" spans="1:133" ht="15.75">
      <c r="A12" s="70" t="s">
        <v>25</v>
      </c>
      <c r="B12" s="71"/>
      <c r="C12" s="72"/>
      <c r="D12" s="73">
        <f t="shared" ref="D12:M12" si="3">SUM(D13:D16)</f>
        <v>11854727</v>
      </c>
      <c r="E12" s="73">
        <f t="shared" si="3"/>
        <v>190592</v>
      </c>
      <c r="F12" s="73">
        <f t="shared" si="3"/>
        <v>0</v>
      </c>
      <c r="G12" s="73">
        <f t="shared" si="3"/>
        <v>1134950</v>
      </c>
      <c r="H12" s="73">
        <f t="shared" si="3"/>
        <v>0</v>
      </c>
      <c r="I12" s="73">
        <f t="shared" si="3"/>
        <v>0</v>
      </c>
      <c r="J12" s="73">
        <f t="shared" si="3"/>
        <v>0</v>
      </c>
      <c r="K12" s="73">
        <f t="shared" si="3"/>
        <v>2516518</v>
      </c>
      <c r="L12" s="73">
        <f t="shared" si="3"/>
        <v>0</v>
      </c>
      <c r="M12" s="73">
        <f t="shared" si="3"/>
        <v>0</v>
      </c>
      <c r="N12" s="74">
        <f t="shared" si="1"/>
        <v>15696787</v>
      </c>
      <c r="O12" s="75">
        <f t="shared" si="2"/>
        <v>648.09194880264249</v>
      </c>
      <c r="P12" s="76"/>
    </row>
    <row r="13" spans="1:133">
      <c r="A13" s="64"/>
      <c r="B13" s="65">
        <v>521</v>
      </c>
      <c r="C13" s="66" t="s">
        <v>26</v>
      </c>
      <c r="D13" s="67">
        <v>6526456</v>
      </c>
      <c r="E13" s="67">
        <v>136989</v>
      </c>
      <c r="F13" s="67">
        <v>0</v>
      </c>
      <c r="G13" s="67">
        <v>470290</v>
      </c>
      <c r="H13" s="67">
        <v>0</v>
      </c>
      <c r="I13" s="67">
        <v>0</v>
      </c>
      <c r="J13" s="67">
        <v>0</v>
      </c>
      <c r="K13" s="67">
        <v>1231767</v>
      </c>
      <c r="L13" s="67">
        <v>0</v>
      </c>
      <c r="M13" s="67">
        <v>0</v>
      </c>
      <c r="N13" s="67">
        <f t="shared" si="1"/>
        <v>8365502</v>
      </c>
      <c r="O13" s="68">
        <f t="shared" si="2"/>
        <v>345.39644921552434</v>
      </c>
      <c r="P13" s="69"/>
    </row>
    <row r="14" spans="1:133">
      <c r="A14" s="64"/>
      <c r="B14" s="65">
        <v>522</v>
      </c>
      <c r="C14" s="66" t="s">
        <v>27</v>
      </c>
      <c r="D14" s="67">
        <v>4649365</v>
      </c>
      <c r="E14" s="67">
        <v>53603</v>
      </c>
      <c r="F14" s="67">
        <v>0</v>
      </c>
      <c r="G14" s="67">
        <v>664660</v>
      </c>
      <c r="H14" s="67">
        <v>0</v>
      </c>
      <c r="I14" s="67">
        <v>0</v>
      </c>
      <c r="J14" s="67">
        <v>0</v>
      </c>
      <c r="K14" s="67">
        <v>1284751</v>
      </c>
      <c r="L14" s="67">
        <v>0</v>
      </c>
      <c r="M14" s="67">
        <v>0</v>
      </c>
      <c r="N14" s="67">
        <f t="shared" si="1"/>
        <v>6652379</v>
      </c>
      <c r="O14" s="68">
        <f t="shared" si="2"/>
        <v>274.6646985962015</v>
      </c>
      <c r="P14" s="69"/>
    </row>
    <row r="15" spans="1:133">
      <c r="A15" s="64"/>
      <c r="B15" s="65">
        <v>524</v>
      </c>
      <c r="C15" s="66" t="s">
        <v>28</v>
      </c>
      <c r="D15" s="67">
        <v>569854</v>
      </c>
      <c r="E15" s="67">
        <v>0</v>
      </c>
      <c r="F15" s="67">
        <v>0</v>
      </c>
      <c r="G15" s="67">
        <v>0</v>
      </c>
      <c r="H15" s="67">
        <v>0</v>
      </c>
      <c r="I15" s="67">
        <v>0</v>
      </c>
      <c r="J15" s="67">
        <v>0</v>
      </c>
      <c r="K15" s="67">
        <v>0</v>
      </c>
      <c r="L15" s="67">
        <v>0</v>
      </c>
      <c r="M15" s="67">
        <v>0</v>
      </c>
      <c r="N15" s="67">
        <f t="shared" si="1"/>
        <v>569854</v>
      </c>
      <c r="O15" s="68">
        <f t="shared" si="2"/>
        <v>23.528241123038811</v>
      </c>
      <c r="P15" s="69"/>
    </row>
    <row r="16" spans="1:133">
      <c r="A16" s="64"/>
      <c r="B16" s="65">
        <v>529</v>
      </c>
      <c r="C16" s="66" t="s">
        <v>29</v>
      </c>
      <c r="D16" s="67">
        <v>109052</v>
      </c>
      <c r="E16" s="67">
        <v>0</v>
      </c>
      <c r="F16" s="67">
        <v>0</v>
      </c>
      <c r="G16" s="67">
        <v>0</v>
      </c>
      <c r="H16" s="67">
        <v>0</v>
      </c>
      <c r="I16" s="67">
        <v>0</v>
      </c>
      <c r="J16" s="67">
        <v>0</v>
      </c>
      <c r="K16" s="67">
        <v>0</v>
      </c>
      <c r="L16" s="67">
        <v>0</v>
      </c>
      <c r="M16" s="67">
        <v>0</v>
      </c>
      <c r="N16" s="67">
        <f t="shared" si="1"/>
        <v>109052</v>
      </c>
      <c r="O16" s="68">
        <f t="shared" si="2"/>
        <v>4.5025598678777872</v>
      </c>
      <c r="P16" s="69"/>
    </row>
    <row r="17" spans="1:16" ht="15.75">
      <c r="A17" s="70" t="s">
        <v>30</v>
      </c>
      <c r="B17" s="71"/>
      <c r="C17" s="72"/>
      <c r="D17" s="73">
        <f t="shared" ref="D17:M17" si="4">SUM(D18:D22)</f>
        <v>1170406</v>
      </c>
      <c r="E17" s="73">
        <f t="shared" si="4"/>
        <v>11632</v>
      </c>
      <c r="F17" s="73">
        <f t="shared" si="4"/>
        <v>0</v>
      </c>
      <c r="G17" s="73">
        <f t="shared" si="4"/>
        <v>0</v>
      </c>
      <c r="H17" s="73">
        <f t="shared" si="4"/>
        <v>0</v>
      </c>
      <c r="I17" s="73">
        <f t="shared" si="4"/>
        <v>15337996</v>
      </c>
      <c r="J17" s="73">
        <f t="shared" si="4"/>
        <v>0</v>
      </c>
      <c r="K17" s="73">
        <f t="shared" si="4"/>
        <v>0</v>
      </c>
      <c r="L17" s="73">
        <f t="shared" si="4"/>
        <v>0</v>
      </c>
      <c r="M17" s="73">
        <f t="shared" si="4"/>
        <v>0</v>
      </c>
      <c r="N17" s="74">
        <f t="shared" si="1"/>
        <v>16520034</v>
      </c>
      <c r="O17" s="75">
        <f t="shared" si="2"/>
        <v>682.08232865400498</v>
      </c>
      <c r="P17" s="76"/>
    </row>
    <row r="18" spans="1:16">
      <c r="A18" s="64"/>
      <c r="B18" s="65">
        <v>534</v>
      </c>
      <c r="C18" s="66" t="s">
        <v>66</v>
      </c>
      <c r="D18" s="67">
        <v>0</v>
      </c>
      <c r="E18" s="67">
        <v>0</v>
      </c>
      <c r="F18" s="67">
        <v>0</v>
      </c>
      <c r="G18" s="67">
        <v>0</v>
      </c>
      <c r="H18" s="67">
        <v>0</v>
      </c>
      <c r="I18" s="67">
        <v>3892780</v>
      </c>
      <c r="J18" s="67">
        <v>0</v>
      </c>
      <c r="K18" s="67">
        <v>0</v>
      </c>
      <c r="L18" s="67">
        <v>0</v>
      </c>
      <c r="M18" s="67">
        <v>0</v>
      </c>
      <c r="N18" s="67">
        <f t="shared" si="1"/>
        <v>3892780</v>
      </c>
      <c r="O18" s="68">
        <f t="shared" si="2"/>
        <v>160.72584640792732</v>
      </c>
      <c r="P18" s="69"/>
    </row>
    <row r="19" spans="1:16">
      <c r="A19" s="64"/>
      <c r="B19" s="65">
        <v>536</v>
      </c>
      <c r="C19" s="66" t="s">
        <v>67</v>
      </c>
      <c r="D19" s="67">
        <v>0</v>
      </c>
      <c r="E19" s="67">
        <v>0</v>
      </c>
      <c r="F19" s="67">
        <v>0</v>
      </c>
      <c r="G19" s="67">
        <v>0</v>
      </c>
      <c r="H19" s="67">
        <v>0</v>
      </c>
      <c r="I19" s="67">
        <v>10609273</v>
      </c>
      <c r="J19" s="67">
        <v>0</v>
      </c>
      <c r="K19" s="67">
        <v>0</v>
      </c>
      <c r="L19" s="67">
        <v>0</v>
      </c>
      <c r="M19" s="67">
        <v>0</v>
      </c>
      <c r="N19" s="67">
        <f t="shared" si="1"/>
        <v>10609273</v>
      </c>
      <c r="O19" s="68">
        <f t="shared" si="2"/>
        <v>438.03769611890999</v>
      </c>
      <c r="P19" s="69"/>
    </row>
    <row r="20" spans="1:16">
      <c r="A20" s="64"/>
      <c r="B20" s="65">
        <v>537</v>
      </c>
      <c r="C20" s="66" t="s">
        <v>68</v>
      </c>
      <c r="D20" s="67">
        <v>45945</v>
      </c>
      <c r="E20" s="67">
        <v>11632</v>
      </c>
      <c r="F20" s="67">
        <v>0</v>
      </c>
      <c r="G20" s="67">
        <v>0</v>
      </c>
      <c r="H20" s="67">
        <v>0</v>
      </c>
      <c r="I20" s="67">
        <v>331183</v>
      </c>
      <c r="J20" s="67">
        <v>0</v>
      </c>
      <c r="K20" s="67">
        <v>0</v>
      </c>
      <c r="L20" s="67">
        <v>0</v>
      </c>
      <c r="M20" s="67">
        <v>0</v>
      </c>
      <c r="N20" s="67">
        <f t="shared" si="1"/>
        <v>388760</v>
      </c>
      <c r="O20" s="68">
        <f t="shared" si="2"/>
        <v>16.05119735755574</v>
      </c>
      <c r="P20" s="69"/>
    </row>
    <row r="21" spans="1:16">
      <c r="A21" s="64"/>
      <c r="B21" s="65">
        <v>538</v>
      </c>
      <c r="C21" s="66" t="s">
        <v>69</v>
      </c>
      <c r="D21" s="67">
        <v>0</v>
      </c>
      <c r="E21" s="67">
        <v>0</v>
      </c>
      <c r="F21" s="67">
        <v>0</v>
      </c>
      <c r="G21" s="67">
        <v>0</v>
      </c>
      <c r="H21" s="67">
        <v>0</v>
      </c>
      <c r="I21" s="67">
        <v>504760</v>
      </c>
      <c r="J21" s="67">
        <v>0</v>
      </c>
      <c r="K21" s="67">
        <v>0</v>
      </c>
      <c r="L21" s="67">
        <v>0</v>
      </c>
      <c r="M21" s="67">
        <v>0</v>
      </c>
      <c r="N21" s="67">
        <f t="shared" si="1"/>
        <v>504760</v>
      </c>
      <c r="O21" s="68">
        <f t="shared" si="2"/>
        <v>20.840627580511974</v>
      </c>
      <c r="P21" s="69"/>
    </row>
    <row r="22" spans="1:16">
      <c r="A22" s="64"/>
      <c r="B22" s="65">
        <v>539</v>
      </c>
      <c r="C22" s="66" t="s">
        <v>35</v>
      </c>
      <c r="D22" s="67">
        <v>1124461</v>
      </c>
      <c r="E22" s="67">
        <v>0</v>
      </c>
      <c r="F22" s="67">
        <v>0</v>
      </c>
      <c r="G22" s="67">
        <v>0</v>
      </c>
      <c r="H22" s="67">
        <v>0</v>
      </c>
      <c r="I22" s="67">
        <v>0</v>
      </c>
      <c r="J22" s="67">
        <v>0</v>
      </c>
      <c r="K22" s="67">
        <v>0</v>
      </c>
      <c r="L22" s="67">
        <v>0</v>
      </c>
      <c r="M22" s="67">
        <v>0</v>
      </c>
      <c r="N22" s="67">
        <f t="shared" si="1"/>
        <v>1124461</v>
      </c>
      <c r="O22" s="68">
        <f t="shared" si="2"/>
        <v>46.42696118909992</v>
      </c>
      <c r="P22" s="69"/>
    </row>
    <row r="23" spans="1:16" ht="15.75">
      <c r="A23" s="70" t="s">
        <v>36</v>
      </c>
      <c r="B23" s="71"/>
      <c r="C23" s="72"/>
      <c r="D23" s="73">
        <f t="shared" ref="D23:M23" si="5">SUM(D24:D25)</f>
        <v>1164679</v>
      </c>
      <c r="E23" s="73">
        <f t="shared" si="5"/>
        <v>63083</v>
      </c>
      <c r="F23" s="73">
        <f t="shared" si="5"/>
        <v>0</v>
      </c>
      <c r="G23" s="73">
        <f t="shared" si="5"/>
        <v>830449</v>
      </c>
      <c r="H23" s="73">
        <f t="shared" si="5"/>
        <v>0</v>
      </c>
      <c r="I23" s="73">
        <f t="shared" si="5"/>
        <v>92018</v>
      </c>
      <c r="J23" s="73">
        <f t="shared" si="5"/>
        <v>0</v>
      </c>
      <c r="K23" s="73">
        <f t="shared" si="5"/>
        <v>0</v>
      </c>
      <c r="L23" s="73">
        <f t="shared" si="5"/>
        <v>0</v>
      </c>
      <c r="M23" s="73">
        <f t="shared" si="5"/>
        <v>0</v>
      </c>
      <c r="N23" s="73">
        <f t="shared" ref="N23:N28" si="6">SUM(D23:M23)</f>
        <v>2150229</v>
      </c>
      <c r="O23" s="75">
        <f t="shared" si="2"/>
        <v>88.779066886870353</v>
      </c>
      <c r="P23" s="76"/>
    </row>
    <row r="24" spans="1:16">
      <c r="A24" s="64"/>
      <c r="B24" s="65">
        <v>541</v>
      </c>
      <c r="C24" s="66" t="s">
        <v>70</v>
      </c>
      <c r="D24" s="67">
        <v>1164679</v>
      </c>
      <c r="E24" s="67">
        <v>63083</v>
      </c>
      <c r="F24" s="67">
        <v>0</v>
      </c>
      <c r="G24" s="67">
        <v>830449</v>
      </c>
      <c r="H24" s="67">
        <v>0</v>
      </c>
      <c r="I24" s="67">
        <v>0</v>
      </c>
      <c r="J24" s="67">
        <v>0</v>
      </c>
      <c r="K24" s="67">
        <v>0</v>
      </c>
      <c r="L24" s="67">
        <v>0</v>
      </c>
      <c r="M24" s="67">
        <v>0</v>
      </c>
      <c r="N24" s="67">
        <f t="shared" si="6"/>
        <v>2058211</v>
      </c>
      <c r="O24" s="68">
        <f t="shared" si="2"/>
        <v>84.979810074318749</v>
      </c>
      <c r="P24" s="69"/>
    </row>
    <row r="25" spans="1:16">
      <c r="A25" s="64"/>
      <c r="B25" s="65">
        <v>543</v>
      </c>
      <c r="C25" s="66" t="s">
        <v>71</v>
      </c>
      <c r="D25" s="67">
        <v>0</v>
      </c>
      <c r="E25" s="67">
        <v>0</v>
      </c>
      <c r="F25" s="67">
        <v>0</v>
      </c>
      <c r="G25" s="67">
        <v>0</v>
      </c>
      <c r="H25" s="67">
        <v>0</v>
      </c>
      <c r="I25" s="67">
        <v>92018</v>
      </c>
      <c r="J25" s="67">
        <v>0</v>
      </c>
      <c r="K25" s="67">
        <v>0</v>
      </c>
      <c r="L25" s="67">
        <v>0</v>
      </c>
      <c r="M25" s="67">
        <v>0</v>
      </c>
      <c r="N25" s="67">
        <f t="shared" si="6"/>
        <v>92018</v>
      </c>
      <c r="O25" s="68">
        <f t="shared" si="2"/>
        <v>3.7992568125516102</v>
      </c>
      <c r="P25" s="69"/>
    </row>
    <row r="26" spans="1:16" ht="15.75">
      <c r="A26" s="70" t="s">
        <v>40</v>
      </c>
      <c r="B26" s="71"/>
      <c r="C26" s="72"/>
      <c r="D26" s="73">
        <f t="shared" ref="D26:M26" si="7">SUM(D27:D28)</f>
        <v>110809</v>
      </c>
      <c r="E26" s="73">
        <f t="shared" si="7"/>
        <v>203625</v>
      </c>
      <c r="F26" s="73">
        <f t="shared" si="7"/>
        <v>0</v>
      </c>
      <c r="G26" s="73">
        <f t="shared" si="7"/>
        <v>0</v>
      </c>
      <c r="H26" s="73">
        <f t="shared" si="7"/>
        <v>0</v>
      </c>
      <c r="I26" s="73">
        <f t="shared" si="7"/>
        <v>0</v>
      </c>
      <c r="J26" s="73">
        <f t="shared" si="7"/>
        <v>0</v>
      </c>
      <c r="K26" s="73">
        <f t="shared" si="7"/>
        <v>0</v>
      </c>
      <c r="L26" s="73">
        <f t="shared" si="7"/>
        <v>0</v>
      </c>
      <c r="M26" s="73">
        <f t="shared" si="7"/>
        <v>0</v>
      </c>
      <c r="N26" s="73">
        <f t="shared" si="6"/>
        <v>314434</v>
      </c>
      <c r="O26" s="75">
        <f t="shared" si="2"/>
        <v>12.982411230388109</v>
      </c>
      <c r="P26" s="76"/>
    </row>
    <row r="27" spans="1:16">
      <c r="A27" s="64"/>
      <c r="B27" s="65">
        <v>552</v>
      </c>
      <c r="C27" s="66" t="s">
        <v>57</v>
      </c>
      <c r="D27" s="67">
        <v>110809</v>
      </c>
      <c r="E27" s="67">
        <v>0</v>
      </c>
      <c r="F27" s="67">
        <v>0</v>
      </c>
      <c r="G27" s="67">
        <v>0</v>
      </c>
      <c r="H27" s="67">
        <v>0</v>
      </c>
      <c r="I27" s="67">
        <v>0</v>
      </c>
      <c r="J27" s="67">
        <v>0</v>
      </c>
      <c r="K27" s="67">
        <v>0</v>
      </c>
      <c r="L27" s="67">
        <v>0</v>
      </c>
      <c r="M27" s="67">
        <v>0</v>
      </c>
      <c r="N27" s="67">
        <f t="shared" si="6"/>
        <v>110809</v>
      </c>
      <c r="O27" s="68">
        <f t="shared" si="2"/>
        <v>4.575103220478943</v>
      </c>
      <c r="P27" s="69"/>
    </row>
    <row r="28" spans="1:16">
      <c r="A28" s="64"/>
      <c r="B28" s="65">
        <v>559</v>
      </c>
      <c r="C28" s="66" t="s">
        <v>41</v>
      </c>
      <c r="D28" s="67">
        <v>0</v>
      </c>
      <c r="E28" s="67">
        <v>203625</v>
      </c>
      <c r="F28" s="67">
        <v>0</v>
      </c>
      <c r="G28" s="67">
        <v>0</v>
      </c>
      <c r="H28" s="67">
        <v>0</v>
      </c>
      <c r="I28" s="67">
        <v>0</v>
      </c>
      <c r="J28" s="67">
        <v>0</v>
      </c>
      <c r="K28" s="67">
        <v>0</v>
      </c>
      <c r="L28" s="67">
        <v>0</v>
      </c>
      <c r="M28" s="67">
        <v>0</v>
      </c>
      <c r="N28" s="67">
        <f t="shared" si="6"/>
        <v>203625</v>
      </c>
      <c r="O28" s="68">
        <f t="shared" si="2"/>
        <v>8.4073080099091655</v>
      </c>
      <c r="P28" s="69"/>
    </row>
    <row r="29" spans="1:16" ht="15.75">
      <c r="A29" s="70" t="s">
        <v>42</v>
      </c>
      <c r="B29" s="71"/>
      <c r="C29" s="72"/>
      <c r="D29" s="73">
        <f t="shared" ref="D29:M29" si="8">SUM(D30:D33)</f>
        <v>3643202</v>
      </c>
      <c r="E29" s="73">
        <f t="shared" si="8"/>
        <v>424869</v>
      </c>
      <c r="F29" s="73">
        <f t="shared" si="8"/>
        <v>0</v>
      </c>
      <c r="G29" s="73">
        <f t="shared" si="8"/>
        <v>368412</v>
      </c>
      <c r="H29" s="73">
        <f t="shared" si="8"/>
        <v>0</v>
      </c>
      <c r="I29" s="73">
        <f t="shared" si="8"/>
        <v>1111819</v>
      </c>
      <c r="J29" s="73">
        <f t="shared" si="8"/>
        <v>0</v>
      </c>
      <c r="K29" s="73">
        <f t="shared" si="8"/>
        <v>0</v>
      </c>
      <c r="L29" s="73">
        <f t="shared" si="8"/>
        <v>0</v>
      </c>
      <c r="M29" s="73">
        <f t="shared" si="8"/>
        <v>0</v>
      </c>
      <c r="N29" s="73">
        <f t="shared" ref="N29:N37" si="9">SUM(D29:M29)</f>
        <v>5548302</v>
      </c>
      <c r="O29" s="75">
        <f t="shared" si="2"/>
        <v>229.07935590421138</v>
      </c>
      <c r="P29" s="69"/>
    </row>
    <row r="30" spans="1:16">
      <c r="A30" s="64"/>
      <c r="B30" s="65">
        <v>571</v>
      </c>
      <c r="C30" s="66" t="s">
        <v>43</v>
      </c>
      <c r="D30" s="67">
        <v>1163945</v>
      </c>
      <c r="E30" s="67">
        <v>188808</v>
      </c>
      <c r="F30" s="67">
        <v>0</v>
      </c>
      <c r="G30" s="67">
        <v>0</v>
      </c>
      <c r="H30" s="67">
        <v>0</v>
      </c>
      <c r="I30" s="67">
        <v>0</v>
      </c>
      <c r="J30" s="67">
        <v>0</v>
      </c>
      <c r="K30" s="67">
        <v>0</v>
      </c>
      <c r="L30" s="67">
        <v>0</v>
      </c>
      <c r="M30" s="67">
        <v>0</v>
      </c>
      <c r="N30" s="67">
        <f t="shared" si="9"/>
        <v>1352753</v>
      </c>
      <c r="O30" s="68">
        <f t="shared" si="2"/>
        <v>55.852725020644094</v>
      </c>
      <c r="P30" s="69"/>
    </row>
    <row r="31" spans="1:16">
      <c r="A31" s="64"/>
      <c r="B31" s="65">
        <v>572</v>
      </c>
      <c r="C31" s="66" t="s">
        <v>72</v>
      </c>
      <c r="D31" s="67">
        <v>1538778</v>
      </c>
      <c r="E31" s="67">
        <v>191526</v>
      </c>
      <c r="F31" s="67">
        <v>0</v>
      </c>
      <c r="G31" s="67">
        <v>368412</v>
      </c>
      <c r="H31" s="67">
        <v>0</v>
      </c>
      <c r="I31" s="67">
        <v>1111819</v>
      </c>
      <c r="J31" s="67">
        <v>0</v>
      </c>
      <c r="K31" s="67">
        <v>0</v>
      </c>
      <c r="L31" s="67">
        <v>0</v>
      </c>
      <c r="M31" s="67">
        <v>0</v>
      </c>
      <c r="N31" s="67">
        <f t="shared" si="9"/>
        <v>3210535</v>
      </c>
      <c r="O31" s="68">
        <f t="shared" si="2"/>
        <v>132.55718414533445</v>
      </c>
      <c r="P31" s="69"/>
    </row>
    <row r="32" spans="1:16">
      <c r="A32" s="64"/>
      <c r="B32" s="65">
        <v>573</v>
      </c>
      <c r="C32" s="66" t="s">
        <v>45</v>
      </c>
      <c r="D32" s="67">
        <v>633225</v>
      </c>
      <c r="E32" s="67">
        <v>2544</v>
      </c>
      <c r="F32" s="67">
        <v>0</v>
      </c>
      <c r="G32" s="67">
        <v>0</v>
      </c>
      <c r="H32" s="67">
        <v>0</v>
      </c>
      <c r="I32" s="67">
        <v>0</v>
      </c>
      <c r="J32" s="67">
        <v>0</v>
      </c>
      <c r="K32" s="67">
        <v>0</v>
      </c>
      <c r="L32" s="67">
        <v>0</v>
      </c>
      <c r="M32" s="67">
        <v>0</v>
      </c>
      <c r="N32" s="67">
        <f t="shared" si="9"/>
        <v>635769</v>
      </c>
      <c r="O32" s="68">
        <f t="shared" si="2"/>
        <v>26.249752270850536</v>
      </c>
      <c r="P32" s="69"/>
    </row>
    <row r="33" spans="1:119">
      <c r="A33" s="64"/>
      <c r="B33" s="65">
        <v>579</v>
      </c>
      <c r="C33" s="66" t="s">
        <v>46</v>
      </c>
      <c r="D33" s="67">
        <v>307254</v>
      </c>
      <c r="E33" s="67">
        <v>41991</v>
      </c>
      <c r="F33" s="67">
        <v>0</v>
      </c>
      <c r="G33" s="67">
        <v>0</v>
      </c>
      <c r="H33" s="67">
        <v>0</v>
      </c>
      <c r="I33" s="67">
        <v>0</v>
      </c>
      <c r="J33" s="67">
        <v>0</v>
      </c>
      <c r="K33" s="67">
        <v>0</v>
      </c>
      <c r="L33" s="67">
        <v>0</v>
      </c>
      <c r="M33" s="67">
        <v>0</v>
      </c>
      <c r="N33" s="67">
        <f t="shared" si="9"/>
        <v>349245</v>
      </c>
      <c r="O33" s="68">
        <f t="shared" si="2"/>
        <v>14.419694467382328</v>
      </c>
      <c r="P33" s="69"/>
    </row>
    <row r="34" spans="1:119" ht="15.75">
      <c r="A34" s="70" t="s">
        <v>73</v>
      </c>
      <c r="B34" s="71"/>
      <c r="C34" s="72"/>
      <c r="D34" s="73">
        <f t="shared" ref="D34:M34" si="10">SUM(D35:D36)</f>
        <v>0</v>
      </c>
      <c r="E34" s="73">
        <f t="shared" si="10"/>
        <v>350000</v>
      </c>
      <c r="F34" s="73">
        <f t="shared" si="10"/>
        <v>0</v>
      </c>
      <c r="G34" s="73">
        <f t="shared" si="10"/>
        <v>11000</v>
      </c>
      <c r="H34" s="73">
        <f t="shared" si="10"/>
        <v>0</v>
      </c>
      <c r="I34" s="73">
        <f t="shared" si="10"/>
        <v>1748860</v>
      </c>
      <c r="J34" s="73">
        <f t="shared" si="10"/>
        <v>245301</v>
      </c>
      <c r="K34" s="73">
        <f t="shared" si="10"/>
        <v>0</v>
      </c>
      <c r="L34" s="73">
        <f t="shared" si="10"/>
        <v>0</v>
      </c>
      <c r="M34" s="73">
        <f t="shared" si="10"/>
        <v>0</v>
      </c>
      <c r="N34" s="73">
        <f t="shared" si="9"/>
        <v>2355161</v>
      </c>
      <c r="O34" s="75">
        <f t="shared" si="2"/>
        <v>97.240338563170937</v>
      </c>
      <c r="P34" s="69"/>
    </row>
    <row r="35" spans="1:119">
      <c r="A35" s="64"/>
      <c r="B35" s="65">
        <v>581</v>
      </c>
      <c r="C35" s="66" t="s">
        <v>74</v>
      </c>
      <c r="D35" s="67">
        <v>0</v>
      </c>
      <c r="E35" s="67">
        <v>350000</v>
      </c>
      <c r="F35" s="67">
        <v>0</v>
      </c>
      <c r="G35" s="67">
        <v>11000</v>
      </c>
      <c r="H35" s="67">
        <v>0</v>
      </c>
      <c r="I35" s="67">
        <v>1031724</v>
      </c>
      <c r="J35" s="67">
        <v>245301</v>
      </c>
      <c r="K35" s="67">
        <v>0</v>
      </c>
      <c r="L35" s="67">
        <v>0</v>
      </c>
      <c r="M35" s="67">
        <v>0</v>
      </c>
      <c r="N35" s="67">
        <f t="shared" si="9"/>
        <v>1638025</v>
      </c>
      <c r="O35" s="68">
        <f t="shared" si="2"/>
        <v>67.631090008257644</v>
      </c>
      <c r="P35" s="69"/>
    </row>
    <row r="36" spans="1:119" ht="15.75" thickBot="1">
      <c r="A36" s="64"/>
      <c r="B36" s="65">
        <v>591</v>
      </c>
      <c r="C36" s="66" t="s">
        <v>75</v>
      </c>
      <c r="D36" s="67">
        <v>0</v>
      </c>
      <c r="E36" s="67">
        <v>0</v>
      </c>
      <c r="F36" s="67">
        <v>0</v>
      </c>
      <c r="G36" s="67">
        <v>0</v>
      </c>
      <c r="H36" s="67">
        <v>0</v>
      </c>
      <c r="I36" s="67">
        <v>717136</v>
      </c>
      <c r="J36" s="67">
        <v>0</v>
      </c>
      <c r="K36" s="67">
        <v>0</v>
      </c>
      <c r="L36" s="67">
        <v>0</v>
      </c>
      <c r="M36" s="67">
        <v>0</v>
      </c>
      <c r="N36" s="67">
        <f t="shared" si="9"/>
        <v>717136</v>
      </c>
      <c r="O36" s="68">
        <f t="shared" si="2"/>
        <v>29.609248554913293</v>
      </c>
      <c r="P36" s="69"/>
    </row>
    <row r="37" spans="1:119" ht="16.5" thickBot="1">
      <c r="A37" s="77" t="s">
        <v>10</v>
      </c>
      <c r="B37" s="78"/>
      <c r="C37" s="79"/>
      <c r="D37" s="80">
        <f>SUM(D5,D12,D17,D23,D26,D29,D34)</f>
        <v>20871135</v>
      </c>
      <c r="E37" s="80">
        <f t="shared" ref="E37:M37" si="11">SUM(E5,E12,E17,E23,E26,E29,E34)</f>
        <v>1243801</v>
      </c>
      <c r="F37" s="80">
        <f t="shared" si="11"/>
        <v>0</v>
      </c>
      <c r="G37" s="80">
        <f t="shared" si="11"/>
        <v>2403806</v>
      </c>
      <c r="H37" s="80">
        <f t="shared" si="11"/>
        <v>0</v>
      </c>
      <c r="I37" s="80">
        <f t="shared" si="11"/>
        <v>18290693</v>
      </c>
      <c r="J37" s="80">
        <f t="shared" si="11"/>
        <v>1906424</v>
      </c>
      <c r="K37" s="80">
        <f t="shared" si="11"/>
        <v>3949086</v>
      </c>
      <c r="L37" s="80">
        <f t="shared" si="11"/>
        <v>0</v>
      </c>
      <c r="M37" s="80">
        <f t="shared" si="11"/>
        <v>0</v>
      </c>
      <c r="N37" s="80">
        <f t="shared" si="9"/>
        <v>48664945</v>
      </c>
      <c r="O37" s="81">
        <f t="shared" si="2"/>
        <v>2009.2875722543354</v>
      </c>
      <c r="P37" s="62"/>
      <c r="Q37" s="82"/>
      <c r="R37" s="83"/>
      <c r="S37" s="83"/>
      <c r="T37" s="83"/>
      <c r="U37" s="83"/>
      <c r="V37" s="83"/>
      <c r="W37" s="83"/>
      <c r="X37" s="83"/>
      <c r="Y37" s="83"/>
      <c r="Z37" s="83"/>
      <c r="AA37" s="83"/>
      <c r="AB37" s="83"/>
      <c r="AC37" s="83"/>
      <c r="AD37" s="83"/>
      <c r="AE37" s="83"/>
      <c r="AF37" s="83"/>
      <c r="AG37" s="83"/>
      <c r="AH37" s="83"/>
      <c r="AI37" s="83"/>
      <c r="AJ37" s="83"/>
      <c r="AK37" s="83"/>
      <c r="AL37" s="83"/>
      <c r="AM37" s="83"/>
      <c r="AN37" s="83"/>
      <c r="AO37" s="83"/>
      <c r="AP37" s="83"/>
      <c r="AQ37" s="83"/>
      <c r="AR37" s="83"/>
      <c r="AS37" s="83"/>
      <c r="AT37" s="83"/>
      <c r="AU37" s="83"/>
      <c r="AV37" s="83"/>
      <c r="AW37" s="83"/>
      <c r="AX37" s="83"/>
      <c r="AY37" s="83"/>
      <c r="AZ37" s="83"/>
      <c r="BA37" s="83"/>
      <c r="BB37" s="83"/>
      <c r="BC37" s="83"/>
      <c r="BD37" s="83"/>
      <c r="BE37" s="83"/>
      <c r="BF37" s="83"/>
      <c r="BG37" s="83"/>
      <c r="BH37" s="83"/>
      <c r="BI37" s="83"/>
      <c r="BJ37" s="83"/>
      <c r="BK37" s="83"/>
      <c r="BL37" s="83"/>
      <c r="BM37" s="83"/>
      <c r="BN37" s="83"/>
      <c r="BO37" s="83"/>
      <c r="BP37" s="83"/>
      <c r="BQ37" s="83"/>
      <c r="BR37" s="83"/>
      <c r="BS37" s="83"/>
      <c r="BT37" s="83"/>
      <c r="BU37" s="83"/>
      <c r="BV37" s="83"/>
      <c r="BW37" s="83"/>
      <c r="BX37" s="83"/>
      <c r="BY37" s="83"/>
      <c r="BZ37" s="83"/>
      <c r="CA37" s="83"/>
      <c r="CB37" s="83"/>
      <c r="CC37" s="83"/>
      <c r="CD37" s="83"/>
      <c r="CE37" s="83"/>
      <c r="CF37" s="83"/>
      <c r="CG37" s="83"/>
      <c r="CH37" s="83"/>
      <c r="CI37" s="83"/>
      <c r="CJ37" s="83"/>
      <c r="CK37" s="83"/>
      <c r="CL37" s="83"/>
      <c r="CM37" s="83"/>
      <c r="CN37" s="83"/>
      <c r="CO37" s="83"/>
      <c r="CP37" s="83"/>
      <c r="CQ37" s="83"/>
      <c r="CR37" s="83"/>
      <c r="CS37" s="83"/>
      <c r="CT37" s="83"/>
      <c r="CU37" s="83"/>
      <c r="CV37" s="83"/>
      <c r="CW37" s="83"/>
      <c r="CX37" s="83"/>
      <c r="CY37" s="83"/>
      <c r="CZ37" s="83"/>
      <c r="DA37" s="83"/>
      <c r="DB37" s="83"/>
      <c r="DC37" s="83"/>
      <c r="DD37" s="83"/>
      <c r="DE37" s="83"/>
      <c r="DF37" s="83"/>
      <c r="DG37" s="83"/>
      <c r="DH37" s="83"/>
      <c r="DI37" s="83"/>
      <c r="DJ37" s="83"/>
      <c r="DK37" s="83"/>
      <c r="DL37" s="83"/>
      <c r="DM37" s="83"/>
      <c r="DN37" s="83"/>
      <c r="DO37" s="83"/>
    </row>
    <row r="38" spans="1:119">
      <c r="A38" s="84"/>
      <c r="B38" s="85"/>
      <c r="C38" s="85"/>
      <c r="D38" s="86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7"/>
    </row>
    <row r="39" spans="1:119">
      <c r="A39" s="88"/>
      <c r="B39" s="89"/>
      <c r="C39" s="89"/>
      <c r="D39" s="90"/>
      <c r="E39" s="90"/>
      <c r="F39" s="90"/>
      <c r="G39" s="90"/>
      <c r="H39" s="90"/>
      <c r="I39" s="90"/>
      <c r="J39" s="90"/>
      <c r="K39" s="90"/>
      <c r="L39" s="117" t="s">
        <v>76</v>
      </c>
      <c r="M39" s="117"/>
      <c r="N39" s="117"/>
      <c r="O39" s="91">
        <v>24220</v>
      </c>
    </row>
    <row r="40" spans="1:119">
      <c r="A40" s="118"/>
      <c r="B40" s="119"/>
      <c r="C40" s="119"/>
      <c r="D40" s="119"/>
      <c r="E40" s="119"/>
      <c r="F40" s="119"/>
      <c r="G40" s="119"/>
      <c r="H40" s="119"/>
      <c r="I40" s="119"/>
      <c r="J40" s="119"/>
      <c r="K40" s="119"/>
      <c r="L40" s="119"/>
      <c r="M40" s="119"/>
      <c r="N40" s="119"/>
      <c r="O40" s="120"/>
    </row>
    <row r="41" spans="1:119" ht="15.75" customHeight="1" thickBot="1">
      <c r="A41" s="121" t="s">
        <v>53</v>
      </c>
      <c r="B41" s="122"/>
      <c r="C41" s="122"/>
      <c r="D41" s="122"/>
      <c r="E41" s="122"/>
      <c r="F41" s="122"/>
      <c r="G41" s="122"/>
      <c r="H41" s="122"/>
      <c r="I41" s="122"/>
      <c r="J41" s="122"/>
      <c r="K41" s="122"/>
      <c r="L41" s="122"/>
      <c r="M41" s="122"/>
      <c r="N41" s="122"/>
      <c r="O41" s="123"/>
    </row>
  </sheetData>
  <mergeCells count="10">
    <mergeCell ref="L39:N39"/>
    <mergeCell ref="A40:O40"/>
    <mergeCell ref="A41:O4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50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62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2747992</v>
      </c>
      <c r="E5" s="26">
        <f t="shared" si="0"/>
        <v>0</v>
      </c>
      <c r="F5" s="26">
        <f t="shared" si="0"/>
        <v>0</v>
      </c>
      <c r="G5" s="26">
        <f t="shared" si="0"/>
        <v>32374</v>
      </c>
      <c r="H5" s="26">
        <f t="shared" si="0"/>
        <v>0</v>
      </c>
      <c r="I5" s="26">
        <f t="shared" si="0"/>
        <v>12570</v>
      </c>
      <c r="J5" s="26">
        <f t="shared" si="0"/>
        <v>1606656</v>
      </c>
      <c r="K5" s="26">
        <f t="shared" si="0"/>
        <v>296744</v>
      </c>
      <c r="L5" s="26">
        <f t="shared" si="0"/>
        <v>0</v>
      </c>
      <c r="M5" s="26">
        <f t="shared" si="0"/>
        <v>0</v>
      </c>
      <c r="N5" s="27">
        <f t="shared" ref="N5:N22" si="1">SUM(D5:M5)</f>
        <v>4696336</v>
      </c>
      <c r="O5" s="32">
        <f t="shared" ref="O5:O36" si="2">(N5/O$38)</f>
        <v>196.21207436808021</v>
      </c>
      <c r="P5" s="6"/>
    </row>
    <row r="6" spans="1:133">
      <c r="A6" s="12"/>
      <c r="B6" s="44">
        <v>511</v>
      </c>
      <c r="C6" s="20" t="s">
        <v>19</v>
      </c>
      <c r="D6" s="46">
        <v>121595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121595</v>
      </c>
      <c r="O6" s="47">
        <f t="shared" si="2"/>
        <v>5.0802172550658034</v>
      </c>
      <c r="P6" s="9"/>
    </row>
    <row r="7" spans="1:133">
      <c r="A7" s="12"/>
      <c r="B7" s="44">
        <v>512</v>
      </c>
      <c r="C7" s="20" t="s">
        <v>20</v>
      </c>
      <c r="D7" s="46">
        <v>551005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551005</v>
      </c>
      <c r="O7" s="47">
        <f t="shared" si="2"/>
        <v>23.020889910173388</v>
      </c>
      <c r="P7" s="9"/>
    </row>
    <row r="8" spans="1:133">
      <c r="A8" s="12"/>
      <c r="B8" s="44">
        <v>513</v>
      </c>
      <c r="C8" s="20" t="s">
        <v>21</v>
      </c>
      <c r="D8" s="46">
        <v>1143002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566348</v>
      </c>
      <c r="K8" s="46">
        <v>0</v>
      </c>
      <c r="L8" s="46">
        <v>0</v>
      </c>
      <c r="M8" s="46">
        <v>0</v>
      </c>
      <c r="N8" s="46">
        <f t="shared" si="1"/>
        <v>1709350</v>
      </c>
      <c r="O8" s="47">
        <f t="shared" si="2"/>
        <v>71.416335909755588</v>
      </c>
      <c r="P8" s="9"/>
    </row>
    <row r="9" spans="1:133">
      <c r="A9" s="12"/>
      <c r="B9" s="44">
        <v>514</v>
      </c>
      <c r="C9" s="20" t="s">
        <v>22</v>
      </c>
      <c r="D9" s="46">
        <v>148888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148888</v>
      </c>
      <c r="O9" s="47">
        <f t="shared" si="2"/>
        <v>6.2205138917902651</v>
      </c>
      <c r="P9" s="9"/>
    </row>
    <row r="10" spans="1:133">
      <c r="A10" s="12"/>
      <c r="B10" s="44">
        <v>515</v>
      </c>
      <c r="C10" s="20" t="s">
        <v>23</v>
      </c>
      <c r="D10" s="46">
        <v>200145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200145</v>
      </c>
      <c r="O10" s="47">
        <f t="shared" si="2"/>
        <v>8.3620221433047845</v>
      </c>
      <c r="P10" s="9"/>
    </row>
    <row r="11" spans="1:133">
      <c r="A11" s="12"/>
      <c r="B11" s="44">
        <v>519</v>
      </c>
      <c r="C11" s="20" t="s">
        <v>24</v>
      </c>
      <c r="D11" s="46">
        <v>583357</v>
      </c>
      <c r="E11" s="46">
        <v>0</v>
      </c>
      <c r="F11" s="46">
        <v>0</v>
      </c>
      <c r="G11" s="46">
        <v>32374</v>
      </c>
      <c r="H11" s="46">
        <v>0</v>
      </c>
      <c r="I11" s="46">
        <v>12570</v>
      </c>
      <c r="J11" s="46">
        <v>1040308</v>
      </c>
      <c r="K11" s="46">
        <v>296744</v>
      </c>
      <c r="L11" s="46">
        <v>0</v>
      </c>
      <c r="M11" s="46">
        <v>0</v>
      </c>
      <c r="N11" s="46">
        <f t="shared" si="1"/>
        <v>1965353</v>
      </c>
      <c r="O11" s="47">
        <f t="shared" si="2"/>
        <v>82.11209525799039</v>
      </c>
      <c r="P11" s="9"/>
    </row>
    <row r="12" spans="1:133" ht="15.75">
      <c r="A12" s="28" t="s">
        <v>25</v>
      </c>
      <c r="B12" s="29"/>
      <c r="C12" s="30"/>
      <c r="D12" s="31">
        <f t="shared" ref="D12:M12" si="3">SUM(D13:D16)</f>
        <v>11341236</v>
      </c>
      <c r="E12" s="31">
        <f t="shared" si="3"/>
        <v>198081</v>
      </c>
      <c r="F12" s="31">
        <f t="shared" si="3"/>
        <v>0</v>
      </c>
      <c r="G12" s="31">
        <f t="shared" si="3"/>
        <v>529763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2772395</v>
      </c>
      <c r="L12" s="31">
        <f t="shared" si="3"/>
        <v>0</v>
      </c>
      <c r="M12" s="31">
        <f t="shared" si="3"/>
        <v>0</v>
      </c>
      <c r="N12" s="42">
        <f t="shared" si="1"/>
        <v>14841475</v>
      </c>
      <c r="O12" s="43">
        <f t="shared" si="2"/>
        <v>620.07415918111553</v>
      </c>
      <c r="P12" s="10"/>
    </row>
    <row r="13" spans="1:133">
      <c r="A13" s="12"/>
      <c r="B13" s="44">
        <v>521</v>
      </c>
      <c r="C13" s="20" t="s">
        <v>26</v>
      </c>
      <c r="D13" s="46">
        <v>6401028</v>
      </c>
      <c r="E13" s="46">
        <v>198081</v>
      </c>
      <c r="F13" s="46">
        <v>0</v>
      </c>
      <c r="G13" s="46">
        <v>315709</v>
      </c>
      <c r="H13" s="46">
        <v>0</v>
      </c>
      <c r="I13" s="46">
        <v>0</v>
      </c>
      <c r="J13" s="46">
        <v>0</v>
      </c>
      <c r="K13" s="46">
        <v>1286612</v>
      </c>
      <c r="L13" s="46">
        <v>0</v>
      </c>
      <c r="M13" s="46">
        <v>0</v>
      </c>
      <c r="N13" s="46">
        <f t="shared" si="1"/>
        <v>8201430</v>
      </c>
      <c r="O13" s="47">
        <f t="shared" si="2"/>
        <v>342.65427198663048</v>
      </c>
      <c r="P13" s="9"/>
    </row>
    <row r="14" spans="1:133">
      <c r="A14" s="12"/>
      <c r="B14" s="44">
        <v>522</v>
      </c>
      <c r="C14" s="20" t="s">
        <v>27</v>
      </c>
      <c r="D14" s="46">
        <v>4369400</v>
      </c>
      <c r="E14" s="46">
        <v>0</v>
      </c>
      <c r="F14" s="46">
        <v>0</v>
      </c>
      <c r="G14" s="46">
        <v>214054</v>
      </c>
      <c r="H14" s="46">
        <v>0</v>
      </c>
      <c r="I14" s="46">
        <v>0</v>
      </c>
      <c r="J14" s="46">
        <v>0</v>
      </c>
      <c r="K14" s="46">
        <v>1485783</v>
      </c>
      <c r="L14" s="46">
        <v>0</v>
      </c>
      <c r="M14" s="46">
        <v>0</v>
      </c>
      <c r="N14" s="46">
        <f t="shared" si="1"/>
        <v>6069237</v>
      </c>
      <c r="O14" s="47">
        <f t="shared" si="2"/>
        <v>253.57163150198454</v>
      </c>
      <c r="P14" s="9"/>
    </row>
    <row r="15" spans="1:133">
      <c r="A15" s="12"/>
      <c r="B15" s="44">
        <v>524</v>
      </c>
      <c r="C15" s="20" t="s">
        <v>28</v>
      </c>
      <c r="D15" s="46">
        <v>467633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467633</v>
      </c>
      <c r="O15" s="47">
        <f t="shared" si="2"/>
        <v>19.537622728222267</v>
      </c>
      <c r="P15" s="9"/>
    </row>
    <row r="16" spans="1:133">
      <c r="A16" s="12"/>
      <c r="B16" s="44">
        <v>529</v>
      </c>
      <c r="C16" s="20" t="s">
        <v>29</v>
      </c>
      <c r="D16" s="46">
        <v>103175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103175</v>
      </c>
      <c r="O16" s="47">
        <f t="shared" si="2"/>
        <v>4.3106329642782537</v>
      </c>
      <c r="P16" s="9"/>
    </row>
    <row r="17" spans="1:16" ht="15.75">
      <c r="A17" s="28" t="s">
        <v>30</v>
      </c>
      <c r="B17" s="29"/>
      <c r="C17" s="30"/>
      <c r="D17" s="31">
        <f t="shared" ref="D17:M17" si="4">SUM(D18:D22)</f>
        <v>1381186</v>
      </c>
      <c r="E17" s="31">
        <f t="shared" si="4"/>
        <v>10919</v>
      </c>
      <c r="F17" s="31">
        <f t="shared" si="4"/>
        <v>0</v>
      </c>
      <c r="G17" s="31">
        <f t="shared" si="4"/>
        <v>0</v>
      </c>
      <c r="H17" s="31">
        <f t="shared" si="4"/>
        <v>0</v>
      </c>
      <c r="I17" s="31">
        <f t="shared" si="4"/>
        <v>15590315</v>
      </c>
      <c r="J17" s="31">
        <f t="shared" si="4"/>
        <v>0</v>
      </c>
      <c r="K17" s="31">
        <f t="shared" si="4"/>
        <v>0</v>
      </c>
      <c r="L17" s="31">
        <f t="shared" si="4"/>
        <v>0</v>
      </c>
      <c r="M17" s="31">
        <f t="shared" si="4"/>
        <v>0</v>
      </c>
      <c r="N17" s="42">
        <f t="shared" si="1"/>
        <v>16982420</v>
      </c>
      <c r="O17" s="43">
        <f t="shared" si="2"/>
        <v>709.52245665343639</v>
      </c>
      <c r="P17" s="10"/>
    </row>
    <row r="18" spans="1:16">
      <c r="A18" s="12"/>
      <c r="B18" s="44">
        <v>534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3698574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3698574</v>
      </c>
      <c r="O18" s="47">
        <f t="shared" si="2"/>
        <v>154.52575725924379</v>
      </c>
      <c r="P18" s="9"/>
    </row>
    <row r="19" spans="1:16">
      <c r="A19" s="12"/>
      <c r="B19" s="44">
        <v>536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11127138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11127138</v>
      </c>
      <c r="O19" s="47">
        <f t="shared" si="2"/>
        <v>464.88982661374558</v>
      </c>
      <c r="P19" s="9"/>
    </row>
    <row r="20" spans="1:16">
      <c r="A20" s="12"/>
      <c r="B20" s="44">
        <v>537</v>
      </c>
      <c r="C20" s="20" t="s">
        <v>33</v>
      </c>
      <c r="D20" s="46">
        <v>125769</v>
      </c>
      <c r="E20" s="46">
        <v>10919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136688</v>
      </c>
      <c r="O20" s="47">
        <f t="shared" si="2"/>
        <v>5.7108000835596409</v>
      </c>
      <c r="P20" s="9"/>
    </row>
    <row r="21" spans="1:16">
      <c r="A21" s="12"/>
      <c r="B21" s="44">
        <v>538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764603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764603</v>
      </c>
      <c r="O21" s="47">
        <f t="shared" si="2"/>
        <v>31.944975976603299</v>
      </c>
      <c r="P21" s="9"/>
    </row>
    <row r="22" spans="1:16">
      <c r="A22" s="12"/>
      <c r="B22" s="44">
        <v>539</v>
      </c>
      <c r="C22" s="20" t="s">
        <v>35</v>
      </c>
      <c r="D22" s="46">
        <v>1255417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1255417</v>
      </c>
      <c r="O22" s="47">
        <f t="shared" si="2"/>
        <v>52.451096720284106</v>
      </c>
      <c r="P22" s="9"/>
    </row>
    <row r="23" spans="1:16" ht="15.75">
      <c r="A23" s="28" t="s">
        <v>36</v>
      </c>
      <c r="B23" s="29"/>
      <c r="C23" s="30"/>
      <c r="D23" s="31">
        <f t="shared" ref="D23:M23" si="5">SUM(D24:D25)</f>
        <v>1212562</v>
      </c>
      <c r="E23" s="31">
        <f t="shared" si="5"/>
        <v>45042</v>
      </c>
      <c r="F23" s="31">
        <f t="shared" si="5"/>
        <v>0</v>
      </c>
      <c r="G23" s="31">
        <f t="shared" si="5"/>
        <v>2269289</v>
      </c>
      <c r="H23" s="31">
        <f t="shared" si="5"/>
        <v>0</v>
      </c>
      <c r="I23" s="31">
        <f t="shared" si="5"/>
        <v>88566</v>
      </c>
      <c r="J23" s="31">
        <f t="shared" si="5"/>
        <v>0</v>
      </c>
      <c r="K23" s="31">
        <f t="shared" si="5"/>
        <v>0</v>
      </c>
      <c r="L23" s="31">
        <f t="shared" si="5"/>
        <v>0</v>
      </c>
      <c r="M23" s="31">
        <f t="shared" si="5"/>
        <v>0</v>
      </c>
      <c r="N23" s="31">
        <f t="shared" ref="N23:N28" si="6">SUM(D23:M23)</f>
        <v>3615459</v>
      </c>
      <c r="O23" s="43">
        <f t="shared" si="2"/>
        <v>151.05322749112179</v>
      </c>
      <c r="P23" s="10"/>
    </row>
    <row r="24" spans="1:16">
      <c r="A24" s="12"/>
      <c r="B24" s="44">
        <v>541</v>
      </c>
      <c r="C24" s="20" t="s">
        <v>37</v>
      </c>
      <c r="D24" s="46">
        <v>1212562</v>
      </c>
      <c r="E24" s="46">
        <v>45042</v>
      </c>
      <c r="F24" s="46">
        <v>0</v>
      </c>
      <c r="G24" s="46">
        <v>2269289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3526893</v>
      </c>
      <c r="O24" s="47">
        <f t="shared" si="2"/>
        <v>147.35295592228954</v>
      </c>
      <c r="P24" s="9"/>
    </row>
    <row r="25" spans="1:16">
      <c r="A25" s="12"/>
      <c r="B25" s="44">
        <v>543</v>
      </c>
      <c r="C25" s="20" t="s">
        <v>38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88566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88566</v>
      </c>
      <c r="O25" s="47">
        <f t="shared" si="2"/>
        <v>3.7002715688322541</v>
      </c>
      <c r="P25" s="9"/>
    </row>
    <row r="26" spans="1:16" ht="15.75">
      <c r="A26" s="28" t="s">
        <v>40</v>
      </c>
      <c r="B26" s="29"/>
      <c r="C26" s="30"/>
      <c r="D26" s="31">
        <f t="shared" ref="D26:M26" si="7">SUM(D27:D28)</f>
        <v>107883</v>
      </c>
      <c r="E26" s="31">
        <f t="shared" si="7"/>
        <v>246366</v>
      </c>
      <c r="F26" s="31">
        <f t="shared" si="7"/>
        <v>0</v>
      </c>
      <c r="G26" s="31">
        <f t="shared" si="7"/>
        <v>0</v>
      </c>
      <c r="H26" s="31">
        <f t="shared" si="7"/>
        <v>0</v>
      </c>
      <c r="I26" s="31">
        <f t="shared" si="7"/>
        <v>0</v>
      </c>
      <c r="J26" s="31">
        <f t="shared" si="7"/>
        <v>0</v>
      </c>
      <c r="K26" s="31">
        <f t="shared" si="7"/>
        <v>0</v>
      </c>
      <c r="L26" s="31">
        <f t="shared" si="7"/>
        <v>0</v>
      </c>
      <c r="M26" s="31">
        <f t="shared" si="7"/>
        <v>0</v>
      </c>
      <c r="N26" s="31">
        <f t="shared" si="6"/>
        <v>354249</v>
      </c>
      <c r="O26" s="43">
        <f t="shared" si="2"/>
        <v>14.800459578023814</v>
      </c>
      <c r="P26" s="10"/>
    </row>
    <row r="27" spans="1:16">
      <c r="A27" s="13"/>
      <c r="B27" s="45">
        <v>552</v>
      </c>
      <c r="C27" s="21" t="s">
        <v>57</v>
      </c>
      <c r="D27" s="46">
        <v>107883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107883</v>
      </c>
      <c r="O27" s="47">
        <f t="shared" si="2"/>
        <v>4.5073323584708582</v>
      </c>
      <c r="P27" s="9"/>
    </row>
    <row r="28" spans="1:16">
      <c r="A28" s="13"/>
      <c r="B28" s="45">
        <v>559</v>
      </c>
      <c r="C28" s="21" t="s">
        <v>41</v>
      </c>
      <c r="D28" s="46">
        <v>0</v>
      </c>
      <c r="E28" s="46">
        <v>246366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246366</v>
      </c>
      <c r="O28" s="47">
        <f t="shared" si="2"/>
        <v>10.293127219552956</v>
      </c>
      <c r="P28" s="9"/>
    </row>
    <row r="29" spans="1:16" ht="15.75">
      <c r="A29" s="28" t="s">
        <v>42</v>
      </c>
      <c r="B29" s="29"/>
      <c r="C29" s="30"/>
      <c r="D29" s="31">
        <f t="shared" ref="D29:M29" si="8">SUM(D30:D33)</f>
        <v>3338533</v>
      </c>
      <c r="E29" s="31">
        <f t="shared" si="8"/>
        <v>508713</v>
      </c>
      <c r="F29" s="31">
        <f t="shared" si="8"/>
        <v>0</v>
      </c>
      <c r="G29" s="31">
        <f t="shared" si="8"/>
        <v>410888</v>
      </c>
      <c r="H29" s="31">
        <f t="shared" si="8"/>
        <v>0</v>
      </c>
      <c r="I29" s="31">
        <f t="shared" si="8"/>
        <v>1222500</v>
      </c>
      <c r="J29" s="31">
        <f t="shared" si="8"/>
        <v>0</v>
      </c>
      <c r="K29" s="31">
        <f t="shared" si="8"/>
        <v>0</v>
      </c>
      <c r="L29" s="31">
        <f t="shared" si="8"/>
        <v>0</v>
      </c>
      <c r="M29" s="31">
        <f t="shared" si="8"/>
        <v>0</v>
      </c>
      <c r="N29" s="31">
        <f t="shared" ref="N29:N36" si="9">SUM(D29:M29)</f>
        <v>5480634</v>
      </c>
      <c r="O29" s="43">
        <f t="shared" si="2"/>
        <v>228.9799039064132</v>
      </c>
      <c r="P29" s="9"/>
    </row>
    <row r="30" spans="1:16">
      <c r="A30" s="12"/>
      <c r="B30" s="44">
        <v>571</v>
      </c>
      <c r="C30" s="20" t="s">
        <v>43</v>
      </c>
      <c r="D30" s="46">
        <v>949872</v>
      </c>
      <c r="E30" s="46">
        <v>183577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9"/>
        <v>1133449</v>
      </c>
      <c r="O30" s="47">
        <f t="shared" si="2"/>
        <v>47.355295592228956</v>
      </c>
      <c r="P30" s="9"/>
    </row>
    <row r="31" spans="1:16">
      <c r="A31" s="12"/>
      <c r="B31" s="44">
        <v>572</v>
      </c>
      <c r="C31" s="20" t="s">
        <v>44</v>
      </c>
      <c r="D31" s="46">
        <v>1545945</v>
      </c>
      <c r="E31" s="46">
        <v>240373</v>
      </c>
      <c r="F31" s="46">
        <v>0</v>
      </c>
      <c r="G31" s="46">
        <v>410888</v>
      </c>
      <c r="H31" s="46">
        <v>0</v>
      </c>
      <c r="I31" s="46">
        <v>1222500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9"/>
        <v>3419706</v>
      </c>
      <c r="O31" s="47">
        <f t="shared" si="2"/>
        <v>142.87470231878004</v>
      </c>
      <c r="P31" s="9"/>
    </row>
    <row r="32" spans="1:16">
      <c r="A32" s="12"/>
      <c r="B32" s="44">
        <v>573</v>
      </c>
      <c r="C32" s="20" t="s">
        <v>45</v>
      </c>
      <c r="D32" s="46">
        <v>621111</v>
      </c>
      <c r="E32" s="46">
        <v>1000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9"/>
        <v>622111</v>
      </c>
      <c r="O32" s="47">
        <f t="shared" si="2"/>
        <v>25.991685815750991</v>
      </c>
      <c r="P32" s="9"/>
    </row>
    <row r="33" spans="1:119">
      <c r="A33" s="12"/>
      <c r="B33" s="44">
        <v>579</v>
      </c>
      <c r="C33" s="20" t="s">
        <v>46</v>
      </c>
      <c r="D33" s="46">
        <v>221605</v>
      </c>
      <c r="E33" s="46">
        <v>83763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9"/>
        <v>305368</v>
      </c>
      <c r="O33" s="47">
        <f t="shared" si="2"/>
        <v>12.758220179653227</v>
      </c>
      <c r="P33" s="9"/>
    </row>
    <row r="34" spans="1:119" ht="15.75">
      <c r="A34" s="28" t="s">
        <v>48</v>
      </c>
      <c r="B34" s="29"/>
      <c r="C34" s="30"/>
      <c r="D34" s="31">
        <f t="shared" ref="D34:M34" si="10">SUM(D35:D35)</f>
        <v>10754</v>
      </c>
      <c r="E34" s="31">
        <f t="shared" si="10"/>
        <v>366000</v>
      </c>
      <c r="F34" s="31">
        <f t="shared" si="10"/>
        <v>0</v>
      </c>
      <c r="G34" s="31">
        <f t="shared" si="10"/>
        <v>40000</v>
      </c>
      <c r="H34" s="31">
        <f t="shared" si="10"/>
        <v>0</v>
      </c>
      <c r="I34" s="31">
        <f t="shared" si="10"/>
        <v>1007046</v>
      </c>
      <c r="J34" s="31">
        <f t="shared" si="10"/>
        <v>218274</v>
      </c>
      <c r="K34" s="31">
        <f t="shared" si="10"/>
        <v>0</v>
      </c>
      <c r="L34" s="31">
        <f t="shared" si="10"/>
        <v>0</v>
      </c>
      <c r="M34" s="31">
        <f t="shared" si="10"/>
        <v>0</v>
      </c>
      <c r="N34" s="31">
        <f t="shared" si="9"/>
        <v>1642074</v>
      </c>
      <c r="O34" s="43">
        <f t="shared" si="2"/>
        <v>68.605556716106122</v>
      </c>
      <c r="P34" s="9"/>
    </row>
    <row r="35" spans="1:119" ht="15.75" thickBot="1">
      <c r="A35" s="12"/>
      <c r="B35" s="44">
        <v>581</v>
      </c>
      <c r="C35" s="20" t="s">
        <v>47</v>
      </c>
      <c r="D35" s="46">
        <v>10754</v>
      </c>
      <c r="E35" s="46">
        <v>366000</v>
      </c>
      <c r="F35" s="46">
        <v>0</v>
      </c>
      <c r="G35" s="46">
        <v>40000</v>
      </c>
      <c r="H35" s="46">
        <v>0</v>
      </c>
      <c r="I35" s="46">
        <v>1007046</v>
      </c>
      <c r="J35" s="46">
        <v>218274</v>
      </c>
      <c r="K35" s="46">
        <v>0</v>
      </c>
      <c r="L35" s="46">
        <v>0</v>
      </c>
      <c r="M35" s="46">
        <v>0</v>
      </c>
      <c r="N35" s="46">
        <f t="shared" si="9"/>
        <v>1642074</v>
      </c>
      <c r="O35" s="47">
        <f t="shared" si="2"/>
        <v>68.605556716106122</v>
      </c>
      <c r="P35" s="9"/>
    </row>
    <row r="36" spans="1:119" ht="16.5" thickBot="1">
      <c r="A36" s="14" t="s">
        <v>10</v>
      </c>
      <c r="B36" s="23"/>
      <c r="C36" s="22"/>
      <c r="D36" s="15">
        <f>SUM(D5,D12,D17,D23,D26,D29,D34)</f>
        <v>20140146</v>
      </c>
      <c r="E36" s="15">
        <f t="shared" ref="E36:M36" si="11">SUM(E5,E12,E17,E23,E26,E29,E34)</f>
        <v>1375121</v>
      </c>
      <c r="F36" s="15">
        <f t="shared" si="11"/>
        <v>0</v>
      </c>
      <c r="G36" s="15">
        <f t="shared" si="11"/>
        <v>3282314</v>
      </c>
      <c r="H36" s="15">
        <f t="shared" si="11"/>
        <v>0</v>
      </c>
      <c r="I36" s="15">
        <f t="shared" si="11"/>
        <v>17920997</v>
      </c>
      <c r="J36" s="15">
        <f t="shared" si="11"/>
        <v>1824930</v>
      </c>
      <c r="K36" s="15">
        <f t="shared" si="11"/>
        <v>3069139</v>
      </c>
      <c r="L36" s="15">
        <f t="shared" si="11"/>
        <v>0</v>
      </c>
      <c r="M36" s="15">
        <f t="shared" si="11"/>
        <v>0</v>
      </c>
      <c r="N36" s="15">
        <f t="shared" si="9"/>
        <v>47612647</v>
      </c>
      <c r="O36" s="37">
        <f t="shared" si="2"/>
        <v>1989.2478378942972</v>
      </c>
      <c r="P36" s="6"/>
      <c r="Q36" s="2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</row>
    <row r="37" spans="1:119">
      <c r="A37" s="16"/>
      <c r="B37" s="18"/>
      <c r="C37" s="18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9"/>
    </row>
    <row r="38" spans="1:119">
      <c r="A38" s="38"/>
      <c r="B38" s="39"/>
      <c r="C38" s="39"/>
      <c r="D38" s="40"/>
      <c r="E38" s="40"/>
      <c r="F38" s="40"/>
      <c r="G38" s="40"/>
      <c r="H38" s="40"/>
      <c r="I38" s="40"/>
      <c r="J38" s="40"/>
      <c r="K38" s="40"/>
      <c r="L38" s="93" t="s">
        <v>63</v>
      </c>
      <c r="M38" s="93"/>
      <c r="N38" s="93"/>
      <c r="O38" s="41">
        <v>23935</v>
      </c>
    </row>
    <row r="39" spans="1:119">
      <c r="A39" s="94"/>
      <c r="B39" s="95"/>
      <c r="C39" s="95"/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6"/>
    </row>
    <row r="40" spans="1:119" ht="15.75" customHeight="1" thickBot="1">
      <c r="A40" s="97" t="s">
        <v>53</v>
      </c>
      <c r="B40" s="98"/>
      <c r="C40" s="98"/>
      <c r="D40" s="98"/>
      <c r="E40" s="98"/>
      <c r="F40" s="98"/>
      <c r="G40" s="98"/>
      <c r="H40" s="98"/>
      <c r="I40" s="98"/>
      <c r="J40" s="98"/>
      <c r="K40" s="98"/>
      <c r="L40" s="98"/>
      <c r="M40" s="98"/>
      <c r="N40" s="98"/>
      <c r="O40" s="99"/>
    </row>
  </sheetData>
  <mergeCells count="10">
    <mergeCell ref="L38:N38"/>
    <mergeCell ref="A39:O39"/>
    <mergeCell ref="A40:O4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50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56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2814050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1509611</v>
      </c>
      <c r="K5" s="26">
        <f t="shared" si="0"/>
        <v>359514</v>
      </c>
      <c r="L5" s="26">
        <f t="shared" si="0"/>
        <v>0</v>
      </c>
      <c r="M5" s="26">
        <f t="shared" si="0"/>
        <v>0</v>
      </c>
      <c r="N5" s="27">
        <f t="shared" ref="N5:N22" si="1">SUM(D5:M5)</f>
        <v>4683175</v>
      </c>
      <c r="O5" s="32">
        <f t="shared" ref="O5:O36" si="2">(N5/O$38)</f>
        <v>197.04527285732317</v>
      </c>
      <c r="P5" s="6"/>
    </row>
    <row r="6" spans="1:133">
      <c r="A6" s="12"/>
      <c r="B6" s="44">
        <v>511</v>
      </c>
      <c r="C6" s="20" t="s">
        <v>19</v>
      </c>
      <c r="D6" s="46">
        <v>126779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126779</v>
      </c>
      <c r="O6" s="47">
        <f t="shared" si="2"/>
        <v>5.3342449615012413</v>
      </c>
      <c r="P6" s="9"/>
    </row>
    <row r="7" spans="1:133">
      <c r="A7" s="12"/>
      <c r="B7" s="44">
        <v>512</v>
      </c>
      <c r="C7" s="20" t="s">
        <v>20</v>
      </c>
      <c r="D7" s="46">
        <v>532127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532127</v>
      </c>
      <c r="O7" s="47">
        <f t="shared" si="2"/>
        <v>22.389321327891615</v>
      </c>
      <c r="P7" s="9"/>
    </row>
    <row r="8" spans="1:133">
      <c r="A8" s="12"/>
      <c r="B8" s="44">
        <v>513</v>
      </c>
      <c r="C8" s="20" t="s">
        <v>21</v>
      </c>
      <c r="D8" s="46">
        <v>1204542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503081</v>
      </c>
      <c r="K8" s="46">
        <v>0</v>
      </c>
      <c r="L8" s="46">
        <v>0</v>
      </c>
      <c r="M8" s="46">
        <v>0</v>
      </c>
      <c r="N8" s="46">
        <f t="shared" si="1"/>
        <v>1707623</v>
      </c>
      <c r="O8" s="47">
        <f t="shared" si="2"/>
        <v>71.848487398493717</v>
      </c>
      <c r="P8" s="9"/>
    </row>
    <row r="9" spans="1:133">
      <c r="A9" s="12"/>
      <c r="B9" s="44">
        <v>514</v>
      </c>
      <c r="C9" s="20" t="s">
        <v>22</v>
      </c>
      <c r="D9" s="46">
        <v>144833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144833</v>
      </c>
      <c r="O9" s="47">
        <f t="shared" si="2"/>
        <v>6.0938696511970383</v>
      </c>
      <c r="P9" s="9"/>
    </row>
    <row r="10" spans="1:133">
      <c r="A10" s="12"/>
      <c r="B10" s="44">
        <v>515</v>
      </c>
      <c r="C10" s="20" t="s">
        <v>23</v>
      </c>
      <c r="D10" s="46">
        <v>198043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198043</v>
      </c>
      <c r="O10" s="47">
        <f t="shared" si="2"/>
        <v>8.3326881810914291</v>
      </c>
      <c r="P10" s="9"/>
    </row>
    <row r="11" spans="1:133">
      <c r="A11" s="12"/>
      <c r="B11" s="44">
        <v>519</v>
      </c>
      <c r="C11" s="20" t="s">
        <v>24</v>
      </c>
      <c r="D11" s="46">
        <v>607726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1006530</v>
      </c>
      <c r="K11" s="46">
        <v>359514</v>
      </c>
      <c r="L11" s="46">
        <v>0</v>
      </c>
      <c r="M11" s="46">
        <v>0</v>
      </c>
      <c r="N11" s="46">
        <f t="shared" si="1"/>
        <v>1973770</v>
      </c>
      <c r="O11" s="47">
        <f t="shared" si="2"/>
        <v>83.046661337148151</v>
      </c>
      <c r="P11" s="9"/>
    </row>
    <row r="12" spans="1:133" ht="15.75">
      <c r="A12" s="28" t="s">
        <v>25</v>
      </c>
      <c r="B12" s="29"/>
      <c r="C12" s="30"/>
      <c r="D12" s="31">
        <f t="shared" ref="D12:M12" si="3">SUM(D13:D16)</f>
        <v>10618774</v>
      </c>
      <c r="E12" s="31">
        <f t="shared" si="3"/>
        <v>738240</v>
      </c>
      <c r="F12" s="31">
        <f t="shared" si="3"/>
        <v>0</v>
      </c>
      <c r="G12" s="31">
        <f t="shared" si="3"/>
        <v>393123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2418828</v>
      </c>
      <c r="L12" s="31">
        <f t="shared" si="3"/>
        <v>0</v>
      </c>
      <c r="M12" s="31">
        <f t="shared" si="3"/>
        <v>0</v>
      </c>
      <c r="N12" s="42">
        <f t="shared" si="1"/>
        <v>14168965</v>
      </c>
      <c r="O12" s="43">
        <f t="shared" si="2"/>
        <v>596.16127403542725</v>
      </c>
      <c r="P12" s="10"/>
    </row>
    <row r="13" spans="1:133">
      <c r="A13" s="12"/>
      <c r="B13" s="44">
        <v>521</v>
      </c>
      <c r="C13" s="20" t="s">
        <v>26</v>
      </c>
      <c r="D13" s="46">
        <v>5985468</v>
      </c>
      <c r="E13" s="46">
        <v>738240</v>
      </c>
      <c r="F13" s="46">
        <v>0</v>
      </c>
      <c r="G13" s="46">
        <v>243581</v>
      </c>
      <c r="H13" s="46">
        <v>0</v>
      </c>
      <c r="I13" s="46">
        <v>0</v>
      </c>
      <c r="J13" s="46">
        <v>0</v>
      </c>
      <c r="K13" s="46">
        <v>1026501</v>
      </c>
      <c r="L13" s="46">
        <v>0</v>
      </c>
      <c r="M13" s="46">
        <v>0</v>
      </c>
      <c r="N13" s="46">
        <f t="shared" si="1"/>
        <v>7993790</v>
      </c>
      <c r="O13" s="47">
        <f t="shared" si="2"/>
        <v>336.33988303109351</v>
      </c>
      <c r="P13" s="9"/>
    </row>
    <row r="14" spans="1:133">
      <c r="A14" s="12"/>
      <c r="B14" s="44">
        <v>522</v>
      </c>
      <c r="C14" s="20" t="s">
        <v>27</v>
      </c>
      <c r="D14" s="46">
        <v>4082783</v>
      </c>
      <c r="E14" s="46">
        <v>0</v>
      </c>
      <c r="F14" s="46">
        <v>0</v>
      </c>
      <c r="G14" s="46">
        <v>149542</v>
      </c>
      <c r="H14" s="46">
        <v>0</v>
      </c>
      <c r="I14" s="46">
        <v>0</v>
      </c>
      <c r="J14" s="46">
        <v>0</v>
      </c>
      <c r="K14" s="46">
        <v>1392327</v>
      </c>
      <c r="L14" s="46">
        <v>0</v>
      </c>
      <c r="M14" s="46">
        <v>0</v>
      </c>
      <c r="N14" s="46">
        <f t="shared" si="1"/>
        <v>5624652</v>
      </c>
      <c r="O14" s="47">
        <f t="shared" si="2"/>
        <v>236.65805528674213</v>
      </c>
      <c r="P14" s="9"/>
    </row>
    <row r="15" spans="1:133">
      <c r="A15" s="12"/>
      <c r="B15" s="44">
        <v>524</v>
      </c>
      <c r="C15" s="20" t="s">
        <v>28</v>
      </c>
      <c r="D15" s="46">
        <v>445669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445669</v>
      </c>
      <c r="O15" s="47">
        <f t="shared" si="2"/>
        <v>18.751588336769469</v>
      </c>
      <c r="P15" s="9"/>
    </row>
    <row r="16" spans="1:133">
      <c r="A16" s="12"/>
      <c r="B16" s="44">
        <v>529</v>
      </c>
      <c r="C16" s="20" t="s">
        <v>29</v>
      </c>
      <c r="D16" s="46">
        <v>104854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104854</v>
      </c>
      <c r="O16" s="47">
        <f t="shared" si="2"/>
        <v>4.4117473808221481</v>
      </c>
      <c r="P16" s="9"/>
    </row>
    <row r="17" spans="1:16" ht="15.75">
      <c r="A17" s="28" t="s">
        <v>30</v>
      </c>
      <c r="B17" s="29"/>
      <c r="C17" s="30"/>
      <c r="D17" s="31">
        <f t="shared" ref="D17:M17" si="4">SUM(D18:D22)</f>
        <v>1261380</v>
      </c>
      <c r="E17" s="31">
        <f t="shared" si="4"/>
        <v>13820</v>
      </c>
      <c r="F17" s="31">
        <f t="shared" si="4"/>
        <v>0</v>
      </c>
      <c r="G17" s="31">
        <f t="shared" si="4"/>
        <v>167127</v>
      </c>
      <c r="H17" s="31">
        <f t="shared" si="4"/>
        <v>0</v>
      </c>
      <c r="I17" s="31">
        <f t="shared" si="4"/>
        <v>13753852</v>
      </c>
      <c r="J17" s="31">
        <f t="shared" si="4"/>
        <v>0</v>
      </c>
      <c r="K17" s="31">
        <f t="shared" si="4"/>
        <v>0</v>
      </c>
      <c r="L17" s="31">
        <f t="shared" si="4"/>
        <v>0</v>
      </c>
      <c r="M17" s="31">
        <f t="shared" si="4"/>
        <v>0</v>
      </c>
      <c r="N17" s="42">
        <f t="shared" si="1"/>
        <v>15196179</v>
      </c>
      <c r="O17" s="43">
        <f t="shared" si="2"/>
        <v>639.38145327555014</v>
      </c>
      <c r="P17" s="10"/>
    </row>
    <row r="18" spans="1:16">
      <c r="A18" s="12"/>
      <c r="B18" s="44">
        <v>534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3717750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3717750</v>
      </c>
      <c r="O18" s="47">
        <f t="shared" si="2"/>
        <v>156.42487482644003</v>
      </c>
      <c r="P18" s="9"/>
    </row>
    <row r="19" spans="1:16">
      <c r="A19" s="12"/>
      <c r="B19" s="44">
        <v>536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9348746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9348746</v>
      </c>
      <c r="O19" s="47">
        <f t="shared" si="2"/>
        <v>393.34985484074559</v>
      </c>
      <c r="P19" s="9"/>
    </row>
    <row r="20" spans="1:16">
      <c r="A20" s="12"/>
      <c r="B20" s="44">
        <v>537</v>
      </c>
      <c r="C20" s="20" t="s">
        <v>33</v>
      </c>
      <c r="D20" s="46">
        <v>8110</v>
      </c>
      <c r="E20" s="46">
        <v>13820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21930</v>
      </c>
      <c r="O20" s="47">
        <f t="shared" si="2"/>
        <v>0.92270795641014858</v>
      </c>
      <c r="P20" s="9"/>
    </row>
    <row r="21" spans="1:16">
      <c r="A21" s="12"/>
      <c r="B21" s="44">
        <v>538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687356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687356</v>
      </c>
      <c r="O21" s="47">
        <f t="shared" si="2"/>
        <v>28.920604199099593</v>
      </c>
      <c r="P21" s="9"/>
    </row>
    <row r="22" spans="1:16">
      <c r="A22" s="12"/>
      <c r="B22" s="44">
        <v>539</v>
      </c>
      <c r="C22" s="20" t="s">
        <v>35</v>
      </c>
      <c r="D22" s="46">
        <v>1253270</v>
      </c>
      <c r="E22" s="46">
        <v>0</v>
      </c>
      <c r="F22" s="46">
        <v>0</v>
      </c>
      <c r="G22" s="46">
        <v>167127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1420397</v>
      </c>
      <c r="O22" s="47">
        <f t="shared" si="2"/>
        <v>59.763411452854797</v>
      </c>
      <c r="P22" s="9"/>
    </row>
    <row r="23" spans="1:16" ht="15.75">
      <c r="A23" s="28" t="s">
        <v>36</v>
      </c>
      <c r="B23" s="29"/>
      <c r="C23" s="30"/>
      <c r="D23" s="31">
        <f t="shared" ref="D23:M23" si="5">SUM(D24:D25)</f>
        <v>1074084</v>
      </c>
      <c r="E23" s="31">
        <f t="shared" si="5"/>
        <v>52497</v>
      </c>
      <c r="F23" s="31">
        <f t="shared" si="5"/>
        <v>0</v>
      </c>
      <c r="G23" s="31">
        <f t="shared" si="5"/>
        <v>894851</v>
      </c>
      <c r="H23" s="31">
        <f t="shared" si="5"/>
        <v>0</v>
      </c>
      <c r="I23" s="31">
        <f t="shared" si="5"/>
        <v>84547</v>
      </c>
      <c r="J23" s="31">
        <f t="shared" si="5"/>
        <v>0</v>
      </c>
      <c r="K23" s="31">
        <f t="shared" si="5"/>
        <v>0</v>
      </c>
      <c r="L23" s="31">
        <f t="shared" si="5"/>
        <v>0</v>
      </c>
      <c r="M23" s="31">
        <f t="shared" si="5"/>
        <v>0</v>
      </c>
      <c r="N23" s="31">
        <f t="shared" ref="N23:N28" si="6">SUM(D23:M23)</f>
        <v>2105979</v>
      </c>
      <c r="O23" s="43">
        <f t="shared" si="2"/>
        <v>88.609374342575848</v>
      </c>
      <c r="P23" s="10"/>
    </row>
    <row r="24" spans="1:16">
      <c r="A24" s="12"/>
      <c r="B24" s="44">
        <v>541</v>
      </c>
      <c r="C24" s="20" t="s">
        <v>37</v>
      </c>
      <c r="D24" s="46">
        <v>1074084</v>
      </c>
      <c r="E24" s="46">
        <v>52497</v>
      </c>
      <c r="F24" s="46">
        <v>0</v>
      </c>
      <c r="G24" s="46">
        <v>894851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2021432</v>
      </c>
      <c r="O24" s="47">
        <f t="shared" si="2"/>
        <v>85.052046955863176</v>
      </c>
      <c r="P24" s="9"/>
    </row>
    <row r="25" spans="1:16">
      <c r="A25" s="12"/>
      <c r="B25" s="44">
        <v>543</v>
      </c>
      <c r="C25" s="20" t="s">
        <v>38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84547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84547</v>
      </c>
      <c r="O25" s="47">
        <f t="shared" si="2"/>
        <v>3.5573273867126689</v>
      </c>
      <c r="P25" s="9"/>
    </row>
    <row r="26" spans="1:16" ht="15.75">
      <c r="A26" s="28" t="s">
        <v>40</v>
      </c>
      <c r="B26" s="29"/>
      <c r="C26" s="30"/>
      <c r="D26" s="31">
        <f t="shared" ref="D26:M26" si="7">SUM(D27:D28)</f>
        <v>74603</v>
      </c>
      <c r="E26" s="31">
        <f t="shared" si="7"/>
        <v>335404</v>
      </c>
      <c r="F26" s="31">
        <f t="shared" si="7"/>
        <v>0</v>
      </c>
      <c r="G26" s="31">
        <f t="shared" si="7"/>
        <v>0</v>
      </c>
      <c r="H26" s="31">
        <f t="shared" si="7"/>
        <v>0</v>
      </c>
      <c r="I26" s="31">
        <f t="shared" si="7"/>
        <v>0</v>
      </c>
      <c r="J26" s="31">
        <f t="shared" si="7"/>
        <v>0</v>
      </c>
      <c r="K26" s="31">
        <f t="shared" si="7"/>
        <v>0</v>
      </c>
      <c r="L26" s="31">
        <f t="shared" si="7"/>
        <v>0</v>
      </c>
      <c r="M26" s="31">
        <f t="shared" si="7"/>
        <v>0</v>
      </c>
      <c r="N26" s="31">
        <f t="shared" si="6"/>
        <v>410007</v>
      </c>
      <c r="O26" s="43">
        <f t="shared" si="2"/>
        <v>17.251104472588043</v>
      </c>
      <c r="P26" s="10"/>
    </row>
    <row r="27" spans="1:16">
      <c r="A27" s="13"/>
      <c r="B27" s="45">
        <v>552</v>
      </c>
      <c r="C27" s="21" t="s">
        <v>57</v>
      </c>
      <c r="D27" s="46">
        <v>73603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73603</v>
      </c>
      <c r="O27" s="47">
        <f t="shared" si="2"/>
        <v>3.0968569865780284</v>
      </c>
      <c r="P27" s="9"/>
    </row>
    <row r="28" spans="1:16">
      <c r="A28" s="13"/>
      <c r="B28" s="45">
        <v>559</v>
      </c>
      <c r="C28" s="21" t="s">
        <v>41</v>
      </c>
      <c r="D28" s="46">
        <v>1000</v>
      </c>
      <c r="E28" s="46">
        <v>335404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336404</v>
      </c>
      <c r="O28" s="47">
        <f t="shared" si="2"/>
        <v>14.154247486010014</v>
      </c>
      <c r="P28" s="9"/>
    </row>
    <row r="29" spans="1:16" ht="15.75">
      <c r="A29" s="28" t="s">
        <v>42</v>
      </c>
      <c r="B29" s="29"/>
      <c r="C29" s="30"/>
      <c r="D29" s="31">
        <f t="shared" ref="D29:M29" si="8">SUM(D30:D33)</f>
        <v>3390644</v>
      </c>
      <c r="E29" s="31">
        <f t="shared" si="8"/>
        <v>221729</v>
      </c>
      <c r="F29" s="31">
        <f t="shared" si="8"/>
        <v>0</v>
      </c>
      <c r="G29" s="31">
        <f t="shared" si="8"/>
        <v>156</v>
      </c>
      <c r="H29" s="31">
        <f t="shared" si="8"/>
        <v>0</v>
      </c>
      <c r="I29" s="31">
        <f t="shared" si="8"/>
        <v>1217951</v>
      </c>
      <c r="J29" s="31">
        <f t="shared" si="8"/>
        <v>0</v>
      </c>
      <c r="K29" s="31">
        <f t="shared" si="8"/>
        <v>0</v>
      </c>
      <c r="L29" s="31">
        <f t="shared" si="8"/>
        <v>0</v>
      </c>
      <c r="M29" s="31">
        <f t="shared" si="8"/>
        <v>0</v>
      </c>
      <c r="N29" s="31">
        <f t="shared" ref="N29:N36" si="9">SUM(D29:M29)</f>
        <v>4830480</v>
      </c>
      <c r="O29" s="43">
        <f t="shared" si="2"/>
        <v>203.24315226995415</v>
      </c>
      <c r="P29" s="9"/>
    </row>
    <row r="30" spans="1:16">
      <c r="A30" s="12"/>
      <c r="B30" s="44">
        <v>571</v>
      </c>
      <c r="C30" s="20" t="s">
        <v>43</v>
      </c>
      <c r="D30" s="46">
        <v>1001202</v>
      </c>
      <c r="E30" s="46">
        <v>181657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9"/>
        <v>1182859</v>
      </c>
      <c r="O30" s="47">
        <f t="shared" si="2"/>
        <v>49.768965372154668</v>
      </c>
      <c r="P30" s="9"/>
    </row>
    <row r="31" spans="1:16">
      <c r="A31" s="12"/>
      <c r="B31" s="44">
        <v>572</v>
      </c>
      <c r="C31" s="20" t="s">
        <v>44</v>
      </c>
      <c r="D31" s="46">
        <v>1551456</v>
      </c>
      <c r="E31" s="46">
        <v>0</v>
      </c>
      <c r="F31" s="46">
        <v>0</v>
      </c>
      <c r="G31" s="46">
        <v>156</v>
      </c>
      <c r="H31" s="46">
        <v>0</v>
      </c>
      <c r="I31" s="46">
        <v>1217951</v>
      </c>
      <c r="J31" s="46">
        <v>0</v>
      </c>
      <c r="K31" s="46">
        <v>0</v>
      </c>
      <c r="L31" s="46">
        <v>0</v>
      </c>
      <c r="M31" s="46">
        <v>0</v>
      </c>
      <c r="N31" s="46">
        <f t="shared" si="9"/>
        <v>2769563</v>
      </c>
      <c r="O31" s="47">
        <f t="shared" si="2"/>
        <v>116.52976816594438</v>
      </c>
      <c r="P31" s="9"/>
    </row>
    <row r="32" spans="1:16">
      <c r="A32" s="12"/>
      <c r="B32" s="44">
        <v>573</v>
      </c>
      <c r="C32" s="20" t="s">
        <v>45</v>
      </c>
      <c r="D32" s="46">
        <v>636091</v>
      </c>
      <c r="E32" s="46">
        <v>550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9"/>
        <v>636641</v>
      </c>
      <c r="O32" s="47">
        <f t="shared" si="2"/>
        <v>26.786763159001978</v>
      </c>
      <c r="P32" s="9"/>
    </row>
    <row r="33" spans="1:119">
      <c r="A33" s="12"/>
      <c r="B33" s="44">
        <v>579</v>
      </c>
      <c r="C33" s="20" t="s">
        <v>46</v>
      </c>
      <c r="D33" s="46">
        <v>201895</v>
      </c>
      <c r="E33" s="46">
        <v>39522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9"/>
        <v>241417</v>
      </c>
      <c r="O33" s="47">
        <f t="shared" si="2"/>
        <v>10.157655572853116</v>
      </c>
      <c r="P33" s="9"/>
    </row>
    <row r="34" spans="1:119" ht="15.75">
      <c r="A34" s="28" t="s">
        <v>48</v>
      </c>
      <c r="B34" s="29"/>
      <c r="C34" s="30"/>
      <c r="D34" s="31">
        <f t="shared" ref="D34:M34" si="10">SUM(D35:D35)</f>
        <v>0</v>
      </c>
      <c r="E34" s="31">
        <f t="shared" si="10"/>
        <v>446228</v>
      </c>
      <c r="F34" s="31">
        <f t="shared" si="10"/>
        <v>0</v>
      </c>
      <c r="G34" s="31">
        <f t="shared" si="10"/>
        <v>50000</v>
      </c>
      <c r="H34" s="31">
        <f t="shared" si="10"/>
        <v>0</v>
      </c>
      <c r="I34" s="31">
        <f t="shared" si="10"/>
        <v>1025244</v>
      </c>
      <c r="J34" s="31">
        <f t="shared" si="10"/>
        <v>0</v>
      </c>
      <c r="K34" s="31">
        <f t="shared" si="10"/>
        <v>0</v>
      </c>
      <c r="L34" s="31">
        <f t="shared" si="10"/>
        <v>0</v>
      </c>
      <c r="M34" s="31">
        <f t="shared" si="10"/>
        <v>0</v>
      </c>
      <c r="N34" s="31">
        <f t="shared" si="9"/>
        <v>1521472</v>
      </c>
      <c r="O34" s="43">
        <f t="shared" si="2"/>
        <v>64.016156856145074</v>
      </c>
      <c r="P34" s="9"/>
    </row>
    <row r="35" spans="1:119" ht="15.75" thickBot="1">
      <c r="A35" s="12"/>
      <c r="B35" s="44">
        <v>581</v>
      </c>
      <c r="C35" s="20" t="s">
        <v>47</v>
      </c>
      <c r="D35" s="46">
        <v>0</v>
      </c>
      <c r="E35" s="46">
        <v>446228</v>
      </c>
      <c r="F35" s="46">
        <v>0</v>
      </c>
      <c r="G35" s="46">
        <v>50000</v>
      </c>
      <c r="H35" s="46">
        <v>0</v>
      </c>
      <c r="I35" s="46">
        <v>1025244</v>
      </c>
      <c r="J35" s="46">
        <v>0</v>
      </c>
      <c r="K35" s="46">
        <v>0</v>
      </c>
      <c r="L35" s="46">
        <v>0</v>
      </c>
      <c r="M35" s="46">
        <v>0</v>
      </c>
      <c r="N35" s="46">
        <f t="shared" si="9"/>
        <v>1521472</v>
      </c>
      <c r="O35" s="47">
        <f t="shared" si="2"/>
        <v>64.016156856145074</v>
      </c>
      <c r="P35" s="9"/>
    </row>
    <row r="36" spans="1:119" ht="16.5" thickBot="1">
      <c r="A36" s="14" t="s">
        <v>10</v>
      </c>
      <c r="B36" s="23"/>
      <c r="C36" s="22"/>
      <c r="D36" s="15">
        <f>SUM(D5,D12,D17,D23,D26,D29,D34)</f>
        <v>19233535</v>
      </c>
      <c r="E36" s="15">
        <f t="shared" ref="E36:M36" si="11">SUM(E5,E12,E17,E23,E26,E29,E34)</f>
        <v>1807918</v>
      </c>
      <c r="F36" s="15">
        <f t="shared" si="11"/>
        <v>0</v>
      </c>
      <c r="G36" s="15">
        <f t="shared" si="11"/>
        <v>1505257</v>
      </c>
      <c r="H36" s="15">
        <f t="shared" si="11"/>
        <v>0</v>
      </c>
      <c r="I36" s="15">
        <f t="shared" si="11"/>
        <v>16081594</v>
      </c>
      <c r="J36" s="15">
        <f t="shared" si="11"/>
        <v>1509611</v>
      </c>
      <c r="K36" s="15">
        <f t="shared" si="11"/>
        <v>2778342</v>
      </c>
      <c r="L36" s="15">
        <f t="shared" si="11"/>
        <v>0</v>
      </c>
      <c r="M36" s="15">
        <f t="shared" si="11"/>
        <v>0</v>
      </c>
      <c r="N36" s="15">
        <f t="shared" si="9"/>
        <v>42916257</v>
      </c>
      <c r="O36" s="37">
        <f t="shared" si="2"/>
        <v>1805.7077881095636</v>
      </c>
      <c r="P36" s="6"/>
      <c r="Q36" s="2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</row>
    <row r="37" spans="1:119">
      <c r="A37" s="16"/>
      <c r="B37" s="18"/>
      <c r="C37" s="18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9"/>
    </row>
    <row r="38" spans="1:119">
      <c r="A38" s="38"/>
      <c r="B38" s="39"/>
      <c r="C38" s="39"/>
      <c r="D38" s="40"/>
      <c r="E38" s="40"/>
      <c r="F38" s="40"/>
      <c r="G38" s="40"/>
      <c r="H38" s="40"/>
      <c r="I38" s="40"/>
      <c r="J38" s="40"/>
      <c r="K38" s="40"/>
      <c r="L38" s="93" t="s">
        <v>58</v>
      </c>
      <c r="M38" s="93"/>
      <c r="N38" s="93"/>
      <c r="O38" s="41">
        <v>23767</v>
      </c>
    </row>
    <row r="39" spans="1:119">
      <c r="A39" s="94"/>
      <c r="B39" s="95"/>
      <c r="C39" s="95"/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6"/>
    </row>
    <row r="40" spans="1:119" ht="15.75" customHeight="1" thickBot="1">
      <c r="A40" s="97" t="s">
        <v>53</v>
      </c>
      <c r="B40" s="98"/>
      <c r="C40" s="98"/>
      <c r="D40" s="98"/>
      <c r="E40" s="98"/>
      <c r="F40" s="98"/>
      <c r="G40" s="98"/>
      <c r="H40" s="98"/>
      <c r="I40" s="98"/>
      <c r="J40" s="98"/>
      <c r="K40" s="98"/>
      <c r="L40" s="98"/>
      <c r="M40" s="98"/>
      <c r="N40" s="98"/>
      <c r="O40" s="99"/>
    </row>
  </sheetData>
  <mergeCells count="10">
    <mergeCell ref="L38:N38"/>
    <mergeCell ref="A39:O39"/>
    <mergeCell ref="A40:O4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50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54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2952662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1457866</v>
      </c>
      <c r="K5" s="26">
        <f t="shared" si="0"/>
        <v>608496</v>
      </c>
      <c r="L5" s="26">
        <f t="shared" si="0"/>
        <v>0</v>
      </c>
      <c r="M5" s="26">
        <f t="shared" si="0"/>
        <v>0</v>
      </c>
      <c r="N5" s="27">
        <f t="shared" ref="N5:N35" si="1">SUM(D5:M5)</f>
        <v>5019024</v>
      </c>
      <c r="O5" s="32">
        <f t="shared" ref="O5:O35" si="2">(N5/O$37)</f>
        <v>213.89405497549541</v>
      </c>
      <c r="P5" s="6"/>
    </row>
    <row r="6" spans="1:133">
      <c r="A6" s="12"/>
      <c r="B6" s="44">
        <v>511</v>
      </c>
      <c r="C6" s="20" t="s">
        <v>19</v>
      </c>
      <c r="D6" s="46">
        <v>127419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127419</v>
      </c>
      <c r="O6" s="47">
        <f t="shared" si="2"/>
        <v>5.4301725974856172</v>
      </c>
      <c r="P6" s="9"/>
    </row>
    <row r="7" spans="1:133">
      <c r="A7" s="12"/>
      <c r="B7" s="44">
        <v>512</v>
      </c>
      <c r="C7" s="20" t="s">
        <v>20</v>
      </c>
      <c r="D7" s="46">
        <v>533630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533630</v>
      </c>
      <c r="O7" s="47">
        <f t="shared" si="2"/>
        <v>22.74152993820584</v>
      </c>
      <c r="P7" s="9"/>
    </row>
    <row r="8" spans="1:133">
      <c r="A8" s="12"/>
      <c r="B8" s="44">
        <v>513</v>
      </c>
      <c r="C8" s="20" t="s">
        <v>21</v>
      </c>
      <c r="D8" s="46">
        <v>1235009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461368</v>
      </c>
      <c r="K8" s="46">
        <v>0</v>
      </c>
      <c r="L8" s="46">
        <v>0</v>
      </c>
      <c r="M8" s="46">
        <v>0</v>
      </c>
      <c r="N8" s="46">
        <f t="shared" si="1"/>
        <v>1696377</v>
      </c>
      <c r="O8" s="47">
        <f t="shared" si="2"/>
        <v>72.293927125506073</v>
      </c>
      <c r="P8" s="9"/>
    </row>
    <row r="9" spans="1:133">
      <c r="A9" s="12"/>
      <c r="B9" s="44">
        <v>514</v>
      </c>
      <c r="C9" s="20" t="s">
        <v>22</v>
      </c>
      <c r="D9" s="46">
        <v>149715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149715</v>
      </c>
      <c r="O9" s="47">
        <f t="shared" si="2"/>
        <v>6.3803537183038568</v>
      </c>
      <c r="P9" s="9"/>
    </row>
    <row r="10" spans="1:133">
      <c r="A10" s="12"/>
      <c r="B10" s="44">
        <v>515</v>
      </c>
      <c r="C10" s="20" t="s">
        <v>23</v>
      </c>
      <c r="D10" s="46">
        <v>197090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197090</v>
      </c>
      <c r="O10" s="47">
        <f t="shared" si="2"/>
        <v>8.399318133390155</v>
      </c>
      <c r="P10" s="9"/>
    </row>
    <row r="11" spans="1:133">
      <c r="A11" s="12"/>
      <c r="B11" s="44">
        <v>519</v>
      </c>
      <c r="C11" s="20" t="s">
        <v>24</v>
      </c>
      <c r="D11" s="46">
        <v>709799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996498</v>
      </c>
      <c r="K11" s="46">
        <v>608496</v>
      </c>
      <c r="L11" s="46">
        <v>0</v>
      </c>
      <c r="M11" s="46">
        <v>0</v>
      </c>
      <c r="N11" s="46">
        <f t="shared" si="1"/>
        <v>2314793</v>
      </c>
      <c r="O11" s="47">
        <f t="shared" si="2"/>
        <v>98.648753462603878</v>
      </c>
      <c r="P11" s="9"/>
    </row>
    <row r="12" spans="1:133" ht="15.75">
      <c r="A12" s="28" t="s">
        <v>25</v>
      </c>
      <c r="B12" s="29"/>
      <c r="C12" s="30"/>
      <c r="D12" s="31">
        <f t="shared" ref="D12:M12" si="3">SUM(D13:D16)</f>
        <v>10391272</v>
      </c>
      <c r="E12" s="31">
        <f t="shared" si="3"/>
        <v>509424</v>
      </c>
      <c r="F12" s="31">
        <f t="shared" si="3"/>
        <v>0</v>
      </c>
      <c r="G12" s="31">
        <f t="shared" si="3"/>
        <v>662463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2056335</v>
      </c>
      <c r="L12" s="31">
        <f t="shared" si="3"/>
        <v>0</v>
      </c>
      <c r="M12" s="31">
        <f t="shared" si="3"/>
        <v>0</v>
      </c>
      <c r="N12" s="42">
        <f t="shared" si="1"/>
        <v>13619494</v>
      </c>
      <c r="O12" s="43">
        <f t="shared" si="2"/>
        <v>580.41738759855104</v>
      </c>
      <c r="P12" s="10"/>
    </row>
    <row r="13" spans="1:133">
      <c r="A13" s="12"/>
      <c r="B13" s="44">
        <v>521</v>
      </c>
      <c r="C13" s="20" t="s">
        <v>26</v>
      </c>
      <c r="D13" s="46">
        <v>5833356</v>
      </c>
      <c r="E13" s="46">
        <v>294803</v>
      </c>
      <c r="F13" s="46">
        <v>0</v>
      </c>
      <c r="G13" s="46">
        <v>157042</v>
      </c>
      <c r="H13" s="46">
        <v>0</v>
      </c>
      <c r="I13" s="46">
        <v>0</v>
      </c>
      <c r="J13" s="46">
        <v>0</v>
      </c>
      <c r="K13" s="46">
        <v>837586</v>
      </c>
      <c r="L13" s="46">
        <v>0</v>
      </c>
      <c r="M13" s="46">
        <v>0</v>
      </c>
      <c r="N13" s="46">
        <f t="shared" si="1"/>
        <v>7122787</v>
      </c>
      <c r="O13" s="47">
        <f t="shared" si="2"/>
        <v>303.54941402088218</v>
      </c>
      <c r="P13" s="9"/>
    </row>
    <row r="14" spans="1:133">
      <c r="A14" s="12"/>
      <c r="B14" s="44">
        <v>522</v>
      </c>
      <c r="C14" s="20" t="s">
        <v>27</v>
      </c>
      <c r="D14" s="46">
        <v>4010590</v>
      </c>
      <c r="E14" s="46">
        <v>214621</v>
      </c>
      <c r="F14" s="46">
        <v>0</v>
      </c>
      <c r="G14" s="46">
        <v>505421</v>
      </c>
      <c r="H14" s="46">
        <v>0</v>
      </c>
      <c r="I14" s="46">
        <v>0</v>
      </c>
      <c r="J14" s="46">
        <v>0</v>
      </c>
      <c r="K14" s="46">
        <v>1218749</v>
      </c>
      <c r="L14" s="46">
        <v>0</v>
      </c>
      <c r="M14" s="46">
        <v>0</v>
      </c>
      <c r="N14" s="46">
        <f t="shared" si="1"/>
        <v>5949381</v>
      </c>
      <c r="O14" s="47">
        <f t="shared" si="2"/>
        <v>253.54276582143618</v>
      </c>
      <c r="P14" s="9"/>
    </row>
    <row r="15" spans="1:133">
      <c r="A15" s="12"/>
      <c r="B15" s="44">
        <v>524</v>
      </c>
      <c r="C15" s="20" t="s">
        <v>28</v>
      </c>
      <c r="D15" s="46">
        <v>442460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442460</v>
      </c>
      <c r="O15" s="47">
        <f t="shared" si="2"/>
        <v>18.856168761985938</v>
      </c>
      <c r="P15" s="9"/>
    </row>
    <row r="16" spans="1:133">
      <c r="A16" s="12"/>
      <c r="B16" s="44">
        <v>529</v>
      </c>
      <c r="C16" s="20" t="s">
        <v>29</v>
      </c>
      <c r="D16" s="46">
        <v>104866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104866</v>
      </c>
      <c r="O16" s="47">
        <f t="shared" si="2"/>
        <v>4.4690389942467501</v>
      </c>
      <c r="P16" s="9"/>
    </row>
    <row r="17" spans="1:16" ht="15.75">
      <c r="A17" s="28" t="s">
        <v>30</v>
      </c>
      <c r="B17" s="29"/>
      <c r="C17" s="30"/>
      <c r="D17" s="31">
        <f t="shared" ref="D17:M17" si="4">SUM(D18:D22)</f>
        <v>1317669</v>
      </c>
      <c r="E17" s="31">
        <f t="shared" si="4"/>
        <v>24229</v>
      </c>
      <c r="F17" s="31">
        <f t="shared" si="4"/>
        <v>0</v>
      </c>
      <c r="G17" s="31">
        <f t="shared" si="4"/>
        <v>132175</v>
      </c>
      <c r="H17" s="31">
        <f t="shared" si="4"/>
        <v>0</v>
      </c>
      <c r="I17" s="31">
        <f t="shared" si="4"/>
        <v>14939790</v>
      </c>
      <c r="J17" s="31">
        <f t="shared" si="4"/>
        <v>0</v>
      </c>
      <c r="K17" s="31">
        <f t="shared" si="4"/>
        <v>0</v>
      </c>
      <c r="L17" s="31">
        <f t="shared" si="4"/>
        <v>0</v>
      </c>
      <c r="M17" s="31">
        <f t="shared" si="4"/>
        <v>0</v>
      </c>
      <c r="N17" s="42">
        <f t="shared" si="1"/>
        <v>16413863</v>
      </c>
      <c r="O17" s="43">
        <f t="shared" si="2"/>
        <v>699.5040698913275</v>
      </c>
      <c r="P17" s="10"/>
    </row>
    <row r="18" spans="1:16">
      <c r="A18" s="12"/>
      <c r="B18" s="44">
        <v>534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4888177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4888177</v>
      </c>
      <c r="O18" s="47">
        <f t="shared" si="2"/>
        <v>208.31779245685064</v>
      </c>
      <c r="P18" s="9"/>
    </row>
    <row r="19" spans="1:16">
      <c r="A19" s="12"/>
      <c r="B19" s="44">
        <v>536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9394730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9394730</v>
      </c>
      <c r="O19" s="47">
        <f t="shared" si="2"/>
        <v>400.37204346899637</v>
      </c>
      <c r="P19" s="9"/>
    </row>
    <row r="20" spans="1:16">
      <c r="A20" s="12"/>
      <c r="B20" s="44">
        <v>537</v>
      </c>
      <c r="C20" s="20" t="s">
        <v>33</v>
      </c>
      <c r="D20" s="46">
        <v>213826</v>
      </c>
      <c r="E20" s="46">
        <v>24229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238055</v>
      </c>
      <c r="O20" s="47">
        <f t="shared" si="2"/>
        <v>10.145109737907521</v>
      </c>
      <c r="P20" s="9"/>
    </row>
    <row r="21" spans="1:16">
      <c r="A21" s="12"/>
      <c r="B21" s="44">
        <v>538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656883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656883</v>
      </c>
      <c r="O21" s="47">
        <f t="shared" si="2"/>
        <v>27.994161517153206</v>
      </c>
      <c r="P21" s="9"/>
    </row>
    <row r="22" spans="1:16">
      <c r="A22" s="12"/>
      <c r="B22" s="44">
        <v>539</v>
      </c>
      <c r="C22" s="20" t="s">
        <v>35</v>
      </c>
      <c r="D22" s="46">
        <v>1103843</v>
      </c>
      <c r="E22" s="46">
        <v>0</v>
      </c>
      <c r="F22" s="46">
        <v>0</v>
      </c>
      <c r="G22" s="46">
        <v>132175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1236018</v>
      </c>
      <c r="O22" s="47">
        <f t="shared" si="2"/>
        <v>52.674962710419777</v>
      </c>
      <c r="P22" s="9"/>
    </row>
    <row r="23" spans="1:16" ht="15.75">
      <c r="A23" s="28" t="s">
        <v>36</v>
      </c>
      <c r="B23" s="29"/>
      <c r="C23" s="30"/>
      <c r="D23" s="31">
        <f t="shared" ref="D23:M23" si="5">SUM(D24:D25)</f>
        <v>1002303</v>
      </c>
      <c r="E23" s="31">
        <f t="shared" si="5"/>
        <v>97404</v>
      </c>
      <c r="F23" s="31">
        <f t="shared" si="5"/>
        <v>0</v>
      </c>
      <c r="G23" s="31">
        <f t="shared" si="5"/>
        <v>768663</v>
      </c>
      <c r="H23" s="31">
        <f t="shared" si="5"/>
        <v>0</v>
      </c>
      <c r="I23" s="31">
        <f t="shared" si="5"/>
        <v>94028</v>
      </c>
      <c r="J23" s="31">
        <f t="shared" si="5"/>
        <v>0</v>
      </c>
      <c r="K23" s="31">
        <f t="shared" si="5"/>
        <v>0</v>
      </c>
      <c r="L23" s="31">
        <f t="shared" si="5"/>
        <v>0</v>
      </c>
      <c r="M23" s="31">
        <f t="shared" si="5"/>
        <v>0</v>
      </c>
      <c r="N23" s="31">
        <f t="shared" si="1"/>
        <v>1962398</v>
      </c>
      <c r="O23" s="43">
        <f t="shared" si="2"/>
        <v>83.630854464095464</v>
      </c>
      <c r="P23" s="10"/>
    </row>
    <row r="24" spans="1:16">
      <c r="A24" s="12"/>
      <c r="B24" s="44">
        <v>541</v>
      </c>
      <c r="C24" s="20" t="s">
        <v>37</v>
      </c>
      <c r="D24" s="46">
        <v>1002303</v>
      </c>
      <c r="E24" s="46">
        <v>97404</v>
      </c>
      <c r="F24" s="46">
        <v>0</v>
      </c>
      <c r="G24" s="46">
        <v>768663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1868370</v>
      </c>
      <c r="O24" s="47">
        <f t="shared" si="2"/>
        <v>79.623694864692098</v>
      </c>
      <c r="P24" s="9"/>
    </row>
    <row r="25" spans="1:16">
      <c r="A25" s="12"/>
      <c r="B25" s="44">
        <v>543</v>
      </c>
      <c r="C25" s="20" t="s">
        <v>38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94028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94028</v>
      </c>
      <c r="O25" s="47">
        <f t="shared" si="2"/>
        <v>4.0071595994033666</v>
      </c>
      <c r="P25" s="9"/>
    </row>
    <row r="26" spans="1:16" ht="15.75">
      <c r="A26" s="28" t="s">
        <v>40</v>
      </c>
      <c r="B26" s="29"/>
      <c r="C26" s="30"/>
      <c r="D26" s="31">
        <f t="shared" ref="D26:M26" si="6">SUM(D27:D27)</f>
        <v>0</v>
      </c>
      <c r="E26" s="31">
        <f t="shared" si="6"/>
        <v>1473624</v>
      </c>
      <c r="F26" s="31">
        <f t="shared" si="6"/>
        <v>0</v>
      </c>
      <c r="G26" s="31">
        <f t="shared" si="6"/>
        <v>0</v>
      </c>
      <c r="H26" s="31">
        <f t="shared" si="6"/>
        <v>0</v>
      </c>
      <c r="I26" s="31">
        <f t="shared" si="6"/>
        <v>0</v>
      </c>
      <c r="J26" s="31">
        <f t="shared" si="6"/>
        <v>0</v>
      </c>
      <c r="K26" s="31">
        <f t="shared" si="6"/>
        <v>0</v>
      </c>
      <c r="L26" s="31">
        <f t="shared" si="6"/>
        <v>0</v>
      </c>
      <c r="M26" s="31">
        <f t="shared" si="6"/>
        <v>0</v>
      </c>
      <c r="N26" s="31">
        <f t="shared" si="1"/>
        <v>1473624</v>
      </c>
      <c r="O26" s="43">
        <f t="shared" si="2"/>
        <v>62.800937566588537</v>
      </c>
      <c r="P26" s="10"/>
    </row>
    <row r="27" spans="1:16">
      <c r="A27" s="13"/>
      <c r="B27" s="45">
        <v>559</v>
      </c>
      <c r="C27" s="21" t="s">
        <v>41</v>
      </c>
      <c r="D27" s="46">
        <v>0</v>
      </c>
      <c r="E27" s="46">
        <v>1473624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1473624</v>
      </c>
      <c r="O27" s="47">
        <f t="shared" si="2"/>
        <v>62.800937566588537</v>
      </c>
      <c r="P27" s="9"/>
    </row>
    <row r="28" spans="1:16" ht="15.75">
      <c r="A28" s="28" t="s">
        <v>42</v>
      </c>
      <c r="B28" s="29"/>
      <c r="C28" s="30"/>
      <c r="D28" s="31">
        <f t="shared" ref="D28:M28" si="7">SUM(D29:D32)</f>
        <v>3279655</v>
      </c>
      <c r="E28" s="31">
        <f t="shared" si="7"/>
        <v>310010</v>
      </c>
      <c r="F28" s="31">
        <f t="shared" si="7"/>
        <v>0</v>
      </c>
      <c r="G28" s="31">
        <f t="shared" si="7"/>
        <v>92153</v>
      </c>
      <c r="H28" s="31">
        <f t="shared" si="7"/>
        <v>0</v>
      </c>
      <c r="I28" s="31">
        <f t="shared" si="7"/>
        <v>1178261</v>
      </c>
      <c r="J28" s="31">
        <f t="shared" si="7"/>
        <v>0</v>
      </c>
      <c r="K28" s="31">
        <f t="shared" si="7"/>
        <v>0</v>
      </c>
      <c r="L28" s="31">
        <f t="shared" si="7"/>
        <v>0</v>
      </c>
      <c r="M28" s="31">
        <f t="shared" si="7"/>
        <v>0</v>
      </c>
      <c r="N28" s="31">
        <f t="shared" si="1"/>
        <v>4860079</v>
      </c>
      <c r="O28" s="43">
        <f t="shared" si="2"/>
        <v>207.12034945663754</v>
      </c>
      <c r="P28" s="9"/>
    </row>
    <row r="29" spans="1:16">
      <c r="A29" s="12"/>
      <c r="B29" s="44">
        <v>571</v>
      </c>
      <c r="C29" s="20" t="s">
        <v>43</v>
      </c>
      <c r="D29" s="46">
        <v>958312</v>
      </c>
      <c r="E29" s="46">
        <v>189070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1147382</v>
      </c>
      <c r="O29" s="47">
        <f t="shared" si="2"/>
        <v>48.897592158533989</v>
      </c>
      <c r="P29" s="9"/>
    </row>
    <row r="30" spans="1:16">
      <c r="A30" s="12"/>
      <c r="B30" s="44">
        <v>572</v>
      </c>
      <c r="C30" s="20" t="s">
        <v>44</v>
      </c>
      <c r="D30" s="46">
        <v>1510138</v>
      </c>
      <c r="E30" s="46">
        <v>86687</v>
      </c>
      <c r="F30" s="46">
        <v>0</v>
      </c>
      <c r="G30" s="46">
        <v>92153</v>
      </c>
      <c r="H30" s="46">
        <v>0</v>
      </c>
      <c r="I30" s="46">
        <v>1178261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2867239</v>
      </c>
      <c r="O30" s="47">
        <f t="shared" si="2"/>
        <v>122.19215853398678</v>
      </c>
      <c r="P30" s="9"/>
    </row>
    <row r="31" spans="1:16">
      <c r="A31" s="12"/>
      <c r="B31" s="44">
        <v>573</v>
      </c>
      <c r="C31" s="20" t="s">
        <v>45</v>
      </c>
      <c r="D31" s="46">
        <v>627116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"/>
        <v>627116</v>
      </c>
      <c r="O31" s="47">
        <f t="shared" si="2"/>
        <v>26.725591306200723</v>
      </c>
      <c r="P31" s="9"/>
    </row>
    <row r="32" spans="1:16">
      <c r="A32" s="12"/>
      <c r="B32" s="44">
        <v>579</v>
      </c>
      <c r="C32" s="20" t="s">
        <v>46</v>
      </c>
      <c r="D32" s="46">
        <v>184089</v>
      </c>
      <c r="E32" s="46">
        <v>34253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"/>
        <v>218342</v>
      </c>
      <c r="O32" s="47">
        <f t="shared" si="2"/>
        <v>9.3050074579160444</v>
      </c>
      <c r="P32" s="9"/>
    </row>
    <row r="33" spans="1:119" ht="15.75">
      <c r="A33" s="28" t="s">
        <v>48</v>
      </c>
      <c r="B33" s="29"/>
      <c r="C33" s="30"/>
      <c r="D33" s="31">
        <f t="shared" ref="D33:M33" si="8">SUM(D34:D34)</f>
        <v>0</v>
      </c>
      <c r="E33" s="31">
        <f t="shared" si="8"/>
        <v>350000</v>
      </c>
      <c r="F33" s="31">
        <f t="shared" si="8"/>
        <v>0</v>
      </c>
      <c r="G33" s="31">
        <f t="shared" si="8"/>
        <v>100000</v>
      </c>
      <c r="H33" s="31">
        <f t="shared" si="8"/>
        <v>0</v>
      </c>
      <c r="I33" s="31">
        <f t="shared" si="8"/>
        <v>1006874</v>
      </c>
      <c r="J33" s="31">
        <f t="shared" si="8"/>
        <v>0</v>
      </c>
      <c r="K33" s="31">
        <f t="shared" si="8"/>
        <v>0</v>
      </c>
      <c r="L33" s="31">
        <f t="shared" si="8"/>
        <v>0</v>
      </c>
      <c r="M33" s="31">
        <f t="shared" si="8"/>
        <v>0</v>
      </c>
      <c r="N33" s="31">
        <f t="shared" si="1"/>
        <v>1456874</v>
      </c>
      <c r="O33" s="43">
        <f t="shared" si="2"/>
        <v>62.087108459407631</v>
      </c>
      <c r="P33" s="9"/>
    </row>
    <row r="34" spans="1:119" ht="15.75" thickBot="1">
      <c r="A34" s="12"/>
      <c r="B34" s="44">
        <v>581</v>
      </c>
      <c r="C34" s="20" t="s">
        <v>47</v>
      </c>
      <c r="D34" s="46">
        <v>0</v>
      </c>
      <c r="E34" s="46">
        <v>350000</v>
      </c>
      <c r="F34" s="46">
        <v>0</v>
      </c>
      <c r="G34" s="46">
        <v>100000</v>
      </c>
      <c r="H34" s="46">
        <v>0</v>
      </c>
      <c r="I34" s="46">
        <v>1006874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"/>
        <v>1456874</v>
      </c>
      <c r="O34" s="47">
        <f t="shared" si="2"/>
        <v>62.087108459407631</v>
      </c>
      <c r="P34" s="9"/>
    </row>
    <row r="35" spans="1:119" ht="16.5" thickBot="1">
      <c r="A35" s="14" t="s">
        <v>10</v>
      </c>
      <c r="B35" s="23"/>
      <c r="C35" s="22"/>
      <c r="D35" s="15">
        <f>SUM(D5,D12,D17,D23,D26,D28,D33)</f>
        <v>18943561</v>
      </c>
      <c r="E35" s="15">
        <f t="shared" ref="E35:M35" si="9">SUM(E5,E12,E17,E23,E26,E28,E33)</f>
        <v>2764691</v>
      </c>
      <c r="F35" s="15">
        <f t="shared" si="9"/>
        <v>0</v>
      </c>
      <c r="G35" s="15">
        <f t="shared" si="9"/>
        <v>1755454</v>
      </c>
      <c r="H35" s="15">
        <f t="shared" si="9"/>
        <v>0</v>
      </c>
      <c r="I35" s="15">
        <f t="shared" si="9"/>
        <v>17218953</v>
      </c>
      <c r="J35" s="15">
        <f t="shared" si="9"/>
        <v>1457866</v>
      </c>
      <c r="K35" s="15">
        <f t="shared" si="9"/>
        <v>2664831</v>
      </c>
      <c r="L35" s="15">
        <f t="shared" si="9"/>
        <v>0</v>
      </c>
      <c r="M35" s="15">
        <f t="shared" si="9"/>
        <v>0</v>
      </c>
      <c r="N35" s="15">
        <f t="shared" si="1"/>
        <v>44805356</v>
      </c>
      <c r="O35" s="37">
        <f t="shared" si="2"/>
        <v>1909.454762412103</v>
      </c>
      <c r="P35" s="6"/>
      <c r="Q35" s="2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</row>
    <row r="36" spans="1:119">
      <c r="A36" s="16"/>
      <c r="B36" s="18"/>
      <c r="C36" s="18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9"/>
    </row>
    <row r="37" spans="1:119">
      <c r="A37" s="38"/>
      <c r="B37" s="39"/>
      <c r="C37" s="39"/>
      <c r="D37" s="40"/>
      <c r="E37" s="40"/>
      <c r="F37" s="40"/>
      <c r="G37" s="40"/>
      <c r="H37" s="40"/>
      <c r="I37" s="40"/>
      <c r="J37" s="40"/>
      <c r="K37" s="40"/>
      <c r="L37" s="93" t="s">
        <v>55</v>
      </c>
      <c r="M37" s="93"/>
      <c r="N37" s="93"/>
      <c r="O37" s="41">
        <v>23465</v>
      </c>
    </row>
    <row r="38" spans="1:119">
      <c r="A38" s="94"/>
      <c r="B38" s="95"/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6"/>
    </row>
    <row r="39" spans="1:119" ht="15.75" customHeight="1" thickBot="1">
      <c r="A39" s="97" t="s">
        <v>53</v>
      </c>
      <c r="B39" s="98"/>
      <c r="C39" s="98"/>
      <c r="D39" s="98"/>
      <c r="E39" s="98"/>
      <c r="F39" s="98"/>
      <c r="G39" s="98"/>
      <c r="H39" s="98"/>
      <c r="I39" s="98"/>
      <c r="J39" s="98"/>
      <c r="K39" s="98"/>
      <c r="L39" s="98"/>
      <c r="M39" s="98"/>
      <c r="N39" s="98"/>
      <c r="O39" s="99"/>
    </row>
  </sheetData>
  <mergeCells count="10">
    <mergeCell ref="L37:N37"/>
    <mergeCell ref="A38:O38"/>
    <mergeCell ref="A39:O3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50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51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3018237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1030</v>
      </c>
      <c r="J5" s="26">
        <f t="shared" si="0"/>
        <v>1284658</v>
      </c>
      <c r="K5" s="26">
        <f t="shared" si="0"/>
        <v>573228</v>
      </c>
      <c r="L5" s="26">
        <f t="shared" si="0"/>
        <v>0</v>
      </c>
      <c r="M5" s="26">
        <f t="shared" si="0"/>
        <v>0</v>
      </c>
      <c r="N5" s="27">
        <f t="shared" ref="N5:N22" si="1">SUM(D5:M5)</f>
        <v>4877153</v>
      </c>
      <c r="O5" s="32">
        <f t="shared" ref="O5:O36" si="2">(N5/O$38)</f>
        <v>207.67982456140351</v>
      </c>
      <c r="P5" s="6"/>
    </row>
    <row r="6" spans="1:133">
      <c r="A6" s="12"/>
      <c r="B6" s="44">
        <v>511</v>
      </c>
      <c r="C6" s="20" t="s">
        <v>19</v>
      </c>
      <c r="D6" s="46">
        <v>118247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118247</v>
      </c>
      <c r="O6" s="47">
        <f t="shared" si="2"/>
        <v>5.0352154658490891</v>
      </c>
      <c r="P6" s="9"/>
    </row>
    <row r="7" spans="1:133">
      <c r="A7" s="12"/>
      <c r="B7" s="44">
        <v>512</v>
      </c>
      <c r="C7" s="20" t="s">
        <v>20</v>
      </c>
      <c r="D7" s="46">
        <v>528680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528680</v>
      </c>
      <c r="O7" s="47">
        <f t="shared" si="2"/>
        <v>22.512348833248168</v>
      </c>
      <c r="P7" s="9"/>
    </row>
    <row r="8" spans="1:133">
      <c r="A8" s="12"/>
      <c r="B8" s="44">
        <v>513</v>
      </c>
      <c r="C8" s="20" t="s">
        <v>21</v>
      </c>
      <c r="D8" s="46">
        <v>1243202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433392</v>
      </c>
      <c r="K8" s="46">
        <v>0</v>
      </c>
      <c r="L8" s="46">
        <v>0</v>
      </c>
      <c r="M8" s="46">
        <v>0</v>
      </c>
      <c r="N8" s="46">
        <f t="shared" si="1"/>
        <v>1676594</v>
      </c>
      <c r="O8" s="47">
        <f t="shared" si="2"/>
        <v>71.393033554760692</v>
      </c>
      <c r="P8" s="9"/>
    </row>
    <row r="9" spans="1:133">
      <c r="A9" s="12"/>
      <c r="B9" s="44">
        <v>514</v>
      </c>
      <c r="C9" s="20" t="s">
        <v>22</v>
      </c>
      <c r="D9" s="46">
        <v>353446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353446</v>
      </c>
      <c r="O9" s="47">
        <f t="shared" si="2"/>
        <v>15.05050246976665</v>
      </c>
      <c r="P9" s="9"/>
    </row>
    <row r="10" spans="1:133">
      <c r="A10" s="12"/>
      <c r="B10" s="44">
        <v>515</v>
      </c>
      <c r="C10" s="20" t="s">
        <v>23</v>
      </c>
      <c r="D10" s="46">
        <v>274034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274034</v>
      </c>
      <c r="O10" s="47">
        <f t="shared" si="2"/>
        <v>11.668966104581843</v>
      </c>
      <c r="P10" s="9"/>
    </row>
    <row r="11" spans="1:133">
      <c r="A11" s="12"/>
      <c r="B11" s="44">
        <v>519</v>
      </c>
      <c r="C11" s="20" t="s">
        <v>24</v>
      </c>
      <c r="D11" s="46">
        <v>500628</v>
      </c>
      <c r="E11" s="46">
        <v>0</v>
      </c>
      <c r="F11" s="46">
        <v>0</v>
      </c>
      <c r="G11" s="46">
        <v>0</v>
      </c>
      <c r="H11" s="46">
        <v>0</v>
      </c>
      <c r="I11" s="46">
        <v>1030</v>
      </c>
      <c r="J11" s="46">
        <v>851266</v>
      </c>
      <c r="K11" s="46">
        <v>573228</v>
      </c>
      <c r="L11" s="46">
        <v>0</v>
      </c>
      <c r="M11" s="46">
        <v>0</v>
      </c>
      <c r="N11" s="46">
        <f t="shared" si="1"/>
        <v>1926152</v>
      </c>
      <c r="O11" s="47">
        <f t="shared" si="2"/>
        <v>82.019758133197072</v>
      </c>
      <c r="P11" s="9"/>
    </row>
    <row r="12" spans="1:133" ht="15.75">
      <c r="A12" s="28" t="s">
        <v>25</v>
      </c>
      <c r="B12" s="29"/>
      <c r="C12" s="30"/>
      <c r="D12" s="31">
        <f t="shared" ref="D12:M12" si="3">SUM(D13:D16)</f>
        <v>10360411</v>
      </c>
      <c r="E12" s="31">
        <f t="shared" si="3"/>
        <v>263346</v>
      </c>
      <c r="F12" s="31">
        <f t="shared" si="3"/>
        <v>0</v>
      </c>
      <c r="G12" s="31">
        <f t="shared" si="3"/>
        <v>1264039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1688958</v>
      </c>
      <c r="L12" s="31">
        <f t="shared" si="3"/>
        <v>0</v>
      </c>
      <c r="M12" s="31">
        <f t="shared" si="3"/>
        <v>0</v>
      </c>
      <c r="N12" s="42">
        <f t="shared" si="1"/>
        <v>13576754</v>
      </c>
      <c r="O12" s="43">
        <f t="shared" si="2"/>
        <v>578.12783171521039</v>
      </c>
      <c r="P12" s="10"/>
    </row>
    <row r="13" spans="1:133">
      <c r="A13" s="12"/>
      <c r="B13" s="44">
        <v>521</v>
      </c>
      <c r="C13" s="20" t="s">
        <v>26</v>
      </c>
      <c r="D13" s="46">
        <v>5724015</v>
      </c>
      <c r="E13" s="46">
        <v>263346</v>
      </c>
      <c r="F13" s="46">
        <v>0</v>
      </c>
      <c r="G13" s="46">
        <v>110116</v>
      </c>
      <c r="H13" s="46">
        <v>0</v>
      </c>
      <c r="I13" s="46">
        <v>0</v>
      </c>
      <c r="J13" s="46">
        <v>0</v>
      </c>
      <c r="K13" s="46">
        <v>782279</v>
      </c>
      <c r="L13" s="46">
        <v>0</v>
      </c>
      <c r="M13" s="46">
        <v>0</v>
      </c>
      <c r="N13" s="46">
        <f t="shared" si="1"/>
        <v>6879756</v>
      </c>
      <c r="O13" s="47">
        <f t="shared" si="2"/>
        <v>292.9550332141032</v>
      </c>
      <c r="P13" s="9"/>
    </row>
    <row r="14" spans="1:133">
      <c r="A14" s="12"/>
      <c r="B14" s="44">
        <v>522</v>
      </c>
      <c r="C14" s="20" t="s">
        <v>27</v>
      </c>
      <c r="D14" s="46">
        <v>4057836</v>
      </c>
      <c r="E14" s="46">
        <v>0</v>
      </c>
      <c r="F14" s="46">
        <v>0</v>
      </c>
      <c r="G14" s="46">
        <v>1153923</v>
      </c>
      <c r="H14" s="46">
        <v>0</v>
      </c>
      <c r="I14" s="46">
        <v>0</v>
      </c>
      <c r="J14" s="46">
        <v>0</v>
      </c>
      <c r="K14" s="46">
        <v>906679</v>
      </c>
      <c r="L14" s="46">
        <v>0</v>
      </c>
      <c r="M14" s="46">
        <v>0</v>
      </c>
      <c r="N14" s="46">
        <f t="shared" si="1"/>
        <v>6118438</v>
      </c>
      <c r="O14" s="47">
        <f t="shared" si="2"/>
        <v>260.53645034917389</v>
      </c>
      <c r="P14" s="9"/>
    </row>
    <row r="15" spans="1:133">
      <c r="A15" s="12"/>
      <c r="B15" s="44">
        <v>524</v>
      </c>
      <c r="C15" s="20" t="s">
        <v>28</v>
      </c>
      <c r="D15" s="46">
        <v>469729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469729</v>
      </c>
      <c r="O15" s="47">
        <f t="shared" si="2"/>
        <v>20.002086526997104</v>
      </c>
      <c r="P15" s="9"/>
    </row>
    <row r="16" spans="1:133">
      <c r="A16" s="12"/>
      <c r="B16" s="44">
        <v>529</v>
      </c>
      <c r="C16" s="20" t="s">
        <v>29</v>
      </c>
      <c r="D16" s="46">
        <v>108831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108831</v>
      </c>
      <c r="O16" s="47">
        <f t="shared" si="2"/>
        <v>4.6342616249361264</v>
      </c>
      <c r="P16" s="9"/>
    </row>
    <row r="17" spans="1:16" ht="15.75">
      <c r="A17" s="28" t="s">
        <v>30</v>
      </c>
      <c r="B17" s="29"/>
      <c r="C17" s="30"/>
      <c r="D17" s="31">
        <f t="shared" ref="D17:M17" si="4">SUM(D18:D22)</f>
        <v>1096213</v>
      </c>
      <c r="E17" s="31">
        <f t="shared" si="4"/>
        <v>4640</v>
      </c>
      <c r="F17" s="31">
        <f t="shared" si="4"/>
        <v>0</v>
      </c>
      <c r="G17" s="31">
        <f t="shared" si="4"/>
        <v>21491</v>
      </c>
      <c r="H17" s="31">
        <f t="shared" si="4"/>
        <v>0</v>
      </c>
      <c r="I17" s="31">
        <f t="shared" si="4"/>
        <v>15340797</v>
      </c>
      <c r="J17" s="31">
        <f t="shared" si="4"/>
        <v>0</v>
      </c>
      <c r="K17" s="31">
        <f t="shared" si="4"/>
        <v>0</v>
      </c>
      <c r="L17" s="31">
        <f t="shared" si="4"/>
        <v>0</v>
      </c>
      <c r="M17" s="31">
        <f t="shared" si="4"/>
        <v>0</v>
      </c>
      <c r="N17" s="42">
        <f t="shared" si="1"/>
        <v>16463141</v>
      </c>
      <c r="O17" s="43">
        <f t="shared" si="2"/>
        <v>701.03649293135754</v>
      </c>
      <c r="P17" s="10"/>
    </row>
    <row r="18" spans="1:16">
      <c r="A18" s="12"/>
      <c r="B18" s="44">
        <v>534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4877858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4877858</v>
      </c>
      <c r="O18" s="47">
        <f t="shared" si="2"/>
        <v>207.70984500085163</v>
      </c>
      <c r="P18" s="9"/>
    </row>
    <row r="19" spans="1:16">
      <c r="A19" s="12"/>
      <c r="B19" s="44">
        <v>536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9648193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9648193</v>
      </c>
      <c r="O19" s="47">
        <f t="shared" si="2"/>
        <v>410.84112587293475</v>
      </c>
      <c r="P19" s="9"/>
    </row>
    <row r="20" spans="1:16">
      <c r="A20" s="12"/>
      <c r="B20" s="44">
        <v>537</v>
      </c>
      <c r="C20" s="20" t="s">
        <v>33</v>
      </c>
      <c r="D20" s="46">
        <v>35320</v>
      </c>
      <c r="E20" s="46">
        <v>4640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39960</v>
      </c>
      <c r="O20" s="47">
        <f t="shared" si="2"/>
        <v>1.7015840572304548</v>
      </c>
      <c r="P20" s="9"/>
    </row>
    <row r="21" spans="1:16">
      <c r="A21" s="12"/>
      <c r="B21" s="44">
        <v>538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814746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814746</v>
      </c>
      <c r="O21" s="47">
        <f t="shared" si="2"/>
        <v>34.693663771078178</v>
      </c>
      <c r="P21" s="9"/>
    </row>
    <row r="22" spans="1:16">
      <c r="A22" s="12"/>
      <c r="B22" s="44">
        <v>539</v>
      </c>
      <c r="C22" s="20" t="s">
        <v>35</v>
      </c>
      <c r="D22" s="46">
        <v>1060893</v>
      </c>
      <c r="E22" s="46">
        <v>0</v>
      </c>
      <c r="F22" s="46">
        <v>0</v>
      </c>
      <c r="G22" s="46">
        <v>21491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1082384</v>
      </c>
      <c r="O22" s="47">
        <f t="shared" si="2"/>
        <v>46.090274229262477</v>
      </c>
      <c r="P22" s="9"/>
    </row>
    <row r="23" spans="1:16" ht="15.75">
      <c r="A23" s="28" t="s">
        <v>36</v>
      </c>
      <c r="B23" s="29"/>
      <c r="C23" s="30"/>
      <c r="D23" s="31">
        <f t="shared" ref="D23:M23" si="5">SUM(D24:D26)</f>
        <v>1031220</v>
      </c>
      <c r="E23" s="31">
        <f t="shared" si="5"/>
        <v>1129445</v>
      </c>
      <c r="F23" s="31">
        <f t="shared" si="5"/>
        <v>0</v>
      </c>
      <c r="G23" s="31">
        <f t="shared" si="5"/>
        <v>104355</v>
      </c>
      <c r="H23" s="31">
        <f t="shared" si="5"/>
        <v>0</v>
      </c>
      <c r="I23" s="31">
        <f t="shared" si="5"/>
        <v>94280</v>
      </c>
      <c r="J23" s="31">
        <f t="shared" si="5"/>
        <v>0</v>
      </c>
      <c r="K23" s="31">
        <f t="shared" si="5"/>
        <v>0</v>
      </c>
      <c r="L23" s="31">
        <f t="shared" si="5"/>
        <v>0</v>
      </c>
      <c r="M23" s="31">
        <f t="shared" si="5"/>
        <v>0</v>
      </c>
      <c r="N23" s="31">
        <f t="shared" ref="N23:N28" si="6">SUM(D23:M23)</f>
        <v>2359300</v>
      </c>
      <c r="O23" s="43">
        <f t="shared" si="2"/>
        <v>100.4641458013967</v>
      </c>
      <c r="P23" s="10"/>
    </row>
    <row r="24" spans="1:16">
      <c r="A24" s="12"/>
      <c r="B24" s="44">
        <v>541</v>
      </c>
      <c r="C24" s="20" t="s">
        <v>37</v>
      </c>
      <c r="D24" s="46">
        <v>1030564</v>
      </c>
      <c r="E24" s="46">
        <v>1129445</v>
      </c>
      <c r="F24" s="46">
        <v>0</v>
      </c>
      <c r="G24" s="46">
        <v>104355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2264364</v>
      </c>
      <c r="O24" s="47">
        <f t="shared" si="2"/>
        <v>96.421563617782326</v>
      </c>
      <c r="P24" s="9"/>
    </row>
    <row r="25" spans="1:16">
      <c r="A25" s="12"/>
      <c r="B25" s="44">
        <v>543</v>
      </c>
      <c r="C25" s="20" t="s">
        <v>38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94280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94280</v>
      </c>
      <c r="O25" s="47">
        <f t="shared" si="2"/>
        <v>4.0146482711633453</v>
      </c>
      <c r="P25" s="9"/>
    </row>
    <row r="26" spans="1:16">
      <c r="A26" s="12"/>
      <c r="B26" s="44">
        <v>544</v>
      </c>
      <c r="C26" s="20" t="s">
        <v>39</v>
      </c>
      <c r="D26" s="46">
        <v>656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656</v>
      </c>
      <c r="O26" s="47">
        <f t="shared" si="2"/>
        <v>2.7933912451030489E-2</v>
      </c>
      <c r="P26" s="9"/>
    </row>
    <row r="27" spans="1:16" ht="15.75">
      <c r="A27" s="28" t="s">
        <v>40</v>
      </c>
      <c r="B27" s="29"/>
      <c r="C27" s="30"/>
      <c r="D27" s="31">
        <f t="shared" ref="D27:M27" si="7">SUM(D28:D28)</f>
        <v>0</v>
      </c>
      <c r="E27" s="31">
        <f t="shared" si="7"/>
        <v>1251391</v>
      </c>
      <c r="F27" s="31">
        <f t="shared" si="7"/>
        <v>0</v>
      </c>
      <c r="G27" s="31">
        <f t="shared" si="7"/>
        <v>0</v>
      </c>
      <c r="H27" s="31">
        <f t="shared" si="7"/>
        <v>0</v>
      </c>
      <c r="I27" s="31">
        <f t="shared" si="7"/>
        <v>0</v>
      </c>
      <c r="J27" s="31">
        <f t="shared" si="7"/>
        <v>0</v>
      </c>
      <c r="K27" s="31">
        <f t="shared" si="7"/>
        <v>0</v>
      </c>
      <c r="L27" s="31">
        <f t="shared" si="7"/>
        <v>0</v>
      </c>
      <c r="M27" s="31">
        <f t="shared" si="7"/>
        <v>0</v>
      </c>
      <c r="N27" s="31">
        <f t="shared" si="6"/>
        <v>1251391</v>
      </c>
      <c r="O27" s="43">
        <f t="shared" si="2"/>
        <v>53.286961335377278</v>
      </c>
      <c r="P27" s="10"/>
    </row>
    <row r="28" spans="1:16">
      <c r="A28" s="13"/>
      <c r="B28" s="45">
        <v>559</v>
      </c>
      <c r="C28" s="21" t="s">
        <v>41</v>
      </c>
      <c r="D28" s="46">
        <v>0</v>
      </c>
      <c r="E28" s="46">
        <v>1251391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1251391</v>
      </c>
      <c r="O28" s="47">
        <f t="shared" si="2"/>
        <v>53.286961335377278</v>
      </c>
      <c r="P28" s="9"/>
    </row>
    <row r="29" spans="1:16" ht="15.75">
      <c r="A29" s="28" t="s">
        <v>42</v>
      </c>
      <c r="B29" s="29"/>
      <c r="C29" s="30"/>
      <c r="D29" s="31">
        <f t="shared" ref="D29:M29" si="8">SUM(D30:D33)</f>
        <v>3390028</v>
      </c>
      <c r="E29" s="31">
        <f t="shared" si="8"/>
        <v>322209</v>
      </c>
      <c r="F29" s="31">
        <f t="shared" si="8"/>
        <v>0</v>
      </c>
      <c r="G29" s="31">
        <f t="shared" si="8"/>
        <v>40440</v>
      </c>
      <c r="H29" s="31">
        <f t="shared" si="8"/>
        <v>0</v>
      </c>
      <c r="I29" s="31">
        <f t="shared" si="8"/>
        <v>1185150</v>
      </c>
      <c r="J29" s="31">
        <f t="shared" si="8"/>
        <v>0</v>
      </c>
      <c r="K29" s="31">
        <f t="shared" si="8"/>
        <v>0</v>
      </c>
      <c r="L29" s="31">
        <f t="shared" si="8"/>
        <v>0</v>
      </c>
      <c r="M29" s="31">
        <f t="shared" si="8"/>
        <v>0</v>
      </c>
      <c r="N29" s="31">
        <f t="shared" ref="N29:N36" si="9">SUM(D29:M29)</f>
        <v>4937827</v>
      </c>
      <c r="O29" s="43">
        <f t="shared" si="2"/>
        <v>210.26345597002214</v>
      </c>
      <c r="P29" s="9"/>
    </row>
    <row r="30" spans="1:16">
      <c r="A30" s="12"/>
      <c r="B30" s="44">
        <v>571</v>
      </c>
      <c r="C30" s="20" t="s">
        <v>43</v>
      </c>
      <c r="D30" s="46">
        <v>995732</v>
      </c>
      <c r="E30" s="46">
        <v>205558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9"/>
        <v>1201290</v>
      </c>
      <c r="O30" s="47">
        <f t="shared" si="2"/>
        <v>51.153551354113439</v>
      </c>
      <c r="P30" s="9"/>
    </row>
    <row r="31" spans="1:16">
      <c r="A31" s="12"/>
      <c r="B31" s="44">
        <v>572</v>
      </c>
      <c r="C31" s="20" t="s">
        <v>44</v>
      </c>
      <c r="D31" s="46">
        <v>1507500</v>
      </c>
      <c r="E31" s="46">
        <v>98101</v>
      </c>
      <c r="F31" s="46">
        <v>0</v>
      </c>
      <c r="G31" s="46">
        <v>40440</v>
      </c>
      <c r="H31" s="46">
        <v>0</v>
      </c>
      <c r="I31" s="46">
        <v>1185150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9"/>
        <v>2831191</v>
      </c>
      <c r="O31" s="47">
        <f t="shared" si="2"/>
        <v>120.55829500936808</v>
      </c>
      <c r="P31" s="9"/>
    </row>
    <row r="32" spans="1:16">
      <c r="A32" s="12"/>
      <c r="B32" s="44">
        <v>573</v>
      </c>
      <c r="C32" s="20" t="s">
        <v>45</v>
      </c>
      <c r="D32" s="46">
        <v>656848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9"/>
        <v>656848</v>
      </c>
      <c r="O32" s="47">
        <f t="shared" si="2"/>
        <v>27.97002214273548</v>
      </c>
      <c r="P32" s="9"/>
    </row>
    <row r="33" spans="1:119">
      <c r="A33" s="12"/>
      <c r="B33" s="44">
        <v>579</v>
      </c>
      <c r="C33" s="20" t="s">
        <v>46</v>
      </c>
      <c r="D33" s="46">
        <v>229948</v>
      </c>
      <c r="E33" s="46">
        <v>18550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9"/>
        <v>248498</v>
      </c>
      <c r="O33" s="47">
        <f t="shared" si="2"/>
        <v>10.581587463805144</v>
      </c>
      <c r="P33" s="9"/>
    </row>
    <row r="34" spans="1:119" ht="15.75">
      <c r="A34" s="28" t="s">
        <v>48</v>
      </c>
      <c r="B34" s="29"/>
      <c r="C34" s="30"/>
      <c r="D34" s="31">
        <f t="shared" ref="D34:M34" si="10">SUM(D35:D35)</f>
        <v>6673</v>
      </c>
      <c r="E34" s="31">
        <f t="shared" si="10"/>
        <v>200000</v>
      </c>
      <c r="F34" s="31">
        <f t="shared" si="10"/>
        <v>0</v>
      </c>
      <c r="G34" s="31">
        <f t="shared" si="10"/>
        <v>100000</v>
      </c>
      <c r="H34" s="31">
        <f t="shared" si="10"/>
        <v>0</v>
      </c>
      <c r="I34" s="31">
        <f t="shared" si="10"/>
        <v>989125</v>
      </c>
      <c r="J34" s="31">
        <f t="shared" si="10"/>
        <v>0</v>
      </c>
      <c r="K34" s="31">
        <f t="shared" si="10"/>
        <v>0</v>
      </c>
      <c r="L34" s="31">
        <f t="shared" si="10"/>
        <v>0</v>
      </c>
      <c r="M34" s="31">
        <f t="shared" si="10"/>
        <v>0</v>
      </c>
      <c r="N34" s="31">
        <f t="shared" si="9"/>
        <v>1295798</v>
      </c>
      <c r="O34" s="43">
        <f t="shared" si="2"/>
        <v>55.177908363140865</v>
      </c>
      <c r="P34" s="9"/>
    </row>
    <row r="35" spans="1:119" ht="15.75" thickBot="1">
      <c r="A35" s="12"/>
      <c r="B35" s="44">
        <v>581</v>
      </c>
      <c r="C35" s="20" t="s">
        <v>47</v>
      </c>
      <c r="D35" s="46">
        <v>6673</v>
      </c>
      <c r="E35" s="46">
        <v>200000</v>
      </c>
      <c r="F35" s="46">
        <v>0</v>
      </c>
      <c r="G35" s="46">
        <v>100000</v>
      </c>
      <c r="H35" s="46">
        <v>0</v>
      </c>
      <c r="I35" s="46">
        <v>989125</v>
      </c>
      <c r="J35" s="46">
        <v>0</v>
      </c>
      <c r="K35" s="46">
        <v>0</v>
      </c>
      <c r="L35" s="46">
        <v>0</v>
      </c>
      <c r="M35" s="46">
        <v>0</v>
      </c>
      <c r="N35" s="46">
        <f t="shared" si="9"/>
        <v>1295798</v>
      </c>
      <c r="O35" s="47">
        <f t="shared" si="2"/>
        <v>55.177908363140865</v>
      </c>
      <c r="P35" s="9"/>
    </row>
    <row r="36" spans="1:119" ht="16.5" thickBot="1">
      <c r="A36" s="14" t="s">
        <v>10</v>
      </c>
      <c r="B36" s="23"/>
      <c r="C36" s="22"/>
      <c r="D36" s="15">
        <f>SUM(D5,D12,D17,D23,D27,D29,D34)</f>
        <v>18902782</v>
      </c>
      <c r="E36" s="15">
        <f t="shared" ref="E36:M36" si="11">SUM(E5,E12,E17,E23,E27,E29,E34)</f>
        <v>3171031</v>
      </c>
      <c r="F36" s="15">
        <f t="shared" si="11"/>
        <v>0</v>
      </c>
      <c r="G36" s="15">
        <f t="shared" si="11"/>
        <v>1530325</v>
      </c>
      <c r="H36" s="15">
        <f t="shared" si="11"/>
        <v>0</v>
      </c>
      <c r="I36" s="15">
        <f t="shared" si="11"/>
        <v>17610382</v>
      </c>
      <c r="J36" s="15">
        <f t="shared" si="11"/>
        <v>1284658</v>
      </c>
      <c r="K36" s="15">
        <f t="shared" si="11"/>
        <v>2262186</v>
      </c>
      <c r="L36" s="15">
        <f t="shared" si="11"/>
        <v>0</v>
      </c>
      <c r="M36" s="15">
        <f t="shared" si="11"/>
        <v>0</v>
      </c>
      <c r="N36" s="15">
        <f t="shared" si="9"/>
        <v>44761364</v>
      </c>
      <c r="O36" s="37">
        <f t="shared" si="2"/>
        <v>1906.0366206779083</v>
      </c>
      <c r="P36" s="6"/>
      <c r="Q36" s="2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</row>
    <row r="37" spans="1:119">
      <c r="A37" s="16"/>
      <c r="B37" s="18"/>
      <c r="C37" s="18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9"/>
    </row>
    <row r="38" spans="1:119">
      <c r="A38" s="38"/>
      <c r="B38" s="39"/>
      <c r="C38" s="39"/>
      <c r="D38" s="40"/>
      <c r="E38" s="40"/>
      <c r="F38" s="40"/>
      <c r="G38" s="40"/>
      <c r="H38" s="40"/>
      <c r="I38" s="40"/>
      <c r="J38" s="40"/>
      <c r="K38" s="40"/>
      <c r="L38" s="93" t="s">
        <v>52</v>
      </c>
      <c r="M38" s="93"/>
      <c r="N38" s="93"/>
      <c r="O38" s="41">
        <v>23484</v>
      </c>
    </row>
    <row r="39" spans="1:119">
      <c r="A39" s="94"/>
      <c r="B39" s="95"/>
      <c r="C39" s="95"/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6"/>
    </row>
    <row r="40" spans="1:119" ht="15.75" thickBot="1">
      <c r="A40" s="97" t="s">
        <v>53</v>
      </c>
      <c r="B40" s="98"/>
      <c r="C40" s="98"/>
      <c r="D40" s="98"/>
      <c r="E40" s="98"/>
      <c r="F40" s="98"/>
      <c r="G40" s="98"/>
      <c r="H40" s="98"/>
      <c r="I40" s="98"/>
      <c r="J40" s="98"/>
      <c r="K40" s="98"/>
      <c r="L40" s="98"/>
      <c r="M40" s="98"/>
      <c r="N40" s="98"/>
      <c r="O40" s="99"/>
    </row>
  </sheetData>
  <mergeCells count="10">
    <mergeCell ref="L38:N38"/>
    <mergeCell ref="A39:O39"/>
    <mergeCell ref="A40:O4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0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50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11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3074291</v>
      </c>
      <c r="E5" s="26">
        <f t="shared" si="0"/>
        <v>33261</v>
      </c>
      <c r="F5" s="26">
        <f t="shared" si="0"/>
        <v>0</v>
      </c>
      <c r="G5" s="26">
        <f t="shared" si="0"/>
        <v>34078</v>
      </c>
      <c r="H5" s="26">
        <f t="shared" si="0"/>
        <v>0</v>
      </c>
      <c r="I5" s="26">
        <f t="shared" si="0"/>
        <v>18945</v>
      </c>
      <c r="J5" s="26">
        <f t="shared" si="0"/>
        <v>1394237</v>
      </c>
      <c r="K5" s="26">
        <f t="shared" si="0"/>
        <v>328376</v>
      </c>
      <c r="L5" s="26">
        <f t="shared" si="0"/>
        <v>0</v>
      </c>
      <c r="M5" s="26">
        <f t="shared" si="0"/>
        <v>0</v>
      </c>
      <c r="N5" s="27">
        <f t="shared" ref="N5:N22" si="1">SUM(D5:M5)</f>
        <v>4883188</v>
      </c>
      <c r="O5" s="32">
        <f t="shared" ref="O5:O36" si="2">(N5/O$38)</f>
        <v>199.54184373978424</v>
      </c>
      <c r="P5" s="6"/>
    </row>
    <row r="6" spans="1:133">
      <c r="A6" s="12"/>
      <c r="B6" s="44">
        <v>511</v>
      </c>
      <c r="C6" s="20" t="s">
        <v>19</v>
      </c>
      <c r="D6" s="46">
        <v>118172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118172</v>
      </c>
      <c r="O6" s="47">
        <f t="shared" si="2"/>
        <v>4.8288656423667868</v>
      </c>
      <c r="P6" s="9"/>
    </row>
    <row r="7" spans="1:133">
      <c r="A7" s="12"/>
      <c r="B7" s="44">
        <v>512</v>
      </c>
      <c r="C7" s="20" t="s">
        <v>20</v>
      </c>
      <c r="D7" s="46">
        <v>425349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425349</v>
      </c>
      <c r="O7" s="47">
        <f t="shared" si="2"/>
        <v>17.381047728015691</v>
      </c>
      <c r="P7" s="9"/>
    </row>
    <row r="8" spans="1:133">
      <c r="A8" s="12"/>
      <c r="B8" s="44">
        <v>513</v>
      </c>
      <c r="C8" s="20" t="s">
        <v>21</v>
      </c>
      <c r="D8" s="46">
        <v>1299186</v>
      </c>
      <c r="E8" s="46">
        <v>0</v>
      </c>
      <c r="F8" s="46">
        <v>0</v>
      </c>
      <c r="G8" s="46">
        <v>34078</v>
      </c>
      <c r="H8" s="46">
        <v>0</v>
      </c>
      <c r="I8" s="46">
        <v>0</v>
      </c>
      <c r="J8" s="46">
        <v>626214</v>
      </c>
      <c r="K8" s="46">
        <v>0</v>
      </c>
      <c r="L8" s="46">
        <v>0</v>
      </c>
      <c r="M8" s="46">
        <v>0</v>
      </c>
      <c r="N8" s="46">
        <f t="shared" si="1"/>
        <v>1959478</v>
      </c>
      <c r="O8" s="47">
        <f t="shared" si="2"/>
        <v>80.070202680614585</v>
      </c>
      <c r="P8" s="9"/>
    </row>
    <row r="9" spans="1:133">
      <c r="A9" s="12"/>
      <c r="B9" s="44">
        <v>514</v>
      </c>
      <c r="C9" s="20" t="s">
        <v>22</v>
      </c>
      <c r="D9" s="46">
        <v>396914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396914</v>
      </c>
      <c r="O9" s="47">
        <f t="shared" si="2"/>
        <v>16.219107551487415</v>
      </c>
      <c r="P9" s="9"/>
    </row>
    <row r="10" spans="1:133">
      <c r="A10" s="12"/>
      <c r="B10" s="44">
        <v>515</v>
      </c>
      <c r="C10" s="20" t="s">
        <v>23</v>
      </c>
      <c r="D10" s="46">
        <v>282516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282516</v>
      </c>
      <c r="O10" s="47">
        <f t="shared" si="2"/>
        <v>11.544458973520758</v>
      </c>
      <c r="P10" s="9"/>
    </row>
    <row r="11" spans="1:133">
      <c r="A11" s="12"/>
      <c r="B11" s="44">
        <v>519</v>
      </c>
      <c r="C11" s="20" t="s">
        <v>24</v>
      </c>
      <c r="D11" s="46">
        <v>552154</v>
      </c>
      <c r="E11" s="46">
        <v>33261</v>
      </c>
      <c r="F11" s="46">
        <v>0</v>
      </c>
      <c r="G11" s="46">
        <v>0</v>
      </c>
      <c r="H11" s="46">
        <v>0</v>
      </c>
      <c r="I11" s="46">
        <v>18945</v>
      </c>
      <c r="J11" s="46">
        <v>768023</v>
      </c>
      <c r="K11" s="46">
        <v>328376</v>
      </c>
      <c r="L11" s="46">
        <v>0</v>
      </c>
      <c r="M11" s="46">
        <v>0</v>
      </c>
      <c r="N11" s="46">
        <f t="shared" si="1"/>
        <v>1700759</v>
      </c>
      <c r="O11" s="47">
        <f t="shared" si="2"/>
        <v>69.498161163779017</v>
      </c>
      <c r="P11" s="9"/>
    </row>
    <row r="12" spans="1:133" ht="15.75">
      <c r="A12" s="28" t="s">
        <v>25</v>
      </c>
      <c r="B12" s="29"/>
      <c r="C12" s="30"/>
      <c r="D12" s="31">
        <f t="shared" ref="D12:M12" si="3">SUM(D13:D16)</f>
        <v>10347056</v>
      </c>
      <c r="E12" s="31">
        <f t="shared" si="3"/>
        <v>99327</v>
      </c>
      <c r="F12" s="31">
        <f t="shared" si="3"/>
        <v>0</v>
      </c>
      <c r="G12" s="31">
        <f t="shared" si="3"/>
        <v>894862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1644856</v>
      </c>
      <c r="L12" s="31">
        <f t="shared" si="3"/>
        <v>0</v>
      </c>
      <c r="M12" s="31">
        <f t="shared" si="3"/>
        <v>0</v>
      </c>
      <c r="N12" s="42">
        <f t="shared" si="1"/>
        <v>12986101</v>
      </c>
      <c r="O12" s="43">
        <f t="shared" si="2"/>
        <v>530.65139751552795</v>
      </c>
      <c r="P12" s="10"/>
    </row>
    <row r="13" spans="1:133">
      <c r="A13" s="12"/>
      <c r="B13" s="44">
        <v>521</v>
      </c>
      <c r="C13" s="20" t="s">
        <v>26</v>
      </c>
      <c r="D13" s="46">
        <v>5735869</v>
      </c>
      <c r="E13" s="46">
        <v>99327</v>
      </c>
      <c r="F13" s="46">
        <v>0</v>
      </c>
      <c r="G13" s="46">
        <v>202013</v>
      </c>
      <c r="H13" s="46">
        <v>0</v>
      </c>
      <c r="I13" s="46">
        <v>0</v>
      </c>
      <c r="J13" s="46">
        <v>0</v>
      </c>
      <c r="K13" s="46">
        <v>1007134</v>
      </c>
      <c r="L13" s="46">
        <v>0</v>
      </c>
      <c r="M13" s="46">
        <v>0</v>
      </c>
      <c r="N13" s="46">
        <f t="shared" si="1"/>
        <v>7044343</v>
      </c>
      <c r="O13" s="47">
        <f t="shared" si="2"/>
        <v>287.85317914351094</v>
      </c>
      <c r="P13" s="9"/>
    </row>
    <row r="14" spans="1:133">
      <c r="A14" s="12"/>
      <c r="B14" s="44">
        <v>522</v>
      </c>
      <c r="C14" s="20" t="s">
        <v>27</v>
      </c>
      <c r="D14" s="46">
        <v>4005071</v>
      </c>
      <c r="E14" s="46">
        <v>0</v>
      </c>
      <c r="F14" s="46">
        <v>0</v>
      </c>
      <c r="G14" s="46">
        <v>692849</v>
      </c>
      <c r="H14" s="46">
        <v>0</v>
      </c>
      <c r="I14" s="46">
        <v>0</v>
      </c>
      <c r="J14" s="46">
        <v>0</v>
      </c>
      <c r="K14" s="46">
        <v>637722</v>
      </c>
      <c r="L14" s="46">
        <v>0</v>
      </c>
      <c r="M14" s="46">
        <v>0</v>
      </c>
      <c r="N14" s="46">
        <f t="shared" si="1"/>
        <v>5335642</v>
      </c>
      <c r="O14" s="47">
        <f t="shared" si="2"/>
        <v>218.03048381824127</v>
      </c>
      <c r="P14" s="9"/>
    </row>
    <row r="15" spans="1:133">
      <c r="A15" s="12"/>
      <c r="B15" s="44">
        <v>524</v>
      </c>
      <c r="C15" s="20" t="s">
        <v>28</v>
      </c>
      <c r="D15" s="46">
        <v>464826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464826</v>
      </c>
      <c r="O15" s="47">
        <f t="shared" si="2"/>
        <v>18.994197450147105</v>
      </c>
      <c r="P15" s="9"/>
    </row>
    <row r="16" spans="1:133">
      <c r="A16" s="12"/>
      <c r="B16" s="44">
        <v>529</v>
      </c>
      <c r="C16" s="20" t="s">
        <v>29</v>
      </c>
      <c r="D16" s="46">
        <v>141290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141290</v>
      </c>
      <c r="O16" s="47">
        <f t="shared" si="2"/>
        <v>5.7735371036286365</v>
      </c>
      <c r="P16" s="9"/>
    </row>
    <row r="17" spans="1:16" ht="15.75">
      <c r="A17" s="28" t="s">
        <v>30</v>
      </c>
      <c r="B17" s="29"/>
      <c r="C17" s="30"/>
      <c r="D17" s="31">
        <f t="shared" ref="D17:M17" si="4">SUM(D18:D22)</f>
        <v>1088718</v>
      </c>
      <c r="E17" s="31">
        <f t="shared" si="4"/>
        <v>18180</v>
      </c>
      <c r="F17" s="31">
        <f t="shared" si="4"/>
        <v>0</v>
      </c>
      <c r="G17" s="31">
        <f t="shared" si="4"/>
        <v>0</v>
      </c>
      <c r="H17" s="31">
        <f t="shared" si="4"/>
        <v>0</v>
      </c>
      <c r="I17" s="31">
        <f t="shared" si="4"/>
        <v>15232432</v>
      </c>
      <c r="J17" s="31">
        <f t="shared" si="4"/>
        <v>0</v>
      </c>
      <c r="K17" s="31">
        <f t="shared" si="4"/>
        <v>0</v>
      </c>
      <c r="L17" s="31">
        <f t="shared" si="4"/>
        <v>0</v>
      </c>
      <c r="M17" s="31">
        <f t="shared" si="4"/>
        <v>0</v>
      </c>
      <c r="N17" s="42">
        <f t="shared" si="1"/>
        <v>16339330</v>
      </c>
      <c r="O17" s="43">
        <f t="shared" si="2"/>
        <v>667.67448512585815</v>
      </c>
      <c r="P17" s="10"/>
    </row>
    <row r="18" spans="1:16">
      <c r="A18" s="12"/>
      <c r="B18" s="44">
        <v>534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4932332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4932332</v>
      </c>
      <c r="O18" s="47">
        <f t="shared" si="2"/>
        <v>201.55001634521085</v>
      </c>
      <c r="P18" s="9"/>
    </row>
    <row r="19" spans="1:16">
      <c r="A19" s="12"/>
      <c r="B19" s="44">
        <v>536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9620501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9620501</v>
      </c>
      <c r="O19" s="47">
        <f t="shared" si="2"/>
        <v>393.1227933965348</v>
      </c>
      <c r="P19" s="9"/>
    </row>
    <row r="20" spans="1:16">
      <c r="A20" s="12"/>
      <c r="B20" s="44">
        <v>537</v>
      </c>
      <c r="C20" s="20" t="s">
        <v>33</v>
      </c>
      <c r="D20" s="46">
        <v>0</v>
      </c>
      <c r="E20" s="46">
        <v>18180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18180</v>
      </c>
      <c r="O20" s="47">
        <f t="shared" si="2"/>
        <v>0.74288983327884928</v>
      </c>
      <c r="P20" s="9"/>
    </row>
    <row r="21" spans="1:16">
      <c r="A21" s="12"/>
      <c r="B21" s="44">
        <v>538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679599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679599</v>
      </c>
      <c r="O21" s="47">
        <f t="shared" si="2"/>
        <v>27.770472376593659</v>
      </c>
      <c r="P21" s="9"/>
    </row>
    <row r="22" spans="1:16">
      <c r="A22" s="12"/>
      <c r="B22" s="44">
        <v>539</v>
      </c>
      <c r="C22" s="20" t="s">
        <v>35</v>
      </c>
      <c r="D22" s="46">
        <v>1088718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1088718</v>
      </c>
      <c r="O22" s="47">
        <f t="shared" si="2"/>
        <v>44.488313174239948</v>
      </c>
      <c r="P22" s="9"/>
    </row>
    <row r="23" spans="1:16" ht="15.75">
      <c r="A23" s="28" t="s">
        <v>36</v>
      </c>
      <c r="B23" s="29"/>
      <c r="C23" s="30"/>
      <c r="D23" s="31">
        <f t="shared" ref="D23:M23" si="5">SUM(D24:D26)</f>
        <v>1093456</v>
      </c>
      <c r="E23" s="31">
        <f t="shared" si="5"/>
        <v>182808</v>
      </c>
      <c r="F23" s="31">
        <f t="shared" si="5"/>
        <v>0</v>
      </c>
      <c r="G23" s="31">
        <f t="shared" si="5"/>
        <v>601342</v>
      </c>
      <c r="H23" s="31">
        <f t="shared" si="5"/>
        <v>0</v>
      </c>
      <c r="I23" s="31">
        <f t="shared" si="5"/>
        <v>91013</v>
      </c>
      <c r="J23" s="31">
        <f t="shared" si="5"/>
        <v>0</v>
      </c>
      <c r="K23" s="31">
        <f t="shared" si="5"/>
        <v>0</v>
      </c>
      <c r="L23" s="31">
        <f t="shared" si="5"/>
        <v>0</v>
      </c>
      <c r="M23" s="31">
        <f t="shared" si="5"/>
        <v>0</v>
      </c>
      <c r="N23" s="31">
        <f t="shared" ref="N23:N28" si="6">SUM(D23:M23)</f>
        <v>1968619</v>
      </c>
      <c r="O23" s="43">
        <f t="shared" si="2"/>
        <v>80.443731611637787</v>
      </c>
      <c r="P23" s="10"/>
    </row>
    <row r="24" spans="1:16">
      <c r="A24" s="12"/>
      <c r="B24" s="44">
        <v>541</v>
      </c>
      <c r="C24" s="20" t="s">
        <v>37</v>
      </c>
      <c r="D24" s="46">
        <v>1044457</v>
      </c>
      <c r="E24" s="46">
        <v>182808</v>
      </c>
      <c r="F24" s="46">
        <v>0</v>
      </c>
      <c r="G24" s="46">
        <v>599924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1827189</v>
      </c>
      <c r="O24" s="47">
        <f t="shared" si="2"/>
        <v>74.66447368421052</v>
      </c>
      <c r="P24" s="9"/>
    </row>
    <row r="25" spans="1:16">
      <c r="A25" s="12"/>
      <c r="B25" s="44">
        <v>543</v>
      </c>
      <c r="C25" s="20" t="s">
        <v>38</v>
      </c>
      <c r="D25" s="46">
        <v>0</v>
      </c>
      <c r="E25" s="46">
        <v>0</v>
      </c>
      <c r="F25" s="46">
        <v>0</v>
      </c>
      <c r="G25" s="46">
        <v>1418</v>
      </c>
      <c r="H25" s="46">
        <v>0</v>
      </c>
      <c r="I25" s="46">
        <v>91013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92431</v>
      </c>
      <c r="O25" s="47">
        <f t="shared" si="2"/>
        <v>3.777010460934946</v>
      </c>
      <c r="P25" s="9"/>
    </row>
    <row r="26" spans="1:16">
      <c r="A26" s="12"/>
      <c r="B26" s="44">
        <v>544</v>
      </c>
      <c r="C26" s="20" t="s">
        <v>39</v>
      </c>
      <c r="D26" s="46">
        <v>48999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48999</v>
      </c>
      <c r="O26" s="47">
        <f t="shared" si="2"/>
        <v>2.0022474664923178</v>
      </c>
      <c r="P26" s="9"/>
    </row>
    <row r="27" spans="1:16" ht="15.75">
      <c r="A27" s="28" t="s">
        <v>40</v>
      </c>
      <c r="B27" s="29"/>
      <c r="C27" s="30"/>
      <c r="D27" s="31">
        <f t="shared" ref="D27:M27" si="7">SUM(D28:D28)</f>
        <v>0</v>
      </c>
      <c r="E27" s="31">
        <f t="shared" si="7"/>
        <v>715287</v>
      </c>
      <c r="F27" s="31">
        <f t="shared" si="7"/>
        <v>0</v>
      </c>
      <c r="G27" s="31">
        <f t="shared" si="7"/>
        <v>0</v>
      </c>
      <c r="H27" s="31">
        <f t="shared" si="7"/>
        <v>0</v>
      </c>
      <c r="I27" s="31">
        <f t="shared" si="7"/>
        <v>0</v>
      </c>
      <c r="J27" s="31">
        <f t="shared" si="7"/>
        <v>0</v>
      </c>
      <c r="K27" s="31">
        <f t="shared" si="7"/>
        <v>0</v>
      </c>
      <c r="L27" s="31">
        <f t="shared" si="7"/>
        <v>0</v>
      </c>
      <c r="M27" s="31">
        <f t="shared" si="7"/>
        <v>0</v>
      </c>
      <c r="N27" s="31">
        <f t="shared" si="6"/>
        <v>715287</v>
      </c>
      <c r="O27" s="43">
        <f t="shared" si="2"/>
        <v>29.228792088917945</v>
      </c>
      <c r="P27" s="10"/>
    </row>
    <row r="28" spans="1:16">
      <c r="A28" s="13"/>
      <c r="B28" s="45">
        <v>559</v>
      </c>
      <c r="C28" s="21" t="s">
        <v>41</v>
      </c>
      <c r="D28" s="46">
        <v>0</v>
      </c>
      <c r="E28" s="46">
        <v>715287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715287</v>
      </c>
      <c r="O28" s="47">
        <f t="shared" si="2"/>
        <v>29.228792088917945</v>
      </c>
      <c r="P28" s="9"/>
    </row>
    <row r="29" spans="1:16" ht="15.75">
      <c r="A29" s="28" t="s">
        <v>42</v>
      </c>
      <c r="B29" s="29"/>
      <c r="C29" s="30"/>
      <c r="D29" s="31">
        <f t="shared" ref="D29:M29" si="8">SUM(D30:D33)</f>
        <v>3418371</v>
      </c>
      <c r="E29" s="31">
        <f t="shared" si="8"/>
        <v>416173</v>
      </c>
      <c r="F29" s="31">
        <f t="shared" si="8"/>
        <v>0</v>
      </c>
      <c r="G29" s="31">
        <f t="shared" si="8"/>
        <v>88816</v>
      </c>
      <c r="H29" s="31">
        <f t="shared" si="8"/>
        <v>0</v>
      </c>
      <c r="I29" s="31">
        <f t="shared" si="8"/>
        <v>1230148</v>
      </c>
      <c r="J29" s="31">
        <f t="shared" si="8"/>
        <v>0</v>
      </c>
      <c r="K29" s="31">
        <f t="shared" si="8"/>
        <v>0</v>
      </c>
      <c r="L29" s="31">
        <f t="shared" si="8"/>
        <v>0</v>
      </c>
      <c r="M29" s="31">
        <f t="shared" si="8"/>
        <v>0</v>
      </c>
      <c r="N29" s="31">
        <f t="shared" ref="N29:N36" si="9">SUM(D29:M29)</f>
        <v>5153508</v>
      </c>
      <c r="O29" s="43">
        <f t="shared" si="2"/>
        <v>210.58793723439032</v>
      </c>
      <c r="P29" s="9"/>
    </row>
    <row r="30" spans="1:16">
      <c r="A30" s="12"/>
      <c r="B30" s="44">
        <v>571</v>
      </c>
      <c r="C30" s="20" t="s">
        <v>43</v>
      </c>
      <c r="D30" s="46">
        <v>993243</v>
      </c>
      <c r="E30" s="46">
        <v>241186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9"/>
        <v>1234429</v>
      </c>
      <c r="O30" s="47">
        <f t="shared" si="2"/>
        <v>50.442505720823796</v>
      </c>
      <c r="P30" s="9"/>
    </row>
    <row r="31" spans="1:16">
      <c r="A31" s="12"/>
      <c r="B31" s="44">
        <v>572</v>
      </c>
      <c r="C31" s="20" t="s">
        <v>44</v>
      </c>
      <c r="D31" s="46">
        <v>1588303</v>
      </c>
      <c r="E31" s="46">
        <v>81275</v>
      </c>
      <c r="F31" s="46">
        <v>0</v>
      </c>
      <c r="G31" s="46">
        <v>88816</v>
      </c>
      <c r="H31" s="46">
        <v>0</v>
      </c>
      <c r="I31" s="46">
        <v>1230148</v>
      </c>
      <c r="J31" s="46">
        <v>0</v>
      </c>
      <c r="K31" s="46">
        <v>0</v>
      </c>
      <c r="L31" s="46">
        <v>0</v>
      </c>
      <c r="M31" s="46">
        <v>0</v>
      </c>
      <c r="N31" s="46">
        <f t="shared" si="9"/>
        <v>2988542</v>
      </c>
      <c r="O31" s="47">
        <f t="shared" si="2"/>
        <v>122.12087283425956</v>
      </c>
      <c r="P31" s="9"/>
    </row>
    <row r="32" spans="1:16">
      <c r="A32" s="12"/>
      <c r="B32" s="44">
        <v>573</v>
      </c>
      <c r="C32" s="20" t="s">
        <v>45</v>
      </c>
      <c r="D32" s="46">
        <v>614520</v>
      </c>
      <c r="E32" s="46">
        <v>66912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9"/>
        <v>681432</v>
      </c>
      <c r="O32" s="47">
        <f t="shared" si="2"/>
        <v>27.845374305328537</v>
      </c>
      <c r="P32" s="9"/>
    </row>
    <row r="33" spans="1:119">
      <c r="A33" s="12"/>
      <c r="B33" s="44">
        <v>579</v>
      </c>
      <c r="C33" s="20" t="s">
        <v>46</v>
      </c>
      <c r="D33" s="46">
        <v>222305</v>
      </c>
      <c r="E33" s="46">
        <v>26800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9"/>
        <v>249105</v>
      </c>
      <c r="O33" s="47">
        <f t="shared" si="2"/>
        <v>10.179184373978424</v>
      </c>
      <c r="P33" s="9"/>
    </row>
    <row r="34" spans="1:119" ht="15.75">
      <c r="A34" s="28" t="s">
        <v>48</v>
      </c>
      <c r="B34" s="29"/>
      <c r="C34" s="30"/>
      <c r="D34" s="31">
        <f t="shared" ref="D34:M34" si="10">SUM(D35:D35)</f>
        <v>0</v>
      </c>
      <c r="E34" s="31">
        <f t="shared" si="10"/>
        <v>351425</v>
      </c>
      <c r="F34" s="31">
        <f t="shared" si="10"/>
        <v>0</v>
      </c>
      <c r="G34" s="31">
        <f t="shared" si="10"/>
        <v>100000</v>
      </c>
      <c r="H34" s="31">
        <f t="shared" si="10"/>
        <v>0</v>
      </c>
      <c r="I34" s="31">
        <f t="shared" si="10"/>
        <v>959300</v>
      </c>
      <c r="J34" s="31">
        <f t="shared" si="10"/>
        <v>0</v>
      </c>
      <c r="K34" s="31">
        <f t="shared" si="10"/>
        <v>0</v>
      </c>
      <c r="L34" s="31">
        <f t="shared" si="10"/>
        <v>0</v>
      </c>
      <c r="M34" s="31">
        <f t="shared" si="10"/>
        <v>0</v>
      </c>
      <c r="N34" s="31">
        <f t="shared" si="9"/>
        <v>1410725</v>
      </c>
      <c r="O34" s="43">
        <f t="shared" si="2"/>
        <v>57.646493952271982</v>
      </c>
      <c r="P34" s="9"/>
    </row>
    <row r="35" spans="1:119" ht="15.75" thickBot="1">
      <c r="A35" s="12"/>
      <c r="B35" s="44">
        <v>581</v>
      </c>
      <c r="C35" s="20" t="s">
        <v>47</v>
      </c>
      <c r="D35" s="46">
        <v>0</v>
      </c>
      <c r="E35" s="46">
        <v>351425</v>
      </c>
      <c r="F35" s="46">
        <v>0</v>
      </c>
      <c r="G35" s="46">
        <v>100000</v>
      </c>
      <c r="H35" s="46">
        <v>0</v>
      </c>
      <c r="I35" s="46">
        <v>959300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9"/>
        <v>1410725</v>
      </c>
      <c r="O35" s="47">
        <f t="shared" si="2"/>
        <v>57.646493952271982</v>
      </c>
      <c r="P35" s="9"/>
    </row>
    <row r="36" spans="1:119" ht="16.5" thickBot="1">
      <c r="A36" s="14" t="s">
        <v>10</v>
      </c>
      <c r="B36" s="23"/>
      <c r="C36" s="22"/>
      <c r="D36" s="15">
        <f>SUM(D5,D12,D17,D23,D27,D29,D34)</f>
        <v>19021892</v>
      </c>
      <c r="E36" s="15">
        <f t="shared" ref="E36:M36" si="11">SUM(E5,E12,E17,E23,E27,E29,E34)</f>
        <v>1816461</v>
      </c>
      <c r="F36" s="15">
        <f t="shared" si="11"/>
        <v>0</v>
      </c>
      <c r="G36" s="15">
        <f t="shared" si="11"/>
        <v>1719098</v>
      </c>
      <c r="H36" s="15">
        <f t="shared" si="11"/>
        <v>0</v>
      </c>
      <c r="I36" s="15">
        <f t="shared" si="11"/>
        <v>17531838</v>
      </c>
      <c r="J36" s="15">
        <f t="shared" si="11"/>
        <v>1394237</v>
      </c>
      <c r="K36" s="15">
        <f t="shared" si="11"/>
        <v>1973232</v>
      </c>
      <c r="L36" s="15">
        <f t="shared" si="11"/>
        <v>0</v>
      </c>
      <c r="M36" s="15">
        <f t="shared" si="11"/>
        <v>0</v>
      </c>
      <c r="N36" s="15">
        <f t="shared" si="9"/>
        <v>43456758</v>
      </c>
      <c r="O36" s="37">
        <f t="shared" si="2"/>
        <v>1775.7746812683883</v>
      </c>
      <c r="P36" s="6"/>
      <c r="Q36" s="2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</row>
    <row r="37" spans="1:119">
      <c r="A37" s="16"/>
      <c r="B37" s="18"/>
      <c r="C37" s="18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9"/>
    </row>
    <row r="38" spans="1:119">
      <c r="A38" s="38"/>
      <c r="B38" s="39"/>
      <c r="C38" s="39"/>
      <c r="D38" s="40"/>
      <c r="E38" s="40"/>
      <c r="F38" s="40"/>
      <c r="G38" s="40"/>
      <c r="H38" s="40"/>
      <c r="I38" s="40"/>
      <c r="J38" s="40"/>
      <c r="K38" s="40"/>
      <c r="L38" s="93" t="s">
        <v>49</v>
      </c>
      <c r="M38" s="93"/>
      <c r="N38" s="93"/>
      <c r="O38" s="41">
        <v>24472</v>
      </c>
    </row>
    <row r="39" spans="1:119">
      <c r="A39" s="94"/>
      <c r="B39" s="95"/>
      <c r="C39" s="95"/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6"/>
    </row>
    <row r="40" spans="1:119" ht="15.75" thickBot="1">
      <c r="A40" s="97" t="s">
        <v>53</v>
      </c>
      <c r="B40" s="98"/>
      <c r="C40" s="98"/>
      <c r="D40" s="98"/>
      <c r="E40" s="98"/>
      <c r="F40" s="98"/>
      <c r="G40" s="98"/>
      <c r="H40" s="98"/>
      <c r="I40" s="98"/>
      <c r="J40" s="98"/>
      <c r="K40" s="98"/>
      <c r="L40" s="98"/>
      <c r="M40" s="98"/>
      <c r="N40" s="98"/>
      <c r="O40" s="99"/>
    </row>
  </sheetData>
  <mergeCells count="10">
    <mergeCell ref="A40:O40"/>
    <mergeCell ref="A39:O39"/>
    <mergeCell ref="L38:N38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50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59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3424917</v>
      </c>
      <c r="E5" s="26">
        <f t="shared" si="0"/>
        <v>51518</v>
      </c>
      <c r="F5" s="26">
        <f t="shared" si="0"/>
        <v>0</v>
      </c>
      <c r="G5" s="26">
        <f t="shared" si="0"/>
        <v>94361</v>
      </c>
      <c r="H5" s="26">
        <f t="shared" si="0"/>
        <v>0</v>
      </c>
      <c r="I5" s="26">
        <f t="shared" si="0"/>
        <v>35540</v>
      </c>
      <c r="J5" s="26">
        <f t="shared" si="0"/>
        <v>1556279</v>
      </c>
      <c r="K5" s="26">
        <f t="shared" si="0"/>
        <v>397245</v>
      </c>
      <c r="L5" s="26">
        <f t="shared" si="0"/>
        <v>0</v>
      </c>
      <c r="M5" s="26">
        <f t="shared" si="0"/>
        <v>0</v>
      </c>
      <c r="N5" s="27">
        <f t="shared" ref="N5:N22" si="1">SUM(D5:M5)</f>
        <v>5559860</v>
      </c>
      <c r="O5" s="32">
        <f t="shared" ref="O5:O37" si="2">(N5/O$39)</f>
        <v>225.15023892443509</v>
      </c>
      <c r="P5" s="6"/>
    </row>
    <row r="6" spans="1:133">
      <c r="A6" s="12"/>
      <c r="B6" s="44">
        <v>511</v>
      </c>
      <c r="C6" s="20" t="s">
        <v>19</v>
      </c>
      <c r="D6" s="46">
        <v>118378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118378</v>
      </c>
      <c r="O6" s="47">
        <f t="shared" si="2"/>
        <v>4.793796063821171</v>
      </c>
      <c r="P6" s="9"/>
    </row>
    <row r="7" spans="1:133">
      <c r="A7" s="12"/>
      <c r="B7" s="44">
        <v>512</v>
      </c>
      <c r="C7" s="20" t="s">
        <v>20</v>
      </c>
      <c r="D7" s="46">
        <v>633716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633716</v>
      </c>
      <c r="O7" s="47">
        <f t="shared" si="2"/>
        <v>25.662752085526847</v>
      </c>
      <c r="P7" s="9"/>
    </row>
    <row r="8" spans="1:133">
      <c r="A8" s="12"/>
      <c r="B8" s="44">
        <v>513</v>
      </c>
      <c r="C8" s="20" t="s">
        <v>21</v>
      </c>
      <c r="D8" s="46">
        <v>1276681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662392</v>
      </c>
      <c r="K8" s="46">
        <v>0</v>
      </c>
      <c r="L8" s="46">
        <v>0</v>
      </c>
      <c r="M8" s="46">
        <v>0</v>
      </c>
      <c r="N8" s="46">
        <f t="shared" si="1"/>
        <v>1939073</v>
      </c>
      <c r="O8" s="47">
        <f t="shared" si="2"/>
        <v>78.524054426176406</v>
      </c>
      <c r="P8" s="9"/>
    </row>
    <row r="9" spans="1:133">
      <c r="A9" s="12"/>
      <c r="B9" s="44">
        <v>514</v>
      </c>
      <c r="C9" s="20" t="s">
        <v>22</v>
      </c>
      <c r="D9" s="46">
        <v>287022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287022</v>
      </c>
      <c r="O9" s="47">
        <f t="shared" si="2"/>
        <v>11.623147323236413</v>
      </c>
      <c r="P9" s="9"/>
    </row>
    <row r="10" spans="1:133">
      <c r="A10" s="12"/>
      <c r="B10" s="44">
        <v>515</v>
      </c>
      <c r="C10" s="20" t="s">
        <v>23</v>
      </c>
      <c r="D10" s="46">
        <v>295679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295679</v>
      </c>
      <c r="O10" s="47">
        <f t="shared" si="2"/>
        <v>11.973718312140601</v>
      </c>
      <c r="P10" s="9"/>
    </row>
    <row r="11" spans="1:133">
      <c r="A11" s="12"/>
      <c r="B11" s="44">
        <v>519</v>
      </c>
      <c r="C11" s="20" t="s">
        <v>24</v>
      </c>
      <c r="D11" s="46">
        <v>813441</v>
      </c>
      <c r="E11" s="46">
        <v>51518</v>
      </c>
      <c r="F11" s="46">
        <v>0</v>
      </c>
      <c r="G11" s="46">
        <v>94361</v>
      </c>
      <c r="H11" s="46">
        <v>0</v>
      </c>
      <c r="I11" s="46">
        <v>35540</v>
      </c>
      <c r="J11" s="46">
        <v>893887</v>
      </c>
      <c r="K11" s="46">
        <v>397245</v>
      </c>
      <c r="L11" s="46">
        <v>0</v>
      </c>
      <c r="M11" s="46">
        <v>0</v>
      </c>
      <c r="N11" s="46">
        <f t="shared" si="1"/>
        <v>2285992</v>
      </c>
      <c r="O11" s="47">
        <f t="shared" si="2"/>
        <v>92.572770713533657</v>
      </c>
      <c r="P11" s="9"/>
    </row>
    <row r="12" spans="1:133" ht="15.75">
      <c r="A12" s="28" t="s">
        <v>25</v>
      </c>
      <c r="B12" s="29"/>
      <c r="C12" s="30"/>
      <c r="D12" s="31">
        <f t="shared" ref="D12:M12" si="3">SUM(D13:D16)</f>
        <v>10833591</v>
      </c>
      <c r="E12" s="31">
        <f t="shared" si="3"/>
        <v>306351</v>
      </c>
      <c r="F12" s="31">
        <f t="shared" si="3"/>
        <v>0</v>
      </c>
      <c r="G12" s="31">
        <f t="shared" si="3"/>
        <v>1386179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1323681</v>
      </c>
      <c r="L12" s="31">
        <f t="shared" si="3"/>
        <v>0</v>
      </c>
      <c r="M12" s="31">
        <f t="shared" si="3"/>
        <v>0</v>
      </c>
      <c r="N12" s="42">
        <f t="shared" si="1"/>
        <v>13849802</v>
      </c>
      <c r="O12" s="43">
        <f t="shared" si="2"/>
        <v>560.85696930428446</v>
      </c>
      <c r="P12" s="10"/>
    </row>
    <row r="13" spans="1:133">
      <c r="A13" s="12"/>
      <c r="B13" s="44">
        <v>521</v>
      </c>
      <c r="C13" s="20" t="s">
        <v>26</v>
      </c>
      <c r="D13" s="46">
        <v>6016342</v>
      </c>
      <c r="E13" s="46">
        <v>306351</v>
      </c>
      <c r="F13" s="46">
        <v>0</v>
      </c>
      <c r="G13" s="46">
        <v>366264</v>
      </c>
      <c r="H13" s="46">
        <v>0</v>
      </c>
      <c r="I13" s="46">
        <v>0</v>
      </c>
      <c r="J13" s="46">
        <v>0</v>
      </c>
      <c r="K13" s="46">
        <v>632533</v>
      </c>
      <c r="L13" s="46">
        <v>0</v>
      </c>
      <c r="M13" s="46">
        <v>0</v>
      </c>
      <c r="N13" s="46">
        <f t="shared" si="1"/>
        <v>7321490</v>
      </c>
      <c r="O13" s="47">
        <f t="shared" si="2"/>
        <v>296.48862071758322</v>
      </c>
      <c r="P13" s="9"/>
    </row>
    <row r="14" spans="1:133">
      <c r="A14" s="12"/>
      <c r="B14" s="44">
        <v>522</v>
      </c>
      <c r="C14" s="20" t="s">
        <v>27</v>
      </c>
      <c r="D14" s="46">
        <v>4194257</v>
      </c>
      <c r="E14" s="46">
        <v>0</v>
      </c>
      <c r="F14" s="46">
        <v>0</v>
      </c>
      <c r="G14" s="46">
        <v>1019915</v>
      </c>
      <c r="H14" s="46">
        <v>0</v>
      </c>
      <c r="I14" s="46">
        <v>0</v>
      </c>
      <c r="J14" s="46">
        <v>0</v>
      </c>
      <c r="K14" s="46">
        <v>691148</v>
      </c>
      <c r="L14" s="46">
        <v>0</v>
      </c>
      <c r="M14" s="46">
        <v>0</v>
      </c>
      <c r="N14" s="46">
        <f t="shared" si="1"/>
        <v>5905320</v>
      </c>
      <c r="O14" s="47">
        <f t="shared" si="2"/>
        <v>239.1398720336924</v>
      </c>
      <c r="P14" s="9"/>
    </row>
    <row r="15" spans="1:133">
      <c r="A15" s="12"/>
      <c r="B15" s="44">
        <v>524</v>
      </c>
      <c r="C15" s="20" t="s">
        <v>28</v>
      </c>
      <c r="D15" s="46">
        <v>485238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485238</v>
      </c>
      <c r="O15" s="47">
        <f t="shared" si="2"/>
        <v>19.650036446100266</v>
      </c>
      <c r="P15" s="9"/>
    </row>
    <row r="16" spans="1:133">
      <c r="A16" s="12"/>
      <c r="B16" s="44">
        <v>529</v>
      </c>
      <c r="C16" s="20" t="s">
        <v>29</v>
      </c>
      <c r="D16" s="46">
        <v>137754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137754</v>
      </c>
      <c r="O16" s="47">
        <f t="shared" si="2"/>
        <v>5.5784401069085607</v>
      </c>
      <c r="P16" s="9"/>
    </row>
    <row r="17" spans="1:16" ht="15.75">
      <c r="A17" s="28" t="s">
        <v>30</v>
      </c>
      <c r="B17" s="29"/>
      <c r="C17" s="30"/>
      <c r="D17" s="31">
        <f t="shared" ref="D17:M17" si="4">SUM(D18:D22)</f>
        <v>1265391</v>
      </c>
      <c r="E17" s="31">
        <f t="shared" si="4"/>
        <v>3562</v>
      </c>
      <c r="F17" s="31">
        <f t="shared" si="4"/>
        <v>0</v>
      </c>
      <c r="G17" s="31">
        <f t="shared" si="4"/>
        <v>0</v>
      </c>
      <c r="H17" s="31">
        <f t="shared" si="4"/>
        <v>0</v>
      </c>
      <c r="I17" s="31">
        <f t="shared" si="4"/>
        <v>15421619</v>
      </c>
      <c r="J17" s="31">
        <f t="shared" si="4"/>
        <v>0</v>
      </c>
      <c r="K17" s="31">
        <f t="shared" si="4"/>
        <v>0</v>
      </c>
      <c r="L17" s="31">
        <f t="shared" si="4"/>
        <v>0</v>
      </c>
      <c r="M17" s="31">
        <f t="shared" si="4"/>
        <v>0</v>
      </c>
      <c r="N17" s="42">
        <f t="shared" si="1"/>
        <v>16690572</v>
      </c>
      <c r="O17" s="43">
        <f t="shared" si="2"/>
        <v>675.89584514456953</v>
      </c>
      <c r="P17" s="10"/>
    </row>
    <row r="18" spans="1:16">
      <c r="A18" s="12"/>
      <c r="B18" s="44">
        <v>534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5122571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5122571</v>
      </c>
      <c r="O18" s="47">
        <f t="shared" si="2"/>
        <v>207.44192921357416</v>
      </c>
      <c r="P18" s="9"/>
    </row>
    <row r="19" spans="1:16">
      <c r="A19" s="12"/>
      <c r="B19" s="44">
        <v>536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9703201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9703201</v>
      </c>
      <c r="O19" s="47">
        <f t="shared" si="2"/>
        <v>392.93759617720906</v>
      </c>
      <c r="P19" s="9"/>
    </row>
    <row r="20" spans="1:16">
      <c r="A20" s="12"/>
      <c r="B20" s="44">
        <v>537</v>
      </c>
      <c r="C20" s="20" t="s">
        <v>33</v>
      </c>
      <c r="D20" s="46">
        <v>0</v>
      </c>
      <c r="E20" s="46">
        <v>3562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3562</v>
      </c>
      <c r="O20" s="47">
        <f t="shared" si="2"/>
        <v>0.14424556572446748</v>
      </c>
      <c r="P20" s="9"/>
    </row>
    <row r="21" spans="1:16">
      <c r="A21" s="12"/>
      <c r="B21" s="44">
        <v>538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595847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595847</v>
      </c>
      <c r="O21" s="47">
        <f t="shared" si="2"/>
        <v>24.129221673280959</v>
      </c>
      <c r="P21" s="9"/>
    </row>
    <row r="22" spans="1:16">
      <c r="A22" s="12"/>
      <c r="B22" s="44">
        <v>539</v>
      </c>
      <c r="C22" s="20" t="s">
        <v>35</v>
      </c>
      <c r="D22" s="46">
        <v>1265391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1265391</v>
      </c>
      <c r="O22" s="47">
        <f t="shared" si="2"/>
        <v>51.242852514780921</v>
      </c>
      <c r="P22" s="9"/>
    </row>
    <row r="23" spans="1:16" ht="15.75">
      <c r="A23" s="28" t="s">
        <v>36</v>
      </c>
      <c r="B23" s="29"/>
      <c r="C23" s="30"/>
      <c r="D23" s="31">
        <f t="shared" ref="D23:M23" si="5">SUM(D24:D26)</f>
        <v>1130790</v>
      </c>
      <c r="E23" s="31">
        <f t="shared" si="5"/>
        <v>0</v>
      </c>
      <c r="F23" s="31">
        <f t="shared" si="5"/>
        <v>0</v>
      </c>
      <c r="G23" s="31">
        <f t="shared" si="5"/>
        <v>707150</v>
      </c>
      <c r="H23" s="31">
        <f t="shared" si="5"/>
        <v>0</v>
      </c>
      <c r="I23" s="31">
        <f t="shared" si="5"/>
        <v>92357</v>
      </c>
      <c r="J23" s="31">
        <f t="shared" si="5"/>
        <v>0</v>
      </c>
      <c r="K23" s="31">
        <f t="shared" si="5"/>
        <v>0</v>
      </c>
      <c r="L23" s="31">
        <f t="shared" si="5"/>
        <v>0</v>
      </c>
      <c r="M23" s="31">
        <f t="shared" si="5"/>
        <v>0</v>
      </c>
      <c r="N23" s="31">
        <f t="shared" ref="N23:N29" si="6">SUM(D23:M23)</f>
        <v>1930297</v>
      </c>
      <c r="O23" s="43">
        <f t="shared" si="2"/>
        <v>78.168664452903542</v>
      </c>
      <c r="P23" s="10"/>
    </row>
    <row r="24" spans="1:16">
      <c r="A24" s="12"/>
      <c r="B24" s="44">
        <v>541</v>
      </c>
      <c r="C24" s="20" t="s">
        <v>37</v>
      </c>
      <c r="D24" s="46">
        <v>1078040</v>
      </c>
      <c r="E24" s="46">
        <v>0</v>
      </c>
      <c r="F24" s="46">
        <v>0</v>
      </c>
      <c r="G24" s="46">
        <v>603241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1681281</v>
      </c>
      <c r="O24" s="47">
        <f t="shared" si="2"/>
        <v>68.084595448287033</v>
      </c>
      <c r="P24" s="9"/>
    </row>
    <row r="25" spans="1:16">
      <c r="A25" s="12"/>
      <c r="B25" s="44">
        <v>543</v>
      </c>
      <c r="C25" s="20" t="s">
        <v>38</v>
      </c>
      <c r="D25" s="46">
        <v>0</v>
      </c>
      <c r="E25" s="46">
        <v>0</v>
      </c>
      <c r="F25" s="46">
        <v>0</v>
      </c>
      <c r="G25" s="46">
        <v>103909</v>
      </c>
      <c r="H25" s="46">
        <v>0</v>
      </c>
      <c r="I25" s="46">
        <v>92357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196266</v>
      </c>
      <c r="O25" s="47">
        <f t="shared" si="2"/>
        <v>7.9479225722847655</v>
      </c>
      <c r="P25" s="9"/>
    </row>
    <row r="26" spans="1:16">
      <c r="A26" s="12"/>
      <c r="B26" s="44">
        <v>544</v>
      </c>
      <c r="C26" s="20" t="s">
        <v>39</v>
      </c>
      <c r="D26" s="46">
        <v>52750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52750</v>
      </c>
      <c r="O26" s="47">
        <f t="shared" si="2"/>
        <v>2.1361464323317403</v>
      </c>
      <c r="P26" s="9"/>
    </row>
    <row r="27" spans="1:16" ht="15.75">
      <c r="A27" s="28" t="s">
        <v>40</v>
      </c>
      <c r="B27" s="29"/>
      <c r="C27" s="30"/>
      <c r="D27" s="31">
        <f t="shared" ref="D27:M27" si="7">SUM(D28:D29)</f>
        <v>48000</v>
      </c>
      <c r="E27" s="31">
        <f t="shared" si="7"/>
        <v>604328</v>
      </c>
      <c r="F27" s="31">
        <f t="shared" si="7"/>
        <v>0</v>
      </c>
      <c r="G27" s="31">
        <f t="shared" si="7"/>
        <v>0</v>
      </c>
      <c r="H27" s="31">
        <f t="shared" si="7"/>
        <v>0</v>
      </c>
      <c r="I27" s="31">
        <f t="shared" si="7"/>
        <v>0</v>
      </c>
      <c r="J27" s="31">
        <f t="shared" si="7"/>
        <v>0</v>
      </c>
      <c r="K27" s="31">
        <f t="shared" si="7"/>
        <v>0</v>
      </c>
      <c r="L27" s="31">
        <f t="shared" si="7"/>
        <v>0</v>
      </c>
      <c r="M27" s="31">
        <f t="shared" si="7"/>
        <v>0</v>
      </c>
      <c r="N27" s="31">
        <f t="shared" si="6"/>
        <v>652328</v>
      </c>
      <c r="O27" s="43">
        <f t="shared" si="2"/>
        <v>26.416457439054021</v>
      </c>
      <c r="P27" s="10"/>
    </row>
    <row r="28" spans="1:16">
      <c r="A28" s="13"/>
      <c r="B28" s="45">
        <v>554</v>
      </c>
      <c r="C28" s="21" t="s">
        <v>60</v>
      </c>
      <c r="D28" s="46">
        <v>48000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48000</v>
      </c>
      <c r="O28" s="47">
        <f t="shared" si="2"/>
        <v>1.9437920142544747</v>
      </c>
      <c r="P28" s="9"/>
    </row>
    <row r="29" spans="1:16">
      <c r="A29" s="13"/>
      <c r="B29" s="45">
        <v>559</v>
      </c>
      <c r="C29" s="21" t="s">
        <v>41</v>
      </c>
      <c r="D29" s="46">
        <v>0</v>
      </c>
      <c r="E29" s="46">
        <v>604328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604328</v>
      </c>
      <c r="O29" s="47">
        <f t="shared" si="2"/>
        <v>24.472665424799548</v>
      </c>
      <c r="P29" s="9"/>
    </row>
    <row r="30" spans="1:16" ht="15.75">
      <c r="A30" s="28" t="s">
        <v>42</v>
      </c>
      <c r="B30" s="29"/>
      <c r="C30" s="30"/>
      <c r="D30" s="31">
        <f t="shared" ref="D30:M30" si="8">SUM(D31:D34)</f>
        <v>3207410</v>
      </c>
      <c r="E30" s="31">
        <f t="shared" si="8"/>
        <v>601841</v>
      </c>
      <c r="F30" s="31">
        <f t="shared" si="8"/>
        <v>0</v>
      </c>
      <c r="G30" s="31">
        <f t="shared" si="8"/>
        <v>0</v>
      </c>
      <c r="H30" s="31">
        <f t="shared" si="8"/>
        <v>0</v>
      </c>
      <c r="I30" s="31">
        <f t="shared" si="8"/>
        <v>1249106</v>
      </c>
      <c r="J30" s="31">
        <f t="shared" si="8"/>
        <v>0</v>
      </c>
      <c r="K30" s="31">
        <f t="shared" si="8"/>
        <v>0</v>
      </c>
      <c r="L30" s="31">
        <f t="shared" si="8"/>
        <v>0</v>
      </c>
      <c r="M30" s="31">
        <f t="shared" si="8"/>
        <v>0</v>
      </c>
      <c r="N30" s="31">
        <f t="shared" ref="N30:N37" si="9">SUM(D30:M30)</f>
        <v>5058357</v>
      </c>
      <c r="O30" s="43">
        <f t="shared" si="2"/>
        <v>204.8415404551713</v>
      </c>
      <c r="P30" s="9"/>
    </row>
    <row r="31" spans="1:16">
      <c r="A31" s="12"/>
      <c r="B31" s="44">
        <v>571</v>
      </c>
      <c r="C31" s="20" t="s">
        <v>43</v>
      </c>
      <c r="D31" s="46">
        <v>1037098</v>
      </c>
      <c r="E31" s="46">
        <v>311737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9"/>
        <v>1348835</v>
      </c>
      <c r="O31" s="47">
        <f t="shared" si="2"/>
        <v>54.621972948894467</v>
      </c>
      <c r="P31" s="9"/>
    </row>
    <row r="32" spans="1:16">
      <c r="A32" s="12"/>
      <c r="B32" s="44">
        <v>572</v>
      </c>
      <c r="C32" s="20" t="s">
        <v>44</v>
      </c>
      <c r="D32" s="46">
        <v>1565718</v>
      </c>
      <c r="E32" s="46">
        <v>660</v>
      </c>
      <c r="F32" s="46">
        <v>0</v>
      </c>
      <c r="G32" s="46">
        <v>0</v>
      </c>
      <c r="H32" s="46">
        <v>0</v>
      </c>
      <c r="I32" s="46">
        <v>1249106</v>
      </c>
      <c r="J32" s="46">
        <v>0</v>
      </c>
      <c r="K32" s="46">
        <v>0</v>
      </c>
      <c r="L32" s="46">
        <v>0</v>
      </c>
      <c r="M32" s="46">
        <v>0</v>
      </c>
      <c r="N32" s="46">
        <f t="shared" si="9"/>
        <v>2815484</v>
      </c>
      <c r="O32" s="47">
        <f t="shared" si="2"/>
        <v>114.01490240544261</v>
      </c>
      <c r="P32" s="9"/>
    </row>
    <row r="33" spans="1:119">
      <c r="A33" s="12"/>
      <c r="B33" s="44">
        <v>573</v>
      </c>
      <c r="C33" s="20" t="s">
        <v>45</v>
      </c>
      <c r="D33" s="46">
        <v>604594</v>
      </c>
      <c r="E33" s="46">
        <v>54934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9"/>
        <v>659528</v>
      </c>
      <c r="O33" s="47">
        <f t="shared" si="2"/>
        <v>26.708026241192194</v>
      </c>
      <c r="P33" s="9"/>
    </row>
    <row r="34" spans="1:119">
      <c r="A34" s="12"/>
      <c r="B34" s="44">
        <v>579</v>
      </c>
      <c r="C34" s="20" t="s">
        <v>46</v>
      </c>
      <c r="D34" s="46">
        <v>0</v>
      </c>
      <c r="E34" s="46">
        <v>234510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9"/>
        <v>234510</v>
      </c>
      <c r="O34" s="47">
        <f t="shared" si="2"/>
        <v>9.4966388596420188</v>
      </c>
      <c r="P34" s="9"/>
    </row>
    <row r="35" spans="1:119" ht="15.75">
      <c r="A35" s="28" t="s">
        <v>48</v>
      </c>
      <c r="B35" s="29"/>
      <c r="C35" s="30"/>
      <c r="D35" s="31">
        <f t="shared" ref="D35:M35" si="10">SUM(D36:D36)</f>
        <v>30289</v>
      </c>
      <c r="E35" s="31">
        <f t="shared" si="10"/>
        <v>400000</v>
      </c>
      <c r="F35" s="31">
        <f t="shared" si="10"/>
        <v>0</v>
      </c>
      <c r="G35" s="31">
        <f t="shared" si="10"/>
        <v>100000</v>
      </c>
      <c r="H35" s="31">
        <f t="shared" si="10"/>
        <v>0</v>
      </c>
      <c r="I35" s="31">
        <f t="shared" si="10"/>
        <v>945000</v>
      </c>
      <c r="J35" s="31">
        <f t="shared" si="10"/>
        <v>0</v>
      </c>
      <c r="K35" s="31">
        <f t="shared" si="10"/>
        <v>0</v>
      </c>
      <c r="L35" s="31">
        <f t="shared" si="10"/>
        <v>0</v>
      </c>
      <c r="M35" s="31">
        <f t="shared" si="10"/>
        <v>0</v>
      </c>
      <c r="N35" s="31">
        <f t="shared" si="9"/>
        <v>1475289</v>
      </c>
      <c r="O35" s="43">
        <f t="shared" si="2"/>
        <v>59.742812019113956</v>
      </c>
      <c r="P35" s="9"/>
    </row>
    <row r="36" spans="1:119" ht="15.75" thickBot="1">
      <c r="A36" s="12"/>
      <c r="B36" s="44">
        <v>581</v>
      </c>
      <c r="C36" s="20" t="s">
        <v>47</v>
      </c>
      <c r="D36" s="46">
        <v>30289</v>
      </c>
      <c r="E36" s="46">
        <v>400000</v>
      </c>
      <c r="F36" s="46">
        <v>0</v>
      </c>
      <c r="G36" s="46">
        <v>100000</v>
      </c>
      <c r="H36" s="46">
        <v>0</v>
      </c>
      <c r="I36" s="46">
        <v>945000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9"/>
        <v>1475289</v>
      </c>
      <c r="O36" s="47">
        <f t="shared" si="2"/>
        <v>59.742812019113956</v>
      </c>
      <c r="P36" s="9"/>
    </row>
    <row r="37" spans="1:119" ht="16.5" thickBot="1">
      <c r="A37" s="14" t="s">
        <v>10</v>
      </c>
      <c r="B37" s="23"/>
      <c r="C37" s="22"/>
      <c r="D37" s="15">
        <f>SUM(D5,D12,D17,D23,D27,D30,D35)</f>
        <v>19940388</v>
      </c>
      <c r="E37" s="15">
        <f t="shared" ref="E37:M37" si="11">SUM(E5,E12,E17,E23,E27,E30,E35)</f>
        <v>1967600</v>
      </c>
      <c r="F37" s="15">
        <f t="shared" si="11"/>
        <v>0</v>
      </c>
      <c r="G37" s="15">
        <f t="shared" si="11"/>
        <v>2287690</v>
      </c>
      <c r="H37" s="15">
        <f t="shared" si="11"/>
        <v>0</v>
      </c>
      <c r="I37" s="15">
        <f t="shared" si="11"/>
        <v>17743622</v>
      </c>
      <c r="J37" s="15">
        <f t="shared" si="11"/>
        <v>1556279</v>
      </c>
      <c r="K37" s="15">
        <f t="shared" si="11"/>
        <v>1720926</v>
      </c>
      <c r="L37" s="15">
        <f t="shared" si="11"/>
        <v>0</v>
      </c>
      <c r="M37" s="15">
        <f t="shared" si="11"/>
        <v>0</v>
      </c>
      <c r="N37" s="15">
        <f t="shared" si="9"/>
        <v>45216505</v>
      </c>
      <c r="O37" s="37">
        <f t="shared" si="2"/>
        <v>1831.0725277395318</v>
      </c>
      <c r="P37" s="6"/>
      <c r="Q37" s="2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</row>
    <row r="38" spans="1:119">
      <c r="A38" s="16"/>
      <c r="B38" s="18"/>
      <c r="C38" s="18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9"/>
    </row>
    <row r="39" spans="1:119">
      <c r="A39" s="38"/>
      <c r="B39" s="39"/>
      <c r="C39" s="39"/>
      <c r="D39" s="40"/>
      <c r="E39" s="40"/>
      <c r="F39" s="40"/>
      <c r="G39" s="40"/>
      <c r="H39" s="40"/>
      <c r="I39" s="40"/>
      <c r="J39" s="40"/>
      <c r="K39" s="40"/>
      <c r="L39" s="93" t="s">
        <v>61</v>
      </c>
      <c r="M39" s="93"/>
      <c r="N39" s="93"/>
      <c r="O39" s="41">
        <v>24694</v>
      </c>
    </row>
    <row r="40" spans="1:119">
      <c r="A40" s="94"/>
      <c r="B40" s="95"/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6"/>
    </row>
    <row r="41" spans="1:119" ht="15.75" customHeight="1" thickBot="1">
      <c r="A41" s="97" t="s">
        <v>53</v>
      </c>
      <c r="B41" s="98"/>
      <c r="C41" s="98"/>
      <c r="D41" s="98"/>
      <c r="E41" s="98"/>
      <c r="F41" s="98"/>
      <c r="G41" s="98"/>
      <c r="H41" s="98"/>
      <c r="I41" s="98"/>
      <c r="J41" s="98"/>
      <c r="K41" s="98"/>
      <c r="L41" s="98"/>
      <c r="M41" s="98"/>
      <c r="N41" s="98"/>
      <c r="O41" s="99"/>
    </row>
  </sheetData>
  <mergeCells count="10">
    <mergeCell ref="L39:N39"/>
    <mergeCell ref="A40:O40"/>
    <mergeCell ref="A41:O4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50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77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3212510</v>
      </c>
      <c r="E5" s="26">
        <f t="shared" si="0"/>
        <v>33618</v>
      </c>
      <c r="F5" s="26">
        <f t="shared" si="0"/>
        <v>0</v>
      </c>
      <c r="G5" s="26">
        <f t="shared" si="0"/>
        <v>145695</v>
      </c>
      <c r="H5" s="26">
        <f t="shared" si="0"/>
        <v>0</v>
      </c>
      <c r="I5" s="26">
        <f t="shared" si="0"/>
        <v>51221</v>
      </c>
      <c r="J5" s="26">
        <f t="shared" si="0"/>
        <v>1682548</v>
      </c>
      <c r="K5" s="26">
        <f t="shared" si="0"/>
        <v>353353</v>
      </c>
      <c r="L5" s="26">
        <f t="shared" si="0"/>
        <v>0</v>
      </c>
      <c r="M5" s="26">
        <f t="shared" si="0"/>
        <v>0</v>
      </c>
      <c r="N5" s="27">
        <f t="shared" ref="N5:N22" si="1">SUM(D5:M5)</f>
        <v>5478945</v>
      </c>
      <c r="O5" s="32">
        <f t="shared" ref="O5:O38" si="2">(N5/O$40)</f>
        <v>222.46812571057333</v>
      </c>
      <c r="P5" s="6"/>
    </row>
    <row r="6" spans="1:133">
      <c r="A6" s="12"/>
      <c r="B6" s="44">
        <v>511</v>
      </c>
      <c r="C6" s="20" t="s">
        <v>19</v>
      </c>
      <c r="D6" s="46">
        <v>126758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126758</v>
      </c>
      <c r="O6" s="47">
        <f t="shared" si="2"/>
        <v>5.1469059606951442</v>
      </c>
      <c r="P6" s="9"/>
    </row>
    <row r="7" spans="1:133">
      <c r="A7" s="12"/>
      <c r="B7" s="44">
        <v>512</v>
      </c>
      <c r="C7" s="20" t="s">
        <v>20</v>
      </c>
      <c r="D7" s="46">
        <v>575076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575076</v>
      </c>
      <c r="O7" s="47">
        <f t="shared" si="2"/>
        <v>23.3504953711223</v>
      </c>
      <c r="P7" s="9"/>
    </row>
    <row r="8" spans="1:133">
      <c r="A8" s="12"/>
      <c r="B8" s="44">
        <v>513</v>
      </c>
      <c r="C8" s="20" t="s">
        <v>21</v>
      </c>
      <c r="D8" s="46">
        <v>1183921</v>
      </c>
      <c r="E8" s="46">
        <v>0</v>
      </c>
      <c r="F8" s="46">
        <v>0</v>
      </c>
      <c r="G8" s="46">
        <v>6864</v>
      </c>
      <c r="H8" s="46">
        <v>0</v>
      </c>
      <c r="I8" s="46">
        <v>0</v>
      </c>
      <c r="J8" s="46">
        <v>869090</v>
      </c>
      <c r="K8" s="46">
        <v>0</v>
      </c>
      <c r="L8" s="46">
        <v>0</v>
      </c>
      <c r="M8" s="46">
        <v>0</v>
      </c>
      <c r="N8" s="46">
        <f t="shared" si="1"/>
        <v>2059875</v>
      </c>
      <c r="O8" s="47">
        <f t="shared" si="2"/>
        <v>83.639556602241356</v>
      </c>
      <c r="P8" s="9"/>
    </row>
    <row r="9" spans="1:133">
      <c r="A9" s="12"/>
      <c r="B9" s="44">
        <v>514</v>
      </c>
      <c r="C9" s="20" t="s">
        <v>22</v>
      </c>
      <c r="D9" s="46">
        <v>259878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259878</v>
      </c>
      <c r="O9" s="47">
        <f t="shared" si="2"/>
        <v>10.552135780412538</v>
      </c>
      <c r="P9" s="9"/>
    </row>
    <row r="10" spans="1:133">
      <c r="A10" s="12"/>
      <c r="B10" s="44">
        <v>515</v>
      </c>
      <c r="C10" s="20" t="s">
        <v>23</v>
      </c>
      <c r="D10" s="46">
        <v>309752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309752</v>
      </c>
      <c r="O10" s="47">
        <f t="shared" si="2"/>
        <v>12.57722917005035</v>
      </c>
      <c r="P10" s="9"/>
    </row>
    <row r="11" spans="1:133">
      <c r="A11" s="12"/>
      <c r="B11" s="44">
        <v>519</v>
      </c>
      <c r="C11" s="20" t="s">
        <v>24</v>
      </c>
      <c r="D11" s="46">
        <v>757125</v>
      </c>
      <c r="E11" s="46">
        <v>33618</v>
      </c>
      <c r="F11" s="46">
        <v>0</v>
      </c>
      <c r="G11" s="46">
        <v>138831</v>
      </c>
      <c r="H11" s="46">
        <v>0</v>
      </c>
      <c r="I11" s="46">
        <v>51221</v>
      </c>
      <c r="J11" s="46">
        <v>813458</v>
      </c>
      <c r="K11" s="46">
        <v>353353</v>
      </c>
      <c r="L11" s="46">
        <v>0</v>
      </c>
      <c r="M11" s="46">
        <v>0</v>
      </c>
      <c r="N11" s="46">
        <f t="shared" si="1"/>
        <v>2147606</v>
      </c>
      <c r="O11" s="47">
        <f t="shared" si="2"/>
        <v>87.201802826051647</v>
      </c>
      <c r="P11" s="9"/>
    </row>
    <row r="12" spans="1:133" ht="15.75">
      <c r="A12" s="28" t="s">
        <v>25</v>
      </c>
      <c r="B12" s="29"/>
      <c r="C12" s="30"/>
      <c r="D12" s="31">
        <f t="shared" ref="D12:M12" si="3">SUM(D13:D16)</f>
        <v>10318083</v>
      </c>
      <c r="E12" s="31">
        <f t="shared" si="3"/>
        <v>126100</v>
      </c>
      <c r="F12" s="31">
        <f t="shared" si="3"/>
        <v>0</v>
      </c>
      <c r="G12" s="31">
        <f t="shared" si="3"/>
        <v>1660506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1236535</v>
      </c>
      <c r="L12" s="31">
        <f t="shared" si="3"/>
        <v>0</v>
      </c>
      <c r="M12" s="31">
        <f t="shared" si="3"/>
        <v>0</v>
      </c>
      <c r="N12" s="42">
        <f t="shared" si="1"/>
        <v>13341224</v>
      </c>
      <c r="O12" s="43">
        <f t="shared" si="2"/>
        <v>541.70959883059936</v>
      </c>
      <c r="P12" s="10"/>
    </row>
    <row r="13" spans="1:133">
      <c r="A13" s="12"/>
      <c r="B13" s="44">
        <v>521</v>
      </c>
      <c r="C13" s="20" t="s">
        <v>26</v>
      </c>
      <c r="D13" s="46">
        <v>5711768</v>
      </c>
      <c r="E13" s="46">
        <v>126100</v>
      </c>
      <c r="F13" s="46">
        <v>0</v>
      </c>
      <c r="G13" s="46">
        <v>482664</v>
      </c>
      <c r="H13" s="46">
        <v>0</v>
      </c>
      <c r="I13" s="46">
        <v>0</v>
      </c>
      <c r="J13" s="46">
        <v>0</v>
      </c>
      <c r="K13" s="46">
        <v>574689</v>
      </c>
      <c r="L13" s="46">
        <v>0</v>
      </c>
      <c r="M13" s="46">
        <v>0</v>
      </c>
      <c r="N13" s="46">
        <f t="shared" si="1"/>
        <v>6895221</v>
      </c>
      <c r="O13" s="47">
        <f t="shared" si="2"/>
        <v>279.97486600617185</v>
      </c>
      <c r="P13" s="9"/>
    </row>
    <row r="14" spans="1:133">
      <c r="A14" s="12"/>
      <c r="B14" s="44">
        <v>522</v>
      </c>
      <c r="C14" s="20" t="s">
        <v>27</v>
      </c>
      <c r="D14" s="46">
        <v>3968856</v>
      </c>
      <c r="E14" s="46">
        <v>0</v>
      </c>
      <c r="F14" s="46">
        <v>0</v>
      </c>
      <c r="G14" s="46">
        <v>1177842</v>
      </c>
      <c r="H14" s="46">
        <v>0</v>
      </c>
      <c r="I14" s="46">
        <v>0</v>
      </c>
      <c r="J14" s="46">
        <v>0</v>
      </c>
      <c r="K14" s="46">
        <v>661846</v>
      </c>
      <c r="L14" s="46">
        <v>0</v>
      </c>
      <c r="M14" s="46">
        <v>0</v>
      </c>
      <c r="N14" s="46">
        <f t="shared" si="1"/>
        <v>5808544</v>
      </c>
      <c r="O14" s="47">
        <f t="shared" si="2"/>
        <v>235.85122624654863</v>
      </c>
      <c r="P14" s="9"/>
    </row>
    <row r="15" spans="1:133">
      <c r="A15" s="12"/>
      <c r="B15" s="44">
        <v>524</v>
      </c>
      <c r="C15" s="20" t="s">
        <v>28</v>
      </c>
      <c r="D15" s="46">
        <v>525324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525324</v>
      </c>
      <c r="O15" s="47">
        <f t="shared" si="2"/>
        <v>21.330355692707489</v>
      </c>
      <c r="P15" s="9"/>
    </row>
    <row r="16" spans="1:133">
      <c r="A16" s="12"/>
      <c r="B16" s="44">
        <v>529</v>
      </c>
      <c r="C16" s="20" t="s">
        <v>29</v>
      </c>
      <c r="D16" s="46">
        <v>112135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112135</v>
      </c>
      <c r="O16" s="47">
        <f t="shared" si="2"/>
        <v>4.55315088517135</v>
      </c>
      <c r="P16" s="9"/>
    </row>
    <row r="17" spans="1:16" ht="15.75">
      <c r="A17" s="28" t="s">
        <v>30</v>
      </c>
      <c r="B17" s="29"/>
      <c r="C17" s="30"/>
      <c r="D17" s="31">
        <f t="shared" ref="D17:M17" si="4">SUM(D18:D22)</f>
        <v>1231445</v>
      </c>
      <c r="E17" s="31">
        <f t="shared" si="4"/>
        <v>6922</v>
      </c>
      <c r="F17" s="31">
        <f t="shared" si="4"/>
        <v>0</v>
      </c>
      <c r="G17" s="31">
        <f t="shared" si="4"/>
        <v>0</v>
      </c>
      <c r="H17" s="31">
        <f t="shared" si="4"/>
        <v>0</v>
      </c>
      <c r="I17" s="31">
        <f t="shared" si="4"/>
        <v>15408145</v>
      </c>
      <c r="J17" s="31">
        <f t="shared" si="4"/>
        <v>0</v>
      </c>
      <c r="K17" s="31">
        <f t="shared" si="4"/>
        <v>0</v>
      </c>
      <c r="L17" s="31">
        <f t="shared" si="4"/>
        <v>0</v>
      </c>
      <c r="M17" s="31">
        <f t="shared" si="4"/>
        <v>0</v>
      </c>
      <c r="N17" s="42">
        <f t="shared" si="1"/>
        <v>16646512</v>
      </c>
      <c r="O17" s="43">
        <f t="shared" si="2"/>
        <v>675.91814195224947</v>
      </c>
      <c r="P17" s="10"/>
    </row>
    <row r="18" spans="1:16">
      <c r="A18" s="12"/>
      <c r="B18" s="44">
        <v>534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5410478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5410478</v>
      </c>
      <c r="O18" s="47">
        <f t="shared" si="2"/>
        <v>219.68807860971253</v>
      </c>
      <c r="P18" s="9"/>
    </row>
    <row r="19" spans="1:16">
      <c r="A19" s="12"/>
      <c r="B19" s="44">
        <v>536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9482005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9482005</v>
      </c>
      <c r="O19" s="47">
        <f t="shared" si="2"/>
        <v>385.00913594282929</v>
      </c>
      <c r="P19" s="9"/>
    </row>
    <row r="20" spans="1:16">
      <c r="A20" s="12"/>
      <c r="B20" s="44">
        <v>537</v>
      </c>
      <c r="C20" s="20" t="s">
        <v>33</v>
      </c>
      <c r="D20" s="46">
        <v>0</v>
      </c>
      <c r="E20" s="46">
        <v>6922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6922</v>
      </c>
      <c r="O20" s="47">
        <f t="shared" si="2"/>
        <v>0.28106220561961992</v>
      </c>
      <c r="P20" s="9"/>
    </row>
    <row r="21" spans="1:16">
      <c r="A21" s="12"/>
      <c r="B21" s="44">
        <v>538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515662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515662</v>
      </c>
      <c r="O21" s="47">
        <f t="shared" si="2"/>
        <v>20.93803800552217</v>
      </c>
      <c r="P21" s="9"/>
    </row>
    <row r="22" spans="1:16">
      <c r="A22" s="12"/>
      <c r="B22" s="44">
        <v>539</v>
      </c>
      <c r="C22" s="20" t="s">
        <v>35</v>
      </c>
      <c r="D22" s="46">
        <v>1231445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1231445</v>
      </c>
      <c r="O22" s="47">
        <f t="shared" si="2"/>
        <v>50.001827188565862</v>
      </c>
      <c r="P22" s="9"/>
    </row>
    <row r="23" spans="1:16" ht="15.75">
      <c r="A23" s="28" t="s">
        <v>36</v>
      </c>
      <c r="B23" s="29"/>
      <c r="C23" s="30"/>
      <c r="D23" s="31">
        <f t="shared" ref="D23:M23" si="5">SUM(D24:D26)</f>
        <v>1383103</v>
      </c>
      <c r="E23" s="31">
        <f t="shared" si="5"/>
        <v>0</v>
      </c>
      <c r="F23" s="31">
        <f t="shared" si="5"/>
        <v>0</v>
      </c>
      <c r="G23" s="31">
        <f t="shared" si="5"/>
        <v>1430083</v>
      </c>
      <c r="H23" s="31">
        <f t="shared" si="5"/>
        <v>0</v>
      </c>
      <c r="I23" s="31">
        <f t="shared" si="5"/>
        <v>87027</v>
      </c>
      <c r="J23" s="31">
        <f t="shared" si="5"/>
        <v>0</v>
      </c>
      <c r="K23" s="31">
        <f t="shared" si="5"/>
        <v>0</v>
      </c>
      <c r="L23" s="31">
        <f t="shared" si="5"/>
        <v>0</v>
      </c>
      <c r="M23" s="31">
        <f t="shared" si="5"/>
        <v>0</v>
      </c>
      <c r="N23" s="31">
        <f t="shared" ref="N23:N30" si="6">SUM(D23:M23)</f>
        <v>2900213</v>
      </c>
      <c r="O23" s="43">
        <f t="shared" si="2"/>
        <v>117.76080071463375</v>
      </c>
      <c r="P23" s="10"/>
    </row>
    <row r="24" spans="1:16">
      <c r="A24" s="12"/>
      <c r="B24" s="44">
        <v>541</v>
      </c>
      <c r="C24" s="20" t="s">
        <v>37</v>
      </c>
      <c r="D24" s="46">
        <v>1323842</v>
      </c>
      <c r="E24" s="46">
        <v>0</v>
      </c>
      <c r="F24" s="46">
        <v>0</v>
      </c>
      <c r="G24" s="46">
        <v>1057115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2380957</v>
      </c>
      <c r="O24" s="47">
        <f t="shared" si="2"/>
        <v>96.676831248984897</v>
      </c>
      <c r="P24" s="9"/>
    </row>
    <row r="25" spans="1:16">
      <c r="A25" s="12"/>
      <c r="B25" s="44">
        <v>543</v>
      </c>
      <c r="C25" s="20" t="s">
        <v>38</v>
      </c>
      <c r="D25" s="46">
        <v>0</v>
      </c>
      <c r="E25" s="46">
        <v>0</v>
      </c>
      <c r="F25" s="46">
        <v>0</v>
      </c>
      <c r="G25" s="46">
        <v>372968</v>
      </c>
      <c r="H25" s="46">
        <v>0</v>
      </c>
      <c r="I25" s="46">
        <v>87027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459995</v>
      </c>
      <c r="O25" s="47">
        <f t="shared" si="2"/>
        <v>18.677724541172648</v>
      </c>
      <c r="P25" s="9"/>
    </row>
    <row r="26" spans="1:16">
      <c r="A26" s="12"/>
      <c r="B26" s="44">
        <v>544</v>
      </c>
      <c r="C26" s="20" t="s">
        <v>39</v>
      </c>
      <c r="D26" s="46">
        <v>59261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59261</v>
      </c>
      <c r="O26" s="47">
        <f t="shared" si="2"/>
        <v>2.4062449244762059</v>
      </c>
      <c r="P26" s="9"/>
    </row>
    <row r="27" spans="1:16" ht="15.75">
      <c r="A27" s="28" t="s">
        <v>40</v>
      </c>
      <c r="B27" s="29"/>
      <c r="C27" s="30"/>
      <c r="D27" s="31">
        <f t="shared" ref="D27:M27" si="7">SUM(D28:D30)</f>
        <v>68000</v>
      </c>
      <c r="E27" s="31">
        <f t="shared" si="7"/>
        <v>195157</v>
      </c>
      <c r="F27" s="31">
        <f t="shared" si="7"/>
        <v>0</v>
      </c>
      <c r="G27" s="31">
        <f t="shared" si="7"/>
        <v>0</v>
      </c>
      <c r="H27" s="31">
        <f t="shared" si="7"/>
        <v>0</v>
      </c>
      <c r="I27" s="31">
        <f t="shared" si="7"/>
        <v>0</v>
      </c>
      <c r="J27" s="31">
        <f t="shared" si="7"/>
        <v>0</v>
      </c>
      <c r="K27" s="31">
        <f t="shared" si="7"/>
        <v>0</v>
      </c>
      <c r="L27" s="31">
        <f t="shared" si="7"/>
        <v>0</v>
      </c>
      <c r="M27" s="31">
        <f t="shared" si="7"/>
        <v>0</v>
      </c>
      <c r="N27" s="31">
        <f t="shared" si="6"/>
        <v>263157</v>
      </c>
      <c r="O27" s="43">
        <f t="shared" si="2"/>
        <v>10.685276920578204</v>
      </c>
      <c r="P27" s="10"/>
    </row>
    <row r="28" spans="1:16">
      <c r="A28" s="13"/>
      <c r="B28" s="45">
        <v>552</v>
      </c>
      <c r="C28" s="21" t="s">
        <v>57</v>
      </c>
      <c r="D28" s="46">
        <v>20000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20000</v>
      </c>
      <c r="O28" s="47">
        <f t="shared" si="2"/>
        <v>0.8120838070488875</v>
      </c>
      <c r="P28" s="9"/>
    </row>
    <row r="29" spans="1:16">
      <c r="A29" s="13"/>
      <c r="B29" s="45">
        <v>554</v>
      </c>
      <c r="C29" s="21" t="s">
        <v>60</v>
      </c>
      <c r="D29" s="46">
        <v>48000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48000</v>
      </c>
      <c r="O29" s="47">
        <f t="shared" si="2"/>
        <v>1.9490011369173299</v>
      </c>
      <c r="P29" s="9"/>
    </row>
    <row r="30" spans="1:16">
      <c r="A30" s="13"/>
      <c r="B30" s="45">
        <v>559</v>
      </c>
      <c r="C30" s="21" t="s">
        <v>41</v>
      </c>
      <c r="D30" s="46">
        <v>0</v>
      </c>
      <c r="E30" s="46">
        <v>195157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195157</v>
      </c>
      <c r="O30" s="47">
        <f t="shared" si="2"/>
        <v>7.9241919766119864</v>
      </c>
      <c r="P30" s="9"/>
    </row>
    <row r="31" spans="1:16" ht="15.75">
      <c r="A31" s="28" t="s">
        <v>42</v>
      </c>
      <c r="B31" s="29"/>
      <c r="C31" s="30"/>
      <c r="D31" s="31">
        <f t="shared" ref="D31:M31" si="8">SUM(D32:D35)</f>
        <v>3122417</v>
      </c>
      <c r="E31" s="31">
        <f t="shared" si="8"/>
        <v>557495</v>
      </c>
      <c r="F31" s="31">
        <f t="shared" si="8"/>
        <v>0</v>
      </c>
      <c r="G31" s="31">
        <f t="shared" si="8"/>
        <v>38022</v>
      </c>
      <c r="H31" s="31">
        <f t="shared" si="8"/>
        <v>0</v>
      </c>
      <c r="I31" s="31">
        <f t="shared" si="8"/>
        <v>1232950</v>
      </c>
      <c r="J31" s="31">
        <f t="shared" si="8"/>
        <v>0</v>
      </c>
      <c r="K31" s="31">
        <f t="shared" si="8"/>
        <v>0</v>
      </c>
      <c r="L31" s="31">
        <f t="shared" si="8"/>
        <v>0</v>
      </c>
      <c r="M31" s="31">
        <f t="shared" si="8"/>
        <v>0</v>
      </c>
      <c r="N31" s="31">
        <f t="shared" ref="N31:N38" si="9">SUM(D31:M31)</f>
        <v>4950884</v>
      </c>
      <c r="O31" s="43">
        <f t="shared" si="2"/>
        <v>201.02663634887119</v>
      </c>
      <c r="P31" s="9"/>
    </row>
    <row r="32" spans="1:16">
      <c r="A32" s="12"/>
      <c r="B32" s="44">
        <v>571</v>
      </c>
      <c r="C32" s="20" t="s">
        <v>43</v>
      </c>
      <c r="D32" s="46">
        <v>954257</v>
      </c>
      <c r="E32" s="46">
        <v>232154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9"/>
        <v>1186411</v>
      </c>
      <c r="O32" s="47">
        <f t="shared" si="2"/>
        <v>48.173258080233879</v>
      </c>
      <c r="P32" s="9"/>
    </row>
    <row r="33" spans="1:119">
      <c r="A33" s="12"/>
      <c r="B33" s="44">
        <v>572</v>
      </c>
      <c r="C33" s="20" t="s">
        <v>44</v>
      </c>
      <c r="D33" s="46">
        <v>1527153</v>
      </c>
      <c r="E33" s="46">
        <v>61215</v>
      </c>
      <c r="F33" s="46">
        <v>0</v>
      </c>
      <c r="G33" s="46">
        <v>32399</v>
      </c>
      <c r="H33" s="46">
        <v>0</v>
      </c>
      <c r="I33" s="46">
        <v>1232950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9"/>
        <v>2853717</v>
      </c>
      <c r="O33" s="47">
        <f t="shared" si="2"/>
        <v>115.8728682800065</v>
      </c>
      <c r="P33" s="9"/>
    </row>
    <row r="34" spans="1:119">
      <c r="A34" s="12"/>
      <c r="B34" s="44">
        <v>573</v>
      </c>
      <c r="C34" s="20" t="s">
        <v>45</v>
      </c>
      <c r="D34" s="46">
        <v>641007</v>
      </c>
      <c r="E34" s="46">
        <v>31134</v>
      </c>
      <c r="F34" s="46">
        <v>0</v>
      </c>
      <c r="G34" s="46">
        <v>5623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9"/>
        <v>677764</v>
      </c>
      <c r="O34" s="47">
        <f t="shared" si="2"/>
        <v>27.520058470034108</v>
      </c>
      <c r="P34" s="9"/>
    </row>
    <row r="35" spans="1:119">
      <c r="A35" s="12"/>
      <c r="B35" s="44">
        <v>579</v>
      </c>
      <c r="C35" s="20" t="s">
        <v>46</v>
      </c>
      <c r="D35" s="46">
        <v>0</v>
      </c>
      <c r="E35" s="46">
        <v>232992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9"/>
        <v>232992</v>
      </c>
      <c r="O35" s="47">
        <f t="shared" si="2"/>
        <v>9.4604515185967184</v>
      </c>
      <c r="P35" s="9"/>
    </row>
    <row r="36" spans="1:119" ht="15.75">
      <c r="A36" s="28" t="s">
        <v>48</v>
      </c>
      <c r="B36" s="29"/>
      <c r="C36" s="30"/>
      <c r="D36" s="31">
        <f t="shared" ref="D36:M36" si="10">SUM(D37:D37)</f>
        <v>12000</v>
      </c>
      <c r="E36" s="31">
        <f t="shared" si="10"/>
        <v>400000</v>
      </c>
      <c r="F36" s="31">
        <f t="shared" si="10"/>
        <v>0</v>
      </c>
      <c r="G36" s="31">
        <f t="shared" si="10"/>
        <v>100000</v>
      </c>
      <c r="H36" s="31">
        <f t="shared" si="10"/>
        <v>0</v>
      </c>
      <c r="I36" s="31">
        <f t="shared" si="10"/>
        <v>872000</v>
      </c>
      <c r="J36" s="31">
        <f t="shared" si="10"/>
        <v>0</v>
      </c>
      <c r="K36" s="31">
        <f t="shared" si="10"/>
        <v>0</v>
      </c>
      <c r="L36" s="31">
        <f t="shared" si="10"/>
        <v>0</v>
      </c>
      <c r="M36" s="31">
        <f t="shared" si="10"/>
        <v>0</v>
      </c>
      <c r="N36" s="31">
        <f t="shared" si="9"/>
        <v>1384000</v>
      </c>
      <c r="O36" s="43">
        <f t="shared" si="2"/>
        <v>56.196199447783009</v>
      </c>
      <c r="P36" s="9"/>
    </row>
    <row r="37" spans="1:119" ht="15.75" thickBot="1">
      <c r="A37" s="12"/>
      <c r="B37" s="44">
        <v>581</v>
      </c>
      <c r="C37" s="20" t="s">
        <v>47</v>
      </c>
      <c r="D37" s="46">
        <v>12000</v>
      </c>
      <c r="E37" s="46">
        <v>400000</v>
      </c>
      <c r="F37" s="46">
        <v>0</v>
      </c>
      <c r="G37" s="46">
        <v>100000</v>
      </c>
      <c r="H37" s="46">
        <v>0</v>
      </c>
      <c r="I37" s="46">
        <v>872000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9"/>
        <v>1384000</v>
      </c>
      <c r="O37" s="47">
        <f t="shared" si="2"/>
        <v>56.196199447783009</v>
      </c>
      <c r="P37" s="9"/>
    </row>
    <row r="38" spans="1:119" ht="16.5" thickBot="1">
      <c r="A38" s="14" t="s">
        <v>10</v>
      </c>
      <c r="B38" s="23"/>
      <c r="C38" s="22"/>
      <c r="D38" s="15">
        <f>SUM(D5,D12,D17,D23,D27,D31,D36)</f>
        <v>19347558</v>
      </c>
      <c r="E38" s="15">
        <f t="shared" ref="E38:M38" si="11">SUM(E5,E12,E17,E23,E27,E31,E36)</f>
        <v>1319292</v>
      </c>
      <c r="F38" s="15">
        <f t="shared" si="11"/>
        <v>0</v>
      </c>
      <c r="G38" s="15">
        <f t="shared" si="11"/>
        <v>3374306</v>
      </c>
      <c r="H38" s="15">
        <f t="shared" si="11"/>
        <v>0</v>
      </c>
      <c r="I38" s="15">
        <f t="shared" si="11"/>
        <v>17651343</v>
      </c>
      <c r="J38" s="15">
        <f t="shared" si="11"/>
        <v>1682548</v>
      </c>
      <c r="K38" s="15">
        <f t="shared" si="11"/>
        <v>1589888</v>
      </c>
      <c r="L38" s="15">
        <f t="shared" si="11"/>
        <v>0</v>
      </c>
      <c r="M38" s="15">
        <f t="shared" si="11"/>
        <v>0</v>
      </c>
      <c r="N38" s="15">
        <f t="shared" si="9"/>
        <v>44964935</v>
      </c>
      <c r="O38" s="37">
        <f t="shared" si="2"/>
        <v>1825.7647799252884</v>
      </c>
      <c r="P38" s="6"/>
      <c r="Q38" s="2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</row>
    <row r="39" spans="1:119">
      <c r="A39" s="16"/>
      <c r="B39" s="18"/>
      <c r="C39" s="18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9"/>
    </row>
    <row r="40" spans="1:119">
      <c r="A40" s="38"/>
      <c r="B40" s="39"/>
      <c r="C40" s="39"/>
      <c r="D40" s="40"/>
      <c r="E40" s="40"/>
      <c r="F40" s="40"/>
      <c r="G40" s="40"/>
      <c r="H40" s="40"/>
      <c r="I40" s="40"/>
      <c r="J40" s="40"/>
      <c r="K40" s="40"/>
      <c r="L40" s="93" t="s">
        <v>78</v>
      </c>
      <c r="M40" s="93"/>
      <c r="N40" s="93"/>
      <c r="O40" s="41">
        <v>24628</v>
      </c>
    </row>
    <row r="41" spans="1:119">
      <c r="A41" s="94"/>
      <c r="B41" s="95"/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6"/>
    </row>
    <row r="42" spans="1:119" ht="15.75" customHeight="1" thickBot="1">
      <c r="A42" s="97" t="s">
        <v>53</v>
      </c>
      <c r="B42" s="98"/>
      <c r="C42" s="98"/>
      <c r="D42" s="98"/>
      <c r="E42" s="98"/>
      <c r="F42" s="98"/>
      <c r="G42" s="98"/>
      <c r="H42" s="98"/>
      <c r="I42" s="98"/>
      <c r="J42" s="98"/>
      <c r="K42" s="98"/>
      <c r="L42" s="98"/>
      <c r="M42" s="98"/>
      <c r="N42" s="98"/>
      <c r="O42" s="99"/>
    </row>
  </sheetData>
  <mergeCells count="10">
    <mergeCell ref="L40:N40"/>
    <mergeCell ref="A41:O41"/>
    <mergeCell ref="A42:O4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41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00" t="s">
        <v>50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7"/>
      <c r="R1"/>
    </row>
    <row r="2" spans="1:134" ht="24" thickBot="1">
      <c r="A2" s="103" t="s">
        <v>101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5"/>
      <c r="Q2" s="7"/>
      <c r="R2"/>
    </row>
    <row r="3" spans="1:134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3"/>
      <c r="M3" s="114"/>
      <c r="N3" s="35"/>
      <c r="O3" s="36"/>
      <c r="P3" s="115" t="s">
        <v>96</v>
      </c>
      <c r="Q3" s="11"/>
      <c r="R3"/>
    </row>
    <row r="4" spans="1:134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97</v>
      </c>
      <c r="N4" s="34" t="s">
        <v>5</v>
      </c>
      <c r="O4" s="34" t="s">
        <v>98</v>
      </c>
      <c r="P4" s="11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 t="shared" ref="D5:N5" si="0">SUM(D6:D11)</f>
        <v>5144821</v>
      </c>
      <c r="E5" s="26">
        <f t="shared" si="0"/>
        <v>0</v>
      </c>
      <c r="F5" s="26">
        <f t="shared" si="0"/>
        <v>0</v>
      </c>
      <c r="G5" s="26">
        <f t="shared" si="0"/>
        <v>173087</v>
      </c>
      <c r="H5" s="26">
        <f t="shared" si="0"/>
        <v>0</v>
      </c>
      <c r="I5" s="26">
        <f t="shared" si="0"/>
        <v>0</v>
      </c>
      <c r="J5" s="26">
        <f t="shared" si="0"/>
        <v>2303196</v>
      </c>
      <c r="K5" s="26">
        <f t="shared" si="0"/>
        <v>596683</v>
      </c>
      <c r="L5" s="26">
        <f t="shared" si="0"/>
        <v>0</v>
      </c>
      <c r="M5" s="26">
        <f t="shared" si="0"/>
        <v>0</v>
      </c>
      <c r="N5" s="26">
        <f t="shared" si="0"/>
        <v>0</v>
      </c>
      <c r="O5" s="27">
        <f t="shared" ref="O5:O22" si="1">SUM(D5:N5)</f>
        <v>8217787</v>
      </c>
      <c r="P5" s="32">
        <f t="shared" ref="P5:P37" si="2">(O5/P$39)</f>
        <v>319.11257378067722</v>
      </c>
      <c r="Q5" s="6"/>
    </row>
    <row r="6" spans="1:134">
      <c r="A6" s="12"/>
      <c r="B6" s="44">
        <v>511</v>
      </c>
      <c r="C6" s="20" t="s">
        <v>19</v>
      </c>
      <c r="D6" s="46">
        <v>143659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 t="shared" si="1"/>
        <v>143659</v>
      </c>
      <c r="P6" s="47">
        <f t="shared" si="2"/>
        <v>5.5785570052811435</v>
      </c>
      <c r="Q6" s="9"/>
    </row>
    <row r="7" spans="1:134">
      <c r="A7" s="12"/>
      <c r="B7" s="44">
        <v>512</v>
      </c>
      <c r="C7" s="20" t="s">
        <v>20</v>
      </c>
      <c r="D7" s="46">
        <v>684603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si="1"/>
        <v>684603</v>
      </c>
      <c r="P7" s="47">
        <f t="shared" si="2"/>
        <v>26.58445945945946</v>
      </c>
      <c r="Q7" s="9"/>
    </row>
    <row r="8" spans="1:134">
      <c r="A8" s="12"/>
      <c r="B8" s="44">
        <v>513</v>
      </c>
      <c r="C8" s="20" t="s">
        <v>21</v>
      </c>
      <c r="D8" s="46">
        <v>1842327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1078061</v>
      </c>
      <c r="K8" s="46">
        <v>0</v>
      </c>
      <c r="L8" s="46">
        <v>0</v>
      </c>
      <c r="M8" s="46">
        <v>0</v>
      </c>
      <c r="N8" s="46">
        <v>0</v>
      </c>
      <c r="O8" s="46">
        <f t="shared" si="1"/>
        <v>2920388</v>
      </c>
      <c r="P8" s="47">
        <f t="shared" si="2"/>
        <v>113.40431811121466</v>
      </c>
      <c r="Q8" s="9"/>
    </row>
    <row r="9" spans="1:134">
      <c r="A9" s="12"/>
      <c r="B9" s="44">
        <v>514</v>
      </c>
      <c r="C9" s="20" t="s">
        <v>22</v>
      </c>
      <c r="D9" s="46">
        <v>263768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1"/>
        <v>263768</v>
      </c>
      <c r="P9" s="47">
        <f t="shared" si="2"/>
        <v>10.242621932277105</v>
      </c>
      <c r="Q9" s="9"/>
    </row>
    <row r="10" spans="1:134">
      <c r="A10" s="12"/>
      <c r="B10" s="44">
        <v>515</v>
      </c>
      <c r="C10" s="20" t="s">
        <v>23</v>
      </c>
      <c r="D10" s="46">
        <v>679918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1"/>
        <v>679918</v>
      </c>
      <c r="P10" s="47">
        <f t="shared" si="2"/>
        <v>26.402531842187013</v>
      </c>
      <c r="Q10" s="9"/>
    </row>
    <row r="11" spans="1:134">
      <c r="A11" s="12"/>
      <c r="B11" s="44">
        <v>519</v>
      </c>
      <c r="C11" s="20" t="s">
        <v>24</v>
      </c>
      <c r="D11" s="46">
        <v>1530546</v>
      </c>
      <c r="E11" s="46">
        <v>0</v>
      </c>
      <c r="F11" s="46">
        <v>0</v>
      </c>
      <c r="G11" s="46">
        <v>173087</v>
      </c>
      <c r="H11" s="46">
        <v>0</v>
      </c>
      <c r="I11" s="46">
        <v>0</v>
      </c>
      <c r="J11" s="46">
        <v>1225135</v>
      </c>
      <c r="K11" s="46">
        <v>596683</v>
      </c>
      <c r="L11" s="46">
        <v>0</v>
      </c>
      <c r="M11" s="46">
        <v>0</v>
      </c>
      <c r="N11" s="46">
        <v>0</v>
      </c>
      <c r="O11" s="46">
        <f t="shared" si="1"/>
        <v>3525451</v>
      </c>
      <c r="P11" s="47">
        <f t="shared" si="2"/>
        <v>136.90008543025783</v>
      </c>
      <c r="Q11" s="9"/>
    </row>
    <row r="12" spans="1:134" ht="15.75">
      <c r="A12" s="28" t="s">
        <v>25</v>
      </c>
      <c r="B12" s="29"/>
      <c r="C12" s="30"/>
      <c r="D12" s="31">
        <f t="shared" ref="D12:N12" si="3">SUM(D13:D16)</f>
        <v>16698724</v>
      </c>
      <c r="E12" s="31">
        <f t="shared" si="3"/>
        <v>112321</v>
      </c>
      <c r="F12" s="31">
        <f t="shared" si="3"/>
        <v>0</v>
      </c>
      <c r="G12" s="31">
        <f t="shared" si="3"/>
        <v>1934125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4075495</v>
      </c>
      <c r="L12" s="31">
        <f t="shared" si="3"/>
        <v>0</v>
      </c>
      <c r="M12" s="31">
        <f t="shared" si="3"/>
        <v>0</v>
      </c>
      <c r="N12" s="31">
        <f t="shared" si="3"/>
        <v>0</v>
      </c>
      <c r="O12" s="42">
        <f t="shared" si="1"/>
        <v>22820665</v>
      </c>
      <c r="P12" s="43">
        <f t="shared" si="2"/>
        <v>886.17058869214043</v>
      </c>
      <c r="Q12" s="10"/>
    </row>
    <row r="13" spans="1:134">
      <c r="A13" s="12"/>
      <c r="B13" s="44">
        <v>521</v>
      </c>
      <c r="C13" s="20" t="s">
        <v>26</v>
      </c>
      <c r="D13" s="46">
        <v>9138383</v>
      </c>
      <c r="E13" s="46">
        <v>96058</v>
      </c>
      <c r="F13" s="46">
        <v>0</v>
      </c>
      <c r="G13" s="46">
        <v>491689</v>
      </c>
      <c r="H13" s="46">
        <v>0</v>
      </c>
      <c r="I13" s="46">
        <v>0</v>
      </c>
      <c r="J13" s="46">
        <v>0</v>
      </c>
      <c r="K13" s="46">
        <v>2167143</v>
      </c>
      <c r="L13" s="46">
        <v>0</v>
      </c>
      <c r="M13" s="46">
        <v>0</v>
      </c>
      <c r="N13" s="46">
        <v>0</v>
      </c>
      <c r="O13" s="46">
        <f t="shared" si="1"/>
        <v>11893273</v>
      </c>
      <c r="P13" s="47">
        <f t="shared" si="2"/>
        <v>461.83880863622244</v>
      </c>
      <c r="Q13" s="9"/>
    </row>
    <row r="14" spans="1:134">
      <c r="A14" s="12"/>
      <c r="B14" s="44">
        <v>522</v>
      </c>
      <c r="C14" s="20" t="s">
        <v>27</v>
      </c>
      <c r="D14" s="46">
        <v>6326089</v>
      </c>
      <c r="E14" s="46">
        <v>16263</v>
      </c>
      <c r="F14" s="46">
        <v>0</v>
      </c>
      <c r="G14" s="46">
        <v>1442436</v>
      </c>
      <c r="H14" s="46">
        <v>0</v>
      </c>
      <c r="I14" s="46">
        <v>0</v>
      </c>
      <c r="J14" s="46">
        <v>0</v>
      </c>
      <c r="K14" s="46">
        <v>1908352</v>
      </c>
      <c r="L14" s="46">
        <v>0</v>
      </c>
      <c r="M14" s="46">
        <v>0</v>
      </c>
      <c r="N14" s="46">
        <v>0</v>
      </c>
      <c r="O14" s="46">
        <f t="shared" si="1"/>
        <v>9693140</v>
      </c>
      <c r="P14" s="47">
        <f t="shared" si="2"/>
        <v>376.40338614476548</v>
      </c>
      <c r="Q14" s="9"/>
    </row>
    <row r="15" spans="1:134">
      <c r="A15" s="12"/>
      <c r="B15" s="44">
        <v>524</v>
      </c>
      <c r="C15" s="20" t="s">
        <v>28</v>
      </c>
      <c r="D15" s="46">
        <v>1120222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1"/>
        <v>1120222</v>
      </c>
      <c r="P15" s="47">
        <f t="shared" si="2"/>
        <v>43.500388319353839</v>
      </c>
      <c r="Q15" s="9"/>
    </row>
    <row r="16" spans="1:134">
      <c r="A16" s="12"/>
      <c r="B16" s="44">
        <v>529</v>
      </c>
      <c r="C16" s="20" t="s">
        <v>29</v>
      </c>
      <c r="D16" s="46">
        <v>114030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1"/>
        <v>114030</v>
      </c>
      <c r="P16" s="47">
        <f t="shared" si="2"/>
        <v>4.4280055917986951</v>
      </c>
      <c r="Q16" s="9"/>
    </row>
    <row r="17" spans="1:17" ht="15.75">
      <c r="A17" s="28" t="s">
        <v>30</v>
      </c>
      <c r="B17" s="29"/>
      <c r="C17" s="30"/>
      <c r="D17" s="31">
        <f t="shared" ref="D17:N17" si="4">SUM(D18:D22)</f>
        <v>1532042</v>
      </c>
      <c r="E17" s="31">
        <f t="shared" si="4"/>
        <v>15963</v>
      </c>
      <c r="F17" s="31">
        <f t="shared" si="4"/>
        <v>0</v>
      </c>
      <c r="G17" s="31">
        <f t="shared" si="4"/>
        <v>205018</v>
      </c>
      <c r="H17" s="31">
        <f t="shared" si="4"/>
        <v>0</v>
      </c>
      <c r="I17" s="31">
        <f t="shared" si="4"/>
        <v>23767985</v>
      </c>
      <c r="J17" s="31">
        <f t="shared" si="4"/>
        <v>0</v>
      </c>
      <c r="K17" s="31">
        <f t="shared" si="4"/>
        <v>0</v>
      </c>
      <c r="L17" s="31">
        <f t="shared" si="4"/>
        <v>0</v>
      </c>
      <c r="M17" s="31">
        <f t="shared" si="4"/>
        <v>0</v>
      </c>
      <c r="N17" s="31">
        <f t="shared" si="4"/>
        <v>0</v>
      </c>
      <c r="O17" s="42">
        <f t="shared" si="1"/>
        <v>25521008</v>
      </c>
      <c r="P17" s="43">
        <f t="shared" si="2"/>
        <v>991.03013358185774</v>
      </c>
      <c r="Q17" s="10"/>
    </row>
    <row r="18" spans="1:17">
      <c r="A18" s="12"/>
      <c r="B18" s="44">
        <v>534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6294681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1"/>
        <v>6294681</v>
      </c>
      <c r="P18" s="47">
        <f t="shared" si="2"/>
        <v>244.4346458527493</v>
      </c>
      <c r="Q18" s="9"/>
    </row>
    <row r="19" spans="1:17">
      <c r="A19" s="12"/>
      <c r="B19" s="44">
        <v>536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15785528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1"/>
        <v>15785528</v>
      </c>
      <c r="P19" s="47">
        <f t="shared" si="2"/>
        <v>612.98260329294817</v>
      </c>
      <c r="Q19" s="9"/>
    </row>
    <row r="20" spans="1:17">
      <c r="A20" s="12"/>
      <c r="B20" s="44">
        <v>537</v>
      </c>
      <c r="C20" s="20" t="s">
        <v>33</v>
      </c>
      <c r="D20" s="46">
        <v>138601</v>
      </c>
      <c r="E20" s="46">
        <v>15963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1"/>
        <v>154564</v>
      </c>
      <c r="P20" s="47">
        <f t="shared" si="2"/>
        <v>6.0020192606399503</v>
      </c>
      <c r="Q20" s="9"/>
    </row>
    <row r="21" spans="1:17">
      <c r="A21" s="12"/>
      <c r="B21" s="44">
        <v>538</v>
      </c>
      <c r="C21" s="20" t="s">
        <v>34</v>
      </c>
      <c r="D21" s="46">
        <v>0</v>
      </c>
      <c r="E21" s="46">
        <v>0</v>
      </c>
      <c r="F21" s="46">
        <v>0</v>
      </c>
      <c r="G21" s="46">
        <v>205018</v>
      </c>
      <c r="H21" s="46">
        <v>0</v>
      </c>
      <c r="I21" s="46">
        <v>1687776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1"/>
        <v>1892794</v>
      </c>
      <c r="P21" s="47">
        <f t="shared" si="2"/>
        <v>73.500854302578446</v>
      </c>
      <c r="Q21" s="9"/>
    </row>
    <row r="22" spans="1:17">
      <c r="A22" s="12"/>
      <c r="B22" s="44">
        <v>539</v>
      </c>
      <c r="C22" s="20" t="s">
        <v>35</v>
      </c>
      <c r="D22" s="46">
        <v>1393441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1"/>
        <v>1393441</v>
      </c>
      <c r="P22" s="47">
        <f t="shared" si="2"/>
        <v>54.110010872941906</v>
      </c>
      <c r="Q22" s="9"/>
    </row>
    <row r="23" spans="1:17" ht="15.75">
      <c r="A23" s="28" t="s">
        <v>36</v>
      </c>
      <c r="B23" s="29"/>
      <c r="C23" s="30"/>
      <c r="D23" s="31">
        <f t="shared" ref="D23:N23" si="5">SUM(D24:D25)</f>
        <v>1237530</v>
      </c>
      <c r="E23" s="31">
        <f t="shared" si="5"/>
        <v>247267</v>
      </c>
      <c r="F23" s="31">
        <f t="shared" si="5"/>
        <v>0</v>
      </c>
      <c r="G23" s="31">
        <f t="shared" si="5"/>
        <v>1279268</v>
      </c>
      <c r="H23" s="31">
        <f t="shared" si="5"/>
        <v>0</v>
      </c>
      <c r="I23" s="31">
        <f t="shared" si="5"/>
        <v>126951</v>
      </c>
      <c r="J23" s="31">
        <f t="shared" si="5"/>
        <v>0</v>
      </c>
      <c r="K23" s="31">
        <f t="shared" si="5"/>
        <v>0</v>
      </c>
      <c r="L23" s="31">
        <f t="shared" si="5"/>
        <v>0</v>
      </c>
      <c r="M23" s="31">
        <f t="shared" si="5"/>
        <v>0</v>
      </c>
      <c r="N23" s="31">
        <f t="shared" si="5"/>
        <v>0</v>
      </c>
      <c r="O23" s="31">
        <f t="shared" ref="O23:O28" si="6">SUM(D23:N23)</f>
        <v>2891016</v>
      </c>
      <c r="P23" s="43">
        <f t="shared" si="2"/>
        <v>112.26374650512581</v>
      </c>
      <c r="Q23" s="10"/>
    </row>
    <row r="24" spans="1:17">
      <c r="A24" s="12"/>
      <c r="B24" s="44">
        <v>541</v>
      </c>
      <c r="C24" s="20" t="s">
        <v>37</v>
      </c>
      <c r="D24" s="46">
        <v>1237530</v>
      </c>
      <c r="E24" s="46">
        <v>158273</v>
      </c>
      <c r="F24" s="46">
        <v>0</v>
      </c>
      <c r="G24" s="46">
        <v>1054692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2450495</v>
      </c>
      <c r="P24" s="47">
        <f t="shared" si="2"/>
        <v>95.157463497980743</v>
      </c>
      <c r="Q24" s="9"/>
    </row>
    <row r="25" spans="1:17">
      <c r="A25" s="12"/>
      <c r="B25" s="44">
        <v>543</v>
      </c>
      <c r="C25" s="20" t="s">
        <v>38</v>
      </c>
      <c r="D25" s="46">
        <v>0</v>
      </c>
      <c r="E25" s="46">
        <v>88994</v>
      </c>
      <c r="F25" s="46">
        <v>0</v>
      </c>
      <c r="G25" s="46">
        <v>224576</v>
      </c>
      <c r="H25" s="46">
        <v>0</v>
      </c>
      <c r="I25" s="46">
        <v>126951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440521</v>
      </c>
      <c r="P25" s="47">
        <f t="shared" si="2"/>
        <v>17.106283007145077</v>
      </c>
      <c r="Q25" s="9"/>
    </row>
    <row r="26" spans="1:17" ht="15.75">
      <c r="A26" s="28" t="s">
        <v>40</v>
      </c>
      <c r="B26" s="29"/>
      <c r="C26" s="30"/>
      <c r="D26" s="31">
        <f t="shared" ref="D26:N26" si="7">SUM(D27:D28)</f>
        <v>132029</v>
      </c>
      <c r="E26" s="31">
        <f t="shared" si="7"/>
        <v>553532</v>
      </c>
      <c r="F26" s="31">
        <f t="shared" si="7"/>
        <v>0</v>
      </c>
      <c r="G26" s="31">
        <f t="shared" si="7"/>
        <v>0</v>
      </c>
      <c r="H26" s="31">
        <f t="shared" si="7"/>
        <v>0</v>
      </c>
      <c r="I26" s="31">
        <f t="shared" si="7"/>
        <v>0</v>
      </c>
      <c r="J26" s="31">
        <f t="shared" si="7"/>
        <v>0</v>
      </c>
      <c r="K26" s="31">
        <f t="shared" si="7"/>
        <v>0</v>
      </c>
      <c r="L26" s="31">
        <f t="shared" si="7"/>
        <v>0</v>
      </c>
      <c r="M26" s="31">
        <f t="shared" si="7"/>
        <v>0</v>
      </c>
      <c r="N26" s="31">
        <f t="shared" si="7"/>
        <v>0</v>
      </c>
      <c r="O26" s="31">
        <f t="shared" si="6"/>
        <v>685561</v>
      </c>
      <c r="P26" s="43">
        <f t="shared" si="2"/>
        <v>26.621660453557006</v>
      </c>
      <c r="Q26" s="10"/>
    </row>
    <row r="27" spans="1:17">
      <c r="A27" s="13"/>
      <c r="B27" s="45">
        <v>552</v>
      </c>
      <c r="C27" s="21" t="s">
        <v>57</v>
      </c>
      <c r="D27" s="46">
        <v>132029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132029</v>
      </c>
      <c r="P27" s="47">
        <f t="shared" si="2"/>
        <v>5.1269415967691829</v>
      </c>
      <c r="Q27" s="9"/>
    </row>
    <row r="28" spans="1:17">
      <c r="A28" s="13"/>
      <c r="B28" s="45">
        <v>559</v>
      </c>
      <c r="C28" s="21" t="s">
        <v>41</v>
      </c>
      <c r="D28" s="46">
        <v>0</v>
      </c>
      <c r="E28" s="46">
        <v>553532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553532</v>
      </c>
      <c r="P28" s="47">
        <f t="shared" si="2"/>
        <v>21.494718856787824</v>
      </c>
      <c r="Q28" s="9"/>
    </row>
    <row r="29" spans="1:17" ht="15.75">
      <c r="A29" s="28" t="s">
        <v>42</v>
      </c>
      <c r="B29" s="29"/>
      <c r="C29" s="30"/>
      <c r="D29" s="31">
        <f t="shared" ref="D29:N29" si="8">SUM(D30:D33)</f>
        <v>4157871</v>
      </c>
      <c r="E29" s="31">
        <f t="shared" si="8"/>
        <v>119774</v>
      </c>
      <c r="F29" s="31">
        <f t="shared" si="8"/>
        <v>0</v>
      </c>
      <c r="G29" s="31">
        <f t="shared" si="8"/>
        <v>290260</v>
      </c>
      <c r="H29" s="31">
        <f t="shared" si="8"/>
        <v>0</v>
      </c>
      <c r="I29" s="31">
        <f t="shared" si="8"/>
        <v>1541882</v>
      </c>
      <c r="J29" s="31">
        <f t="shared" si="8"/>
        <v>0</v>
      </c>
      <c r="K29" s="31">
        <f t="shared" si="8"/>
        <v>0</v>
      </c>
      <c r="L29" s="31">
        <f t="shared" si="8"/>
        <v>0</v>
      </c>
      <c r="M29" s="31">
        <f t="shared" si="8"/>
        <v>0</v>
      </c>
      <c r="N29" s="31">
        <f t="shared" si="8"/>
        <v>0</v>
      </c>
      <c r="O29" s="31">
        <f t="shared" ref="O29:O37" si="9">SUM(D29:N29)</f>
        <v>6109787</v>
      </c>
      <c r="P29" s="43">
        <f t="shared" si="2"/>
        <v>237.25485399192297</v>
      </c>
      <c r="Q29" s="9"/>
    </row>
    <row r="30" spans="1:17">
      <c r="A30" s="12"/>
      <c r="B30" s="44">
        <v>571</v>
      </c>
      <c r="C30" s="20" t="s">
        <v>43</v>
      </c>
      <c r="D30" s="46">
        <v>1439708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9"/>
        <v>1439708</v>
      </c>
      <c r="P30" s="47">
        <f t="shared" si="2"/>
        <v>55.906648027337681</v>
      </c>
      <c r="Q30" s="9"/>
    </row>
    <row r="31" spans="1:17">
      <c r="A31" s="12"/>
      <c r="B31" s="44">
        <v>572</v>
      </c>
      <c r="C31" s="20" t="s">
        <v>44</v>
      </c>
      <c r="D31" s="46">
        <v>2008105</v>
      </c>
      <c r="E31" s="46">
        <v>18766</v>
      </c>
      <c r="F31" s="46">
        <v>0</v>
      </c>
      <c r="G31" s="46">
        <v>290260</v>
      </c>
      <c r="H31" s="46">
        <v>0</v>
      </c>
      <c r="I31" s="46">
        <v>1541882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9"/>
        <v>3859013</v>
      </c>
      <c r="P31" s="47">
        <f t="shared" si="2"/>
        <v>149.85294346070208</v>
      </c>
      <c r="Q31" s="9"/>
    </row>
    <row r="32" spans="1:17">
      <c r="A32" s="12"/>
      <c r="B32" s="44">
        <v>573</v>
      </c>
      <c r="C32" s="20" t="s">
        <v>45</v>
      </c>
      <c r="D32" s="46">
        <v>545886</v>
      </c>
      <c r="E32" s="46">
        <v>101008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9"/>
        <v>646894</v>
      </c>
      <c r="P32" s="47">
        <f t="shared" si="2"/>
        <v>25.120146008077043</v>
      </c>
      <c r="Q32" s="9"/>
    </row>
    <row r="33" spans="1:120">
      <c r="A33" s="12"/>
      <c r="B33" s="44">
        <v>579</v>
      </c>
      <c r="C33" s="20" t="s">
        <v>46</v>
      </c>
      <c r="D33" s="46">
        <v>164172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9"/>
        <v>164172</v>
      </c>
      <c r="P33" s="47">
        <f t="shared" si="2"/>
        <v>6.375116495806151</v>
      </c>
      <c r="Q33" s="9"/>
    </row>
    <row r="34" spans="1:120" ht="15.75">
      <c r="A34" s="28" t="s">
        <v>48</v>
      </c>
      <c r="B34" s="29"/>
      <c r="C34" s="30"/>
      <c r="D34" s="31">
        <f t="shared" ref="D34:N34" si="10">SUM(D35:D36)</f>
        <v>272848</v>
      </c>
      <c r="E34" s="31">
        <f t="shared" si="10"/>
        <v>350000</v>
      </c>
      <c r="F34" s="31">
        <f t="shared" si="10"/>
        <v>0</v>
      </c>
      <c r="G34" s="31">
        <f t="shared" si="10"/>
        <v>100000</v>
      </c>
      <c r="H34" s="31">
        <f t="shared" si="10"/>
        <v>0</v>
      </c>
      <c r="I34" s="31">
        <f t="shared" si="10"/>
        <v>3196714</v>
      </c>
      <c r="J34" s="31">
        <f t="shared" si="10"/>
        <v>0</v>
      </c>
      <c r="K34" s="31">
        <f t="shared" si="10"/>
        <v>0</v>
      </c>
      <c r="L34" s="31">
        <f t="shared" si="10"/>
        <v>0</v>
      </c>
      <c r="M34" s="31">
        <f t="shared" si="10"/>
        <v>0</v>
      </c>
      <c r="N34" s="31">
        <f t="shared" si="10"/>
        <v>0</v>
      </c>
      <c r="O34" s="31">
        <f t="shared" si="9"/>
        <v>3919562</v>
      </c>
      <c r="P34" s="43">
        <f t="shared" si="2"/>
        <v>152.20417831624729</v>
      </c>
      <c r="Q34" s="9"/>
    </row>
    <row r="35" spans="1:120">
      <c r="A35" s="12"/>
      <c r="B35" s="44">
        <v>581</v>
      </c>
      <c r="C35" s="20" t="s">
        <v>99</v>
      </c>
      <c r="D35" s="46">
        <v>272848</v>
      </c>
      <c r="E35" s="46">
        <v>350000</v>
      </c>
      <c r="F35" s="46">
        <v>0</v>
      </c>
      <c r="G35" s="46">
        <v>100000</v>
      </c>
      <c r="H35" s="46">
        <v>0</v>
      </c>
      <c r="I35" s="46">
        <v>2146651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9"/>
        <v>2869499</v>
      </c>
      <c r="P35" s="47">
        <f t="shared" si="2"/>
        <v>111.42819975147562</v>
      </c>
      <c r="Q35" s="9"/>
    </row>
    <row r="36" spans="1:120" ht="15.75" thickBot="1">
      <c r="A36" s="12"/>
      <c r="B36" s="44">
        <v>591</v>
      </c>
      <c r="C36" s="20" t="s">
        <v>100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1050063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9"/>
        <v>1050063</v>
      </c>
      <c r="P36" s="47">
        <f t="shared" si="2"/>
        <v>40.77597856477167</v>
      </c>
      <c r="Q36" s="9"/>
    </row>
    <row r="37" spans="1:120" ht="16.5" thickBot="1">
      <c r="A37" s="14" t="s">
        <v>10</v>
      </c>
      <c r="B37" s="23"/>
      <c r="C37" s="22"/>
      <c r="D37" s="15">
        <f>SUM(D5,D12,D17,D23,D26,D29,D34)</f>
        <v>29175865</v>
      </c>
      <c r="E37" s="15">
        <f t="shared" ref="E37:N37" si="11">SUM(E5,E12,E17,E23,E26,E29,E34)</f>
        <v>1398857</v>
      </c>
      <c r="F37" s="15">
        <f t="shared" si="11"/>
        <v>0</v>
      </c>
      <c r="G37" s="15">
        <f t="shared" si="11"/>
        <v>3981758</v>
      </c>
      <c r="H37" s="15">
        <f t="shared" si="11"/>
        <v>0</v>
      </c>
      <c r="I37" s="15">
        <f t="shared" si="11"/>
        <v>28633532</v>
      </c>
      <c r="J37" s="15">
        <f t="shared" si="11"/>
        <v>2303196</v>
      </c>
      <c r="K37" s="15">
        <f t="shared" si="11"/>
        <v>4672178</v>
      </c>
      <c r="L37" s="15">
        <f t="shared" si="11"/>
        <v>0</v>
      </c>
      <c r="M37" s="15">
        <f t="shared" si="11"/>
        <v>0</v>
      </c>
      <c r="N37" s="15">
        <f t="shared" si="11"/>
        <v>0</v>
      </c>
      <c r="O37" s="15">
        <f t="shared" si="9"/>
        <v>70165386</v>
      </c>
      <c r="P37" s="37">
        <f t="shared" si="2"/>
        <v>2724.6577353215284</v>
      </c>
      <c r="Q37" s="6"/>
      <c r="R37" s="2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</row>
    <row r="38" spans="1:120">
      <c r="A38" s="16"/>
      <c r="B38" s="18"/>
      <c r="C38" s="18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9"/>
    </row>
    <row r="39" spans="1:120">
      <c r="A39" s="38"/>
      <c r="B39" s="39"/>
      <c r="C39" s="39"/>
      <c r="D39" s="40"/>
      <c r="E39" s="40"/>
      <c r="F39" s="40"/>
      <c r="G39" s="40"/>
      <c r="H39" s="40"/>
      <c r="I39" s="40"/>
      <c r="J39" s="40"/>
      <c r="K39" s="40"/>
      <c r="L39" s="40"/>
      <c r="M39" s="93" t="s">
        <v>102</v>
      </c>
      <c r="N39" s="93"/>
      <c r="O39" s="93"/>
      <c r="P39" s="41">
        <v>25752</v>
      </c>
    </row>
    <row r="40" spans="1:120">
      <c r="A40" s="94"/>
      <c r="B40" s="95"/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6"/>
    </row>
    <row r="41" spans="1:120" ht="15.75" customHeight="1" thickBot="1">
      <c r="A41" s="97" t="s">
        <v>53</v>
      </c>
      <c r="B41" s="98"/>
      <c r="C41" s="98"/>
      <c r="D41" s="98"/>
      <c r="E41" s="98"/>
      <c r="F41" s="98"/>
      <c r="G41" s="98"/>
      <c r="H41" s="98"/>
      <c r="I41" s="98"/>
      <c r="J41" s="98"/>
      <c r="K41" s="98"/>
      <c r="L41" s="98"/>
      <c r="M41" s="98"/>
      <c r="N41" s="98"/>
      <c r="O41" s="98"/>
      <c r="P41" s="99"/>
    </row>
  </sheetData>
  <mergeCells count="10">
    <mergeCell ref="M39:O39"/>
    <mergeCell ref="A40:P40"/>
    <mergeCell ref="A41:P41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41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00" t="s">
        <v>50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7"/>
      <c r="R1"/>
    </row>
    <row r="2" spans="1:134" ht="24" thickBot="1">
      <c r="A2" s="103" t="s">
        <v>94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5"/>
      <c r="Q2" s="7"/>
      <c r="R2"/>
    </row>
    <row r="3" spans="1:134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3"/>
      <c r="M3" s="114"/>
      <c r="N3" s="35"/>
      <c r="O3" s="36"/>
      <c r="P3" s="115" t="s">
        <v>96</v>
      </c>
      <c r="Q3" s="11"/>
      <c r="R3"/>
    </row>
    <row r="4" spans="1:134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97</v>
      </c>
      <c r="N4" s="34" t="s">
        <v>5</v>
      </c>
      <c r="O4" s="34" t="s">
        <v>98</v>
      </c>
      <c r="P4" s="11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 t="shared" ref="D5:N5" si="0">SUM(D6:D11)</f>
        <v>4399855</v>
      </c>
      <c r="E5" s="26">
        <f t="shared" si="0"/>
        <v>0</v>
      </c>
      <c r="F5" s="26">
        <f t="shared" si="0"/>
        <v>0</v>
      </c>
      <c r="G5" s="26">
        <f t="shared" si="0"/>
        <v>99688</v>
      </c>
      <c r="H5" s="26">
        <f t="shared" si="0"/>
        <v>0</v>
      </c>
      <c r="I5" s="26">
        <f t="shared" si="0"/>
        <v>0</v>
      </c>
      <c r="J5" s="26">
        <f t="shared" si="0"/>
        <v>2227966</v>
      </c>
      <c r="K5" s="26">
        <f t="shared" si="0"/>
        <v>705071</v>
      </c>
      <c r="L5" s="26">
        <f t="shared" si="0"/>
        <v>0</v>
      </c>
      <c r="M5" s="26">
        <f t="shared" si="0"/>
        <v>0</v>
      </c>
      <c r="N5" s="26">
        <f t="shared" si="0"/>
        <v>0</v>
      </c>
      <c r="O5" s="27">
        <f t="shared" ref="O5:O22" si="1">SUM(D5:N5)</f>
        <v>7432580</v>
      </c>
      <c r="P5" s="32">
        <f t="shared" ref="P5:P37" si="2">(O5/P$39)</f>
        <v>293.09436491975237</v>
      </c>
      <c r="Q5" s="6"/>
    </row>
    <row r="6" spans="1:134">
      <c r="A6" s="12"/>
      <c r="B6" s="44">
        <v>511</v>
      </c>
      <c r="C6" s="20" t="s">
        <v>19</v>
      </c>
      <c r="D6" s="46">
        <v>146622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 t="shared" si="1"/>
        <v>146622</v>
      </c>
      <c r="P6" s="47">
        <f t="shared" si="2"/>
        <v>5.7818525967112269</v>
      </c>
      <c r="Q6" s="9"/>
    </row>
    <row r="7" spans="1:134">
      <c r="A7" s="12"/>
      <c r="B7" s="44">
        <v>512</v>
      </c>
      <c r="C7" s="20" t="s">
        <v>20</v>
      </c>
      <c r="D7" s="46">
        <v>690437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si="1"/>
        <v>690437</v>
      </c>
      <c r="P7" s="47">
        <f t="shared" si="2"/>
        <v>27.226507354390947</v>
      </c>
      <c r="Q7" s="9"/>
    </row>
    <row r="8" spans="1:134">
      <c r="A8" s="12"/>
      <c r="B8" s="44">
        <v>513</v>
      </c>
      <c r="C8" s="20" t="s">
        <v>21</v>
      </c>
      <c r="D8" s="46">
        <v>1863390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1082592</v>
      </c>
      <c r="K8" s="46">
        <v>0</v>
      </c>
      <c r="L8" s="46">
        <v>0</v>
      </c>
      <c r="M8" s="46">
        <v>0</v>
      </c>
      <c r="N8" s="46">
        <v>0</v>
      </c>
      <c r="O8" s="46">
        <f t="shared" si="1"/>
        <v>2945982</v>
      </c>
      <c r="P8" s="47">
        <f t="shared" si="2"/>
        <v>116.17106352774164</v>
      </c>
      <c r="Q8" s="9"/>
    </row>
    <row r="9" spans="1:134">
      <c r="A9" s="12"/>
      <c r="B9" s="44">
        <v>514</v>
      </c>
      <c r="C9" s="20" t="s">
        <v>22</v>
      </c>
      <c r="D9" s="46">
        <v>181485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1"/>
        <v>181485</v>
      </c>
      <c r="P9" s="47">
        <f t="shared" si="2"/>
        <v>7.1566307819708976</v>
      </c>
      <c r="Q9" s="9"/>
    </row>
    <row r="10" spans="1:134">
      <c r="A10" s="12"/>
      <c r="B10" s="44">
        <v>515</v>
      </c>
      <c r="C10" s="20" t="s">
        <v>23</v>
      </c>
      <c r="D10" s="46">
        <v>505842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1"/>
        <v>505842</v>
      </c>
      <c r="P10" s="47">
        <f t="shared" si="2"/>
        <v>19.947237667100438</v>
      </c>
      <c r="Q10" s="9"/>
    </row>
    <row r="11" spans="1:134">
      <c r="A11" s="12"/>
      <c r="B11" s="44">
        <v>519</v>
      </c>
      <c r="C11" s="20" t="s">
        <v>24</v>
      </c>
      <c r="D11" s="46">
        <v>1012079</v>
      </c>
      <c r="E11" s="46">
        <v>0</v>
      </c>
      <c r="F11" s="46">
        <v>0</v>
      </c>
      <c r="G11" s="46">
        <v>99688</v>
      </c>
      <c r="H11" s="46">
        <v>0</v>
      </c>
      <c r="I11" s="46">
        <v>0</v>
      </c>
      <c r="J11" s="46">
        <v>1145374</v>
      </c>
      <c r="K11" s="46">
        <v>705071</v>
      </c>
      <c r="L11" s="46">
        <v>0</v>
      </c>
      <c r="M11" s="46">
        <v>0</v>
      </c>
      <c r="N11" s="46">
        <v>0</v>
      </c>
      <c r="O11" s="46">
        <f t="shared" si="1"/>
        <v>2962212</v>
      </c>
      <c r="P11" s="47">
        <f t="shared" si="2"/>
        <v>116.81107299183722</v>
      </c>
      <c r="Q11" s="9"/>
    </row>
    <row r="12" spans="1:134" ht="15.75">
      <c r="A12" s="28" t="s">
        <v>25</v>
      </c>
      <c r="B12" s="29"/>
      <c r="C12" s="30"/>
      <c r="D12" s="31">
        <f t="shared" ref="D12:N12" si="3">SUM(D13:D16)</f>
        <v>15730401</v>
      </c>
      <c r="E12" s="31">
        <f t="shared" si="3"/>
        <v>74423</v>
      </c>
      <c r="F12" s="31">
        <f t="shared" si="3"/>
        <v>0</v>
      </c>
      <c r="G12" s="31">
        <f t="shared" si="3"/>
        <v>615092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4275607</v>
      </c>
      <c r="L12" s="31">
        <f t="shared" si="3"/>
        <v>0</v>
      </c>
      <c r="M12" s="31">
        <f t="shared" si="3"/>
        <v>0</v>
      </c>
      <c r="N12" s="31">
        <f t="shared" si="3"/>
        <v>0</v>
      </c>
      <c r="O12" s="42">
        <f t="shared" si="1"/>
        <v>20695523</v>
      </c>
      <c r="P12" s="43">
        <f t="shared" si="2"/>
        <v>816.10169959383256</v>
      </c>
      <c r="Q12" s="10"/>
    </row>
    <row r="13" spans="1:134">
      <c r="A13" s="12"/>
      <c r="B13" s="44">
        <v>521</v>
      </c>
      <c r="C13" s="20" t="s">
        <v>26</v>
      </c>
      <c r="D13" s="46">
        <v>8622702</v>
      </c>
      <c r="E13" s="46">
        <v>59475</v>
      </c>
      <c r="F13" s="46">
        <v>0</v>
      </c>
      <c r="G13" s="46">
        <v>227437</v>
      </c>
      <c r="H13" s="46">
        <v>0</v>
      </c>
      <c r="I13" s="46">
        <v>0</v>
      </c>
      <c r="J13" s="46">
        <v>0</v>
      </c>
      <c r="K13" s="46">
        <v>2443553</v>
      </c>
      <c r="L13" s="46">
        <v>0</v>
      </c>
      <c r="M13" s="46">
        <v>0</v>
      </c>
      <c r="N13" s="46">
        <v>0</v>
      </c>
      <c r="O13" s="46">
        <f t="shared" si="1"/>
        <v>11353167</v>
      </c>
      <c r="P13" s="47">
        <f t="shared" si="2"/>
        <v>447.69774044717849</v>
      </c>
      <c r="Q13" s="9"/>
    </row>
    <row r="14" spans="1:134">
      <c r="A14" s="12"/>
      <c r="B14" s="44">
        <v>522</v>
      </c>
      <c r="C14" s="20" t="s">
        <v>27</v>
      </c>
      <c r="D14" s="46">
        <v>5930494</v>
      </c>
      <c r="E14" s="46">
        <v>14948</v>
      </c>
      <c r="F14" s="46">
        <v>0</v>
      </c>
      <c r="G14" s="46">
        <v>387655</v>
      </c>
      <c r="H14" s="46">
        <v>0</v>
      </c>
      <c r="I14" s="46">
        <v>0</v>
      </c>
      <c r="J14" s="46">
        <v>0</v>
      </c>
      <c r="K14" s="46">
        <v>1832054</v>
      </c>
      <c r="L14" s="46">
        <v>0</v>
      </c>
      <c r="M14" s="46">
        <v>0</v>
      </c>
      <c r="N14" s="46">
        <v>0</v>
      </c>
      <c r="O14" s="46">
        <f t="shared" si="1"/>
        <v>8165151</v>
      </c>
      <c r="P14" s="47">
        <f t="shared" si="2"/>
        <v>321.98237312196852</v>
      </c>
      <c r="Q14" s="9"/>
    </row>
    <row r="15" spans="1:134">
      <c r="A15" s="12"/>
      <c r="B15" s="44">
        <v>524</v>
      </c>
      <c r="C15" s="20" t="s">
        <v>28</v>
      </c>
      <c r="D15" s="46">
        <v>1060672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1"/>
        <v>1060672</v>
      </c>
      <c r="P15" s="47">
        <f t="shared" si="2"/>
        <v>41.826254978508615</v>
      </c>
      <c r="Q15" s="9"/>
    </row>
    <row r="16" spans="1:134">
      <c r="A16" s="12"/>
      <c r="B16" s="44">
        <v>529</v>
      </c>
      <c r="C16" s="20" t="s">
        <v>29</v>
      </c>
      <c r="D16" s="46">
        <v>116533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1"/>
        <v>116533</v>
      </c>
      <c r="P16" s="47">
        <f t="shared" si="2"/>
        <v>4.5953310461768995</v>
      </c>
      <c r="Q16" s="9"/>
    </row>
    <row r="17" spans="1:17" ht="15.75">
      <c r="A17" s="28" t="s">
        <v>30</v>
      </c>
      <c r="B17" s="29"/>
      <c r="C17" s="30"/>
      <c r="D17" s="31">
        <f t="shared" ref="D17:N17" si="4">SUM(D18:D22)</f>
        <v>2155288</v>
      </c>
      <c r="E17" s="31">
        <f t="shared" si="4"/>
        <v>487</v>
      </c>
      <c r="F17" s="31">
        <f t="shared" si="4"/>
        <v>0</v>
      </c>
      <c r="G17" s="31">
        <f t="shared" si="4"/>
        <v>56140</v>
      </c>
      <c r="H17" s="31">
        <f t="shared" si="4"/>
        <v>0</v>
      </c>
      <c r="I17" s="31">
        <f t="shared" si="4"/>
        <v>21699732</v>
      </c>
      <c r="J17" s="31">
        <f t="shared" si="4"/>
        <v>0</v>
      </c>
      <c r="K17" s="31">
        <f t="shared" si="4"/>
        <v>0</v>
      </c>
      <c r="L17" s="31">
        <f t="shared" si="4"/>
        <v>0</v>
      </c>
      <c r="M17" s="31">
        <f t="shared" si="4"/>
        <v>0</v>
      </c>
      <c r="N17" s="31">
        <f t="shared" si="4"/>
        <v>0</v>
      </c>
      <c r="O17" s="42">
        <f t="shared" si="1"/>
        <v>23911647</v>
      </c>
      <c r="P17" s="43">
        <f t="shared" si="2"/>
        <v>942.92547024724945</v>
      </c>
      <c r="Q17" s="10"/>
    </row>
    <row r="18" spans="1:17">
      <c r="A18" s="12"/>
      <c r="B18" s="44">
        <v>534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5495025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1"/>
        <v>5495025</v>
      </c>
      <c r="P18" s="47">
        <f t="shared" si="2"/>
        <v>216.68934106234474</v>
      </c>
      <c r="Q18" s="9"/>
    </row>
    <row r="19" spans="1:17">
      <c r="A19" s="12"/>
      <c r="B19" s="44">
        <v>536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14656449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1"/>
        <v>14656449</v>
      </c>
      <c r="P19" s="47">
        <f t="shared" si="2"/>
        <v>577.9584762806104</v>
      </c>
      <c r="Q19" s="9"/>
    </row>
    <row r="20" spans="1:17">
      <c r="A20" s="12"/>
      <c r="B20" s="44">
        <v>537</v>
      </c>
      <c r="C20" s="20" t="s">
        <v>33</v>
      </c>
      <c r="D20" s="46">
        <v>105671</v>
      </c>
      <c r="E20" s="46">
        <v>487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1"/>
        <v>106158</v>
      </c>
      <c r="P20" s="47">
        <f t="shared" si="2"/>
        <v>4.1862060806814148</v>
      </c>
      <c r="Q20" s="9"/>
    </row>
    <row r="21" spans="1:17">
      <c r="A21" s="12"/>
      <c r="B21" s="44">
        <v>538</v>
      </c>
      <c r="C21" s="20" t="s">
        <v>34</v>
      </c>
      <c r="D21" s="46">
        <v>0</v>
      </c>
      <c r="E21" s="46">
        <v>0</v>
      </c>
      <c r="F21" s="46">
        <v>0</v>
      </c>
      <c r="G21" s="46">
        <v>56140</v>
      </c>
      <c r="H21" s="46">
        <v>0</v>
      </c>
      <c r="I21" s="46">
        <v>1548258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1"/>
        <v>1604398</v>
      </c>
      <c r="P21" s="47">
        <f t="shared" si="2"/>
        <v>63.267400134074684</v>
      </c>
      <c r="Q21" s="9"/>
    </row>
    <row r="22" spans="1:17">
      <c r="A22" s="12"/>
      <c r="B22" s="44">
        <v>539</v>
      </c>
      <c r="C22" s="20" t="s">
        <v>35</v>
      </c>
      <c r="D22" s="46">
        <v>2049617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1"/>
        <v>2049617</v>
      </c>
      <c r="P22" s="47">
        <f t="shared" si="2"/>
        <v>80.824046689538235</v>
      </c>
      <c r="Q22" s="9"/>
    </row>
    <row r="23" spans="1:17" ht="15.75">
      <c r="A23" s="28" t="s">
        <v>36</v>
      </c>
      <c r="B23" s="29"/>
      <c r="C23" s="30"/>
      <c r="D23" s="31">
        <f t="shared" ref="D23:N23" si="5">SUM(D24:D25)</f>
        <v>1258060</v>
      </c>
      <c r="E23" s="31">
        <f t="shared" si="5"/>
        <v>51079</v>
      </c>
      <c r="F23" s="31">
        <f t="shared" si="5"/>
        <v>0</v>
      </c>
      <c r="G23" s="31">
        <f t="shared" si="5"/>
        <v>944839</v>
      </c>
      <c r="H23" s="31">
        <f t="shared" si="5"/>
        <v>0</v>
      </c>
      <c r="I23" s="31">
        <f t="shared" si="5"/>
        <v>143806</v>
      </c>
      <c r="J23" s="31">
        <f t="shared" si="5"/>
        <v>0</v>
      </c>
      <c r="K23" s="31">
        <f t="shared" si="5"/>
        <v>0</v>
      </c>
      <c r="L23" s="31">
        <f t="shared" si="5"/>
        <v>0</v>
      </c>
      <c r="M23" s="31">
        <f t="shared" si="5"/>
        <v>0</v>
      </c>
      <c r="N23" s="31">
        <f t="shared" si="5"/>
        <v>0</v>
      </c>
      <c r="O23" s="31">
        <f t="shared" ref="O23:O28" si="6">SUM(D23:N23)</f>
        <v>2397784</v>
      </c>
      <c r="P23" s="43">
        <f t="shared" si="2"/>
        <v>94.553570724397645</v>
      </c>
      <c r="Q23" s="10"/>
    </row>
    <row r="24" spans="1:17">
      <c r="A24" s="12"/>
      <c r="B24" s="44">
        <v>541</v>
      </c>
      <c r="C24" s="20" t="s">
        <v>37</v>
      </c>
      <c r="D24" s="46">
        <v>1258060</v>
      </c>
      <c r="E24" s="46">
        <v>51079</v>
      </c>
      <c r="F24" s="46">
        <v>0</v>
      </c>
      <c r="G24" s="46">
        <v>728140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2037279</v>
      </c>
      <c r="P24" s="47">
        <f t="shared" si="2"/>
        <v>80.337513308884425</v>
      </c>
      <c r="Q24" s="9"/>
    </row>
    <row r="25" spans="1:17">
      <c r="A25" s="12"/>
      <c r="B25" s="44">
        <v>543</v>
      </c>
      <c r="C25" s="20" t="s">
        <v>38</v>
      </c>
      <c r="D25" s="46">
        <v>0</v>
      </c>
      <c r="E25" s="46">
        <v>0</v>
      </c>
      <c r="F25" s="46">
        <v>0</v>
      </c>
      <c r="G25" s="46">
        <v>216699</v>
      </c>
      <c r="H25" s="46">
        <v>0</v>
      </c>
      <c r="I25" s="46">
        <v>143806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360505</v>
      </c>
      <c r="P25" s="47">
        <f t="shared" si="2"/>
        <v>14.21605741551323</v>
      </c>
      <c r="Q25" s="9"/>
    </row>
    <row r="26" spans="1:17" ht="15.75">
      <c r="A26" s="28" t="s">
        <v>40</v>
      </c>
      <c r="B26" s="29"/>
      <c r="C26" s="30"/>
      <c r="D26" s="31">
        <f t="shared" ref="D26:N26" si="7">SUM(D27:D28)</f>
        <v>128543</v>
      </c>
      <c r="E26" s="31">
        <f t="shared" si="7"/>
        <v>957440</v>
      </c>
      <c r="F26" s="31">
        <f t="shared" si="7"/>
        <v>0</v>
      </c>
      <c r="G26" s="31">
        <f t="shared" si="7"/>
        <v>0</v>
      </c>
      <c r="H26" s="31">
        <f t="shared" si="7"/>
        <v>0</v>
      </c>
      <c r="I26" s="31">
        <f t="shared" si="7"/>
        <v>0</v>
      </c>
      <c r="J26" s="31">
        <f t="shared" si="7"/>
        <v>0</v>
      </c>
      <c r="K26" s="31">
        <f t="shared" si="7"/>
        <v>0</v>
      </c>
      <c r="L26" s="31">
        <f t="shared" si="7"/>
        <v>0</v>
      </c>
      <c r="M26" s="31">
        <f t="shared" si="7"/>
        <v>0</v>
      </c>
      <c r="N26" s="31">
        <f t="shared" si="7"/>
        <v>0</v>
      </c>
      <c r="O26" s="31">
        <f t="shared" si="6"/>
        <v>1085983</v>
      </c>
      <c r="P26" s="43">
        <f t="shared" si="2"/>
        <v>42.824362159391143</v>
      </c>
      <c r="Q26" s="10"/>
    </row>
    <row r="27" spans="1:17">
      <c r="A27" s="13"/>
      <c r="B27" s="45">
        <v>552</v>
      </c>
      <c r="C27" s="21" t="s">
        <v>57</v>
      </c>
      <c r="D27" s="46">
        <v>128543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128543</v>
      </c>
      <c r="P27" s="47">
        <f t="shared" si="2"/>
        <v>5.0689301628613119</v>
      </c>
      <c r="Q27" s="9"/>
    </row>
    <row r="28" spans="1:17">
      <c r="A28" s="13"/>
      <c r="B28" s="45">
        <v>559</v>
      </c>
      <c r="C28" s="21" t="s">
        <v>41</v>
      </c>
      <c r="D28" s="46">
        <v>0</v>
      </c>
      <c r="E28" s="46">
        <v>957440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957440</v>
      </c>
      <c r="P28" s="47">
        <f t="shared" si="2"/>
        <v>37.755431996529829</v>
      </c>
      <c r="Q28" s="9"/>
    </row>
    <row r="29" spans="1:17" ht="15.75">
      <c r="A29" s="28" t="s">
        <v>42</v>
      </c>
      <c r="B29" s="29"/>
      <c r="C29" s="30"/>
      <c r="D29" s="31">
        <f t="shared" ref="D29:N29" si="8">SUM(D30:D33)</f>
        <v>3893873</v>
      </c>
      <c r="E29" s="31">
        <f t="shared" si="8"/>
        <v>181730</v>
      </c>
      <c r="F29" s="31">
        <f t="shared" si="8"/>
        <v>0</v>
      </c>
      <c r="G29" s="31">
        <f t="shared" si="8"/>
        <v>26267</v>
      </c>
      <c r="H29" s="31">
        <f t="shared" si="8"/>
        <v>0</v>
      </c>
      <c r="I29" s="31">
        <f t="shared" si="8"/>
        <v>1330594</v>
      </c>
      <c r="J29" s="31">
        <f t="shared" si="8"/>
        <v>0</v>
      </c>
      <c r="K29" s="31">
        <f t="shared" si="8"/>
        <v>0</v>
      </c>
      <c r="L29" s="31">
        <f t="shared" si="8"/>
        <v>0</v>
      </c>
      <c r="M29" s="31">
        <f t="shared" si="8"/>
        <v>0</v>
      </c>
      <c r="N29" s="31">
        <f t="shared" si="8"/>
        <v>0</v>
      </c>
      <c r="O29" s="31">
        <f t="shared" ref="O29:O37" si="9">SUM(D29:N29)</f>
        <v>5432464</v>
      </c>
      <c r="P29" s="43">
        <f t="shared" si="2"/>
        <v>214.22232737883985</v>
      </c>
      <c r="Q29" s="9"/>
    </row>
    <row r="30" spans="1:17">
      <c r="A30" s="12"/>
      <c r="B30" s="44">
        <v>571</v>
      </c>
      <c r="C30" s="20" t="s">
        <v>43</v>
      </c>
      <c r="D30" s="46">
        <v>1492108</v>
      </c>
      <c r="E30" s="46">
        <v>0</v>
      </c>
      <c r="F30" s="46">
        <v>0</v>
      </c>
      <c r="G30" s="46">
        <v>5905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9"/>
        <v>1498013</v>
      </c>
      <c r="P30" s="47">
        <f t="shared" si="2"/>
        <v>59.07224259631689</v>
      </c>
      <c r="Q30" s="9"/>
    </row>
    <row r="31" spans="1:17">
      <c r="A31" s="12"/>
      <c r="B31" s="44">
        <v>572</v>
      </c>
      <c r="C31" s="20" t="s">
        <v>44</v>
      </c>
      <c r="D31" s="46">
        <v>1854173</v>
      </c>
      <c r="E31" s="46">
        <v>152486</v>
      </c>
      <c r="F31" s="46">
        <v>0</v>
      </c>
      <c r="G31" s="46">
        <v>19362</v>
      </c>
      <c r="H31" s="46">
        <v>0</v>
      </c>
      <c r="I31" s="46">
        <v>1330594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9"/>
        <v>3356615</v>
      </c>
      <c r="P31" s="47">
        <f t="shared" si="2"/>
        <v>132.36385504160259</v>
      </c>
      <c r="Q31" s="9"/>
    </row>
    <row r="32" spans="1:17">
      <c r="A32" s="12"/>
      <c r="B32" s="44">
        <v>573</v>
      </c>
      <c r="C32" s="20" t="s">
        <v>45</v>
      </c>
      <c r="D32" s="46">
        <v>493019</v>
      </c>
      <c r="E32" s="46">
        <v>29244</v>
      </c>
      <c r="F32" s="46">
        <v>0</v>
      </c>
      <c r="G32" s="46">
        <v>1000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9"/>
        <v>523263</v>
      </c>
      <c r="P32" s="47">
        <f t="shared" si="2"/>
        <v>20.634212705548325</v>
      </c>
      <c r="Q32" s="9"/>
    </row>
    <row r="33" spans="1:120">
      <c r="A33" s="12"/>
      <c r="B33" s="44">
        <v>579</v>
      </c>
      <c r="C33" s="20" t="s">
        <v>46</v>
      </c>
      <c r="D33" s="46">
        <v>54573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9"/>
        <v>54573</v>
      </c>
      <c r="P33" s="47">
        <f t="shared" si="2"/>
        <v>2.1520170353720571</v>
      </c>
      <c r="Q33" s="9"/>
    </row>
    <row r="34" spans="1:120" ht="15.75">
      <c r="A34" s="28" t="s">
        <v>48</v>
      </c>
      <c r="B34" s="29"/>
      <c r="C34" s="30"/>
      <c r="D34" s="31">
        <f t="shared" ref="D34:N34" si="10">SUM(D35:D36)</f>
        <v>0</v>
      </c>
      <c r="E34" s="31">
        <f t="shared" si="10"/>
        <v>350000</v>
      </c>
      <c r="F34" s="31">
        <f t="shared" si="10"/>
        <v>0</v>
      </c>
      <c r="G34" s="31">
        <f t="shared" si="10"/>
        <v>0</v>
      </c>
      <c r="H34" s="31">
        <f t="shared" si="10"/>
        <v>0</v>
      </c>
      <c r="I34" s="31">
        <f t="shared" si="10"/>
        <v>3089950</v>
      </c>
      <c r="J34" s="31">
        <f t="shared" si="10"/>
        <v>0</v>
      </c>
      <c r="K34" s="31">
        <f t="shared" si="10"/>
        <v>0</v>
      </c>
      <c r="L34" s="31">
        <f t="shared" si="10"/>
        <v>0</v>
      </c>
      <c r="M34" s="31">
        <f t="shared" si="10"/>
        <v>0</v>
      </c>
      <c r="N34" s="31">
        <f t="shared" si="10"/>
        <v>0</v>
      </c>
      <c r="O34" s="31">
        <f t="shared" si="9"/>
        <v>3439950</v>
      </c>
      <c r="P34" s="43">
        <f t="shared" si="2"/>
        <v>135.65006506565717</v>
      </c>
      <c r="Q34" s="9"/>
    </row>
    <row r="35" spans="1:120">
      <c r="A35" s="12"/>
      <c r="B35" s="44">
        <v>581</v>
      </c>
      <c r="C35" s="20" t="s">
        <v>99</v>
      </c>
      <c r="D35" s="46">
        <v>0</v>
      </c>
      <c r="E35" s="46">
        <v>350000</v>
      </c>
      <c r="F35" s="46">
        <v>0</v>
      </c>
      <c r="G35" s="46">
        <v>0</v>
      </c>
      <c r="H35" s="46">
        <v>0</v>
      </c>
      <c r="I35" s="46">
        <v>2019387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9"/>
        <v>2369387</v>
      </c>
      <c r="P35" s="47">
        <f t="shared" si="2"/>
        <v>93.433771047754249</v>
      </c>
      <c r="Q35" s="9"/>
    </row>
    <row r="36" spans="1:120" ht="15.75" thickBot="1">
      <c r="A36" s="12"/>
      <c r="B36" s="44">
        <v>591</v>
      </c>
      <c r="C36" s="20" t="s">
        <v>100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1070563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9"/>
        <v>1070563</v>
      </c>
      <c r="P36" s="47">
        <f t="shared" si="2"/>
        <v>42.216294017902911</v>
      </c>
      <c r="Q36" s="9"/>
    </row>
    <row r="37" spans="1:120" ht="16.5" thickBot="1">
      <c r="A37" s="14" t="s">
        <v>10</v>
      </c>
      <c r="B37" s="23"/>
      <c r="C37" s="22"/>
      <c r="D37" s="15">
        <f>SUM(D5,D12,D17,D23,D26,D29,D34)</f>
        <v>27566020</v>
      </c>
      <c r="E37" s="15">
        <f t="shared" ref="E37:N37" si="11">SUM(E5,E12,E17,E23,E26,E29,E34)</f>
        <v>1615159</v>
      </c>
      <c r="F37" s="15">
        <f t="shared" si="11"/>
        <v>0</v>
      </c>
      <c r="G37" s="15">
        <f t="shared" si="11"/>
        <v>1742026</v>
      </c>
      <c r="H37" s="15">
        <f t="shared" si="11"/>
        <v>0</v>
      </c>
      <c r="I37" s="15">
        <f t="shared" si="11"/>
        <v>26264082</v>
      </c>
      <c r="J37" s="15">
        <f t="shared" si="11"/>
        <v>2227966</v>
      </c>
      <c r="K37" s="15">
        <f t="shared" si="11"/>
        <v>4980678</v>
      </c>
      <c r="L37" s="15">
        <f t="shared" si="11"/>
        <v>0</v>
      </c>
      <c r="M37" s="15">
        <f t="shared" si="11"/>
        <v>0</v>
      </c>
      <c r="N37" s="15">
        <f t="shared" si="11"/>
        <v>0</v>
      </c>
      <c r="O37" s="15">
        <f t="shared" si="9"/>
        <v>64395931</v>
      </c>
      <c r="P37" s="37">
        <f t="shared" si="2"/>
        <v>2539.3718600891202</v>
      </c>
      <c r="Q37" s="6"/>
      <c r="R37" s="2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</row>
    <row r="38" spans="1:120">
      <c r="A38" s="16"/>
      <c r="B38" s="18"/>
      <c r="C38" s="18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9"/>
    </row>
    <row r="39" spans="1:120">
      <c r="A39" s="38"/>
      <c r="B39" s="39"/>
      <c r="C39" s="39"/>
      <c r="D39" s="40"/>
      <c r="E39" s="40"/>
      <c r="F39" s="40"/>
      <c r="G39" s="40"/>
      <c r="H39" s="40"/>
      <c r="I39" s="40"/>
      <c r="J39" s="40"/>
      <c r="K39" s="40"/>
      <c r="L39" s="40"/>
      <c r="M39" s="93" t="s">
        <v>95</v>
      </c>
      <c r="N39" s="93"/>
      <c r="O39" s="93"/>
      <c r="P39" s="41">
        <v>25359</v>
      </c>
    </row>
    <row r="40" spans="1:120">
      <c r="A40" s="94"/>
      <c r="B40" s="95"/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6"/>
    </row>
    <row r="41" spans="1:120" ht="15.75" customHeight="1" thickBot="1">
      <c r="A41" s="97" t="s">
        <v>53</v>
      </c>
      <c r="B41" s="98"/>
      <c r="C41" s="98"/>
      <c r="D41" s="98"/>
      <c r="E41" s="98"/>
      <c r="F41" s="98"/>
      <c r="G41" s="98"/>
      <c r="H41" s="98"/>
      <c r="I41" s="98"/>
      <c r="J41" s="98"/>
      <c r="K41" s="98"/>
      <c r="L41" s="98"/>
      <c r="M41" s="98"/>
      <c r="N41" s="98"/>
      <c r="O41" s="98"/>
      <c r="P41" s="99"/>
    </row>
  </sheetData>
  <mergeCells count="10">
    <mergeCell ref="M39:O39"/>
    <mergeCell ref="A40:P40"/>
    <mergeCell ref="A41:P41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50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92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4682204</v>
      </c>
      <c r="E5" s="26">
        <f t="shared" si="0"/>
        <v>5577</v>
      </c>
      <c r="F5" s="26">
        <f t="shared" si="0"/>
        <v>0</v>
      </c>
      <c r="G5" s="26">
        <f t="shared" si="0"/>
        <v>110285</v>
      </c>
      <c r="H5" s="26">
        <f t="shared" si="0"/>
        <v>0</v>
      </c>
      <c r="I5" s="26">
        <f t="shared" si="0"/>
        <v>0</v>
      </c>
      <c r="J5" s="26">
        <f t="shared" si="0"/>
        <v>1939795</v>
      </c>
      <c r="K5" s="26">
        <f t="shared" si="0"/>
        <v>470621</v>
      </c>
      <c r="L5" s="26">
        <f t="shared" si="0"/>
        <v>0</v>
      </c>
      <c r="M5" s="26">
        <f t="shared" si="0"/>
        <v>0</v>
      </c>
      <c r="N5" s="27">
        <f t="shared" ref="N5:N22" si="1">SUM(D5:M5)</f>
        <v>7208482</v>
      </c>
      <c r="O5" s="32">
        <f t="shared" ref="O5:O37" si="2">(N5/O$39)</f>
        <v>277.92273585996838</v>
      </c>
      <c r="P5" s="6"/>
    </row>
    <row r="6" spans="1:133">
      <c r="A6" s="12"/>
      <c r="B6" s="44">
        <v>511</v>
      </c>
      <c r="C6" s="20" t="s">
        <v>19</v>
      </c>
      <c r="D6" s="46">
        <v>151132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151132</v>
      </c>
      <c r="O6" s="47">
        <f t="shared" si="2"/>
        <v>5.8268882291706827</v>
      </c>
      <c r="P6" s="9"/>
    </row>
    <row r="7" spans="1:133">
      <c r="A7" s="12"/>
      <c r="B7" s="44">
        <v>512</v>
      </c>
      <c r="C7" s="20" t="s">
        <v>20</v>
      </c>
      <c r="D7" s="46">
        <v>671449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671449</v>
      </c>
      <c r="O7" s="47">
        <f t="shared" si="2"/>
        <v>25.88768940124147</v>
      </c>
      <c r="P7" s="9"/>
    </row>
    <row r="8" spans="1:133">
      <c r="A8" s="12"/>
      <c r="B8" s="44">
        <v>513</v>
      </c>
      <c r="C8" s="20" t="s">
        <v>21</v>
      </c>
      <c r="D8" s="46">
        <v>1862893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876762</v>
      </c>
      <c r="K8" s="46">
        <v>0</v>
      </c>
      <c r="L8" s="46">
        <v>0</v>
      </c>
      <c r="M8" s="46">
        <v>0</v>
      </c>
      <c r="N8" s="46">
        <f t="shared" si="1"/>
        <v>2739655</v>
      </c>
      <c r="O8" s="47">
        <f t="shared" si="2"/>
        <v>105.62728920075568</v>
      </c>
      <c r="P8" s="9"/>
    </row>
    <row r="9" spans="1:133">
      <c r="A9" s="12"/>
      <c r="B9" s="44">
        <v>514</v>
      </c>
      <c r="C9" s="20" t="s">
        <v>22</v>
      </c>
      <c r="D9" s="46">
        <v>256443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256443</v>
      </c>
      <c r="O9" s="47">
        <f t="shared" si="2"/>
        <v>9.8871496318001313</v>
      </c>
      <c r="P9" s="9"/>
    </row>
    <row r="10" spans="1:133">
      <c r="A10" s="12"/>
      <c r="B10" s="44">
        <v>515</v>
      </c>
      <c r="C10" s="20" t="s">
        <v>23</v>
      </c>
      <c r="D10" s="46">
        <v>493046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493046</v>
      </c>
      <c r="O10" s="47">
        <f t="shared" si="2"/>
        <v>19.009368855303237</v>
      </c>
      <c r="P10" s="9"/>
    </row>
    <row r="11" spans="1:133">
      <c r="A11" s="12"/>
      <c r="B11" s="44">
        <v>519</v>
      </c>
      <c r="C11" s="20" t="s">
        <v>65</v>
      </c>
      <c r="D11" s="46">
        <v>1247241</v>
      </c>
      <c r="E11" s="46">
        <v>5577</v>
      </c>
      <c r="F11" s="46">
        <v>0</v>
      </c>
      <c r="G11" s="46">
        <v>110285</v>
      </c>
      <c r="H11" s="46">
        <v>0</v>
      </c>
      <c r="I11" s="46">
        <v>0</v>
      </c>
      <c r="J11" s="46">
        <v>1063033</v>
      </c>
      <c r="K11" s="46">
        <v>470621</v>
      </c>
      <c r="L11" s="46">
        <v>0</v>
      </c>
      <c r="M11" s="46">
        <v>0</v>
      </c>
      <c r="N11" s="46">
        <f t="shared" si="1"/>
        <v>2896757</v>
      </c>
      <c r="O11" s="47">
        <f t="shared" si="2"/>
        <v>111.68435054169719</v>
      </c>
      <c r="P11" s="9"/>
    </row>
    <row r="12" spans="1:133" ht="15.75">
      <c r="A12" s="28" t="s">
        <v>25</v>
      </c>
      <c r="B12" s="29"/>
      <c r="C12" s="30"/>
      <c r="D12" s="31">
        <f t="shared" ref="D12:M12" si="3">SUM(D13:D16)</f>
        <v>14775298</v>
      </c>
      <c r="E12" s="31">
        <f t="shared" si="3"/>
        <v>433306</v>
      </c>
      <c r="F12" s="31">
        <f t="shared" si="3"/>
        <v>0</v>
      </c>
      <c r="G12" s="31">
        <f t="shared" si="3"/>
        <v>2074799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3410411</v>
      </c>
      <c r="L12" s="31">
        <f t="shared" si="3"/>
        <v>0</v>
      </c>
      <c r="M12" s="31">
        <f t="shared" si="3"/>
        <v>0</v>
      </c>
      <c r="N12" s="42">
        <f t="shared" si="1"/>
        <v>20693814</v>
      </c>
      <c r="O12" s="43">
        <f t="shared" si="2"/>
        <v>797.84917299610595</v>
      </c>
      <c r="P12" s="10"/>
    </row>
    <row r="13" spans="1:133">
      <c r="A13" s="12"/>
      <c r="B13" s="44">
        <v>521</v>
      </c>
      <c r="C13" s="20" t="s">
        <v>26</v>
      </c>
      <c r="D13" s="46">
        <v>8240708</v>
      </c>
      <c r="E13" s="46">
        <v>40951</v>
      </c>
      <c r="F13" s="46">
        <v>0</v>
      </c>
      <c r="G13" s="46">
        <v>619776</v>
      </c>
      <c r="H13" s="46">
        <v>0</v>
      </c>
      <c r="I13" s="46">
        <v>0</v>
      </c>
      <c r="J13" s="46">
        <v>0</v>
      </c>
      <c r="K13" s="46">
        <v>1795522</v>
      </c>
      <c r="L13" s="46">
        <v>0</v>
      </c>
      <c r="M13" s="46">
        <v>0</v>
      </c>
      <c r="N13" s="46">
        <f t="shared" si="1"/>
        <v>10696957</v>
      </c>
      <c r="O13" s="47">
        <f t="shared" si="2"/>
        <v>412.42075027952347</v>
      </c>
      <c r="P13" s="9"/>
    </row>
    <row r="14" spans="1:133">
      <c r="A14" s="12"/>
      <c r="B14" s="44">
        <v>522</v>
      </c>
      <c r="C14" s="20" t="s">
        <v>27</v>
      </c>
      <c r="D14" s="46">
        <v>5523885</v>
      </c>
      <c r="E14" s="46">
        <v>392355</v>
      </c>
      <c r="F14" s="46">
        <v>0</v>
      </c>
      <c r="G14" s="46">
        <v>1455023</v>
      </c>
      <c r="H14" s="46">
        <v>0</v>
      </c>
      <c r="I14" s="46">
        <v>0</v>
      </c>
      <c r="J14" s="46">
        <v>0</v>
      </c>
      <c r="K14" s="46">
        <v>1614889</v>
      </c>
      <c r="L14" s="46">
        <v>0</v>
      </c>
      <c r="M14" s="46">
        <v>0</v>
      </c>
      <c r="N14" s="46">
        <f t="shared" si="1"/>
        <v>8986152</v>
      </c>
      <c r="O14" s="47">
        <f t="shared" si="2"/>
        <v>346.46073177314264</v>
      </c>
      <c r="P14" s="9"/>
    </row>
    <row r="15" spans="1:133">
      <c r="A15" s="12"/>
      <c r="B15" s="44">
        <v>524</v>
      </c>
      <c r="C15" s="20" t="s">
        <v>28</v>
      </c>
      <c r="D15" s="46">
        <v>962479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962479</v>
      </c>
      <c r="O15" s="47">
        <f t="shared" si="2"/>
        <v>37.108339437868679</v>
      </c>
      <c r="P15" s="9"/>
    </row>
    <row r="16" spans="1:133">
      <c r="A16" s="12"/>
      <c r="B16" s="44">
        <v>529</v>
      </c>
      <c r="C16" s="20" t="s">
        <v>29</v>
      </c>
      <c r="D16" s="46">
        <v>48226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48226</v>
      </c>
      <c r="O16" s="47">
        <f t="shared" si="2"/>
        <v>1.8593515055711918</v>
      </c>
      <c r="P16" s="9"/>
    </row>
    <row r="17" spans="1:16" ht="15.75">
      <c r="A17" s="28" t="s">
        <v>30</v>
      </c>
      <c r="B17" s="29"/>
      <c r="C17" s="30"/>
      <c r="D17" s="31">
        <f t="shared" ref="D17:M17" si="4">SUM(D18:D22)</f>
        <v>1890664</v>
      </c>
      <c r="E17" s="31">
        <f t="shared" si="4"/>
        <v>0</v>
      </c>
      <c r="F17" s="31">
        <f t="shared" si="4"/>
        <v>0</v>
      </c>
      <c r="G17" s="31">
        <f t="shared" si="4"/>
        <v>0</v>
      </c>
      <c r="H17" s="31">
        <f t="shared" si="4"/>
        <v>0</v>
      </c>
      <c r="I17" s="31">
        <f t="shared" si="4"/>
        <v>20779069</v>
      </c>
      <c r="J17" s="31">
        <f t="shared" si="4"/>
        <v>0</v>
      </c>
      <c r="K17" s="31">
        <f t="shared" si="4"/>
        <v>0</v>
      </c>
      <c r="L17" s="31">
        <f t="shared" si="4"/>
        <v>0</v>
      </c>
      <c r="M17" s="31">
        <f t="shared" si="4"/>
        <v>0</v>
      </c>
      <c r="N17" s="42">
        <f t="shared" si="1"/>
        <v>22669733</v>
      </c>
      <c r="O17" s="43">
        <f t="shared" si="2"/>
        <v>874.03065119327607</v>
      </c>
      <c r="P17" s="10"/>
    </row>
    <row r="18" spans="1:16">
      <c r="A18" s="12"/>
      <c r="B18" s="44">
        <v>534</v>
      </c>
      <c r="C18" s="20" t="s">
        <v>66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5373320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5373320</v>
      </c>
      <c r="O18" s="47">
        <f t="shared" si="2"/>
        <v>207.168138180977</v>
      </c>
      <c r="P18" s="9"/>
    </row>
    <row r="19" spans="1:16">
      <c r="A19" s="12"/>
      <c r="B19" s="44">
        <v>536</v>
      </c>
      <c r="C19" s="20" t="s">
        <v>67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14049339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14049339</v>
      </c>
      <c r="O19" s="47">
        <f t="shared" si="2"/>
        <v>541.6717045147858</v>
      </c>
      <c r="P19" s="9"/>
    </row>
    <row r="20" spans="1:16">
      <c r="A20" s="12"/>
      <c r="B20" s="44">
        <v>537</v>
      </c>
      <c r="C20" s="20" t="s">
        <v>68</v>
      </c>
      <c r="D20" s="46">
        <v>60341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60341</v>
      </c>
      <c r="O20" s="47">
        <f t="shared" si="2"/>
        <v>2.3264448471295833</v>
      </c>
      <c r="P20" s="9"/>
    </row>
    <row r="21" spans="1:16">
      <c r="A21" s="12"/>
      <c r="B21" s="44">
        <v>538</v>
      </c>
      <c r="C21" s="20" t="s">
        <v>69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1356410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1356410</v>
      </c>
      <c r="O21" s="47">
        <f t="shared" si="2"/>
        <v>52.296333423294904</v>
      </c>
      <c r="P21" s="9"/>
    </row>
    <row r="22" spans="1:16">
      <c r="A22" s="12"/>
      <c r="B22" s="44">
        <v>539</v>
      </c>
      <c r="C22" s="20" t="s">
        <v>35</v>
      </c>
      <c r="D22" s="46">
        <v>1830323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1830323</v>
      </c>
      <c r="O22" s="47">
        <f t="shared" si="2"/>
        <v>70.568030227088713</v>
      </c>
      <c r="P22" s="9"/>
    </row>
    <row r="23" spans="1:16" ht="15.75">
      <c r="A23" s="28" t="s">
        <v>36</v>
      </c>
      <c r="B23" s="29"/>
      <c r="C23" s="30"/>
      <c r="D23" s="31">
        <f t="shared" ref="D23:M23" si="5">SUM(D24:D25)</f>
        <v>1244841</v>
      </c>
      <c r="E23" s="31">
        <f t="shared" si="5"/>
        <v>414655</v>
      </c>
      <c r="F23" s="31">
        <f t="shared" si="5"/>
        <v>0</v>
      </c>
      <c r="G23" s="31">
        <f t="shared" si="5"/>
        <v>1654420</v>
      </c>
      <c r="H23" s="31">
        <f t="shared" si="5"/>
        <v>0</v>
      </c>
      <c r="I23" s="31">
        <f t="shared" si="5"/>
        <v>130439</v>
      </c>
      <c r="J23" s="31">
        <f t="shared" si="5"/>
        <v>0</v>
      </c>
      <c r="K23" s="31">
        <f t="shared" si="5"/>
        <v>0</v>
      </c>
      <c r="L23" s="31">
        <f t="shared" si="5"/>
        <v>0</v>
      </c>
      <c r="M23" s="31">
        <f t="shared" si="5"/>
        <v>0</v>
      </c>
      <c r="N23" s="31">
        <f t="shared" ref="N23:N28" si="6">SUM(D23:M23)</f>
        <v>3444355</v>
      </c>
      <c r="O23" s="43">
        <f t="shared" si="2"/>
        <v>132.79696958013648</v>
      </c>
      <c r="P23" s="10"/>
    </row>
    <row r="24" spans="1:16">
      <c r="A24" s="12"/>
      <c r="B24" s="44">
        <v>541</v>
      </c>
      <c r="C24" s="20" t="s">
        <v>70</v>
      </c>
      <c r="D24" s="46">
        <v>1244841</v>
      </c>
      <c r="E24" s="46">
        <v>414655</v>
      </c>
      <c r="F24" s="46">
        <v>0</v>
      </c>
      <c r="G24" s="46">
        <v>1031976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2691472</v>
      </c>
      <c r="O24" s="47">
        <f t="shared" si="2"/>
        <v>103.76959555846859</v>
      </c>
      <c r="P24" s="9"/>
    </row>
    <row r="25" spans="1:16">
      <c r="A25" s="12"/>
      <c r="B25" s="44">
        <v>543</v>
      </c>
      <c r="C25" s="20" t="s">
        <v>71</v>
      </c>
      <c r="D25" s="46">
        <v>0</v>
      </c>
      <c r="E25" s="46">
        <v>0</v>
      </c>
      <c r="F25" s="46">
        <v>0</v>
      </c>
      <c r="G25" s="46">
        <v>622444</v>
      </c>
      <c r="H25" s="46">
        <v>0</v>
      </c>
      <c r="I25" s="46">
        <v>130439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752883</v>
      </c>
      <c r="O25" s="47">
        <f t="shared" si="2"/>
        <v>29.027374021667889</v>
      </c>
      <c r="P25" s="9"/>
    </row>
    <row r="26" spans="1:16" ht="15.75">
      <c r="A26" s="28" t="s">
        <v>40</v>
      </c>
      <c r="B26" s="29"/>
      <c r="C26" s="30"/>
      <c r="D26" s="31">
        <f t="shared" ref="D26:M26" si="7">SUM(D27:D28)</f>
        <v>128714</v>
      </c>
      <c r="E26" s="31">
        <f t="shared" si="7"/>
        <v>246418</v>
      </c>
      <c r="F26" s="31">
        <f t="shared" si="7"/>
        <v>0</v>
      </c>
      <c r="G26" s="31">
        <f t="shared" si="7"/>
        <v>0</v>
      </c>
      <c r="H26" s="31">
        <f t="shared" si="7"/>
        <v>0</v>
      </c>
      <c r="I26" s="31">
        <f t="shared" si="7"/>
        <v>0</v>
      </c>
      <c r="J26" s="31">
        <f t="shared" si="7"/>
        <v>0</v>
      </c>
      <c r="K26" s="31">
        <f t="shared" si="7"/>
        <v>0</v>
      </c>
      <c r="L26" s="31">
        <f t="shared" si="7"/>
        <v>0</v>
      </c>
      <c r="M26" s="31">
        <f t="shared" si="7"/>
        <v>0</v>
      </c>
      <c r="N26" s="31">
        <f t="shared" si="6"/>
        <v>375132</v>
      </c>
      <c r="O26" s="43">
        <f t="shared" si="2"/>
        <v>14.463199290588735</v>
      </c>
      <c r="P26" s="10"/>
    </row>
    <row r="27" spans="1:16">
      <c r="A27" s="13"/>
      <c r="B27" s="45">
        <v>552</v>
      </c>
      <c r="C27" s="21" t="s">
        <v>57</v>
      </c>
      <c r="D27" s="46">
        <v>128714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128714</v>
      </c>
      <c r="O27" s="47">
        <f t="shared" si="2"/>
        <v>4.9625631337471567</v>
      </c>
      <c r="P27" s="9"/>
    </row>
    <row r="28" spans="1:16">
      <c r="A28" s="13"/>
      <c r="B28" s="45">
        <v>559</v>
      </c>
      <c r="C28" s="21" t="s">
        <v>41</v>
      </c>
      <c r="D28" s="46">
        <v>0</v>
      </c>
      <c r="E28" s="46">
        <v>246418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246418</v>
      </c>
      <c r="O28" s="47">
        <f t="shared" si="2"/>
        <v>9.500636156841578</v>
      </c>
      <c r="P28" s="9"/>
    </row>
    <row r="29" spans="1:16" ht="15.75">
      <c r="A29" s="28" t="s">
        <v>42</v>
      </c>
      <c r="B29" s="29"/>
      <c r="C29" s="30"/>
      <c r="D29" s="31">
        <f t="shared" ref="D29:M29" si="8">SUM(D30:D33)</f>
        <v>3858561</v>
      </c>
      <c r="E29" s="31">
        <f t="shared" si="8"/>
        <v>74776</v>
      </c>
      <c r="F29" s="31">
        <f t="shared" si="8"/>
        <v>0</v>
      </c>
      <c r="G29" s="31">
        <f t="shared" si="8"/>
        <v>519038</v>
      </c>
      <c r="H29" s="31">
        <f t="shared" si="8"/>
        <v>0</v>
      </c>
      <c r="I29" s="31">
        <f t="shared" si="8"/>
        <v>1291991</v>
      </c>
      <c r="J29" s="31">
        <f t="shared" si="8"/>
        <v>0</v>
      </c>
      <c r="K29" s="31">
        <f t="shared" si="8"/>
        <v>0</v>
      </c>
      <c r="L29" s="31">
        <f t="shared" si="8"/>
        <v>0</v>
      </c>
      <c r="M29" s="31">
        <f t="shared" si="8"/>
        <v>0</v>
      </c>
      <c r="N29" s="31">
        <f t="shared" ref="N29:N37" si="9">SUM(D29:M29)</f>
        <v>5744366</v>
      </c>
      <c r="O29" s="43">
        <f t="shared" si="2"/>
        <v>221.47380190461502</v>
      </c>
      <c r="P29" s="9"/>
    </row>
    <row r="30" spans="1:16">
      <c r="A30" s="12"/>
      <c r="B30" s="44">
        <v>571</v>
      </c>
      <c r="C30" s="20" t="s">
        <v>43</v>
      </c>
      <c r="D30" s="46">
        <v>1453122</v>
      </c>
      <c r="E30" s="46">
        <v>0</v>
      </c>
      <c r="F30" s="46">
        <v>0</v>
      </c>
      <c r="G30" s="46">
        <v>114877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9"/>
        <v>1567999</v>
      </c>
      <c r="O30" s="47">
        <f t="shared" si="2"/>
        <v>60.454138874966262</v>
      </c>
      <c r="P30" s="9"/>
    </row>
    <row r="31" spans="1:16">
      <c r="A31" s="12"/>
      <c r="B31" s="44">
        <v>572</v>
      </c>
      <c r="C31" s="20" t="s">
        <v>72</v>
      </c>
      <c r="D31" s="46">
        <v>1824365</v>
      </c>
      <c r="E31" s="46">
        <v>30128</v>
      </c>
      <c r="F31" s="46">
        <v>0</v>
      </c>
      <c r="G31" s="46">
        <v>199627</v>
      </c>
      <c r="H31" s="46">
        <v>0</v>
      </c>
      <c r="I31" s="46">
        <v>1291991</v>
      </c>
      <c r="J31" s="46">
        <v>0</v>
      </c>
      <c r="K31" s="46">
        <v>0</v>
      </c>
      <c r="L31" s="46">
        <v>0</v>
      </c>
      <c r="M31" s="46">
        <v>0</v>
      </c>
      <c r="N31" s="46">
        <f t="shared" si="9"/>
        <v>3346111</v>
      </c>
      <c r="O31" s="47">
        <f t="shared" si="2"/>
        <v>129.00917608050275</v>
      </c>
      <c r="P31" s="9"/>
    </row>
    <row r="32" spans="1:16">
      <c r="A32" s="12"/>
      <c r="B32" s="44">
        <v>573</v>
      </c>
      <c r="C32" s="20" t="s">
        <v>45</v>
      </c>
      <c r="D32" s="46">
        <v>473731</v>
      </c>
      <c r="E32" s="46">
        <v>44648</v>
      </c>
      <c r="F32" s="46">
        <v>0</v>
      </c>
      <c r="G32" s="46">
        <v>204534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9"/>
        <v>722913</v>
      </c>
      <c r="O32" s="47">
        <f t="shared" si="2"/>
        <v>27.871881867602266</v>
      </c>
      <c r="P32" s="9"/>
    </row>
    <row r="33" spans="1:119">
      <c r="A33" s="12"/>
      <c r="B33" s="44">
        <v>579</v>
      </c>
      <c r="C33" s="20" t="s">
        <v>46</v>
      </c>
      <c r="D33" s="46">
        <v>107343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9"/>
        <v>107343</v>
      </c>
      <c r="O33" s="47">
        <f t="shared" si="2"/>
        <v>4.1386050815437407</v>
      </c>
      <c r="P33" s="9"/>
    </row>
    <row r="34" spans="1:119" ht="15.75">
      <c r="A34" s="28" t="s">
        <v>73</v>
      </c>
      <c r="B34" s="29"/>
      <c r="C34" s="30"/>
      <c r="D34" s="31">
        <f t="shared" ref="D34:M34" si="10">SUM(D35:D36)</f>
        <v>254241</v>
      </c>
      <c r="E34" s="31">
        <f t="shared" si="10"/>
        <v>434337</v>
      </c>
      <c r="F34" s="31">
        <f t="shared" si="10"/>
        <v>0</v>
      </c>
      <c r="G34" s="31">
        <f t="shared" si="10"/>
        <v>140000</v>
      </c>
      <c r="H34" s="31">
        <f t="shared" si="10"/>
        <v>0</v>
      </c>
      <c r="I34" s="31">
        <f t="shared" si="10"/>
        <v>3005724</v>
      </c>
      <c r="J34" s="31">
        <f t="shared" si="10"/>
        <v>0</v>
      </c>
      <c r="K34" s="31">
        <f t="shared" si="10"/>
        <v>0</v>
      </c>
      <c r="L34" s="31">
        <f t="shared" si="10"/>
        <v>0</v>
      </c>
      <c r="M34" s="31">
        <f t="shared" si="10"/>
        <v>0</v>
      </c>
      <c r="N34" s="31">
        <f t="shared" si="9"/>
        <v>3834302</v>
      </c>
      <c r="O34" s="43">
        <f t="shared" si="2"/>
        <v>147.83136060454177</v>
      </c>
      <c r="P34" s="9"/>
    </row>
    <row r="35" spans="1:119">
      <c r="A35" s="12"/>
      <c r="B35" s="44">
        <v>581</v>
      </c>
      <c r="C35" s="20" t="s">
        <v>74</v>
      </c>
      <c r="D35" s="46">
        <v>254241</v>
      </c>
      <c r="E35" s="46">
        <v>434337</v>
      </c>
      <c r="F35" s="46">
        <v>0</v>
      </c>
      <c r="G35" s="46">
        <v>140000</v>
      </c>
      <c r="H35" s="46">
        <v>0</v>
      </c>
      <c r="I35" s="46">
        <v>1904161</v>
      </c>
      <c r="J35" s="46">
        <v>0</v>
      </c>
      <c r="K35" s="46">
        <v>0</v>
      </c>
      <c r="L35" s="46">
        <v>0</v>
      </c>
      <c r="M35" s="46">
        <v>0</v>
      </c>
      <c r="N35" s="46">
        <f t="shared" si="9"/>
        <v>2732739</v>
      </c>
      <c r="O35" s="47">
        <f t="shared" si="2"/>
        <v>105.36064309673439</v>
      </c>
      <c r="P35" s="9"/>
    </row>
    <row r="36" spans="1:119" ht="15.75" thickBot="1">
      <c r="A36" s="12"/>
      <c r="B36" s="44">
        <v>591</v>
      </c>
      <c r="C36" s="20" t="s">
        <v>75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1101563</v>
      </c>
      <c r="J36" s="46">
        <v>0</v>
      </c>
      <c r="K36" s="46">
        <v>0</v>
      </c>
      <c r="L36" s="46">
        <v>0</v>
      </c>
      <c r="M36" s="46">
        <v>0</v>
      </c>
      <c r="N36" s="46">
        <f t="shared" si="9"/>
        <v>1101563</v>
      </c>
      <c r="O36" s="47">
        <f t="shared" si="2"/>
        <v>42.470717507807379</v>
      </c>
      <c r="P36" s="9"/>
    </row>
    <row r="37" spans="1:119" ht="16.5" thickBot="1">
      <c r="A37" s="14" t="s">
        <v>10</v>
      </c>
      <c r="B37" s="23"/>
      <c r="C37" s="22"/>
      <c r="D37" s="15">
        <f>SUM(D5,D12,D17,D23,D26,D29,D34)</f>
        <v>26834523</v>
      </c>
      <c r="E37" s="15">
        <f t="shared" ref="E37:M37" si="11">SUM(E5,E12,E17,E23,E26,E29,E34)</f>
        <v>1609069</v>
      </c>
      <c r="F37" s="15">
        <f t="shared" si="11"/>
        <v>0</v>
      </c>
      <c r="G37" s="15">
        <f t="shared" si="11"/>
        <v>4498542</v>
      </c>
      <c r="H37" s="15">
        <f t="shared" si="11"/>
        <v>0</v>
      </c>
      <c r="I37" s="15">
        <f t="shared" si="11"/>
        <v>25207223</v>
      </c>
      <c r="J37" s="15">
        <f t="shared" si="11"/>
        <v>1939795</v>
      </c>
      <c r="K37" s="15">
        <f t="shared" si="11"/>
        <v>3881032</v>
      </c>
      <c r="L37" s="15">
        <f t="shared" si="11"/>
        <v>0</v>
      </c>
      <c r="M37" s="15">
        <f t="shared" si="11"/>
        <v>0</v>
      </c>
      <c r="N37" s="15">
        <f t="shared" si="9"/>
        <v>63970184</v>
      </c>
      <c r="O37" s="37">
        <f t="shared" si="2"/>
        <v>2466.3678914292323</v>
      </c>
      <c r="P37" s="6"/>
      <c r="Q37" s="2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</row>
    <row r="38" spans="1:119">
      <c r="A38" s="16"/>
      <c r="B38" s="18"/>
      <c r="C38" s="18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9"/>
    </row>
    <row r="39" spans="1:119">
      <c r="A39" s="38"/>
      <c r="B39" s="39"/>
      <c r="C39" s="39"/>
      <c r="D39" s="40"/>
      <c r="E39" s="40"/>
      <c r="F39" s="40"/>
      <c r="G39" s="40"/>
      <c r="H39" s="40"/>
      <c r="I39" s="40"/>
      <c r="J39" s="40"/>
      <c r="K39" s="40"/>
      <c r="L39" s="93" t="s">
        <v>93</v>
      </c>
      <c r="M39" s="93"/>
      <c r="N39" s="93"/>
      <c r="O39" s="41">
        <v>25937</v>
      </c>
    </row>
    <row r="40" spans="1:119">
      <c r="A40" s="94"/>
      <c r="B40" s="95"/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6"/>
    </row>
    <row r="41" spans="1:119" ht="15.75" customHeight="1" thickBot="1">
      <c r="A41" s="97" t="s">
        <v>53</v>
      </c>
      <c r="B41" s="98"/>
      <c r="C41" s="98"/>
      <c r="D41" s="98"/>
      <c r="E41" s="98"/>
      <c r="F41" s="98"/>
      <c r="G41" s="98"/>
      <c r="H41" s="98"/>
      <c r="I41" s="98"/>
      <c r="J41" s="98"/>
      <c r="K41" s="98"/>
      <c r="L41" s="98"/>
      <c r="M41" s="98"/>
      <c r="N41" s="98"/>
      <c r="O41" s="99"/>
    </row>
  </sheetData>
  <mergeCells count="10">
    <mergeCell ref="L39:N39"/>
    <mergeCell ref="A40:O40"/>
    <mergeCell ref="A41:O4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50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89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3989412</v>
      </c>
      <c r="E5" s="26">
        <f t="shared" si="0"/>
        <v>74330</v>
      </c>
      <c r="F5" s="26">
        <f t="shared" si="0"/>
        <v>0</v>
      </c>
      <c r="G5" s="26">
        <f t="shared" si="0"/>
        <v>72183</v>
      </c>
      <c r="H5" s="26">
        <f t="shared" si="0"/>
        <v>0</v>
      </c>
      <c r="I5" s="26">
        <f t="shared" si="0"/>
        <v>0</v>
      </c>
      <c r="J5" s="26">
        <f t="shared" si="0"/>
        <v>1927298</v>
      </c>
      <c r="K5" s="26">
        <f t="shared" si="0"/>
        <v>560904</v>
      </c>
      <c r="L5" s="26">
        <f t="shared" si="0"/>
        <v>0</v>
      </c>
      <c r="M5" s="26">
        <f t="shared" si="0"/>
        <v>0</v>
      </c>
      <c r="N5" s="27">
        <f t="shared" ref="N5:N22" si="1">SUM(D5:M5)</f>
        <v>6624127</v>
      </c>
      <c r="O5" s="32">
        <f t="shared" ref="O5:O38" si="2">(N5/O$40)</f>
        <v>259.69839651860275</v>
      </c>
      <c r="P5" s="6"/>
    </row>
    <row r="6" spans="1:133">
      <c r="A6" s="12"/>
      <c r="B6" s="44">
        <v>511</v>
      </c>
      <c r="C6" s="20" t="s">
        <v>19</v>
      </c>
      <c r="D6" s="46">
        <v>154147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154147</v>
      </c>
      <c r="O6" s="47">
        <f t="shared" si="2"/>
        <v>6.0433214411730116</v>
      </c>
      <c r="P6" s="9"/>
    </row>
    <row r="7" spans="1:133">
      <c r="A7" s="12"/>
      <c r="B7" s="44">
        <v>512</v>
      </c>
      <c r="C7" s="20" t="s">
        <v>20</v>
      </c>
      <c r="D7" s="46">
        <v>677352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677352</v>
      </c>
      <c r="O7" s="47">
        <f t="shared" si="2"/>
        <v>26.555533775042147</v>
      </c>
      <c r="P7" s="9"/>
    </row>
    <row r="8" spans="1:133">
      <c r="A8" s="12"/>
      <c r="B8" s="44">
        <v>513</v>
      </c>
      <c r="C8" s="20" t="s">
        <v>21</v>
      </c>
      <c r="D8" s="46">
        <v>1800385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806994</v>
      </c>
      <c r="K8" s="46">
        <v>0</v>
      </c>
      <c r="L8" s="46">
        <v>0</v>
      </c>
      <c r="M8" s="46">
        <v>0</v>
      </c>
      <c r="N8" s="46">
        <f t="shared" si="1"/>
        <v>2607379</v>
      </c>
      <c r="O8" s="47">
        <f t="shared" si="2"/>
        <v>102.22209589524444</v>
      </c>
      <c r="P8" s="9"/>
    </row>
    <row r="9" spans="1:133">
      <c r="A9" s="12"/>
      <c r="B9" s="44">
        <v>514</v>
      </c>
      <c r="C9" s="20" t="s">
        <v>22</v>
      </c>
      <c r="D9" s="46">
        <v>252319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252319</v>
      </c>
      <c r="O9" s="47">
        <f t="shared" si="2"/>
        <v>9.8921472536950645</v>
      </c>
      <c r="P9" s="9"/>
    </row>
    <row r="10" spans="1:133">
      <c r="A10" s="12"/>
      <c r="B10" s="44">
        <v>515</v>
      </c>
      <c r="C10" s="20" t="s">
        <v>23</v>
      </c>
      <c r="D10" s="46">
        <v>348202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348202</v>
      </c>
      <c r="O10" s="47">
        <f t="shared" si="2"/>
        <v>13.651232994864156</v>
      </c>
      <c r="P10" s="9"/>
    </row>
    <row r="11" spans="1:133">
      <c r="A11" s="12"/>
      <c r="B11" s="44">
        <v>519</v>
      </c>
      <c r="C11" s="20" t="s">
        <v>65</v>
      </c>
      <c r="D11" s="46">
        <v>757007</v>
      </c>
      <c r="E11" s="46">
        <v>74330</v>
      </c>
      <c r="F11" s="46">
        <v>0</v>
      </c>
      <c r="G11" s="46">
        <v>72183</v>
      </c>
      <c r="H11" s="46">
        <v>0</v>
      </c>
      <c r="I11" s="46">
        <v>0</v>
      </c>
      <c r="J11" s="46">
        <v>1120304</v>
      </c>
      <c r="K11" s="46">
        <v>560904</v>
      </c>
      <c r="L11" s="46">
        <v>0</v>
      </c>
      <c r="M11" s="46">
        <v>0</v>
      </c>
      <c r="N11" s="46">
        <f t="shared" si="1"/>
        <v>2584728</v>
      </c>
      <c r="O11" s="47">
        <f t="shared" si="2"/>
        <v>101.33406515858391</v>
      </c>
      <c r="P11" s="9"/>
    </row>
    <row r="12" spans="1:133" ht="15.75">
      <c r="A12" s="28" t="s">
        <v>25</v>
      </c>
      <c r="B12" s="29"/>
      <c r="C12" s="30"/>
      <c r="D12" s="31">
        <f t="shared" ref="D12:M12" si="3">SUM(D13:D16)</f>
        <v>14417193</v>
      </c>
      <c r="E12" s="31">
        <f t="shared" si="3"/>
        <v>492039</v>
      </c>
      <c r="F12" s="31">
        <f t="shared" si="3"/>
        <v>0</v>
      </c>
      <c r="G12" s="31">
        <f t="shared" si="3"/>
        <v>1014447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3617675</v>
      </c>
      <c r="L12" s="31">
        <f t="shared" si="3"/>
        <v>0</v>
      </c>
      <c r="M12" s="31">
        <f t="shared" si="3"/>
        <v>0</v>
      </c>
      <c r="N12" s="42">
        <f t="shared" si="1"/>
        <v>19541354</v>
      </c>
      <c r="O12" s="43">
        <f t="shared" si="2"/>
        <v>766.11730113302235</v>
      </c>
      <c r="P12" s="10"/>
    </row>
    <row r="13" spans="1:133">
      <c r="A13" s="12"/>
      <c r="B13" s="44">
        <v>521</v>
      </c>
      <c r="C13" s="20" t="s">
        <v>26</v>
      </c>
      <c r="D13" s="46">
        <v>8178263</v>
      </c>
      <c r="E13" s="46">
        <v>121034</v>
      </c>
      <c r="F13" s="46">
        <v>0</v>
      </c>
      <c r="G13" s="46">
        <v>389327</v>
      </c>
      <c r="H13" s="46">
        <v>0</v>
      </c>
      <c r="I13" s="46">
        <v>0</v>
      </c>
      <c r="J13" s="46">
        <v>0</v>
      </c>
      <c r="K13" s="46">
        <v>1888571</v>
      </c>
      <c r="L13" s="46">
        <v>0</v>
      </c>
      <c r="M13" s="46">
        <v>0</v>
      </c>
      <c r="N13" s="46">
        <f t="shared" si="1"/>
        <v>10577195</v>
      </c>
      <c r="O13" s="47">
        <f t="shared" si="2"/>
        <v>414.67812757282314</v>
      </c>
      <c r="P13" s="9"/>
    </row>
    <row r="14" spans="1:133">
      <c r="A14" s="12"/>
      <c r="B14" s="44">
        <v>522</v>
      </c>
      <c r="C14" s="20" t="s">
        <v>27</v>
      </c>
      <c r="D14" s="46">
        <v>5297627</v>
      </c>
      <c r="E14" s="46">
        <v>371005</v>
      </c>
      <c r="F14" s="46">
        <v>0</v>
      </c>
      <c r="G14" s="46">
        <v>625120</v>
      </c>
      <c r="H14" s="46">
        <v>0</v>
      </c>
      <c r="I14" s="46">
        <v>0</v>
      </c>
      <c r="J14" s="46">
        <v>0</v>
      </c>
      <c r="K14" s="46">
        <v>1729104</v>
      </c>
      <c r="L14" s="46">
        <v>0</v>
      </c>
      <c r="M14" s="46">
        <v>0</v>
      </c>
      <c r="N14" s="46">
        <f t="shared" si="1"/>
        <v>8022856</v>
      </c>
      <c r="O14" s="47">
        <f t="shared" si="2"/>
        <v>314.53546085388325</v>
      </c>
      <c r="P14" s="9"/>
    </row>
    <row r="15" spans="1:133">
      <c r="A15" s="12"/>
      <c r="B15" s="44">
        <v>524</v>
      </c>
      <c r="C15" s="20" t="s">
        <v>28</v>
      </c>
      <c r="D15" s="46">
        <v>890764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890764</v>
      </c>
      <c r="O15" s="47">
        <f t="shared" si="2"/>
        <v>34.922335045281685</v>
      </c>
      <c r="P15" s="9"/>
    </row>
    <row r="16" spans="1:133">
      <c r="A16" s="12"/>
      <c r="B16" s="44">
        <v>529</v>
      </c>
      <c r="C16" s="20" t="s">
        <v>29</v>
      </c>
      <c r="D16" s="46">
        <v>50539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50539</v>
      </c>
      <c r="O16" s="47">
        <f t="shared" si="2"/>
        <v>1.981377661034226</v>
      </c>
      <c r="P16" s="9"/>
    </row>
    <row r="17" spans="1:16" ht="15.75">
      <c r="A17" s="28" t="s">
        <v>30</v>
      </c>
      <c r="B17" s="29"/>
      <c r="C17" s="30"/>
      <c r="D17" s="31">
        <f t="shared" ref="D17:M17" si="4">SUM(D18:D22)</f>
        <v>1342997</v>
      </c>
      <c r="E17" s="31">
        <f t="shared" si="4"/>
        <v>13549</v>
      </c>
      <c r="F17" s="31">
        <f t="shared" si="4"/>
        <v>0</v>
      </c>
      <c r="G17" s="31">
        <f t="shared" si="4"/>
        <v>0</v>
      </c>
      <c r="H17" s="31">
        <f t="shared" si="4"/>
        <v>0</v>
      </c>
      <c r="I17" s="31">
        <f t="shared" si="4"/>
        <v>19571531</v>
      </c>
      <c r="J17" s="31">
        <f t="shared" si="4"/>
        <v>0</v>
      </c>
      <c r="K17" s="31">
        <f t="shared" si="4"/>
        <v>0</v>
      </c>
      <c r="L17" s="31">
        <f t="shared" si="4"/>
        <v>0</v>
      </c>
      <c r="M17" s="31">
        <f t="shared" si="4"/>
        <v>0</v>
      </c>
      <c r="N17" s="42">
        <f t="shared" si="1"/>
        <v>20928077</v>
      </c>
      <c r="O17" s="43">
        <f t="shared" si="2"/>
        <v>820.48367114909638</v>
      </c>
      <c r="P17" s="10"/>
    </row>
    <row r="18" spans="1:16">
      <c r="A18" s="12"/>
      <c r="B18" s="44">
        <v>534</v>
      </c>
      <c r="C18" s="20" t="s">
        <v>66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4955866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4955866</v>
      </c>
      <c r="O18" s="47">
        <f t="shared" si="2"/>
        <v>194.29435057043165</v>
      </c>
      <c r="P18" s="9"/>
    </row>
    <row r="19" spans="1:16">
      <c r="A19" s="12"/>
      <c r="B19" s="44">
        <v>536</v>
      </c>
      <c r="C19" s="20" t="s">
        <v>67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13252769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13252769</v>
      </c>
      <c r="O19" s="47">
        <f t="shared" si="2"/>
        <v>519.57380326969064</v>
      </c>
      <c r="P19" s="9"/>
    </row>
    <row r="20" spans="1:16">
      <c r="A20" s="12"/>
      <c r="B20" s="44">
        <v>537</v>
      </c>
      <c r="C20" s="20" t="s">
        <v>68</v>
      </c>
      <c r="D20" s="46">
        <v>118902</v>
      </c>
      <c r="E20" s="46">
        <v>13549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132451</v>
      </c>
      <c r="O20" s="47">
        <f t="shared" si="2"/>
        <v>5.192731407064727</v>
      </c>
      <c r="P20" s="9"/>
    </row>
    <row r="21" spans="1:16">
      <c r="A21" s="12"/>
      <c r="B21" s="44">
        <v>538</v>
      </c>
      <c r="C21" s="20" t="s">
        <v>69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1362896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1362896</v>
      </c>
      <c r="O21" s="47">
        <f t="shared" si="2"/>
        <v>53.432234288626653</v>
      </c>
      <c r="P21" s="9"/>
    </row>
    <row r="22" spans="1:16">
      <c r="A22" s="12"/>
      <c r="B22" s="44">
        <v>539</v>
      </c>
      <c r="C22" s="20" t="s">
        <v>35</v>
      </c>
      <c r="D22" s="46">
        <v>1224095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1224095</v>
      </c>
      <c r="O22" s="47">
        <f t="shared" si="2"/>
        <v>47.990551613282626</v>
      </c>
      <c r="P22" s="9"/>
    </row>
    <row r="23" spans="1:16" ht="15.75">
      <c r="A23" s="28" t="s">
        <v>36</v>
      </c>
      <c r="B23" s="29"/>
      <c r="C23" s="30"/>
      <c r="D23" s="31">
        <f t="shared" ref="D23:M23" si="5">SUM(D24:D26)</f>
        <v>1213244</v>
      </c>
      <c r="E23" s="31">
        <f t="shared" si="5"/>
        <v>137407</v>
      </c>
      <c r="F23" s="31">
        <f t="shared" si="5"/>
        <v>0</v>
      </c>
      <c r="G23" s="31">
        <f t="shared" si="5"/>
        <v>1927709</v>
      </c>
      <c r="H23" s="31">
        <f t="shared" si="5"/>
        <v>0</v>
      </c>
      <c r="I23" s="31">
        <f t="shared" si="5"/>
        <v>123057</v>
      </c>
      <c r="J23" s="31">
        <f t="shared" si="5"/>
        <v>0</v>
      </c>
      <c r="K23" s="31">
        <f t="shared" si="5"/>
        <v>0</v>
      </c>
      <c r="L23" s="31">
        <f t="shared" si="5"/>
        <v>0</v>
      </c>
      <c r="M23" s="31">
        <f t="shared" si="5"/>
        <v>0</v>
      </c>
      <c r="N23" s="31">
        <f t="shared" ref="N23:N29" si="6">SUM(D23:M23)</f>
        <v>3401417</v>
      </c>
      <c r="O23" s="43">
        <f t="shared" si="2"/>
        <v>133.3522954483083</v>
      </c>
      <c r="P23" s="10"/>
    </row>
    <row r="24" spans="1:16">
      <c r="A24" s="12"/>
      <c r="B24" s="44">
        <v>541</v>
      </c>
      <c r="C24" s="20" t="s">
        <v>70</v>
      </c>
      <c r="D24" s="46">
        <v>1213244</v>
      </c>
      <c r="E24" s="46">
        <v>137407</v>
      </c>
      <c r="F24" s="46">
        <v>0</v>
      </c>
      <c r="G24" s="46">
        <v>938376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2289027</v>
      </c>
      <c r="O24" s="47">
        <f t="shared" si="2"/>
        <v>89.741129885913665</v>
      </c>
      <c r="P24" s="9"/>
    </row>
    <row r="25" spans="1:16">
      <c r="A25" s="12"/>
      <c r="B25" s="44">
        <v>542</v>
      </c>
      <c r="C25" s="20" t="s">
        <v>90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61190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61190</v>
      </c>
      <c r="O25" s="47">
        <f t="shared" si="2"/>
        <v>2.3989493080330888</v>
      </c>
      <c r="P25" s="9"/>
    </row>
    <row r="26" spans="1:16">
      <c r="A26" s="12"/>
      <c r="B26" s="44">
        <v>543</v>
      </c>
      <c r="C26" s="20" t="s">
        <v>71</v>
      </c>
      <c r="D26" s="46">
        <v>0</v>
      </c>
      <c r="E26" s="46">
        <v>0</v>
      </c>
      <c r="F26" s="46">
        <v>0</v>
      </c>
      <c r="G26" s="46">
        <v>989333</v>
      </c>
      <c r="H26" s="46">
        <v>0</v>
      </c>
      <c r="I26" s="46">
        <v>61867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1051200</v>
      </c>
      <c r="O26" s="47">
        <f t="shared" si="2"/>
        <v>41.21221625436155</v>
      </c>
      <c r="P26" s="9"/>
    </row>
    <row r="27" spans="1:16" ht="15.75">
      <c r="A27" s="28" t="s">
        <v>40</v>
      </c>
      <c r="B27" s="29"/>
      <c r="C27" s="30"/>
      <c r="D27" s="31">
        <f t="shared" ref="D27:M27" si="7">SUM(D28:D29)</f>
        <v>127768</v>
      </c>
      <c r="E27" s="31">
        <f t="shared" si="7"/>
        <v>177091</v>
      </c>
      <c r="F27" s="31">
        <f t="shared" si="7"/>
        <v>0</v>
      </c>
      <c r="G27" s="31">
        <f t="shared" si="7"/>
        <v>0</v>
      </c>
      <c r="H27" s="31">
        <f t="shared" si="7"/>
        <v>0</v>
      </c>
      <c r="I27" s="31">
        <f t="shared" si="7"/>
        <v>0</v>
      </c>
      <c r="J27" s="31">
        <f t="shared" si="7"/>
        <v>0</v>
      </c>
      <c r="K27" s="31">
        <f t="shared" si="7"/>
        <v>0</v>
      </c>
      <c r="L27" s="31">
        <f t="shared" si="7"/>
        <v>0</v>
      </c>
      <c r="M27" s="31">
        <f t="shared" si="7"/>
        <v>0</v>
      </c>
      <c r="N27" s="31">
        <f t="shared" si="6"/>
        <v>304859</v>
      </c>
      <c r="O27" s="43">
        <f t="shared" si="2"/>
        <v>11.951973967930373</v>
      </c>
      <c r="P27" s="10"/>
    </row>
    <row r="28" spans="1:16">
      <c r="A28" s="13"/>
      <c r="B28" s="45">
        <v>552</v>
      </c>
      <c r="C28" s="21" t="s">
        <v>57</v>
      </c>
      <c r="D28" s="46">
        <v>127768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127768</v>
      </c>
      <c r="O28" s="47">
        <f t="shared" si="2"/>
        <v>5.0091347473242642</v>
      </c>
      <c r="P28" s="9"/>
    </row>
    <row r="29" spans="1:16">
      <c r="A29" s="13"/>
      <c r="B29" s="45">
        <v>559</v>
      </c>
      <c r="C29" s="21" t="s">
        <v>41</v>
      </c>
      <c r="D29" s="46">
        <v>0</v>
      </c>
      <c r="E29" s="46">
        <v>177091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177091</v>
      </c>
      <c r="O29" s="47">
        <f t="shared" si="2"/>
        <v>6.9428392206061078</v>
      </c>
      <c r="P29" s="9"/>
    </row>
    <row r="30" spans="1:16" ht="15.75">
      <c r="A30" s="28" t="s">
        <v>42</v>
      </c>
      <c r="B30" s="29"/>
      <c r="C30" s="30"/>
      <c r="D30" s="31">
        <f t="shared" ref="D30:M30" si="8">SUM(D31:D34)</f>
        <v>3989180</v>
      </c>
      <c r="E30" s="31">
        <f t="shared" si="8"/>
        <v>356858</v>
      </c>
      <c r="F30" s="31">
        <f t="shared" si="8"/>
        <v>0</v>
      </c>
      <c r="G30" s="31">
        <f t="shared" si="8"/>
        <v>954837</v>
      </c>
      <c r="H30" s="31">
        <f t="shared" si="8"/>
        <v>0</v>
      </c>
      <c r="I30" s="31">
        <f t="shared" si="8"/>
        <v>1414414</v>
      </c>
      <c r="J30" s="31">
        <f t="shared" si="8"/>
        <v>0</v>
      </c>
      <c r="K30" s="31">
        <f t="shared" si="8"/>
        <v>0</v>
      </c>
      <c r="L30" s="31">
        <f t="shared" si="8"/>
        <v>0</v>
      </c>
      <c r="M30" s="31">
        <f t="shared" si="8"/>
        <v>0</v>
      </c>
      <c r="N30" s="31">
        <f t="shared" ref="N30:N38" si="9">SUM(D30:M30)</f>
        <v>6715289</v>
      </c>
      <c r="O30" s="43">
        <f t="shared" si="2"/>
        <v>263.27239581291411</v>
      </c>
      <c r="P30" s="9"/>
    </row>
    <row r="31" spans="1:16">
      <c r="A31" s="12"/>
      <c r="B31" s="44">
        <v>571</v>
      </c>
      <c r="C31" s="20" t="s">
        <v>43</v>
      </c>
      <c r="D31" s="46">
        <v>1418846</v>
      </c>
      <c r="E31" s="46">
        <v>0</v>
      </c>
      <c r="F31" s="46">
        <v>0</v>
      </c>
      <c r="G31" s="46">
        <v>300318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9"/>
        <v>1719164</v>
      </c>
      <c r="O31" s="47">
        <f t="shared" si="2"/>
        <v>67.399694201591714</v>
      </c>
      <c r="P31" s="9"/>
    </row>
    <row r="32" spans="1:16">
      <c r="A32" s="12"/>
      <c r="B32" s="44">
        <v>572</v>
      </c>
      <c r="C32" s="20" t="s">
        <v>72</v>
      </c>
      <c r="D32" s="46">
        <v>1839681</v>
      </c>
      <c r="E32" s="46">
        <v>289208</v>
      </c>
      <c r="F32" s="46">
        <v>0</v>
      </c>
      <c r="G32" s="46">
        <v>267618</v>
      </c>
      <c r="H32" s="46">
        <v>0</v>
      </c>
      <c r="I32" s="46">
        <v>1414414</v>
      </c>
      <c r="J32" s="46">
        <v>0</v>
      </c>
      <c r="K32" s="46">
        <v>0</v>
      </c>
      <c r="L32" s="46">
        <v>0</v>
      </c>
      <c r="M32" s="46">
        <v>0</v>
      </c>
      <c r="N32" s="46">
        <f t="shared" si="9"/>
        <v>3810921</v>
      </c>
      <c r="O32" s="47">
        <f t="shared" si="2"/>
        <v>149.40686870270906</v>
      </c>
      <c r="P32" s="9"/>
    </row>
    <row r="33" spans="1:119">
      <c r="A33" s="12"/>
      <c r="B33" s="44">
        <v>573</v>
      </c>
      <c r="C33" s="20" t="s">
        <v>45</v>
      </c>
      <c r="D33" s="46">
        <v>537362</v>
      </c>
      <c r="E33" s="46">
        <v>67650</v>
      </c>
      <c r="F33" s="46">
        <v>0</v>
      </c>
      <c r="G33" s="46">
        <v>386901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9"/>
        <v>991913</v>
      </c>
      <c r="O33" s="47">
        <f t="shared" si="2"/>
        <v>38.887873916963969</v>
      </c>
      <c r="P33" s="9"/>
    </row>
    <row r="34" spans="1:119">
      <c r="A34" s="12"/>
      <c r="B34" s="44">
        <v>579</v>
      </c>
      <c r="C34" s="20" t="s">
        <v>46</v>
      </c>
      <c r="D34" s="46">
        <v>193291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9"/>
        <v>193291</v>
      </c>
      <c r="O34" s="47">
        <f t="shared" si="2"/>
        <v>7.5779589916493508</v>
      </c>
      <c r="P34" s="9"/>
    </row>
    <row r="35" spans="1:119" ht="15.75">
      <c r="A35" s="28" t="s">
        <v>73</v>
      </c>
      <c r="B35" s="29"/>
      <c r="C35" s="30"/>
      <c r="D35" s="31">
        <f t="shared" ref="D35:M35" si="10">SUM(D36:D37)</f>
        <v>113412</v>
      </c>
      <c r="E35" s="31">
        <f t="shared" si="10"/>
        <v>422434</v>
      </c>
      <c r="F35" s="31">
        <f t="shared" si="10"/>
        <v>0</v>
      </c>
      <c r="G35" s="31">
        <f t="shared" si="10"/>
        <v>30000</v>
      </c>
      <c r="H35" s="31">
        <f t="shared" si="10"/>
        <v>0</v>
      </c>
      <c r="I35" s="31">
        <f t="shared" si="10"/>
        <v>2840766</v>
      </c>
      <c r="J35" s="31">
        <f t="shared" si="10"/>
        <v>0</v>
      </c>
      <c r="K35" s="31">
        <f t="shared" si="10"/>
        <v>0</v>
      </c>
      <c r="L35" s="31">
        <f t="shared" si="10"/>
        <v>0</v>
      </c>
      <c r="M35" s="31">
        <f t="shared" si="10"/>
        <v>0</v>
      </c>
      <c r="N35" s="31">
        <f t="shared" si="9"/>
        <v>3406612</v>
      </c>
      <c r="O35" s="43">
        <f t="shared" si="2"/>
        <v>133.55596502920767</v>
      </c>
      <c r="P35" s="9"/>
    </row>
    <row r="36" spans="1:119">
      <c r="A36" s="12"/>
      <c r="B36" s="44">
        <v>581</v>
      </c>
      <c r="C36" s="20" t="s">
        <v>74</v>
      </c>
      <c r="D36" s="46">
        <v>113412</v>
      </c>
      <c r="E36" s="46">
        <v>422434</v>
      </c>
      <c r="F36" s="46">
        <v>0</v>
      </c>
      <c r="G36" s="46">
        <v>30000</v>
      </c>
      <c r="H36" s="46">
        <v>0</v>
      </c>
      <c r="I36" s="46">
        <v>1711753</v>
      </c>
      <c r="J36" s="46">
        <v>0</v>
      </c>
      <c r="K36" s="46">
        <v>0</v>
      </c>
      <c r="L36" s="46">
        <v>0</v>
      </c>
      <c r="M36" s="46">
        <v>0</v>
      </c>
      <c r="N36" s="46">
        <f t="shared" si="9"/>
        <v>2277599</v>
      </c>
      <c r="O36" s="47">
        <f t="shared" si="2"/>
        <v>89.293096012859209</v>
      </c>
      <c r="P36" s="9"/>
    </row>
    <row r="37" spans="1:119" ht="15.75" thickBot="1">
      <c r="A37" s="12"/>
      <c r="B37" s="44">
        <v>591</v>
      </c>
      <c r="C37" s="20" t="s">
        <v>75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1129013</v>
      </c>
      <c r="J37" s="46">
        <v>0</v>
      </c>
      <c r="K37" s="46">
        <v>0</v>
      </c>
      <c r="L37" s="46">
        <v>0</v>
      </c>
      <c r="M37" s="46">
        <v>0</v>
      </c>
      <c r="N37" s="46">
        <f t="shared" si="9"/>
        <v>1129013</v>
      </c>
      <c r="O37" s="47">
        <f t="shared" si="2"/>
        <v>44.262869016348453</v>
      </c>
      <c r="P37" s="9"/>
    </row>
    <row r="38" spans="1:119" ht="16.5" thickBot="1">
      <c r="A38" s="14" t="s">
        <v>10</v>
      </c>
      <c r="B38" s="23"/>
      <c r="C38" s="22"/>
      <c r="D38" s="15">
        <f>SUM(D5,D12,D17,D23,D27,D30,D35)</f>
        <v>25193206</v>
      </c>
      <c r="E38" s="15">
        <f t="shared" ref="E38:M38" si="11">SUM(E5,E12,E17,E23,E27,E30,E35)</f>
        <v>1673708</v>
      </c>
      <c r="F38" s="15">
        <f t="shared" si="11"/>
        <v>0</v>
      </c>
      <c r="G38" s="15">
        <f t="shared" si="11"/>
        <v>3999176</v>
      </c>
      <c r="H38" s="15">
        <f t="shared" si="11"/>
        <v>0</v>
      </c>
      <c r="I38" s="15">
        <f t="shared" si="11"/>
        <v>23949768</v>
      </c>
      <c r="J38" s="15">
        <f t="shared" si="11"/>
        <v>1927298</v>
      </c>
      <c r="K38" s="15">
        <f t="shared" si="11"/>
        <v>4178579</v>
      </c>
      <c r="L38" s="15">
        <f t="shared" si="11"/>
        <v>0</v>
      </c>
      <c r="M38" s="15">
        <f t="shared" si="11"/>
        <v>0</v>
      </c>
      <c r="N38" s="15">
        <f t="shared" si="9"/>
        <v>60921735</v>
      </c>
      <c r="O38" s="37">
        <f t="shared" si="2"/>
        <v>2388.431999059082</v>
      </c>
      <c r="P38" s="6"/>
      <c r="Q38" s="2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</row>
    <row r="39" spans="1:119">
      <c r="A39" s="16"/>
      <c r="B39" s="18"/>
      <c r="C39" s="18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9"/>
    </row>
    <row r="40" spans="1:119">
      <c r="A40" s="38"/>
      <c r="B40" s="39"/>
      <c r="C40" s="39"/>
      <c r="D40" s="40"/>
      <c r="E40" s="40"/>
      <c r="F40" s="40"/>
      <c r="G40" s="40"/>
      <c r="H40" s="40"/>
      <c r="I40" s="40"/>
      <c r="J40" s="40"/>
      <c r="K40" s="40"/>
      <c r="L40" s="93" t="s">
        <v>91</v>
      </c>
      <c r="M40" s="93"/>
      <c r="N40" s="93"/>
      <c r="O40" s="41">
        <v>25507</v>
      </c>
    </row>
    <row r="41" spans="1:119">
      <c r="A41" s="94"/>
      <c r="B41" s="95"/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6"/>
    </row>
    <row r="42" spans="1:119" ht="15.75" customHeight="1" thickBot="1">
      <c r="A42" s="97" t="s">
        <v>53</v>
      </c>
      <c r="B42" s="98"/>
      <c r="C42" s="98"/>
      <c r="D42" s="98"/>
      <c r="E42" s="98"/>
      <c r="F42" s="98"/>
      <c r="G42" s="98"/>
      <c r="H42" s="98"/>
      <c r="I42" s="98"/>
      <c r="J42" s="98"/>
      <c r="K42" s="98"/>
      <c r="L42" s="98"/>
      <c r="M42" s="98"/>
      <c r="N42" s="98"/>
      <c r="O42" s="99"/>
    </row>
  </sheetData>
  <mergeCells count="10">
    <mergeCell ref="L40:N40"/>
    <mergeCell ref="A41:O41"/>
    <mergeCell ref="A42:O4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50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87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3699098</v>
      </c>
      <c r="E5" s="26">
        <f t="shared" si="0"/>
        <v>1995</v>
      </c>
      <c r="F5" s="26">
        <f t="shared" si="0"/>
        <v>0</v>
      </c>
      <c r="G5" s="26">
        <f t="shared" si="0"/>
        <v>6202</v>
      </c>
      <c r="H5" s="26">
        <f t="shared" si="0"/>
        <v>0</v>
      </c>
      <c r="I5" s="26">
        <f t="shared" si="0"/>
        <v>0</v>
      </c>
      <c r="J5" s="26">
        <f t="shared" si="0"/>
        <v>1976021</v>
      </c>
      <c r="K5" s="26">
        <f t="shared" si="0"/>
        <v>806865</v>
      </c>
      <c r="L5" s="26">
        <f t="shared" si="0"/>
        <v>0</v>
      </c>
      <c r="M5" s="26">
        <f t="shared" si="0"/>
        <v>0</v>
      </c>
      <c r="N5" s="27">
        <f t="shared" ref="N5:N22" si="1">SUM(D5:M5)</f>
        <v>6490181</v>
      </c>
      <c r="O5" s="32">
        <f t="shared" ref="O5:O37" si="2">(N5/O$39)</f>
        <v>254.96684344922411</v>
      </c>
      <c r="P5" s="6"/>
    </row>
    <row r="6" spans="1:133">
      <c r="A6" s="12"/>
      <c r="B6" s="44">
        <v>511</v>
      </c>
      <c r="C6" s="20" t="s">
        <v>19</v>
      </c>
      <c r="D6" s="46">
        <v>154896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154896</v>
      </c>
      <c r="O6" s="47">
        <f t="shared" si="2"/>
        <v>6.0850913376546849</v>
      </c>
      <c r="P6" s="9"/>
    </row>
    <row r="7" spans="1:133">
      <c r="A7" s="12"/>
      <c r="B7" s="44">
        <v>512</v>
      </c>
      <c r="C7" s="20" t="s">
        <v>20</v>
      </c>
      <c r="D7" s="46">
        <v>630787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630787</v>
      </c>
      <c r="O7" s="47">
        <f t="shared" si="2"/>
        <v>24.780475348654488</v>
      </c>
      <c r="P7" s="9"/>
    </row>
    <row r="8" spans="1:133">
      <c r="A8" s="12"/>
      <c r="B8" s="44">
        <v>513</v>
      </c>
      <c r="C8" s="20" t="s">
        <v>21</v>
      </c>
      <c r="D8" s="46">
        <v>1538779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761108</v>
      </c>
      <c r="K8" s="46">
        <v>0</v>
      </c>
      <c r="L8" s="46">
        <v>0</v>
      </c>
      <c r="M8" s="46">
        <v>0</v>
      </c>
      <c r="N8" s="46">
        <f t="shared" si="1"/>
        <v>2299887</v>
      </c>
      <c r="O8" s="47">
        <f t="shared" si="2"/>
        <v>90.351090159104302</v>
      </c>
      <c r="P8" s="9"/>
    </row>
    <row r="9" spans="1:133">
      <c r="A9" s="12"/>
      <c r="B9" s="44">
        <v>514</v>
      </c>
      <c r="C9" s="20" t="s">
        <v>22</v>
      </c>
      <c r="D9" s="46">
        <v>272064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272064</v>
      </c>
      <c r="O9" s="47">
        <f t="shared" si="2"/>
        <v>10.688037713612257</v>
      </c>
      <c r="P9" s="9"/>
    </row>
    <row r="10" spans="1:133">
      <c r="A10" s="12"/>
      <c r="B10" s="44">
        <v>515</v>
      </c>
      <c r="C10" s="20" t="s">
        <v>23</v>
      </c>
      <c r="D10" s="46">
        <v>346701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346701</v>
      </c>
      <c r="O10" s="47">
        <f t="shared" si="2"/>
        <v>13.620153211549793</v>
      </c>
      <c r="P10" s="9"/>
    </row>
    <row r="11" spans="1:133">
      <c r="A11" s="12"/>
      <c r="B11" s="44">
        <v>519</v>
      </c>
      <c r="C11" s="20" t="s">
        <v>65</v>
      </c>
      <c r="D11" s="46">
        <v>755871</v>
      </c>
      <c r="E11" s="46">
        <v>1995</v>
      </c>
      <c r="F11" s="46">
        <v>0</v>
      </c>
      <c r="G11" s="46">
        <v>6202</v>
      </c>
      <c r="H11" s="46">
        <v>0</v>
      </c>
      <c r="I11" s="46">
        <v>0</v>
      </c>
      <c r="J11" s="46">
        <v>1214913</v>
      </c>
      <c r="K11" s="46">
        <v>806865</v>
      </c>
      <c r="L11" s="46">
        <v>0</v>
      </c>
      <c r="M11" s="46">
        <v>0</v>
      </c>
      <c r="N11" s="46">
        <f t="shared" si="1"/>
        <v>2785846</v>
      </c>
      <c r="O11" s="47">
        <f t="shared" si="2"/>
        <v>109.4419956786486</v>
      </c>
      <c r="P11" s="9"/>
    </row>
    <row r="12" spans="1:133" ht="15.75">
      <c r="A12" s="28" t="s">
        <v>25</v>
      </c>
      <c r="B12" s="29"/>
      <c r="C12" s="30"/>
      <c r="D12" s="31">
        <f t="shared" ref="D12:M12" si="3">SUM(D13:D16)</f>
        <v>13774008</v>
      </c>
      <c r="E12" s="31">
        <f t="shared" si="3"/>
        <v>343323</v>
      </c>
      <c r="F12" s="31">
        <f t="shared" si="3"/>
        <v>0</v>
      </c>
      <c r="G12" s="31">
        <f t="shared" si="3"/>
        <v>1324110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3553740</v>
      </c>
      <c r="L12" s="31">
        <f t="shared" si="3"/>
        <v>0</v>
      </c>
      <c r="M12" s="31">
        <f t="shared" si="3"/>
        <v>0</v>
      </c>
      <c r="N12" s="42">
        <f t="shared" si="1"/>
        <v>18995181</v>
      </c>
      <c r="O12" s="43">
        <f t="shared" si="2"/>
        <v>746.22592810842661</v>
      </c>
      <c r="P12" s="10"/>
    </row>
    <row r="13" spans="1:133">
      <c r="A13" s="12"/>
      <c r="B13" s="44">
        <v>521</v>
      </c>
      <c r="C13" s="20" t="s">
        <v>26</v>
      </c>
      <c r="D13" s="46">
        <v>7796737</v>
      </c>
      <c r="E13" s="46">
        <v>47784</v>
      </c>
      <c r="F13" s="46">
        <v>0</v>
      </c>
      <c r="G13" s="46">
        <v>337526</v>
      </c>
      <c r="H13" s="46">
        <v>0</v>
      </c>
      <c r="I13" s="46">
        <v>0</v>
      </c>
      <c r="J13" s="46">
        <v>0</v>
      </c>
      <c r="K13" s="46">
        <v>1431164</v>
      </c>
      <c r="L13" s="46">
        <v>0</v>
      </c>
      <c r="M13" s="46">
        <v>0</v>
      </c>
      <c r="N13" s="46">
        <f t="shared" si="1"/>
        <v>9613211</v>
      </c>
      <c r="O13" s="47">
        <f t="shared" si="2"/>
        <v>377.65511687291297</v>
      </c>
      <c r="P13" s="9"/>
    </row>
    <row r="14" spans="1:133">
      <c r="A14" s="12"/>
      <c r="B14" s="44">
        <v>522</v>
      </c>
      <c r="C14" s="20" t="s">
        <v>27</v>
      </c>
      <c r="D14" s="46">
        <v>5158252</v>
      </c>
      <c r="E14" s="46">
        <v>295539</v>
      </c>
      <c r="F14" s="46">
        <v>0</v>
      </c>
      <c r="G14" s="46">
        <v>986584</v>
      </c>
      <c r="H14" s="46">
        <v>0</v>
      </c>
      <c r="I14" s="46">
        <v>0</v>
      </c>
      <c r="J14" s="46">
        <v>0</v>
      </c>
      <c r="K14" s="46">
        <v>2122576</v>
      </c>
      <c r="L14" s="46">
        <v>0</v>
      </c>
      <c r="M14" s="46">
        <v>0</v>
      </c>
      <c r="N14" s="46">
        <f t="shared" si="1"/>
        <v>8562951</v>
      </c>
      <c r="O14" s="47">
        <f t="shared" si="2"/>
        <v>336.3956393635828</v>
      </c>
      <c r="P14" s="9"/>
    </row>
    <row r="15" spans="1:133">
      <c r="A15" s="12"/>
      <c r="B15" s="44">
        <v>524</v>
      </c>
      <c r="C15" s="20" t="s">
        <v>28</v>
      </c>
      <c r="D15" s="46">
        <v>767448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767448</v>
      </c>
      <c r="O15" s="47">
        <f t="shared" si="2"/>
        <v>30.149204478491455</v>
      </c>
      <c r="P15" s="9"/>
    </row>
    <row r="16" spans="1:133">
      <c r="A16" s="12"/>
      <c r="B16" s="44">
        <v>529</v>
      </c>
      <c r="C16" s="20" t="s">
        <v>29</v>
      </c>
      <c r="D16" s="46">
        <v>51571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51571</v>
      </c>
      <c r="O16" s="47">
        <f t="shared" si="2"/>
        <v>2.0259673934394029</v>
      </c>
      <c r="P16" s="9"/>
    </row>
    <row r="17" spans="1:16" ht="15.75">
      <c r="A17" s="28" t="s">
        <v>30</v>
      </c>
      <c r="B17" s="29"/>
      <c r="C17" s="30"/>
      <c r="D17" s="31">
        <f t="shared" ref="D17:M17" si="4">SUM(D18:D22)</f>
        <v>1275089</v>
      </c>
      <c r="E17" s="31">
        <f t="shared" si="4"/>
        <v>3460</v>
      </c>
      <c r="F17" s="31">
        <f t="shared" si="4"/>
        <v>0</v>
      </c>
      <c r="G17" s="31">
        <f t="shared" si="4"/>
        <v>1317</v>
      </c>
      <c r="H17" s="31">
        <f t="shared" si="4"/>
        <v>0</v>
      </c>
      <c r="I17" s="31">
        <f t="shared" si="4"/>
        <v>20155135</v>
      </c>
      <c r="J17" s="31">
        <f t="shared" si="4"/>
        <v>0</v>
      </c>
      <c r="K17" s="31">
        <f t="shared" si="4"/>
        <v>0</v>
      </c>
      <c r="L17" s="31">
        <f t="shared" si="4"/>
        <v>0</v>
      </c>
      <c r="M17" s="31">
        <f t="shared" si="4"/>
        <v>0</v>
      </c>
      <c r="N17" s="42">
        <f t="shared" si="1"/>
        <v>21435001</v>
      </c>
      <c r="O17" s="43">
        <f t="shared" si="2"/>
        <v>842.07428795914359</v>
      </c>
      <c r="P17" s="10"/>
    </row>
    <row r="18" spans="1:16">
      <c r="A18" s="12"/>
      <c r="B18" s="44">
        <v>534</v>
      </c>
      <c r="C18" s="20" t="s">
        <v>66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6147367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6147367</v>
      </c>
      <c r="O18" s="47">
        <f t="shared" si="2"/>
        <v>241.49939108230211</v>
      </c>
      <c r="P18" s="9"/>
    </row>
    <row r="19" spans="1:16">
      <c r="A19" s="12"/>
      <c r="B19" s="44">
        <v>536</v>
      </c>
      <c r="C19" s="20" t="s">
        <v>67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12613246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12613246</v>
      </c>
      <c r="O19" s="47">
        <f t="shared" si="2"/>
        <v>495.51153015124731</v>
      </c>
      <c r="P19" s="9"/>
    </row>
    <row r="20" spans="1:16">
      <c r="A20" s="12"/>
      <c r="B20" s="44">
        <v>537</v>
      </c>
      <c r="C20" s="20" t="s">
        <v>68</v>
      </c>
      <c r="D20" s="46">
        <v>133174</v>
      </c>
      <c r="E20" s="46">
        <v>3460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136634</v>
      </c>
      <c r="O20" s="47">
        <f t="shared" si="2"/>
        <v>5.3676684344922414</v>
      </c>
      <c r="P20" s="9"/>
    </row>
    <row r="21" spans="1:16">
      <c r="A21" s="12"/>
      <c r="B21" s="44">
        <v>538</v>
      </c>
      <c r="C21" s="20" t="s">
        <v>69</v>
      </c>
      <c r="D21" s="46">
        <v>0</v>
      </c>
      <c r="E21" s="46">
        <v>0</v>
      </c>
      <c r="F21" s="46">
        <v>0</v>
      </c>
      <c r="G21" s="46">
        <v>1317</v>
      </c>
      <c r="H21" s="46">
        <v>0</v>
      </c>
      <c r="I21" s="46">
        <v>1394522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1395839</v>
      </c>
      <c r="O21" s="47">
        <f t="shared" si="2"/>
        <v>54.835552936554706</v>
      </c>
      <c r="P21" s="9"/>
    </row>
    <row r="22" spans="1:16">
      <c r="A22" s="12"/>
      <c r="B22" s="44">
        <v>539</v>
      </c>
      <c r="C22" s="20" t="s">
        <v>35</v>
      </c>
      <c r="D22" s="46">
        <v>1141915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1141915</v>
      </c>
      <c r="O22" s="47">
        <f t="shared" si="2"/>
        <v>44.860145354547242</v>
      </c>
      <c r="P22" s="9"/>
    </row>
    <row r="23" spans="1:16" ht="15.75">
      <c r="A23" s="28" t="s">
        <v>36</v>
      </c>
      <c r="B23" s="29"/>
      <c r="C23" s="30"/>
      <c r="D23" s="31">
        <f t="shared" ref="D23:M23" si="5">SUM(D24:D25)</f>
        <v>1144925</v>
      </c>
      <c r="E23" s="31">
        <f t="shared" si="5"/>
        <v>526996</v>
      </c>
      <c r="F23" s="31">
        <f t="shared" si="5"/>
        <v>0</v>
      </c>
      <c r="G23" s="31">
        <f t="shared" si="5"/>
        <v>1153372</v>
      </c>
      <c r="H23" s="31">
        <f t="shared" si="5"/>
        <v>0</v>
      </c>
      <c r="I23" s="31">
        <f t="shared" si="5"/>
        <v>117932</v>
      </c>
      <c r="J23" s="31">
        <f t="shared" si="5"/>
        <v>0</v>
      </c>
      <c r="K23" s="31">
        <f t="shared" si="5"/>
        <v>0</v>
      </c>
      <c r="L23" s="31">
        <f t="shared" si="5"/>
        <v>0</v>
      </c>
      <c r="M23" s="31">
        <f t="shared" si="5"/>
        <v>0</v>
      </c>
      <c r="N23" s="31">
        <f t="shared" ref="N23:N28" si="6">SUM(D23:M23)</f>
        <v>2943225</v>
      </c>
      <c r="O23" s="43">
        <f t="shared" si="2"/>
        <v>115.62463170300531</v>
      </c>
      <c r="P23" s="10"/>
    </row>
    <row r="24" spans="1:16">
      <c r="A24" s="12"/>
      <c r="B24" s="44">
        <v>541</v>
      </c>
      <c r="C24" s="20" t="s">
        <v>70</v>
      </c>
      <c r="D24" s="46">
        <v>1144925</v>
      </c>
      <c r="E24" s="46">
        <v>526996</v>
      </c>
      <c r="F24" s="46">
        <v>0</v>
      </c>
      <c r="G24" s="46">
        <v>1049149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2721070</v>
      </c>
      <c r="O24" s="47">
        <f t="shared" si="2"/>
        <v>106.89726969161265</v>
      </c>
      <c r="P24" s="9"/>
    </row>
    <row r="25" spans="1:16">
      <c r="A25" s="12"/>
      <c r="B25" s="44">
        <v>543</v>
      </c>
      <c r="C25" s="20" t="s">
        <v>71</v>
      </c>
      <c r="D25" s="46">
        <v>0</v>
      </c>
      <c r="E25" s="46">
        <v>0</v>
      </c>
      <c r="F25" s="46">
        <v>0</v>
      </c>
      <c r="G25" s="46">
        <v>104223</v>
      </c>
      <c r="H25" s="46">
        <v>0</v>
      </c>
      <c r="I25" s="46">
        <v>117932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222155</v>
      </c>
      <c r="O25" s="47">
        <f t="shared" si="2"/>
        <v>8.7273620113926533</v>
      </c>
      <c r="P25" s="9"/>
    </row>
    <row r="26" spans="1:16" ht="15.75">
      <c r="A26" s="28" t="s">
        <v>40</v>
      </c>
      <c r="B26" s="29"/>
      <c r="C26" s="30"/>
      <c r="D26" s="31">
        <f t="shared" ref="D26:M26" si="7">SUM(D27:D28)</f>
        <v>126103</v>
      </c>
      <c r="E26" s="31">
        <f t="shared" si="7"/>
        <v>1178190</v>
      </c>
      <c r="F26" s="31">
        <f t="shared" si="7"/>
        <v>0</v>
      </c>
      <c r="G26" s="31">
        <f t="shared" si="7"/>
        <v>0</v>
      </c>
      <c r="H26" s="31">
        <f t="shared" si="7"/>
        <v>0</v>
      </c>
      <c r="I26" s="31">
        <f t="shared" si="7"/>
        <v>0</v>
      </c>
      <c r="J26" s="31">
        <f t="shared" si="7"/>
        <v>0</v>
      </c>
      <c r="K26" s="31">
        <f t="shared" si="7"/>
        <v>0</v>
      </c>
      <c r="L26" s="31">
        <f t="shared" si="7"/>
        <v>0</v>
      </c>
      <c r="M26" s="31">
        <f t="shared" si="7"/>
        <v>0</v>
      </c>
      <c r="N26" s="31">
        <f t="shared" si="6"/>
        <v>1304293</v>
      </c>
      <c r="O26" s="43">
        <f t="shared" si="2"/>
        <v>51.239167157729327</v>
      </c>
      <c r="P26" s="10"/>
    </row>
    <row r="27" spans="1:16">
      <c r="A27" s="13"/>
      <c r="B27" s="45">
        <v>552</v>
      </c>
      <c r="C27" s="21" t="s">
        <v>57</v>
      </c>
      <c r="D27" s="46">
        <v>126103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126103</v>
      </c>
      <c r="O27" s="47">
        <f t="shared" si="2"/>
        <v>4.9539579650363388</v>
      </c>
      <c r="P27" s="9"/>
    </row>
    <row r="28" spans="1:16">
      <c r="A28" s="13"/>
      <c r="B28" s="45">
        <v>559</v>
      </c>
      <c r="C28" s="21" t="s">
        <v>41</v>
      </c>
      <c r="D28" s="46">
        <v>0</v>
      </c>
      <c r="E28" s="46">
        <v>1178190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1178190</v>
      </c>
      <c r="O28" s="47">
        <f t="shared" si="2"/>
        <v>46.285209192692989</v>
      </c>
      <c r="P28" s="9"/>
    </row>
    <row r="29" spans="1:16" ht="15.75">
      <c r="A29" s="28" t="s">
        <v>42</v>
      </c>
      <c r="B29" s="29"/>
      <c r="C29" s="30"/>
      <c r="D29" s="31">
        <f t="shared" ref="D29:M29" si="8">SUM(D30:D33)</f>
        <v>4020845</v>
      </c>
      <c r="E29" s="31">
        <f t="shared" si="8"/>
        <v>288461</v>
      </c>
      <c r="F29" s="31">
        <f t="shared" si="8"/>
        <v>0</v>
      </c>
      <c r="G29" s="31">
        <f t="shared" si="8"/>
        <v>31675</v>
      </c>
      <c r="H29" s="31">
        <f t="shared" si="8"/>
        <v>0</v>
      </c>
      <c r="I29" s="31">
        <f t="shared" si="8"/>
        <v>1269050</v>
      </c>
      <c r="J29" s="31">
        <f t="shared" si="8"/>
        <v>0</v>
      </c>
      <c r="K29" s="31">
        <f t="shared" si="8"/>
        <v>0</v>
      </c>
      <c r="L29" s="31">
        <f t="shared" si="8"/>
        <v>0</v>
      </c>
      <c r="M29" s="31">
        <f t="shared" si="8"/>
        <v>0</v>
      </c>
      <c r="N29" s="31">
        <f t="shared" ref="N29:N37" si="9">SUM(D29:M29)</f>
        <v>5610031</v>
      </c>
      <c r="O29" s="43">
        <f t="shared" si="2"/>
        <v>220.39013946179531</v>
      </c>
      <c r="P29" s="9"/>
    </row>
    <row r="30" spans="1:16">
      <c r="A30" s="12"/>
      <c r="B30" s="44">
        <v>571</v>
      </c>
      <c r="C30" s="20" t="s">
        <v>43</v>
      </c>
      <c r="D30" s="46">
        <v>1294553</v>
      </c>
      <c r="E30" s="46">
        <v>0</v>
      </c>
      <c r="F30" s="46">
        <v>0</v>
      </c>
      <c r="G30" s="46">
        <v>21500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9"/>
        <v>1316053</v>
      </c>
      <c r="O30" s="47">
        <f t="shared" si="2"/>
        <v>51.701158907876646</v>
      </c>
      <c r="P30" s="9"/>
    </row>
    <row r="31" spans="1:16">
      <c r="A31" s="12"/>
      <c r="B31" s="44">
        <v>572</v>
      </c>
      <c r="C31" s="20" t="s">
        <v>72</v>
      </c>
      <c r="D31" s="46">
        <v>1773559</v>
      </c>
      <c r="E31" s="46">
        <v>128592</v>
      </c>
      <c r="F31" s="46">
        <v>0</v>
      </c>
      <c r="G31" s="46">
        <v>9001</v>
      </c>
      <c r="H31" s="46">
        <v>0</v>
      </c>
      <c r="I31" s="46">
        <v>1269050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9"/>
        <v>3180202</v>
      </c>
      <c r="O31" s="47">
        <f t="shared" si="2"/>
        <v>124.93427617363976</v>
      </c>
      <c r="P31" s="9"/>
    </row>
    <row r="32" spans="1:16">
      <c r="A32" s="12"/>
      <c r="B32" s="44">
        <v>573</v>
      </c>
      <c r="C32" s="20" t="s">
        <v>45</v>
      </c>
      <c r="D32" s="46">
        <v>682012</v>
      </c>
      <c r="E32" s="46">
        <v>159869</v>
      </c>
      <c r="F32" s="46">
        <v>0</v>
      </c>
      <c r="G32" s="46">
        <v>1174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9"/>
        <v>843055</v>
      </c>
      <c r="O32" s="47">
        <f t="shared" si="2"/>
        <v>33.119426438813591</v>
      </c>
      <c r="P32" s="9"/>
    </row>
    <row r="33" spans="1:119">
      <c r="A33" s="12"/>
      <c r="B33" s="44">
        <v>579</v>
      </c>
      <c r="C33" s="20" t="s">
        <v>46</v>
      </c>
      <c r="D33" s="46">
        <v>270721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9"/>
        <v>270721</v>
      </c>
      <c r="O33" s="47">
        <f t="shared" si="2"/>
        <v>10.635277941465331</v>
      </c>
      <c r="P33" s="9"/>
    </row>
    <row r="34" spans="1:119" ht="15.75">
      <c r="A34" s="28" t="s">
        <v>73</v>
      </c>
      <c r="B34" s="29"/>
      <c r="C34" s="30"/>
      <c r="D34" s="31">
        <f t="shared" ref="D34:M34" si="10">SUM(D35:D36)</f>
        <v>95999</v>
      </c>
      <c r="E34" s="31">
        <f t="shared" si="10"/>
        <v>436123</v>
      </c>
      <c r="F34" s="31">
        <f t="shared" si="10"/>
        <v>0</v>
      </c>
      <c r="G34" s="31">
        <f t="shared" si="10"/>
        <v>30000</v>
      </c>
      <c r="H34" s="31">
        <f t="shared" si="10"/>
        <v>0</v>
      </c>
      <c r="I34" s="31">
        <f t="shared" si="10"/>
        <v>2577625</v>
      </c>
      <c r="J34" s="31">
        <f t="shared" si="10"/>
        <v>0</v>
      </c>
      <c r="K34" s="31">
        <f t="shared" si="10"/>
        <v>0</v>
      </c>
      <c r="L34" s="31">
        <f t="shared" si="10"/>
        <v>0</v>
      </c>
      <c r="M34" s="31">
        <f t="shared" si="10"/>
        <v>0</v>
      </c>
      <c r="N34" s="31">
        <f t="shared" si="9"/>
        <v>3139747</v>
      </c>
      <c r="O34" s="43">
        <f t="shared" si="2"/>
        <v>123.34500098212531</v>
      </c>
      <c r="P34" s="9"/>
    </row>
    <row r="35" spans="1:119">
      <c r="A35" s="12"/>
      <c r="B35" s="44">
        <v>581</v>
      </c>
      <c r="C35" s="20" t="s">
        <v>74</v>
      </c>
      <c r="D35" s="46">
        <v>95999</v>
      </c>
      <c r="E35" s="46">
        <v>436123</v>
      </c>
      <c r="F35" s="46">
        <v>0</v>
      </c>
      <c r="G35" s="46">
        <v>30000</v>
      </c>
      <c r="H35" s="46">
        <v>0</v>
      </c>
      <c r="I35" s="46">
        <v>1416062</v>
      </c>
      <c r="J35" s="46">
        <v>0</v>
      </c>
      <c r="K35" s="46">
        <v>0</v>
      </c>
      <c r="L35" s="46">
        <v>0</v>
      </c>
      <c r="M35" s="46">
        <v>0</v>
      </c>
      <c r="N35" s="46">
        <f t="shared" si="9"/>
        <v>1978184</v>
      </c>
      <c r="O35" s="47">
        <f t="shared" si="2"/>
        <v>77.712983696719704</v>
      </c>
      <c r="P35" s="9"/>
    </row>
    <row r="36" spans="1:119" ht="15.75" thickBot="1">
      <c r="A36" s="12"/>
      <c r="B36" s="44">
        <v>591</v>
      </c>
      <c r="C36" s="20" t="s">
        <v>75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1161563</v>
      </c>
      <c r="J36" s="46">
        <v>0</v>
      </c>
      <c r="K36" s="46">
        <v>0</v>
      </c>
      <c r="L36" s="46">
        <v>0</v>
      </c>
      <c r="M36" s="46">
        <v>0</v>
      </c>
      <c r="N36" s="46">
        <f t="shared" si="9"/>
        <v>1161563</v>
      </c>
      <c r="O36" s="47">
        <f t="shared" si="2"/>
        <v>45.632017285405617</v>
      </c>
      <c r="P36" s="9"/>
    </row>
    <row r="37" spans="1:119" ht="16.5" thickBot="1">
      <c r="A37" s="14" t="s">
        <v>10</v>
      </c>
      <c r="B37" s="23"/>
      <c r="C37" s="22"/>
      <c r="D37" s="15">
        <f>SUM(D5,D12,D17,D23,D26,D29,D34)</f>
        <v>24136067</v>
      </c>
      <c r="E37" s="15">
        <f t="shared" ref="E37:M37" si="11">SUM(E5,E12,E17,E23,E26,E29,E34)</f>
        <v>2778548</v>
      </c>
      <c r="F37" s="15">
        <f t="shared" si="11"/>
        <v>0</v>
      </c>
      <c r="G37" s="15">
        <f t="shared" si="11"/>
        <v>2546676</v>
      </c>
      <c r="H37" s="15">
        <f t="shared" si="11"/>
        <v>0</v>
      </c>
      <c r="I37" s="15">
        <f t="shared" si="11"/>
        <v>24119742</v>
      </c>
      <c r="J37" s="15">
        <f t="shared" si="11"/>
        <v>1976021</v>
      </c>
      <c r="K37" s="15">
        <f t="shared" si="11"/>
        <v>4360605</v>
      </c>
      <c r="L37" s="15">
        <f t="shared" si="11"/>
        <v>0</v>
      </c>
      <c r="M37" s="15">
        <f t="shared" si="11"/>
        <v>0</v>
      </c>
      <c r="N37" s="15">
        <f t="shared" si="9"/>
        <v>59917659</v>
      </c>
      <c r="O37" s="37">
        <f t="shared" si="2"/>
        <v>2353.8659988214495</v>
      </c>
      <c r="P37" s="6"/>
      <c r="Q37" s="2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</row>
    <row r="38" spans="1:119">
      <c r="A38" s="16"/>
      <c r="B38" s="18"/>
      <c r="C38" s="18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9"/>
    </row>
    <row r="39" spans="1:119">
      <c r="A39" s="38"/>
      <c r="B39" s="39"/>
      <c r="C39" s="39"/>
      <c r="D39" s="40"/>
      <c r="E39" s="40"/>
      <c r="F39" s="40"/>
      <c r="G39" s="40"/>
      <c r="H39" s="40"/>
      <c r="I39" s="40"/>
      <c r="J39" s="40"/>
      <c r="K39" s="40"/>
      <c r="L39" s="93" t="s">
        <v>88</v>
      </c>
      <c r="M39" s="93"/>
      <c r="N39" s="93"/>
      <c r="O39" s="41">
        <v>25455</v>
      </c>
    </row>
    <row r="40" spans="1:119">
      <c r="A40" s="94"/>
      <c r="B40" s="95"/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6"/>
    </row>
    <row r="41" spans="1:119" ht="15.75" customHeight="1" thickBot="1">
      <c r="A41" s="97" t="s">
        <v>53</v>
      </c>
      <c r="B41" s="98"/>
      <c r="C41" s="98"/>
      <c r="D41" s="98"/>
      <c r="E41" s="98"/>
      <c r="F41" s="98"/>
      <c r="G41" s="98"/>
      <c r="H41" s="98"/>
      <c r="I41" s="98"/>
      <c r="J41" s="98"/>
      <c r="K41" s="98"/>
      <c r="L41" s="98"/>
      <c r="M41" s="98"/>
      <c r="N41" s="98"/>
      <c r="O41" s="99"/>
    </row>
  </sheetData>
  <mergeCells count="10">
    <mergeCell ref="L39:N39"/>
    <mergeCell ref="A40:O40"/>
    <mergeCell ref="A41:O4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50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85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3884212</v>
      </c>
      <c r="E5" s="26">
        <f t="shared" si="0"/>
        <v>487</v>
      </c>
      <c r="F5" s="26">
        <f t="shared" si="0"/>
        <v>0</v>
      </c>
      <c r="G5" s="26">
        <f t="shared" si="0"/>
        <v>1203956</v>
      </c>
      <c r="H5" s="26">
        <f t="shared" si="0"/>
        <v>0</v>
      </c>
      <c r="I5" s="26">
        <f t="shared" si="0"/>
        <v>0</v>
      </c>
      <c r="J5" s="26">
        <f t="shared" si="0"/>
        <v>1692471</v>
      </c>
      <c r="K5" s="26">
        <f t="shared" si="0"/>
        <v>971871</v>
      </c>
      <c r="L5" s="26">
        <f t="shared" si="0"/>
        <v>0</v>
      </c>
      <c r="M5" s="26">
        <f t="shared" si="0"/>
        <v>0</v>
      </c>
      <c r="N5" s="27">
        <f t="shared" ref="N5:N22" si="1">SUM(D5:M5)</f>
        <v>7752997</v>
      </c>
      <c r="O5" s="32">
        <f t="shared" ref="O5:O37" si="2">(N5/O$39)</f>
        <v>308.97050970390148</v>
      </c>
      <c r="P5" s="6"/>
    </row>
    <row r="6" spans="1:133">
      <c r="A6" s="12"/>
      <c r="B6" s="44">
        <v>511</v>
      </c>
      <c r="C6" s="20" t="s">
        <v>19</v>
      </c>
      <c r="D6" s="46">
        <v>142940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142940</v>
      </c>
      <c r="O6" s="47">
        <f t="shared" si="2"/>
        <v>5.6964093571912482</v>
      </c>
      <c r="P6" s="9"/>
    </row>
    <row r="7" spans="1:133">
      <c r="A7" s="12"/>
      <c r="B7" s="44">
        <v>512</v>
      </c>
      <c r="C7" s="20" t="s">
        <v>20</v>
      </c>
      <c r="D7" s="46">
        <v>632283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632283</v>
      </c>
      <c r="O7" s="47">
        <f t="shared" si="2"/>
        <v>25.19758498386004</v>
      </c>
      <c r="P7" s="9"/>
    </row>
    <row r="8" spans="1:133">
      <c r="A8" s="12"/>
      <c r="B8" s="44">
        <v>513</v>
      </c>
      <c r="C8" s="20" t="s">
        <v>21</v>
      </c>
      <c r="D8" s="46">
        <v>1469096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629900</v>
      </c>
      <c r="K8" s="46">
        <v>0</v>
      </c>
      <c r="L8" s="46">
        <v>0</v>
      </c>
      <c r="M8" s="46">
        <v>0</v>
      </c>
      <c r="N8" s="46">
        <f t="shared" si="1"/>
        <v>2098996</v>
      </c>
      <c r="O8" s="47">
        <f t="shared" si="2"/>
        <v>83.648666958912841</v>
      </c>
      <c r="P8" s="9"/>
    </row>
    <row r="9" spans="1:133">
      <c r="A9" s="12"/>
      <c r="B9" s="44">
        <v>514</v>
      </c>
      <c r="C9" s="20" t="s">
        <v>22</v>
      </c>
      <c r="D9" s="46">
        <v>210414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210414</v>
      </c>
      <c r="O9" s="47">
        <f t="shared" si="2"/>
        <v>8.3853664368549001</v>
      </c>
      <c r="P9" s="9"/>
    </row>
    <row r="10" spans="1:133">
      <c r="A10" s="12"/>
      <c r="B10" s="44">
        <v>515</v>
      </c>
      <c r="C10" s="20" t="s">
        <v>23</v>
      </c>
      <c r="D10" s="46">
        <v>288375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288375</v>
      </c>
      <c r="O10" s="47">
        <f t="shared" si="2"/>
        <v>11.492248834336269</v>
      </c>
      <c r="P10" s="9"/>
    </row>
    <row r="11" spans="1:133">
      <c r="A11" s="12"/>
      <c r="B11" s="44">
        <v>519</v>
      </c>
      <c r="C11" s="20" t="s">
        <v>65</v>
      </c>
      <c r="D11" s="46">
        <v>1141104</v>
      </c>
      <c r="E11" s="46">
        <v>487</v>
      </c>
      <c r="F11" s="46">
        <v>0</v>
      </c>
      <c r="G11" s="46">
        <v>1203956</v>
      </c>
      <c r="H11" s="46">
        <v>0</v>
      </c>
      <c r="I11" s="46">
        <v>0</v>
      </c>
      <c r="J11" s="46">
        <v>1062571</v>
      </c>
      <c r="K11" s="46">
        <v>971871</v>
      </c>
      <c r="L11" s="46">
        <v>0</v>
      </c>
      <c r="M11" s="46">
        <v>0</v>
      </c>
      <c r="N11" s="46">
        <f t="shared" si="1"/>
        <v>4379989</v>
      </c>
      <c r="O11" s="47">
        <f t="shared" si="2"/>
        <v>174.55023313274617</v>
      </c>
      <c r="P11" s="9"/>
    </row>
    <row r="12" spans="1:133" ht="15.75">
      <c r="A12" s="28" t="s">
        <v>25</v>
      </c>
      <c r="B12" s="29"/>
      <c r="C12" s="30"/>
      <c r="D12" s="31">
        <f t="shared" ref="D12:M12" si="3">SUM(D13:D16)</f>
        <v>13042321</v>
      </c>
      <c r="E12" s="31">
        <f t="shared" si="3"/>
        <v>430249</v>
      </c>
      <c r="F12" s="31">
        <f t="shared" si="3"/>
        <v>0</v>
      </c>
      <c r="G12" s="31">
        <f t="shared" si="3"/>
        <v>1621422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2975761</v>
      </c>
      <c r="L12" s="31">
        <f t="shared" si="3"/>
        <v>0</v>
      </c>
      <c r="M12" s="31">
        <f t="shared" si="3"/>
        <v>0</v>
      </c>
      <c r="N12" s="42">
        <f t="shared" si="1"/>
        <v>18069753</v>
      </c>
      <c r="O12" s="43">
        <f t="shared" si="2"/>
        <v>720.11130594189615</v>
      </c>
      <c r="P12" s="10"/>
    </row>
    <row r="13" spans="1:133">
      <c r="A13" s="12"/>
      <c r="B13" s="44">
        <v>521</v>
      </c>
      <c r="C13" s="20" t="s">
        <v>26</v>
      </c>
      <c r="D13" s="46">
        <v>7100841</v>
      </c>
      <c r="E13" s="46">
        <v>67921</v>
      </c>
      <c r="F13" s="46">
        <v>0</v>
      </c>
      <c r="G13" s="46">
        <v>321431</v>
      </c>
      <c r="H13" s="46">
        <v>0</v>
      </c>
      <c r="I13" s="46">
        <v>0</v>
      </c>
      <c r="J13" s="46">
        <v>0</v>
      </c>
      <c r="K13" s="46">
        <v>1140972</v>
      </c>
      <c r="L13" s="46">
        <v>0</v>
      </c>
      <c r="M13" s="46">
        <v>0</v>
      </c>
      <c r="N13" s="46">
        <f t="shared" si="1"/>
        <v>8631165</v>
      </c>
      <c r="O13" s="47">
        <f t="shared" si="2"/>
        <v>343.96704260152234</v>
      </c>
      <c r="P13" s="9"/>
    </row>
    <row r="14" spans="1:133">
      <c r="A14" s="12"/>
      <c r="B14" s="44">
        <v>522</v>
      </c>
      <c r="C14" s="20" t="s">
        <v>27</v>
      </c>
      <c r="D14" s="46">
        <v>4951344</v>
      </c>
      <c r="E14" s="46">
        <v>362328</v>
      </c>
      <c r="F14" s="46">
        <v>0</v>
      </c>
      <c r="G14" s="46">
        <v>1299991</v>
      </c>
      <c r="H14" s="46">
        <v>0</v>
      </c>
      <c r="I14" s="46">
        <v>0</v>
      </c>
      <c r="J14" s="46">
        <v>0</v>
      </c>
      <c r="K14" s="46">
        <v>1834789</v>
      </c>
      <c r="L14" s="46">
        <v>0</v>
      </c>
      <c r="M14" s="46">
        <v>0</v>
      </c>
      <c r="N14" s="46">
        <f t="shared" si="1"/>
        <v>8448452</v>
      </c>
      <c r="O14" s="47">
        <f t="shared" si="2"/>
        <v>336.68560953253893</v>
      </c>
      <c r="P14" s="9"/>
    </row>
    <row r="15" spans="1:133">
      <c r="A15" s="12"/>
      <c r="B15" s="44">
        <v>524</v>
      </c>
      <c r="C15" s="20" t="s">
        <v>28</v>
      </c>
      <c r="D15" s="46">
        <v>953588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953588</v>
      </c>
      <c r="O15" s="47">
        <f t="shared" si="2"/>
        <v>38.00215199458016</v>
      </c>
      <c r="P15" s="9"/>
    </row>
    <row r="16" spans="1:133">
      <c r="A16" s="12"/>
      <c r="B16" s="44">
        <v>529</v>
      </c>
      <c r="C16" s="20" t="s">
        <v>29</v>
      </c>
      <c r="D16" s="46">
        <v>36548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36548</v>
      </c>
      <c r="O16" s="47">
        <f t="shared" si="2"/>
        <v>1.4565018132546925</v>
      </c>
      <c r="P16" s="9"/>
    </row>
    <row r="17" spans="1:16" ht="15.75">
      <c r="A17" s="28" t="s">
        <v>30</v>
      </c>
      <c r="B17" s="29"/>
      <c r="C17" s="30"/>
      <c r="D17" s="31">
        <f t="shared" ref="D17:M17" si="4">SUM(D18:D22)</f>
        <v>1375577</v>
      </c>
      <c r="E17" s="31">
        <f t="shared" si="4"/>
        <v>32417</v>
      </c>
      <c r="F17" s="31">
        <f t="shared" si="4"/>
        <v>0</v>
      </c>
      <c r="G17" s="31">
        <f t="shared" si="4"/>
        <v>0</v>
      </c>
      <c r="H17" s="31">
        <f t="shared" si="4"/>
        <v>0</v>
      </c>
      <c r="I17" s="31">
        <f t="shared" si="4"/>
        <v>18607282</v>
      </c>
      <c r="J17" s="31">
        <f t="shared" si="4"/>
        <v>0</v>
      </c>
      <c r="K17" s="31">
        <f t="shared" si="4"/>
        <v>0</v>
      </c>
      <c r="L17" s="31">
        <f t="shared" si="4"/>
        <v>0</v>
      </c>
      <c r="M17" s="31">
        <f t="shared" si="4"/>
        <v>0</v>
      </c>
      <c r="N17" s="42">
        <f t="shared" si="1"/>
        <v>20015276</v>
      </c>
      <c r="O17" s="43">
        <f t="shared" si="2"/>
        <v>797.64380504523172</v>
      </c>
      <c r="P17" s="10"/>
    </row>
    <row r="18" spans="1:16">
      <c r="A18" s="12"/>
      <c r="B18" s="44">
        <v>534</v>
      </c>
      <c r="C18" s="20" t="s">
        <v>66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4714173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4714173</v>
      </c>
      <c r="O18" s="47">
        <f t="shared" si="2"/>
        <v>187.86805085083489</v>
      </c>
      <c r="P18" s="9"/>
    </row>
    <row r="19" spans="1:16">
      <c r="A19" s="12"/>
      <c r="B19" s="44">
        <v>536</v>
      </c>
      <c r="C19" s="20" t="s">
        <v>67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12570884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12570884</v>
      </c>
      <c r="O19" s="47">
        <f t="shared" si="2"/>
        <v>500.97174510819752</v>
      </c>
      <c r="P19" s="9"/>
    </row>
    <row r="20" spans="1:16">
      <c r="A20" s="12"/>
      <c r="B20" s="44">
        <v>537</v>
      </c>
      <c r="C20" s="20" t="s">
        <v>68</v>
      </c>
      <c r="D20" s="46">
        <v>85274</v>
      </c>
      <c r="E20" s="46">
        <v>32417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117691</v>
      </c>
      <c r="O20" s="47">
        <f t="shared" si="2"/>
        <v>4.6901924839596703</v>
      </c>
      <c r="P20" s="9"/>
    </row>
    <row r="21" spans="1:16">
      <c r="A21" s="12"/>
      <c r="B21" s="44">
        <v>538</v>
      </c>
      <c r="C21" s="20" t="s">
        <v>69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1322225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1322225</v>
      </c>
      <c r="O21" s="47">
        <f t="shared" si="2"/>
        <v>52.692982106563583</v>
      </c>
      <c r="P21" s="9"/>
    </row>
    <row r="22" spans="1:16">
      <c r="A22" s="12"/>
      <c r="B22" s="44">
        <v>539</v>
      </c>
      <c r="C22" s="20" t="s">
        <v>35</v>
      </c>
      <c r="D22" s="46">
        <v>1290303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1290303</v>
      </c>
      <c r="O22" s="47">
        <f t="shared" si="2"/>
        <v>51.420834495676083</v>
      </c>
      <c r="P22" s="9"/>
    </row>
    <row r="23" spans="1:16" ht="15.75">
      <c r="A23" s="28" t="s">
        <v>36</v>
      </c>
      <c r="B23" s="29"/>
      <c r="C23" s="30"/>
      <c r="D23" s="31">
        <f t="shared" ref="D23:M23" si="5">SUM(D24:D25)</f>
        <v>1069324</v>
      </c>
      <c r="E23" s="31">
        <f t="shared" si="5"/>
        <v>22264</v>
      </c>
      <c r="F23" s="31">
        <f t="shared" si="5"/>
        <v>0</v>
      </c>
      <c r="G23" s="31">
        <f t="shared" si="5"/>
        <v>574189</v>
      </c>
      <c r="H23" s="31">
        <f t="shared" si="5"/>
        <v>0</v>
      </c>
      <c r="I23" s="31">
        <f t="shared" si="5"/>
        <v>113878</v>
      </c>
      <c r="J23" s="31">
        <f t="shared" si="5"/>
        <v>0</v>
      </c>
      <c r="K23" s="31">
        <f t="shared" si="5"/>
        <v>0</v>
      </c>
      <c r="L23" s="31">
        <f t="shared" si="5"/>
        <v>0</v>
      </c>
      <c r="M23" s="31">
        <f t="shared" si="5"/>
        <v>0</v>
      </c>
      <c r="N23" s="31">
        <f t="shared" ref="N23:N28" si="6">SUM(D23:M23)</f>
        <v>1779655</v>
      </c>
      <c r="O23" s="43">
        <f t="shared" si="2"/>
        <v>70.922368788108244</v>
      </c>
      <c r="P23" s="10"/>
    </row>
    <row r="24" spans="1:16">
      <c r="A24" s="12"/>
      <c r="B24" s="44">
        <v>541</v>
      </c>
      <c r="C24" s="20" t="s">
        <v>70</v>
      </c>
      <c r="D24" s="46">
        <v>1069324</v>
      </c>
      <c r="E24" s="46">
        <v>22264</v>
      </c>
      <c r="F24" s="46">
        <v>0</v>
      </c>
      <c r="G24" s="46">
        <v>420294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1511882</v>
      </c>
      <c r="O24" s="47">
        <f t="shared" si="2"/>
        <v>60.251145737855175</v>
      </c>
      <c r="P24" s="9"/>
    </row>
    <row r="25" spans="1:16">
      <c r="A25" s="12"/>
      <c r="B25" s="44">
        <v>543</v>
      </c>
      <c r="C25" s="20" t="s">
        <v>71</v>
      </c>
      <c r="D25" s="46">
        <v>0</v>
      </c>
      <c r="E25" s="46">
        <v>0</v>
      </c>
      <c r="F25" s="46">
        <v>0</v>
      </c>
      <c r="G25" s="46">
        <v>153895</v>
      </c>
      <c r="H25" s="46">
        <v>0</v>
      </c>
      <c r="I25" s="46">
        <v>113878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267773</v>
      </c>
      <c r="O25" s="47">
        <f t="shared" si="2"/>
        <v>10.671223050253058</v>
      </c>
      <c r="P25" s="9"/>
    </row>
    <row r="26" spans="1:16" ht="15.75">
      <c r="A26" s="28" t="s">
        <v>40</v>
      </c>
      <c r="B26" s="29"/>
      <c r="C26" s="30"/>
      <c r="D26" s="31">
        <f t="shared" ref="D26:M26" si="7">SUM(D27:D28)</f>
        <v>121316</v>
      </c>
      <c r="E26" s="31">
        <f t="shared" si="7"/>
        <v>266930</v>
      </c>
      <c r="F26" s="31">
        <f t="shared" si="7"/>
        <v>0</v>
      </c>
      <c r="G26" s="31">
        <f t="shared" si="7"/>
        <v>0</v>
      </c>
      <c r="H26" s="31">
        <f t="shared" si="7"/>
        <v>0</v>
      </c>
      <c r="I26" s="31">
        <f t="shared" si="7"/>
        <v>0</v>
      </c>
      <c r="J26" s="31">
        <f t="shared" si="7"/>
        <v>0</v>
      </c>
      <c r="K26" s="31">
        <f t="shared" si="7"/>
        <v>0</v>
      </c>
      <c r="L26" s="31">
        <f t="shared" si="7"/>
        <v>0</v>
      </c>
      <c r="M26" s="31">
        <f t="shared" si="7"/>
        <v>0</v>
      </c>
      <c r="N26" s="31">
        <f t="shared" si="6"/>
        <v>388246</v>
      </c>
      <c r="O26" s="43">
        <f t="shared" si="2"/>
        <v>15.472283106842546</v>
      </c>
      <c r="P26" s="10"/>
    </row>
    <row r="27" spans="1:16">
      <c r="A27" s="13"/>
      <c r="B27" s="45">
        <v>552</v>
      </c>
      <c r="C27" s="21" t="s">
        <v>57</v>
      </c>
      <c r="D27" s="46">
        <v>121316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121316</v>
      </c>
      <c r="O27" s="47">
        <f t="shared" si="2"/>
        <v>4.8346550830909019</v>
      </c>
      <c r="P27" s="9"/>
    </row>
    <row r="28" spans="1:16">
      <c r="A28" s="13"/>
      <c r="B28" s="45">
        <v>559</v>
      </c>
      <c r="C28" s="21" t="s">
        <v>41</v>
      </c>
      <c r="D28" s="46">
        <v>0</v>
      </c>
      <c r="E28" s="46">
        <v>266930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266930</v>
      </c>
      <c r="O28" s="47">
        <f t="shared" si="2"/>
        <v>10.637628023751644</v>
      </c>
      <c r="P28" s="9"/>
    </row>
    <row r="29" spans="1:16" ht="15.75">
      <c r="A29" s="28" t="s">
        <v>42</v>
      </c>
      <c r="B29" s="29"/>
      <c r="C29" s="30"/>
      <c r="D29" s="31">
        <f t="shared" ref="D29:M29" si="8">SUM(D30:D33)</f>
        <v>3942522</v>
      </c>
      <c r="E29" s="31">
        <f t="shared" si="8"/>
        <v>418394</v>
      </c>
      <c r="F29" s="31">
        <f t="shared" si="8"/>
        <v>0</v>
      </c>
      <c r="G29" s="31">
        <f t="shared" si="8"/>
        <v>249705</v>
      </c>
      <c r="H29" s="31">
        <f t="shared" si="8"/>
        <v>0</v>
      </c>
      <c r="I29" s="31">
        <f t="shared" si="8"/>
        <v>1233795</v>
      </c>
      <c r="J29" s="31">
        <f t="shared" si="8"/>
        <v>0</v>
      </c>
      <c r="K29" s="31">
        <f t="shared" si="8"/>
        <v>0</v>
      </c>
      <c r="L29" s="31">
        <f t="shared" si="8"/>
        <v>0</v>
      </c>
      <c r="M29" s="31">
        <f t="shared" si="8"/>
        <v>0</v>
      </c>
      <c r="N29" s="31">
        <f t="shared" ref="N29:N37" si="9">SUM(D29:M29)</f>
        <v>5844416</v>
      </c>
      <c r="O29" s="43">
        <f t="shared" si="2"/>
        <v>232.91021400390548</v>
      </c>
      <c r="P29" s="9"/>
    </row>
    <row r="30" spans="1:16">
      <c r="A30" s="12"/>
      <c r="B30" s="44">
        <v>571</v>
      </c>
      <c r="C30" s="20" t="s">
        <v>43</v>
      </c>
      <c r="D30" s="46">
        <v>1227317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9"/>
        <v>1227317</v>
      </c>
      <c r="O30" s="47">
        <f t="shared" si="2"/>
        <v>48.910732076674769</v>
      </c>
      <c r="P30" s="9"/>
    </row>
    <row r="31" spans="1:16">
      <c r="A31" s="12"/>
      <c r="B31" s="44">
        <v>572</v>
      </c>
      <c r="C31" s="20" t="s">
        <v>72</v>
      </c>
      <c r="D31" s="46">
        <v>1747656</v>
      </c>
      <c r="E31" s="46">
        <v>360690</v>
      </c>
      <c r="F31" s="46">
        <v>0</v>
      </c>
      <c r="G31" s="46">
        <v>249705</v>
      </c>
      <c r="H31" s="46">
        <v>0</v>
      </c>
      <c r="I31" s="46">
        <v>1233795</v>
      </c>
      <c r="J31" s="46">
        <v>0</v>
      </c>
      <c r="K31" s="46">
        <v>0</v>
      </c>
      <c r="L31" s="46">
        <v>0</v>
      </c>
      <c r="M31" s="46">
        <v>0</v>
      </c>
      <c r="N31" s="46">
        <f t="shared" si="9"/>
        <v>3591846</v>
      </c>
      <c r="O31" s="47">
        <f t="shared" si="2"/>
        <v>143.14135416251546</v>
      </c>
      <c r="P31" s="9"/>
    </row>
    <row r="32" spans="1:16">
      <c r="A32" s="12"/>
      <c r="B32" s="44">
        <v>573</v>
      </c>
      <c r="C32" s="20" t="s">
        <v>45</v>
      </c>
      <c r="D32" s="46">
        <v>691688</v>
      </c>
      <c r="E32" s="46">
        <v>57704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9"/>
        <v>749392</v>
      </c>
      <c r="O32" s="47">
        <f t="shared" si="2"/>
        <v>29.864583748455743</v>
      </c>
      <c r="P32" s="9"/>
    </row>
    <row r="33" spans="1:119">
      <c r="A33" s="12"/>
      <c r="B33" s="44">
        <v>579</v>
      </c>
      <c r="C33" s="20" t="s">
        <v>46</v>
      </c>
      <c r="D33" s="46">
        <v>275861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9"/>
        <v>275861</v>
      </c>
      <c r="O33" s="47">
        <f t="shared" si="2"/>
        <v>10.993544016259515</v>
      </c>
      <c r="P33" s="9"/>
    </row>
    <row r="34" spans="1:119" ht="15.75">
      <c r="A34" s="28" t="s">
        <v>73</v>
      </c>
      <c r="B34" s="29"/>
      <c r="C34" s="30"/>
      <c r="D34" s="31">
        <f t="shared" ref="D34:M34" si="10">SUM(D35:D36)</f>
        <v>0</v>
      </c>
      <c r="E34" s="31">
        <f t="shared" si="10"/>
        <v>416204</v>
      </c>
      <c r="F34" s="31">
        <f t="shared" si="10"/>
        <v>0</v>
      </c>
      <c r="G34" s="31">
        <f t="shared" si="10"/>
        <v>30000</v>
      </c>
      <c r="H34" s="31">
        <f t="shared" si="10"/>
        <v>0</v>
      </c>
      <c r="I34" s="31">
        <f t="shared" si="10"/>
        <v>2446357</v>
      </c>
      <c r="J34" s="31">
        <f t="shared" si="10"/>
        <v>0</v>
      </c>
      <c r="K34" s="31">
        <f t="shared" si="10"/>
        <v>0</v>
      </c>
      <c r="L34" s="31">
        <f t="shared" si="10"/>
        <v>0</v>
      </c>
      <c r="M34" s="31">
        <f t="shared" si="10"/>
        <v>0</v>
      </c>
      <c r="N34" s="31">
        <f t="shared" si="9"/>
        <v>2892561</v>
      </c>
      <c r="O34" s="43">
        <f t="shared" si="2"/>
        <v>115.27362212569243</v>
      </c>
      <c r="P34" s="9"/>
    </row>
    <row r="35" spans="1:119">
      <c r="A35" s="12"/>
      <c r="B35" s="44">
        <v>581</v>
      </c>
      <c r="C35" s="20" t="s">
        <v>74</v>
      </c>
      <c r="D35" s="46">
        <v>0</v>
      </c>
      <c r="E35" s="46">
        <v>416204</v>
      </c>
      <c r="F35" s="46">
        <v>0</v>
      </c>
      <c r="G35" s="46">
        <v>30000</v>
      </c>
      <c r="H35" s="46">
        <v>0</v>
      </c>
      <c r="I35" s="46">
        <v>1253344</v>
      </c>
      <c r="J35" s="46">
        <v>0</v>
      </c>
      <c r="K35" s="46">
        <v>0</v>
      </c>
      <c r="L35" s="46">
        <v>0</v>
      </c>
      <c r="M35" s="46">
        <v>0</v>
      </c>
      <c r="N35" s="46">
        <f t="shared" si="9"/>
        <v>1699548</v>
      </c>
      <c r="O35" s="47">
        <f t="shared" si="2"/>
        <v>67.729964531941178</v>
      </c>
      <c r="P35" s="9"/>
    </row>
    <row r="36" spans="1:119" ht="15.75" thickBot="1">
      <c r="A36" s="12"/>
      <c r="B36" s="44">
        <v>591</v>
      </c>
      <c r="C36" s="20" t="s">
        <v>75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1193013</v>
      </c>
      <c r="J36" s="46">
        <v>0</v>
      </c>
      <c r="K36" s="46">
        <v>0</v>
      </c>
      <c r="L36" s="46">
        <v>0</v>
      </c>
      <c r="M36" s="46">
        <v>0</v>
      </c>
      <c r="N36" s="46">
        <f t="shared" si="9"/>
        <v>1193013</v>
      </c>
      <c r="O36" s="47">
        <f t="shared" si="2"/>
        <v>47.543657593751249</v>
      </c>
      <c r="P36" s="9"/>
    </row>
    <row r="37" spans="1:119" ht="16.5" thickBot="1">
      <c r="A37" s="14" t="s">
        <v>10</v>
      </c>
      <c r="B37" s="23"/>
      <c r="C37" s="22"/>
      <c r="D37" s="15">
        <f>SUM(D5,D12,D17,D23,D26,D29,D34)</f>
        <v>23435272</v>
      </c>
      <c r="E37" s="15">
        <f t="shared" ref="E37:M37" si="11">SUM(E5,E12,E17,E23,E26,E29,E34)</f>
        <v>1586945</v>
      </c>
      <c r="F37" s="15">
        <f t="shared" si="11"/>
        <v>0</v>
      </c>
      <c r="G37" s="15">
        <f t="shared" si="11"/>
        <v>3679272</v>
      </c>
      <c r="H37" s="15">
        <f t="shared" si="11"/>
        <v>0</v>
      </c>
      <c r="I37" s="15">
        <f t="shared" si="11"/>
        <v>22401312</v>
      </c>
      <c r="J37" s="15">
        <f t="shared" si="11"/>
        <v>1692471</v>
      </c>
      <c r="K37" s="15">
        <f t="shared" si="11"/>
        <v>3947632</v>
      </c>
      <c r="L37" s="15">
        <f t="shared" si="11"/>
        <v>0</v>
      </c>
      <c r="M37" s="15">
        <f t="shared" si="11"/>
        <v>0</v>
      </c>
      <c r="N37" s="15">
        <f t="shared" si="9"/>
        <v>56742904</v>
      </c>
      <c r="O37" s="37">
        <f t="shared" si="2"/>
        <v>2261.304108715578</v>
      </c>
      <c r="P37" s="6"/>
      <c r="Q37" s="2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</row>
    <row r="38" spans="1:119">
      <c r="A38" s="16"/>
      <c r="B38" s="18"/>
      <c r="C38" s="18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9"/>
    </row>
    <row r="39" spans="1:119">
      <c r="A39" s="38"/>
      <c r="B39" s="39"/>
      <c r="C39" s="39"/>
      <c r="D39" s="40"/>
      <c r="E39" s="40"/>
      <c r="F39" s="40"/>
      <c r="G39" s="40"/>
      <c r="H39" s="40"/>
      <c r="I39" s="40"/>
      <c r="J39" s="40"/>
      <c r="K39" s="40"/>
      <c r="L39" s="93" t="s">
        <v>86</v>
      </c>
      <c r="M39" s="93"/>
      <c r="N39" s="93"/>
      <c r="O39" s="41">
        <v>25093</v>
      </c>
    </row>
    <row r="40" spans="1:119">
      <c r="A40" s="94"/>
      <c r="B40" s="95"/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6"/>
    </row>
    <row r="41" spans="1:119" ht="15.75" customHeight="1" thickBot="1">
      <c r="A41" s="97" t="s">
        <v>53</v>
      </c>
      <c r="B41" s="98"/>
      <c r="C41" s="98"/>
      <c r="D41" s="98"/>
      <c r="E41" s="98"/>
      <c r="F41" s="98"/>
      <c r="G41" s="98"/>
      <c r="H41" s="98"/>
      <c r="I41" s="98"/>
      <c r="J41" s="98"/>
      <c r="K41" s="98"/>
      <c r="L41" s="98"/>
      <c r="M41" s="98"/>
      <c r="N41" s="98"/>
      <c r="O41" s="99"/>
    </row>
  </sheetData>
  <mergeCells count="10">
    <mergeCell ref="L39:N39"/>
    <mergeCell ref="A40:O40"/>
    <mergeCell ref="A41:O4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50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83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3603671</v>
      </c>
      <c r="E5" s="26">
        <f t="shared" si="0"/>
        <v>19807</v>
      </c>
      <c r="F5" s="26">
        <f t="shared" si="0"/>
        <v>0</v>
      </c>
      <c r="G5" s="26">
        <f t="shared" si="0"/>
        <v>591693</v>
      </c>
      <c r="H5" s="26">
        <f t="shared" si="0"/>
        <v>0</v>
      </c>
      <c r="I5" s="26">
        <f t="shared" si="0"/>
        <v>0</v>
      </c>
      <c r="J5" s="26">
        <f t="shared" si="0"/>
        <v>1770390</v>
      </c>
      <c r="K5" s="26">
        <f t="shared" si="0"/>
        <v>1019937</v>
      </c>
      <c r="L5" s="26">
        <f t="shared" si="0"/>
        <v>0</v>
      </c>
      <c r="M5" s="26">
        <f t="shared" si="0"/>
        <v>0</v>
      </c>
      <c r="N5" s="27">
        <f t="shared" ref="N5:N22" si="1">SUM(D5:M5)</f>
        <v>7005498</v>
      </c>
      <c r="O5" s="32">
        <f t="shared" ref="O5:O37" si="2">(N5/O$39)</f>
        <v>284.34866258067137</v>
      </c>
      <c r="P5" s="6"/>
    </row>
    <row r="6" spans="1:133">
      <c r="A6" s="12"/>
      <c r="B6" s="44">
        <v>511</v>
      </c>
      <c r="C6" s="20" t="s">
        <v>19</v>
      </c>
      <c r="D6" s="46">
        <v>145419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145419</v>
      </c>
      <c r="O6" s="47">
        <f t="shared" si="2"/>
        <v>5.9024637739984573</v>
      </c>
      <c r="P6" s="9"/>
    </row>
    <row r="7" spans="1:133">
      <c r="A7" s="12"/>
      <c r="B7" s="44">
        <v>512</v>
      </c>
      <c r="C7" s="20" t="s">
        <v>20</v>
      </c>
      <c r="D7" s="46">
        <v>583283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583283</v>
      </c>
      <c r="O7" s="47">
        <f t="shared" si="2"/>
        <v>23.675082193448876</v>
      </c>
      <c r="P7" s="9"/>
    </row>
    <row r="8" spans="1:133">
      <c r="A8" s="12"/>
      <c r="B8" s="44">
        <v>513</v>
      </c>
      <c r="C8" s="20" t="s">
        <v>21</v>
      </c>
      <c r="D8" s="46">
        <v>1381861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745238</v>
      </c>
      <c r="K8" s="46">
        <v>0</v>
      </c>
      <c r="L8" s="46">
        <v>0</v>
      </c>
      <c r="M8" s="46">
        <v>0</v>
      </c>
      <c r="N8" s="46">
        <f t="shared" si="1"/>
        <v>2127099</v>
      </c>
      <c r="O8" s="47">
        <f t="shared" si="2"/>
        <v>86.337581686081904</v>
      </c>
      <c r="P8" s="9"/>
    </row>
    <row r="9" spans="1:133">
      <c r="A9" s="12"/>
      <c r="B9" s="44">
        <v>514</v>
      </c>
      <c r="C9" s="20" t="s">
        <v>22</v>
      </c>
      <c r="D9" s="46">
        <v>180429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180429</v>
      </c>
      <c r="O9" s="47">
        <f t="shared" si="2"/>
        <v>7.3234971790396557</v>
      </c>
      <c r="P9" s="9"/>
    </row>
    <row r="10" spans="1:133">
      <c r="A10" s="12"/>
      <c r="B10" s="44">
        <v>515</v>
      </c>
      <c r="C10" s="20" t="s">
        <v>23</v>
      </c>
      <c r="D10" s="46">
        <v>256550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256550</v>
      </c>
      <c r="O10" s="47">
        <f t="shared" si="2"/>
        <v>10.413199659049397</v>
      </c>
      <c r="P10" s="9"/>
    </row>
    <row r="11" spans="1:133">
      <c r="A11" s="12"/>
      <c r="B11" s="44">
        <v>519</v>
      </c>
      <c r="C11" s="20" t="s">
        <v>65</v>
      </c>
      <c r="D11" s="46">
        <v>1056129</v>
      </c>
      <c r="E11" s="46">
        <v>19807</v>
      </c>
      <c r="F11" s="46">
        <v>0</v>
      </c>
      <c r="G11" s="46">
        <v>591693</v>
      </c>
      <c r="H11" s="46">
        <v>0</v>
      </c>
      <c r="I11" s="46">
        <v>0</v>
      </c>
      <c r="J11" s="46">
        <v>1025152</v>
      </c>
      <c r="K11" s="46">
        <v>1019937</v>
      </c>
      <c r="L11" s="46">
        <v>0</v>
      </c>
      <c r="M11" s="46">
        <v>0</v>
      </c>
      <c r="N11" s="46">
        <f t="shared" si="1"/>
        <v>3712718</v>
      </c>
      <c r="O11" s="47">
        <f t="shared" si="2"/>
        <v>150.69683808905305</v>
      </c>
      <c r="P11" s="9"/>
    </row>
    <row r="12" spans="1:133" ht="15.75">
      <c r="A12" s="28" t="s">
        <v>25</v>
      </c>
      <c r="B12" s="29"/>
      <c r="C12" s="30"/>
      <c r="D12" s="31">
        <f t="shared" ref="D12:M12" si="3">SUM(D13:D16)</f>
        <v>12984325</v>
      </c>
      <c r="E12" s="31">
        <f t="shared" si="3"/>
        <v>526466</v>
      </c>
      <c r="F12" s="31">
        <f t="shared" si="3"/>
        <v>0</v>
      </c>
      <c r="G12" s="31">
        <f t="shared" si="3"/>
        <v>1473933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3538269</v>
      </c>
      <c r="L12" s="31">
        <f t="shared" si="3"/>
        <v>0</v>
      </c>
      <c r="M12" s="31">
        <f t="shared" si="3"/>
        <v>0</v>
      </c>
      <c r="N12" s="42">
        <f t="shared" si="1"/>
        <v>18522993</v>
      </c>
      <c r="O12" s="43">
        <f t="shared" si="2"/>
        <v>751.83638430003657</v>
      </c>
      <c r="P12" s="10"/>
    </row>
    <row r="13" spans="1:133">
      <c r="A13" s="12"/>
      <c r="B13" s="44">
        <v>521</v>
      </c>
      <c r="C13" s="20" t="s">
        <v>26</v>
      </c>
      <c r="D13" s="46">
        <v>6999834</v>
      </c>
      <c r="E13" s="46">
        <v>192715</v>
      </c>
      <c r="F13" s="46">
        <v>0</v>
      </c>
      <c r="G13" s="46">
        <v>318586</v>
      </c>
      <c r="H13" s="46">
        <v>0</v>
      </c>
      <c r="I13" s="46">
        <v>0</v>
      </c>
      <c r="J13" s="46">
        <v>0</v>
      </c>
      <c r="K13" s="46">
        <v>1071667</v>
      </c>
      <c r="L13" s="46">
        <v>0</v>
      </c>
      <c r="M13" s="46">
        <v>0</v>
      </c>
      <c r="N13" s="46">
        <f t="shared" si="1"/>
        <v>8582802</v>
      </c>
      <c r="O13" s="47">
        <f t="shared" si="2"/>
        <v>348.37041847627552</v>
      </c>
      <c r="P13" s="9"/>
    </row>
    <row r="14" spans="1:133">
      <c r="A14" s="12"/>
      <c r="B14" s="44">
        <v>522</v>
      </c>
      <c r="C14" s="20" t="s">
        <v>27</v>
      </c>
      <c r="D14" s="46">
        <v>4939070</v>
      </c>
      <c r="E14" s="46">
        <v>333751</v>
      </c>
      <c r="F14" s="46">
        <v>0</v>
      </c>
      <c r="G14" s="46">
        <v>1155347</v>
      </c>
      <c r="H14" s="46">
        <v>0</v>
      </c>
      <c r="I14" s="46">
        <v>0</v>
      </c>
      <c r="J14" s="46">
        <v>0</v>
      </c>
      <c r="K14" s="46">
        <v>2466602</v>
      </c>
      <c r="L14" s="46">
        <v>0</v>
      </c>
      <c r="M14" s="46">
        <v>0</v>
      </c>
      <c r="N14" s="46">
        <f t="shared" si="1"/>
        <v>8894770</v>
      </c>
      <c r="O14" s="47">
        <f t="shared" si="2"/>
        <v>361.03299914762351</v>
      </c>
      <c r="P14" s="9"/>
    </row>
    <row r="15" spans="1:133">
      <c r="A15" s="12"/>
      <c r="B15" s="44">
        <v>524</v>
      </c>
      <c r="C15" s="20" t="s">
        <v>28</v>
      </c>
      <c r="D15" s="46">
        <v>990722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990722</v>
      </c>
      <c r="O15" s="47">
        <f t="shared" si="2"/>
        <v>40.212769411860208</v>
      </c>
      <c r="P15" s="9"/>
    </row>
    <row r="16" spans="1:133">
      <c r="A16" s="12"/>
      <c r="B16" s="44">
        <v>529</v>
      </c>
      <c r="C16" s="20" t="s">
        <v>29</v>
      </c>
      <c r="D16" s="46">
        <v>54699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54699</v>
      </c>
      <c r="O16" s="47">
        <f t="shared" si="2"/>
        <v>2.2201972642773065</v>
      </c>
      <c r="P16" s="9"/>
    </row>
    <row r="17" spans="1:16" ht="15.75">
      <c r="A17" s="28" t="s">
        <v>30</v>
      </c>
      <c r="B17" s="29"/>
      <c r="C17" s="30"/>
      <c r="D17" s="31">
        <f t="shared" ref="D17:M17" si="4">SUM(D18:D22)</f>
        <v>1115724</v>
      </c>
      <c r="E17" s="31">
        <f t="shared" si="4"/>
        <v>2242</v>
      </c>
      <c r="F17" s="31">
        <f t="shared" si="4"/>
        <v>0</v>
      </c>
      <c r="G17" s="31">
        <f t="shared" si="4"/>
        <v>0</v>
      </c>
      <c r="H17" s="31">
        <f t="shared" si="4"/>
        <v>0</v>
      </c>
      <c r="I17" s="31">
        <f t="shared" si="4"/>
        <v>17065408</v>
      </c>
      <c r="J17" s="31">
        <f t="shared" si="4"/>
        <v>0</v>
      </c>
      <c r="K17" s="31">
        <f t="shared" si="4"/>
        <v>0</v>
      </c>
      <c r="L17" s="31">
        <f t="shared" si="4"/>
        <v>0</v>
      </c>
      <c r="M17" s="31">
        <f t="shared" si="4"/>
        <v>0</v>
      </c>
      <c r="N17" s="42">
        <f t="shared" si="1"/>
        <v>18183374</v>
      </c>
      <c r="O17" s="43">
        <f t="shared" si="2"/>
        <v>738.05146730527258</v>
      </c>
      <c r="P17" s="10"/>
    </row>
    <row r="18" spans="1:16">
      <c r="A18" s="12"/>
      <c r="B18" s="44">
        <v>534</v>
      </c>
      <c r="C18" s="20" t="s">
        <v>66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4335008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4335008</v>
      </c>
      <c r="O18" s="47">
        <f t="shared" si="2"/>
        <v>175.95518934935259</v>
      </c>
      <c r="P18" s="9"/>
    </row>
    <row r="19" spans="1:16">
      <c r="A19" s="12"/>
      <c r="B19" s="44">
        <v>536</v>
      </c>
      <c r="C19" s="20" t="s">
        <v>67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11673626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11673626</v>
      </c>
      <c r="O19" s="47">
        <f t="shared" si="2"/>
        <v>473.82497869058733</v>
      </c>
      <c r="P19" s="9"/>
    </row>
    <row r="20" spans="1:16">
      <c r="A20" s="12"/>
      <c r="B20" s="44">
        <v>537</v>
      </c>
      <c r="C20" s="20" t="s">
        <v>68</v>
      </c>
      <c r="D20" s="46">
        <v>83968</v>
      </c>
      <c r="E20" s="46">
        <v>2242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86210</v>
      </c>
      <c r="O20" s="47">
        <f t="shared" si="2"/>
        <v>3.499208507529326</v>
      </c>
      <c r="P20" s="9"/>
    </row>
    <row r="21" spans="1:16">
      <c r="A21" s="12"/>
      <c r="B21" s="44">
        <v>538</v>
      </c>
      <c r="C21" s="20" t="s">
        <v>69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1056774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1056774</v>
      </c>
      <c r="O21" s="47">
        <f t="shared" si="2"/>
        <v>42.893777651499775</v>
      </c>
      <c r="P21" s="9"/>
    </row>
    <row r="22" spans="1:16">
      <c r="A22" s="12"/>
      <c r="B22" s="44">
        <v>539</v>
      </c>
      <c r="C22" s="20" t="s">
        <v>35</v>
      </c>
      <c r="D22" s="46">
        <v>1031756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1031756</v>
      </c>
      <c r="O22" s="47">
        <f t="shared" si="2"/>
        <v>41.87831310630353</v>
      </c>
      <c r="P22" s="9"/>
    </row>
    <row r="23" spans="1:16" ht="15.75">
      <c r="A23" s="28" t="s">
        <v>36</v>
      </c>
      <c r="B23" s="29"/>
      <c r="C23" s="30"/>
      <c r="D23" s="31">
        <f t="shared" ref="D23:M23" si="5">SUM(D24:D25)</f>
        <v>1085141</v>
      </c>
      <c r="E23" s="31">
        <f t="shared" si="5"/>
        <v>60850</v>
      </c>
      <c r="F23" s="31">
        <f t="shared" si="5"/>
        <v>0</v>
      </c>
      <c r="G23" s="31">
        <f t="shared" si="5"/>
        <v>515249</v>
      </c>
      <c r="H23" s="31">
        <f t="shared" si="5"/>
        <v>0</v>
      </c>
      <c r="I23" s="31">
        <f t="shared" si="5"/>
        <v>113617</v>
      </c>
      <c r="J23" s="31">
        <f t="shared" si="5"/>
        <v>0</v>
      </c>
      <c r="K23" s="31">
        <f t="shared" si="5"/>
        <v>0</v>
      </c>
      <c r="L23" s="31">
        <f t="shared" si="5"/>
        <v>0</v>
      </c>
      <c r="M23" s="31">
        <f t="shared" si="5"/>
        <v>0</v>
      </c>
      <c r="N23" s="31">
        <f t="shared" ref="N23:N28" si="6">SUM(D23:M23)</f>
        <v>1774857</v>
      </c>
      <c r="O23" s="43">
        <f t="shared" si="2"/>
        <v>72.040305231968176</v>
      </c>
      <c r="P23" s="10"/>
    </row>
    <row r="24" spans="1:16">
      <c r="A24" s="12"/>
      <c r="B24" s="44">
        <v>541</v>
      </c>
      <c r="C24" s="20" t="s">
        <v>70</v>
      </c>
      <c r="D24" s="46">
        <v>1085141</v>
      </c>
      <c r="E24" s="46">
        <v>60850</v>
      </c>
      <c r="F24" s="46">
        <v>0</v>
      </c>
      <c r="G24" s="46">
        <v>474646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1620637</v>
      </c>
      <c r="O24" s="47">
        <f t="shared" si="2"/>
        <v>65.780614522872099</v>
      </c>
      <c r="P24" s="9"/>
    </row>
    <row r="25" spans="1:16">
      <c r="A25" s="12"/>
      <c r="B25" s="44">
        <v>543</v>
      </c>
      <c r="C25" s="20" t="s">
        <v>71</v>
      </c>
      <c r="D25" s="46">
        <v>0</v>
      </c>
      <c r="E25" s="46">
        <v>0</v>
      </c>
      <c r="F25" s="46">
        <v>0</v>
      </c>
      <c r="G25" s="46">
        <v>40603</v>
      </c>
      <c r="H25" s="46">
        <v>0</v>
      </c>
      <c r="I25" s="46">
        <v>113617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154220</v>
      </c>
      <c r="O25" s="47">
        <f t="shared" si="2"/>
        <v>6.2596907090960752</v>
      </c>
      <c r="P25" s="9"/>
    </row>
    <row r="26" spans="1:16" ht="15.75">
      <c r="A26" s="28" t="s">
        <v>40</v>
      </c>
      <c r="B26" s="29"/>
      <c r="C26" s="30"/>
      <c r="D26" s="31">
        <f t="shared" ref="D26:M26" si="7">SUM(D27:D28)</f>
        <v>115724</v>
      </c>
      <c r="E26" s="31">
        <f t="shared" si="7"/>
        <v>204749</v>
      </c>
      <c r="F26" s="31">
        <f t="shared" si="7"/>
        <v>0</v>
      </c>
      <c r="G26" s="31">
        <f t="shared" si="7"/>
        <v>0</v>
      </c>
      <c r="H26" s="31">
        <f t="shared" si="7"/>
        <v>0</v>
      </c>
      <c r="I26" s="31">
        <f t="shared" si="7"/>
        <v>0</v>
      </c>
      <c r="J26" s="31">
        <f t="shared" si="7"/>
        <v>0</v>
      </c>
      <c r="K26" s="31">
        <f t="shared" si="7"/>
        <v>0</v>
      </c>
      <c r="L26" s="31">
        <f t="shared" si="7"/>
        <v>0</v>
      </c>
      <c r="M26" s="31">
        <f t="shared" si="7"/>
        <v>0</v>
      </c>
      <c r="N26" s="31">
        <f t="shared" si="6"/>
        <v>320473</v>
      </c>
      <c r="O26" s="43">
        <f t="shared" si="2"/>
        <v>13.00779315663433</v>
      </c>
      <c r="P26" s="10"/>
    </row>
    <row r="27" spans="1:16">
      <c r="A27" s="13"/>
      <c r="B27" s="45">
        <v>552</v>
      </c>
      <c r="C27" s="21" t="s">
        <v>57</v>
      </c>
      <c r="D27" s="46">
        <v>115724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115724</v>
      </c>
      <c r="O27" s="47">
        <f t="shared" si="2"/>
        <v>4.6971628039128142</v>
      </c>
      <c r="P27" s="9"/>
    </row>
    <row r="28" spans="1:16">
      <c r="A28" s="13"/>
      <c r="B28" s="45">
        <v>559</v>
      </c>
      <c r="C28" s="21" t="s">
        <v>41</v>
      </c>
      <c r="D28" s="46">
        <v>0</v>
      </c>
      <c r="E28" s="46">
        <v>204749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204749</v>
      </c>
      <c r="O28" s="47">
        <f t="shared" si="2"/>
        <v>8.3106303527215157</v>
      </c>
      <c r="P28" s="9"/>
    </row>
    <row r="29" spans="1:16" ht="15.75">
      <c r="A29" s="28" t="s">
        <v>42</v>
      </c>
      <c r="B29" s="29"/>
      <c r="C29" s="30"/>
      <c r="D29" s="31">
        <f t="shared" ref="D29:M29" si="8">SUM(D30:D33)</f>
        <v>3547881</v>
      </c>
      <c r="E29" s="31">
        <f t="shared" si="8"/>
        <v>945287</v>
      </c>
      <c r="F29" s="31">
        <f t="shared" si="8"/>
        <v>0</v>
      </c>
      <c r="G29" s="31">
        <f t="shared" si="8"/>
        <v>76051</v>
      </c>
      <c r="H29" s="31">
        <f t="shared" si="8"/>
        <v>0</v>
      </c>
      <c r="I29" s="31">
        <f t="shared" si="8"/>
        <v>1369316</v>
      </c>
      <c r="J29" s="31">
        <f t="shared" si="8"/>
        <v>0</v>
      </c>
      <c r="K29" s="31">
        <f t="shared" si="8"/>
        <v>0</v>
      </c>
      <c r="L29" s="31">
        <f t="shared" si="8"/>
        <v>0</v>
      </c>
      <c r="M29" s="31">
        <f t="shared" si="8"/>
        <v>0</v>
      </c>
      <c r="N29" s="31">
        <f t="shared" ref="N29:N37" si="9">SUM(D29:M29)</f>
        <v>5938535</v>
      </c>
      <c r="O29" s="43">
        <f t="shared" si="2"/>
        <v>241.04131996590493</v>
      </c>
      <c r="P29" s="9"/>
    </row>
    <row r="30" spans="1:16">
      <c r="A30" s="12"/>
      <c r="B30" s="44">
        <v>571</v>
      </c>
      <c r="C30" s="20" t="s">
        <v>43</v>
      </c>
      <c r="D30" s="46">
        <v>988126</v>
      </c>
      <c r="E30" s="46">
        <v>195599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9"/>
        <v>1183725</v>
      </c>
      <c r="O30" s="47">
        <f t="shared" si="2"/>
        <v>48.046637171733572</v>
      </c>
      <c r="P30" s="9"/>
    </row>
    <row r="31" spans="1:16">
      <c r="A31" s="12"/>
      <c r="B31" s="44">
        <v>572</v>
      </c>
      <c r="C31" s="20" t="s">
        <v>72</v>
      </c>
      <c r="D31" s="46">
        <v>1652640</v>
      </c>
      <c r="E31" s="46">
        <v>89482</v>
      </c>
      <c r="F31" s="46">
        <v>0</v>
      </c>
      <c r="G31" s="46">
        <v>76051</v>
      </c>
      <c r="H31" s="46">
        <v>0</v>
      </c>
      <c r="I31" s="46">
        <v>1369316</v>
      </c>
      <c r="J31" s="46">
        <v>0</v>
      </c>
      <c r="K31" s="46">
        <v>0</v>
      </c>
      <c r="L31" s="46">
        <v>0</v>
      </c>
      <c r="M31" s="46">
        <v>0</v>
      </c>
      <c r="N31" s="46">
        <f t="shared" si="9"/>
        <v>3187489</v>
      </c>
      <c r="O31" s="47">
        <f t="shared" si="2"/>
        <v>129.37813045419492</v>
      </c>
      <c r="P31" s="9"/>
    </row>
    <row r="32" spans="1:16">
      <c r="A32" s="12"/>
      <c r="B32" s="44">
        <v>573</v>
      </c>
      <c r="C32" s="20" t="s">
        <v>45</v>
      </c>
      <c r="D32" s="46">
        <v>647785</v>
      </c>
      <c r="E32" s="46">
        <v>15110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9"/>
        <v>662895</v>
      </c>
      <c r="O32" s="47">
        <f t="shared" si="2"/>
        <v>26.906482120388034</v>
      </c>
      <c r="P32" s="9"/>
    </row>
    <row r="33" spans="1:119">
      <c r="A33" s="12"/>
      <c r="B33" s="44">
        <v>579</v>
      </c>
      <c r="C33" s="20" t="s">
        <v>46</v>
      </c>
      <c r="D33" s="46">
        <v>259330</v>
      </c>
      <c r="E33" s="46">
        <v>645096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9"/>
        <v>904426</v>
      </c>
      <c r="O33" s="47">
        <f t="shared" si="2"/>
        <v>36.710070219588424</v>
      </c>
      <c r="P33" s="9"/>
    </row>
    <row r="34" spans="1:119" ht="15.75">
      <c r="A34" s="28" t="s">
        <v>73</v>
      </c>
      <c r="B34" s="29"/>
      <c r="C34" s="30"/>
      <c r="D34" s="31">
        <f t="shared" ref="D34:M34" si="10">SUM(D35:D36)</f>
        <v>118292</v>
      </c>
      <c r="E34" s="31">
        <f t="shared" si="10"/>
        <v>430344</v>
      </c>
      <c r="F34" s="31">
        <f t="shared" si="10"/>
        <v>0</v>
      </c>
      <c r="G34" s="31">
        <f t="shared" si="10"/>
        <v>15000</v>
      </c>
      <c r="H34" s="31">
        <f t="shared" si="10"/>
        <v>0</v>
      </c>
      <c r="I34" s="31">
        <f t="shared" si="10"/>
        <v>2278590</v>
      </c>
      <c r="J34" s="31">
        <f t="shared" si="10"/>
        <v>25700</v>
      </c>
      <c r="K34" s="31">
        <f t="shared" si="10"/>
        <v>0</v>
      </c>
      <c r="L34" s="31">
        <f t="shared" si="10"/>
        <v>0</v>
      </c>
      <c r="M34" s="31">
        <f t="shared" si="10"/>
        <v>0</v>
      </c>
      <c r="N34" s="31">
        <f t="shared" si="9"/>
        <v>2867926</v>
      </c>
      <c r="O34" s="43">
        <f t="shared" si="2"/>
        <v>116.4072736128587</v>
      </c>
      <c r="P34" s="9"/>
    </row>
    <row r="35" spans="1:119">
      <c r="A35" s="12"/>
      <c r="B35" s="44">
        <v>581</v>
      </c>
      <c r="C35" s="20" t="s">
        <v>74</v>
      </c>
      <c r="D35" s="46">
        <v>118292</v>
      </c>
      <c r="E35" s="46">
        <v>430344</v>
      </c>
      <c r="F35" s="46">
        <v>0</v>
      </c>
      <c r="G35" s="46">
        <v>15000</v>
      </c>
      <c r="H35" s="46">
        <v>0</v>
      </c>
      <c r="I35" s="46">
        <v>1055277</v>
      </c>
      <c r="J35" s="46">
        <v>25700</v>
      </c>
      <c r="K35" s="46">
        <v>0</v>
      </c>
      <c r="L35" s="46">
        <v>0</v>
      </c>
      <c r="M35" s="46">
        <v>0</v>
      </c>
      <c r="N35" s="46">
        <f t="shared" si="9"/>
        <v>1644613</v>
      </c>
      <c r="O35" s="47">
        <f t="shared" si="2"/>
        <v>66.753784957584116</v>
      </c>
      <c r="P35" s="9"/>
    </row>
    <row r="36" spans="1:119" ht="15.75" thickBot="1">
      <c r="A36" s="12"/>
      <c r="B36" s="44">
        <v>591</v>
      </c>
      <c r="C36" s="20" t="s">
        <v>75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1223313</v>
      </c>
      <c r="J36" s="46">
        <v>0</v>
      </c>
      <c r="K36" s="46">
        <v>0</v>
      </c>
      <c r="L36" s="46">
        <v>0</v>
      </c>
      <c r="M36" s="46">
        <v>0</v>
      </c>
      <c r="N36" s="46">
        <f t="shared" si="9"/>
        <v>1223313</v>
      </c>
      <c r="O36" s="47">
        <f t="shared" si="2"/>
        <v>49.653488655274586</v>
      </c>
      <c r="P36" s="9"/>
    </row>
    <row r="37" spans="1:119" ht="16.5" thickBot="1">
      <c r="A37" s="14" t="s">
        <v>10</v>
      </c>
      <c r="B37" s="23"/>
      <c r="C37" s="22"/>
      <c r="D37" s="15">
        <f>SUM(D5,D12,D17,D23,D26,D29,D34)</f>
        <v>22570758</v>
      </c>
      <c r="E37" s="15">
        <f t="shared" ref="E37:M37" si="11">SUM(E5,E12,E17,E23,E26,E29,E34)</f>
        <v>2189745</v>
      </c>
      <c r="F37" s="15">
        <f t="shared" si="11"/>
        <v>0</v>
      </c>
      <c r="G37" s="15">
        <f t="shared" si="11"/>
        <v>2671926</v>
      </c>
      <c r="H37" s="15">
        <f t="shared" si="11"/>
        <v>0</v>
      </c>
      <c r="I37" s="15">
        <f t="shared" si="11"/>
        <v>20826931</v>
      </c>
      <c r="J37" s="15">
        <f t="shared" si="11"/>
        <v>1796090</v>
      </c>
      <c r="K37" s="15">
        <f t="shared" si="11"/>
        <v>4558206</v>
      </c>
      <c r="L37" s="15">
        <f t="shared" si="11"/>
        <v>0</v>
      </c>
      <c r="M37" s="15">
        <f t="shared" si="11"/>
        <v>0</v>
      </c>
      <c r="N37" s="15">
        <f t="shared" si="9"/>
        <v>54613656</v>
      </c>
      <c r="O37" s="37">
        <f t="shared" si="2"/>
        <v>2216.7332061533466</v>
      </c>
      <c r="P37" s="6"/>
      <c r="Q37" s="2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</row>
    <row r="38" spans="1:119">
      <c r="A38" s="16"/>
      <c r="B38" s="18"/>
      <c r="C38" s="18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9"/>
    </row>
    <row r="39" spans="1:119">
      <c r="A39" s="38"/>
      <c r="B39" s="39"/>
      <c r="C39" s="39"/>
      <c r="D39" s="40"/>
      <c r="E39" s="40"/>
      <c r="F39" s="40"/>
      <c r="G39" s="40"/>
      <c r="H39" s="40"/>
      <c r="I39" s="40"/>
      <c r="J39" s="40"/>
      <c r="K39" s="40"/>
      <c r="L39" s="93" t="s">
        <v>84</v>
      </c>
      <c r="M39" s="93"/>
      <c r="N39" s="93"/>
      <c r="O39" s="41">
        <v>24637</v>
      </c>
    </row>
    <row r="40" spans="1:119">
      <c r="A40" s="94"/>
      <c r="B40" s="95"/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6"/>
    </row>
    <row r="41" spans="1:119" ht="15.75" customHeight="1" thickBot="1">
      <c r="A41" s="97" t="s">
        <v>53</v>
      </c>
      <c r="B41" s="98"/>
      <c r="C41" s="98"/>
      <c r="D41" s="98"/>
      <c r="E41" s="98"/>
      <c r="F41" s="98"/>
      <c r="G41" s="98"/>
      <c r="H41" s="98"/>
      <c r="I41" s="98"/>
      <c r="J41" s="98"/>
      <c r="K41" s="98"/>
      <c r="L41" s="98"/>
      <c r="M41" s="98"/>
      <c r="N41" s="98"/>
      <c r="O41" s="99"/>
    </row>
  </sheetData>
  <mergeCells count="10">
    <mergeCell ref="L39:N39"/>
    <mergeCell ref="A40:O40"/>
    <mergeCell ref="A41:O4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50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79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3386033</v>
      </c>
      <c r="E5" s="26">
        <f t="shared" si="0"/>
        <v>20202</v>
      </c>
      <c r="F5" s="26">
        <f t="shared" si="0"/>
        <v>0</v>
      </c>
      <c r="G5" s="26">
        <f t="shared" si="0"/>
        <v>270038</v>
      </c>
      <c r="H5" s="26">
        <f t="shared" si="0"/>
        <v>0</v>
      </c>
      <c r="I5" s="26">
        <f t="shared" si="0"/>
        <v>0</v>
      </c>
      <c r="J5" s="26">
        <f t="shared" si="0"/>
        <v>1776619</v>
      </c>
      <c r="K5" s="26">
        <f t="shared" si="0"/>
        <v>2690996</v>
      </c>
      <c r="L5" s="26">
        <f t="shared" si="0"/>
        <v>0</v>
      </c>
      <c r="M5" s="26">
        <f t="shared" si="0"/>
        <v>0</v>
      </c>
      <c r="N5" s="27">
        <f>SUM(D5:M5)</f>
        <v>8143888</v>
      </c>
      <c r="O5" s="32">
        <f t="shared" ref="O5:O39" si="1">(N5/O$41)</f>
        <v>333.47889111829983</v>
      </c>
      <c r="P5" s="6"/>
    </row>
    <row r="6" spans="1:133">
      <c r="A6" s="12"/>
      <c r="B6" s="44">
        <v>511</v>
      </c>
      <c r="C6" s="20" t="s">
        <v>19</v>
      </c>
      <c r="D6" s="46">
        <v>142455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142455</v>
      </c>
      <c r="O6" s="47">
        <f t="shared" si="1"/>
        <v>5.8332992096965723</v>
      </c>
      <c r="P6" s="9"/>
    </row>
    <row r="7" spans="1:133">
      <c r="A7" s="12"/>
      <c r="B7" s="44">
        <v>512</v>
      </c>
      <c r="C7" s="20" t="s">
        <v>20</v>
      </c>
      <c r="D7" s="46">
        <v>558520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558520</v>
      </c>
      <c r="O7" s="47">
        <f t="shared" si="1"/>
        <v>22.870480324311043</v>
      </c>
      <c r="P7" s="9"/>
    </row>
    <row r="8" spans="1:133">
      <c r="A8" s="12"/>
      <c r="B8" s="44">
        <v>513</v>
      </c>
      <c r="C8" s="20" t="s">
        <v>21</v>
      </c>
      <c r="D8" s="46">
        <v>1443557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646742</v>
      </c>
      <c r="K8" s="46">
        <v>0</v>
      </c>
      <c r="L8" s="46">
        <v>0</v>
      </c>
      <c r="M8" s="46">
        <v>0</v>
      </c>
      <c r="N8" s="46">
        <f t="shared" si="2"/>
        <v>2090299</v>
      </c>
      <c r="O8" s="47">
        <f t="shared" si="1"/>
        <v>85.594324556733952</v>
      </c>
      <c r="P8" s="9"/>
    </row>
    <row r="9" spans="1:133">
      <c r="A9" s="12"/>
      <c r="B9" s="44">
        <v>514</v>
      </c>
      <c r="C9" s="20" t="s">
        <v>22</v>
      </c>
      <c r="D9" s="46">
        <v>177314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177314</v>
      </c>
      <c r="O9" s="47">
        <f t="shared" si="1"/>
        <v>7.2607182343065393</v>
      </c>
      <c r="P9" s="9"/>
    </row>
    <row r="10" spans="1:133">
      <c r="A10" s="12"/>
      <c r="B10" s="44">
        <v>515</v>
      </c>
      <c r="C10" s="20" t="s">
        <v>23</v>
      </c>
      <c r="D10" s="46">
        <v>203758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203758</v>
      </c>
      <c r="O10" s="47">
        <f t="shared" si="1"/>
        <v>8.3435567749068422</v>
      </c>
      <c r="P10" s="9"/>
    </row>
    <row r="11" spans="1:133">
      <c r="A11" s="12"/>
      <c r="B11" s="44">
        <v>518</v>
      </c>
      <c r="C11" s="20" t="s">
        <v>80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2635681</v>
      </c>
      <c r="L11" s="46">
        <v>0</v>
      </c>
      <c r="M11" s="46">
        <v>0</v>
      </c>
      <c r="N11" s="46">
        <f t="shared" si="2"/>
        <v>2635681</v>
      </c>
      <c r="O11" s="47">
        <f t="shared" si="1"/>
        <v>107.92682527333034</v>
      </c>
      <c r="P11" s="9"/>
    </row>
    <row r="12" spans="1:133">
      <c r="A12" s="12"/>
      <c r="B12" s="44">
        <v>519</v>
      </c>
      <c r="C12" s="20" t="s">
        <v>65</v>
      </c>
      <c r="D12" s="46">
        <v>860429</v>
      </c>
      <c r="E12" s="46">
        <v>20202</v>
      </c>
      <c r="F12" s="46">
        <v>0</v>
      </c>
      <c r="G12" s="46">
        <v>270038</v>
      </c>
      <c r="H12" s="46">
        <v>0</v>
      </c>
      <c r="I12" s="46">
        <v>0</v>
      </c>
      <c r="J12" s="46">
        <v>1129877</v>
      </c>
      <c r="K12" s="46">
        <v>55315</v>
      </c>
      <c r="L12" s="46">
        <v>0</v>
      </c>
      <c r="M12" s="46">
        <v>0</v>
      </c>
      <c r="N12" s="46">
        <f t="shared" si="2"/>
        <v>2335861</v>
      </c>
      <c r="O12" s="47">
        <f t="shared" si="1"/>
        <v>95.649686745014534</v>
      </c>
      <c r="P12" s="9"/>
    </row>
    <row r="13" spans="1:133" ht="15.75">
      <c r="A13" s="28" t="s">
        <v>25</v>
      </c>
      <c r="B13" s="29"/>
      <c r="C13" s="30"/>
      <c r="D13" s="31">
        <f t="shared" ref="D13:M13" si="3">SUM(D14:D18)</f>
        <v>12542295</v>
      </c>
      <c r="E13" s="31">
        <f t="shared" si="3"/>
        <v>363905</v>
      </c>
      <c r="F13" s="31">
        <f t="shared" si="3"/>
        <v>0</v>
      </c>
      <c r="G13" s="31">
        <f t="shared" si="3"/>
        <v>1822504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441073</v>
      </c>
      <c r="L13" s="31">
        <f t="shared" si="3"/>
        <v>0</v>
      </c>
      <c r="M13" s="31">
        <f t="shared" si="3"/>
        <v>0</v>
      </c>
      <c r="N13" s="42">
        <f t="shared" ref="N13:N24" si="4">SUM(D13:M13)</f>
        <v>15169777</v>
      </c>
      <c r="O13" s="43">
        <f t="shared" si="1"/>
        <v>621.17755210679331</v>
      </c>
      <c r="P13" s="10"/>
    </row>
    <row r="14" spans="1:133">
      <c r="A14" s="12"/>
      <c r="B14" s="44">
        <v>521</v>
      </c>
      <c r="C14" s="20" t="s">
        <v>26</v>
      </c>
      <c r="D14" s="46">
        <v>6772469</v>
      </c>
      <c r="E14" s="46">
        <v>280360</v>
      </c>
      <c r="F14" s="46">
        <v>0</v>
      </c>
      <c r="G14" s="46">
        <v>741798</v>
      </c>
      <c r="H14" s="46">
        <v>0</v>
      </c>
      <c r="I14" s="46">
        <v>0</v>
      </c>
      <c r="J14" s="46">
        <v>0</v>
      </c>
      <c r="K14" s="46">
        <v>209619</v>
      </c>
      <c r="L14" s="46">
        <v>0</v>
      </c>
      <c r="M14" s="46">
        <v>0</v>
      </c>
      <c r="N14" s="46">
        <f t="shared" si="4"/>
        <v>8004246</v>
      </c>
      <c r="O14" s="47">
        <f t="shared" si="1"/>
        <v>327.76077965685272</v>
      </c>
      <c r="P14" s="9"/>
    </row>
    <row r="15" spans="1:133">
      <c r="A15" s="12"/>
      <c r="B15" s="44">
        <v>522</v>
      </c>
      <c r="C15" s="20" t="s">
        <v>27</v>
      </c>
      <c r="D15" s="46">
        <v>4826417</v>
      </c>
      <c r="E15" s="46">
        <v>83545</v>
      </c>
      <c r="F15" s="46">
        <v>0</v>
      </c>
      <c r="G15" s="46">
        <v>1080706</v>
      </c>
      <c r="H15" s="46">
        <v>0</v>
      </c>
      <c r="I15" s="46">
        <v>0</v>
      </c>
      <c r="J15" s="46">
        <v>0</v>
      </c>
      <c r="K15" s="46">
        <v>231454</v>
      </c>
      <c r="L15" s="46">
        <v>0</v>
      </c>
      <c r="M15" s="46">
        <v>0</v>
      </c>
      <c r="N15" s="46">
        <f t="shared" si="4"/>
        <v>6222122</v>
      </c>
      <c r="O15" s="47">
        <f t="shared" si="1"/>
        <v>254.78571721059743</v>
      </c>
      <c r="P15" s="9"/>
    </row>
    <row r="16" spans="1:133">
      <c r="A16" s="12"/>
      <c r="B16" s="44">
        <v>523</v>
      </c>
      <c r="C16" s="20" t="s">
        <v>81</v>
      </c>
      <c r="D16" s="46">
        <v>754386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754386</v>
      </c>
      <c r="O16" s="47">
        <f t="shared" si="1"/>
        <v>30.890872609639246</v>
      </c>
      <c r="P16" s="9"/>
    </row>
    <row r="17" spans="1:16">
      <c r="A17" s="12"/>
      <c r="B17" s="44">
        <v>524</v>
      </c>
      <c r="C17" s="20" t="s">
        <v>28</v>
      </c>
      <c r="D17" s="46">
        <v>117871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117871</v>
      </c>
      <c r="O17" s="47">
        <f t="shared" si="1"/>
        <v>4.8266246263461774</v>
      </c>
      <c r="P17" s="9"/>
    </row>
    <row r="18" spans="1:16">
      <c r="A18" s="12"/>
      <c r="B18" s="44">
        <v>529</v>
      </c>
      <c r="C18" s="20" t="s">
        <v>29</v>
      </c>
      <c r="D18" s="46">
        <v>71152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71152</v>
      </c>
      <c r="O18" s="47">
        <f t="shared" si="1"/>
        <v>2.9135580033577657</v>
      </c>
      <c r="P18" s="9"/>
    </row>
    <row r="19" spans="1:16" ht="15.75">
      <c r="A19" s="28" t="s">
        <v>30</v>
      </c>
      <c r="B19" s="29"/>
      <c r="C19" s="30"/>
      <c r="D19" s="31">
        <f t="shared" ref="D19:M19" si="5">SUM(D20:D24)</f>
        <v>1089703</v>
      </c>
      <c r="E19" s="31">
        <f t="shared" si="5"/>
        <v>13289</v>
      </c>
      <c r="F19" s="31">
        <f t="shared" si="5"/>
        <v>0</v>
      </c>
      <c r="G19" s="31">
        <f t="shared" si="5"/>
        <v>0</v>
      </c>
      <c r="H19" s="31">
        <f t="shared" si="5"/>
        <v>0</v>
      </c>
      <c r="I19" s="31">
        <f t="shared" si="5"/>
        <v>16521946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42">
        <f t="shared" si="4"/>
        <v>17624938</v>
      </c>
      <c r="O19" s="43">
        <f t="shared" si="1"/>
        <v>721.71237869047127</v>
      </c>
      <c r="P19" s="10"/>
    </row>
    <row r="20" spans="1:16">
      <c r="A20" s="12"/>
      <c r="B20" s="44">
        <v>534</v>
      </c>
      <c r="C20" s="20" t="s">
        <v>66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4106004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4106004</v>
      </c>
      <c r="O20" s="47">
        <f t="shared" si="1"/>
        <v>168.13414684083372</v>
      </c>
      <c r="P20" s="9"/>
    </row>
    <row r="21" spans="1:16">
      <c r="A21" s="12"/>
      <c r="B21" s="44">
        <v>536</v>
      </c>
      <c r="C21" s="20" t="s">
        <v>67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11412478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11412478</v>
      </c>
      <c r="O21" s="47">
        <f t="shared" si="1"/>
        <v>467.32230457393229</v>
      </c>
      <c r="P21" s="9"/>
    </row>
    <row r="22" spans="1:16">
      <c r="A22" s="12"/>
      <c r="B22" s="44">
        <v>537</v>
      </c>
      <c r="C22" s="20" t="s">
        <v>68</v>
      </c>
      <c r="D22" s="46">
        <v>121078</v>
      </c>
      <c r="E22" s="46">
        <v>13289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134367</v>
      </c>
      <c r="O22" s="47">
        <f t="shared" si="1"/>
        <v>5.5021088407518119</v>
      </c>
      <c r="P22" s="9"/>
    </row>
    <row r="23" spans="1:16">
      <c r="A23" s="12"/>
      <c r="B23" s="44">
        <v>538</v>
      </c>
      <c r="C23" s="20" t="s">
        <v>69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1003464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1003464</v>
      </c>
      <c r="O23" s="47">
        <f t="shared" si="1"/>
        <v>41.090209246140617</v>
      </c>
      <c r="P23" s="9"/>
    </row>
    <row r="24" spans="1:16">
      <c r="A24" s="12"/>
      <c r="B24" s="44">
        <v>539</v>
      </c>
      <c r="C24" s="20" t="s">
        <v>35</v>
      </c>
      <c r="D24" s="46">
        <v>968625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968625</v>
      </c>
      <c r="O24" s="47">
        <f t="shared" si="1"/>
        <v>39.663609188812906</v>
      </c>
      <c r="P24" s="9"/>
    </row>
    <row r="25" spans="1:16" ht="15.75">
      <c r="A25" s="28" t="s">
        <v>36</v>
      </c>
      <c r="B25" s="29"/>
      <c r="C25" s="30"/>
      <c r="D25" s="31">
        <f t="shared" ref="D25:M25" si="6">SUM(D26:D27)</f>
        <v>1164131</v>
      </c>
      <c r="E25" s="31">
        <f t="shared" si="6"/>
        <v>62131</v>
      </c>
      <c r="F25" s="31">
        <f t="shared" si="6"/>
        <v>0</v>
      </c>
      <c r="G25" s="31">
        <f t="shared" si="6"/>
        <v>1862330</v>
      </c>
      <c r="H25" s="31">
        <f t="shared" si="6"/>
        <v>0</v>
      </c>
      <c r="I25" s="31">
        <f t="shared" si="6"/>
        <v>109404</v>
      </c>
      <c r="J25" s="31">
        <f t="shared" si="6"/>
        <v>0</v>
      </c>
      <c r="K25" s="31">
        <f t="shared" si="6"/>
        <v>0</v>
      </c>
      <c r="L25" s="31">
        <f t="shared" si="6"/>
        <v>0</v>
      </c>
      <c r="M25" s="31">
        <f t="shared" si="6"/>
        <v>0</v>
      </c>
      <c r="N25" s="31">
        <f t="shared" ref="N25:N30" si="7">SUM(D25:M25)</f>
        <v>3197996</v>
      </c>
      <c r="O25" s="43">
        <f t="shared" si="1"/>
        <v>130.95270463944965</v>
      </c>
      <c r="P25" s="10"/>
    </row>
    <row r="26" spans="1:16">
      <c r="A26" s="12"/>
      <c r="B26" s="44">
        <v>541</v>
      </c>
      <c r="C26" s="20" t="s">
        <v>70</v>
      </c>
      <c r="D26" s="46">
        <v>1164131</v>
      </c>
      <c r="E26" s="46">
        <v>62131</v>
      </c>
      <c r="F26" s="46">
        <v>0</v>
      </c>
      <c r="G26" s="46">
        <v>1846999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3073261</v>
      </c>
      <c r="O26" s="47">
        <f t="shared" si="1"/>
        <v>125.84501044183286</v>
      </c>
      <c r="P26" s="9"/>
    </row>
    <row r="27" spans="1:16">
      <c r="A27" s="12"/>
      <c r="B27" s="44">
        <v>543</v>
      </c>
      <c r="C27" s="20" t="s">
        <v>71</v>
      </c>
      <c r="D27" s="46">
        <v>0</v>
      </c>
      <c r="E27" s="46">
        <v>0</v>
      </c>
      <c r="F27" s="46">
        <v>0</v>
      </c>
      <c r="G27" s="46">
        <v>15331</v>
      </c>
      <c r="H27" s="46">
        <v>0</v>
      </c>
      <c r="I27" s="46">
        <v>109404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124735</v>
      </c>
      <c r="O27" s="47">
        <f t="shared" si="1"/>
        <v>5.1076941976168051</v>
      </c>
      <c r="P27" s="9"/>
    </row>
    <row r="28" spans="1:16" ht="15.75">
      <c r="A28" s="28" t="s">
        <v>40</v>
      </c>
      <c r="B28" s="29"/>
      <c r="C28" s="30"/>
      <c r="D28" s="31">
        <f t="shared" ref="D28:M28" si="8">SUM(D29:D30)</f>
        <v>116500</v>
      </c>
      <c r="E28" s="31">
        <f t="shared" si="8"/>
        <v>132243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7"/>
        <v>248743</v>
      </c>
      <c r="O28" s="43">
        <f t="shared" si="1"/>
        <v>10.185618934523566</v>
      </c>
      <c r="P28" s="10"/>
    </row>
    <row r="29" spans="1:16">
      <c r="A29" s="13"/>
      <c r="B29" s="45">
        <v>552</v>
      </c>
      <c r="C29" s="21" t="s">
        <v>57</v>
      </c>
      <c r="D29" s="46">
        <v>116500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116500</v>
      </c>
      <c r="O29" s="47">
        <f t="shared" si="1"/>
        <v>4.7704844191474551</v>
      </c>
      <c r="P29" s="9"/>
    </row>
    <row r="30" spans="1:16">
      <c r="A30" s="13"/>
      <c r="B30" s="45">
        <v>559</v>
      </c>
      <c r="C30" s="21" t="s">
        <v>41</v>
      </c>
      <c r="D30" s="46">
        <v>0</v>
      </c>
      <c r="E30" s="46">
        <v>132243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132243</v>
      </c>
      <c r="O30" s="47">
        <f t="shared" si="1"/>
        <v>5.4151345153761108</v>
      </c>
      <c r="P30" s="9"/>
    </row>
    <row r="31" spans="1:16" ht="15.75">
      <c r="A31" s="28" t="s">
        <v>42</v>
      </c>
      <c r="B31" s="29"/>
      <c r="C31" s="30"/>
      <c r="D31" s="31">
        <f t="shared" ref="D31:M31" si="9">SUM(D32:D35)</f>
        <v>3607275</v>
      </c>
      <c r="E31" s="31">
        <f t="shared" si="9"/>
        <v>470008</v>
      </c>
      <c r="F31" s="31">
        <f t="shared" si="9"/>
        <v>0</v>
      </c>
      <c r="G31" s="31">
        <f t="shared" si="9"/>
        <v>377071</v>
      </c>
      <c r="H31" s="31">
        <f t="shared" si="9"/>
        <v>0</v>
      </c>
      <c r="I31" s="31">
        <f t="shared" si="9"/>
        <v>1257697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ref="N31:N39" si="10">SUM(D31:M31)</f>
        <v>5712051</v>
      </c>
      <c r="O31" s="43">
        <f t="shared" si="1"/>
        <v>233.89914417919005</v>
      </c>
      <c r="P31" s="9"/>
    </row>
    <row r="32" spans="1:16">
      <c r="A32" s="12"/>
      <c r="B32" s="44">
        <v>571</v>
      </c>
      <c r="C32" s="20" t="s">
        <v>43</v>
      </c>
      <c r="D32" s="46">
        <v>984363</v>
      </c>
      <c r="E32" s="46">
        <v>182700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0"/>
        <v>1167063</v>
      </c>
      <c r="O32" s="47">
        <f t="shared" si="1"/>
        <v>47.78932066663937</v>
      </c>
      <c r="P32" s="9"/>
    </row>
    <row r="33" spans="1:119">
      <c r="A33" s="12"/>
      <c r="B33" s="44">
        <v>572</v>
      </c>
      <c r="C33" s="20" t="s">
        <v>72</v>
      </c>
      <c r="D33" s="46">
        <v>1727498</v>
      </c>
      <c r="E33" s="46">
        <v>197091</v>
      </c>
      <c r="F33" s="46">
        <v>0</v>
      </c>
      <c r="G33" s="46">
        <v>377071</v>
      </c>
      <c r="H33" s="46">
        <v>0</v>
      </c>
      <c r="I33" s="46">
        <v>1257697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3559357</v>
      </c>
      <c r="O33" s="47">
        <f t="shared" si="1"/>
        <v>145.74984644363457</v>
      </c>
      <c r="P33" s="9"/>
    </row>
    <row r="34" spans="1:119">
      <c r="A34" s="12"/>
      <c r="B34" s="44">
        <v>573</v>
      </c>
      <c r="C34" s="20" t="s">
        <v>45</v>
      </c>
      <c r="D34" s="46">
        <v>585033</v>
      </c>
      <c r="E34" s="46">
        <v>29207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614240</v>
      </c>
      <c r="O34" s="47">
        <f t="shared" si="1"/>
        <v>25.15212317267925</v>
      </c>
      <c r="P34" s="9"/>
    </row>
    <row r="35" spans="1:119">
      <c r="A35" s="12"/>
      <c r="B35" s="44">
        <v>579</v>
      </c>
      <c r="C35" s="20" t="s">
        <v>46</v>
      </c>
      <c r="D35" s="46">
        <v>310381</v>
      </c>
      <c r="E35" s="46">
        <v>61010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371391</v>
      </c>
      <c r="O35" s="47">
        <f t="shared" si="1"/>
        <v>15.207853896236845</v>
      </c>
      <c r="P35" s="9"/>
    </row>
    <row r="36" spans="1:119" ht="15.75">
      <c r="A36" s="28" t="s">
        <v>73</v>
      </c>
      <c r="B36" s="29"/>
      <c r="C36" s="30"/>
      <c r="D36" s="31">
        <f t="shared" ref="D36:M36" si="11">SUM(D37:D38)</f>
        <v>0</v>
      </c>
      <c r="E36" s="31">
        <f t="shared" si="11"/>
        <v>350000</v>
      </c>
      <c r="F36" s="31">
        <f t="shared" si="11"/>
        <v>0</v>
      </c>
      <c r="G36" s="31">
        <f t="shared" si="11"/>
        <v>12000</v>
      </c>
      <c r="H36" s="31">
        <f t="shared" si="11"/>
        <v>0</v>
      </c>
      <c r="I36" s="31">
        <f t="shared" si="11"/>
        <v>2346866</v>
      </c>
      <c r="J36" s="31">
        <f t="shared" si="11"/>
        <v>0</v>
      </c>
      <c r="K36" s="31">
        <f t="shared" si="11"/>
        <v>0</v>
      </c>
      <c r="L36" s="31">
        <f t="shared" si="11"/>
        <v>0</v>
      </c>
      <c r="M36" s="31">
        <f t="shared" si="11"/>
        <v>0</v>
      </c>
      <c r="N36" s="31">
        <f t="shared" si="10"/>
        <v>2708866</v>
      </c>
      <c r="O36" s="43">
        <f t="shared" si="1"/>
        <v>110.92363130092953</v>
      </c>
      <c r="P36" s="9"/>
    </row>
    <row r="37" spans="1:119">
      <c r="A37" s="12"/>
      <c r="B37" s="44">
        <v>581</v>
      </c>
      <c r="C37" s="20" t="s">
        <v>74</v>
      </c>
      <c r="D37" s="46">
        <v>0</v>
      </c>
      <c r="E37" s="46">
        <v>350000</v>
      </c>
      <c r="F37" s="46">
        <v>0</v>
      </c>
      <c r="G37" s="46">
        <v>12000</v>
      </c>
      <c r="H37" s="46">
        <v>0</v>
      </c>
      <c r="I37" s="46">
        <v>1040510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1402510</v>
      </c>
      <c r="O37" s="47">
        <f t="shared" si="1"/>
        <v>57.430490151918434</v>
      </c>
      <c r="P37" s="9"/>
    </row>
    <row r="38" spans="1:119" ht="15.75" thickBot="1">
      <c r="A38" s="12"/>
      <c r="B38" s="44">
        <v>591</v>
      </c>
      <c r="C38" s="20" t="s">
        <v>75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1306356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1306356</v>
      </c>
      <c r="O38" s="47">
        <f t="shared" si="1"/>
        <v>53.493141149011095</v>
      </c>
      <c r="P38" s="9"/>
    </row>
    <row r="39" spans="1:119" ht="16.5" thickBot="1">
      <c r="A39" s="14" t="s">
        <v>10</v>
      </c>
      <c r="B39" s="23"/>
      <c r="C39" s="22"/>
      <c r="D39" s="15">
        <f>SUM(D5,D13,D19,D25,D28,D31,D36)</f>
        <v>21905937</v>
      </c>
      <c r="E39" s="15">
        <f t="shared" ref="E39:M39" si="12">SUM(E5,E13,E19,E25,E28,E31,E36)</f>
        <v>1411778</v>
      </c>
      <c r="F39" s="15">
        <f t="shared" si="12"/>
        <v>0</v>
      </c>
      <c r="G39" s="15">
        <f t="shared" si="12"/>
        <v>4343943</v>
      </c>
      <c r="H39" s="15">
        <f t="shared" si="12"/>
        <v>0</v>
      </c>
      <c r="I39" s="15">
        <f t="shared" si="12"/>
        <v>20235913</v>
      </c>
      <c r="J39" s="15">
        <f t="shared" si="12"/>
        <v>1776619</v>
      </c>
      <c r="K39" s="15">
        <f t="shared" si="12"/>
        <v>3132069</v>
      </c>
      <c r="L39" s="15">
        <f t="shared" si="12"/>
        <v>0</v>
      </c>
      <c r="M39" s="15">
        <f t="shared" si="12"/>
        <v>0</v>
      </c>
      <c r="N39" s="15">
        <f t="shared" si="10"/>
        <v>52806259</v>
      </c>
      <c r="O39" s="37">
        <f t="shared" si="1"/>
        <v>2162.3299209696575</v>
      </c>
      <c r="P39" s="6"/>
      <c r="Q39" s="2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</row>
    <row r="40" spans="1:119">
      <c r="A40" s="16"/>
      <c r="B40" s="18"/>
      <c r="C40" s="18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9"/>
    </row>
    <row r="41" spans="1:119">
      <c r="A41" s="38"/>
      <c r="B41" s="39"/>
      <c r="C41" s="39"/>
      <c r="D41" s="40"/>
      <c r="E41" s="40"/>
      <c r="F41" s="40"/>
      <c r="G41" s="40"/>
      <c r="H41" s="40"/>
      <c r="I41" s="40"/>
      <c r="J41" s="40"/>
      <c r="K41" s="40"/>
      <c r="L41" s="93" t="s">
        <v>82</v>
      </c>
      <c r="M41" s="93"/>
      <c r="N41" s="93"/>
      <c r="O41" s="41">
        <v>24421</v>
      </c>
    </row>
    <row r="42" spans="1:119">
      <c r="A42" s="94"/>
      <c r="B42" s="95"/>
      <c r="C42" s="95"/>
      <c r="D42" s="95"/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6"/>
    </row>
    <row r="43" spans="1:119" ht="15.75" customHeight="1" thickBot="1">
      <c r="A43" s="97" t="s">
        <v>53</v>
      </c>
      <c r="B43" s="98"/>
      <c r="C43" s="98"/>
      <c r="D43" s="98"/>
      <c r="E43" s="98"/>
      <c r="F43" s="98"/>
      <c r="G43" s="98"/>
      <c r="H43" s="98"/>
      <c r="I43" s="98"/>
      <c r="J43" s="98"/>
      <c r="K43" s="98"/>
      <c r="L43" s="98"/>
      <c r="M43" s="98"/>
      <c r="N43" s="98"/>
      <c r="O43" s="99"/>
    </row>
  </sheetData>
  <mergeCells count="10">
    <mergeCell ref="L41:N41"/>
    <mergeCell ref="A42:O42"/>
    <mergeCell ref="A43:O4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2024-06-05T21:27:10Z</cp:lastPrinted>
  <dcterms:created xsi:type="dcterms:W3CDTF">2000-08-31T21:26:31Z</dcterms:created>
  <dcterms:modified xsi:type="dcterms:W3CDTF">2024-07-02T15:19:22Z</dcterms:modified>
</cp:coreProperties>
</file>