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169" documentId="11_9C8F3820792A7724F1A831228F792988FB1183FD" xr6:coauthVersionLast="47" xr6:coauthVersionMax="47" xr10:uidLastSave="{2CB41B85-66EC-4CB5-9F69-B8C8DF1033AE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'2008'!$A$1:$O$80</definedName>
    <definedName name="_xlnm.Print_Area" localSheetId="14">'2009'!$A$1:$O$80</definedName>
    <definedName name="_xlnm.Print_Area" localSheetId="13">'2010'!$A$1:$O$78</definedName>
    <definedName name="_xlnm.Print_Area" localSheetId="12">'2011'!$A$1:$O$77</definedName>
    <definedName name="_xlnm.Print_Area" localSheetId="11">'2012'!$A$1:$O$78</definedName>
    <definedName name="_xlnm.Print_Area" localSheetId="10">'2013'!$A$1:$O$75</definedName>
    <definedName name="_xlnm.Print_Area" localSheetId="9">'2014'!$A$1:$O$80</definedName>
    <definedName name="_xlnm.Print_Area" localSheetId="8">'2015'!$A$1:$O$81</definedName>
    <definedName name="_xlnm.Print_Area" localSheetId="7">'2016'!$A$1:$O$82</definedName>
    <definedName name="_xlnm.Print_Area" localSheetId="6">'2017'!$A$1:$O$76</definedName>
    <definedName name="_xlnm.Print_Area" localSheetId="5">'2018'!$A$1:$O$81</definedName>
    <definedName name="_xlnm.Print_Area" localSheetId="4">'2019'!$A$1:$O$78</definedName>
    <definedName name="_xlnm.Print_Area" localSheetId="3">'2020'!$A$1:$O$78</definedName>
    <definedName name="_xlnm.Print_Area" localSheetId="2">'2021'!$A$1:$P$81</definedName>
    <definedName name="_xlnm.Print_Area" localSheetId="1">'2022'!$A$1:$P$81</definedName>
    <definedName name="_xlnm.Print_Area" localSheetId="0">'2023'!$A$1:$P$79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4" i="49" l="1"/>
  <c r="P74" i="49" s="1"/>
  <c r="O73" i="49"/>
  <c r="P73" i="49" s="1"/>
  <c r="O72" i="49"/>
  <c r="P72" i="49" s="1"/>
  <c r="N71" i="49"/>
  <c r="M71" i="49"/>
  <c r="L71" i="49"/>
  <c r="K71" i="49"/>
  <c r="J71" i="49"/>
  <c r="I71" i="49"/>
  <c r="H71" i="49"/>
  <c r="G71" i="49"/>
  <c r="F71" i="49"/>
  <c r="E71" i="49"/>
  <c r="D71" i="49"/>
  <c r="O70" i="49"/>
  <c r="P70" i="49" s="1"/>
  <c r="O69" i="49"/>
  <c r="P69" i="49" s="1"/>
  <c r="O68" i="49"/>
  <c r="P68" i="49" s="1"/>
  <c r="O67" i="49"/>
  <c r="P67" i="49" s="1"/>
  <c r="O66" i="49"/>
  <c r="P66" i="49" s="1"/>
  <c r="O65" i="49"/>
  <c r="P65" i="49" s="1"/>
  <c r="O64" i="49"/>
  <c r="P64" i="49" s="1"/>
  <c r="O63" i="49"/>
  <c r="P63" i="49" s="1"/>
  <c r="O62" i="49"/>
  <c r="P62" i="49" s="1"/>
  <c r="O61" i="49"/>
  <c r="P61" i="49" s="1"/>
  <c r="O60" i="49"/>
  <c r="P60" i="49" s="1"/>
  <c r="N59" i="49"/>
  <c r="M59" i="49"/>
  <c r="L59" i="49"/>
  <c r="K59" i="49"/>
  <c r="J59" i="49"/>
  <c r="I59" i="49"/>
  <c r="H59" i="49"/>
  <c r="G59" i="49"/>
  <c r="F59" i="49"/>
  <c r="E59" i="49"/>
  <c r="D59" i="49"/>
  <c r="O58" i="49"/>
  <c r="P58" i="49" s="1"/>
  <c r="O57" i="49"/>
  <c r="P57" i="49" s="1"/>
  <c r="N56" i="49"/>
  <c r="M56" i="49"/>
  <c r="L56" i="49"/>
  <c r="K56" i="49"/>
  <c r="J56" i="49"/>
  <c r="I56" i="49"/>
  <c r="H56" i="49"/>
  <c r="G56" i="49"/>
  <c r="F56" i="49"/>
  <c r="E56" i="49"/>
  <c r="D56" i="49"/>
  <c r="O55" i="49"/>
  <c r="P55" i="49" s="1"/>
  <c r="O54" i="49"/>
  <c r="P54" i="49" s="1"/>
  <c r="O53" i="49"/>
  <c r="P53" i="49" s="1"/>
  <c r="O52" i="49"/>
  <c r="P52" i="49" s="1"/>
  <c r="O51" i="49"/>
  <c r="P51" i="49" s="1"/>
  <c r="O50" i="49"/>
  <c r="P50" i="49" s="1"/>
  <c r="O49" i="49"/>
  <c r="P49" i="49" s="1"/>
  <c r="O48" i="49"/>
  <c r="P48" i="49" s="1"/>
  <c r="O47" i="49"/>
  <c r="P47" i="49" s="1"/>
  <c r="O46" i="49"/>
  <c r="P46" i="49" s="1"/>
  <c r="O45" i="49"/>
  <c r="P45" i="49" s="1"/>
  <c r="O44" i="49"/>
  <c r="P44" i="49" s="1"/>
  <c r="O43" i="49"/>
  <c r="P43" i="49" s="1"/>
  <c r="O42" i="49"/>
  <c r="P42" i="49" s="1"/>
  <c r="O41" i="49"/>
  <c r="P41" i="49" s="1"/>
  <c r="N40" i="49"/>
  <c r="M40" i="49"/>
  <c r="L40" i="49"/>
  <c r="K40" i="49"/>
  <c r="J40" i="49"/>
  <c r="I40" i="49"/>
  <c r="H40" i="49"/>
  <c r="G40" i="49"/>
  <c r="F40" i="49"/>
  <c r="E40" i="49"/>
  <c r="D40" i="49"/>
  <c r="O39" i="49"/>
  <c r="P39" i="49" s="1"/>
  <c r="O38" i="49"/>
  <c r="P38" i="49" s="1"/>
  <c r="O37" i="49"/>
  <c r="P37" i="49" s="1"/>
  <c r="O36" i="49"/>
  <c r="P36" i="49" s="1"/>
  <c r="O35" i="49"/>
  <c r="P35" i="49" s="1"/>
  <c r="O34" i="49"/>
  <c r="P34" i="49" s="1"/>
  <c r="O33" i="49"/>
  <c r="P33" i="49" s="1"/>
  <c r="O32" i="49"/>
  <c r="P32" i="49" s="1"/>
  <c r="O31" i="49"/>
  <c r="P31" i="49" s="1"/>
  <c r="O30" i="49"/>
  <c r="P30" i="49" s="1"/>
  <c r="O29" i="49"/>
  <c r="P29" i="49" s="1"/>
  <c r="O28" i="49"/>
  <c r="P28" i="49" s="1"/>
  <c r="O27" i="49"/>
  <c r="P27" i="49" s="1"/>
  <c r="O26" i="49"/>
  <c r="P26" i="49" s="1"/>
  <c r="O25" i="49"/>
  <c r="P25" i="49" s="1"/>
  <c r="O24" i="49"/>
  <c r="P24" i="49" s="1"/>
  <c r="O23" i="49"/>
  <c r="P23" i="49" s="1"/>
  <c r="N22" i="49"/>
  <c r="M22" i="49"/>
  <c r="L22" i="49"/>
  <c r="K22" i="49"/>
  <c r="J22" i="49"/>
  <c r="I22" i="49"/>
  <c r="H22" i="49"/>
  <c r="G22" i="49"/>
  <c r="F22" i="49"/>
  <c r="E22" i="49"/>
  <c r="D22" i="49"/>
  <c r="O21" i="49"/>
  <c r="P21" i="49" s="1"/>
  <c r="O20" i="49"/>
  <c r="P20" i="49" s="1"/>
  <c r="O19" i="49"/>
  <c r="P19" i="49" s="1"/>
  <c r="O18" i="49"/>
  <c r="P18" i="49" s="1"/>
  <c r="O17" i="49"/>
  <c r="P17" i="49" s="1"/>
  <c r="N16" i="49"/>
  <c r="M16" i="49"/>
  <c r="L16" i="49"/>
  <c r="K16" i="49"/>
  <c r="J16" i="49"/>
  <c r="I16" i="49"/>
  <c r="H16" i="49"/>
  <c r="G16" i="49"/>
  <c r="F16" i="49"/>
  <c r="E16" i="49"/>
  <c r="D16" i="49"/>
  <c r="O15" i="49"/>
  <c r="P15" i="49" s="1"/>
  <c r="O14" i="49"/>
  <c r="P14" i="49" s="1"/>
  <c r="O13" i="49"/>
  <c r="P13" i="49" s="1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76" i="48"/>
  <c r="P76" i="48" s="1"/>
  <c r="O75" i="48"/>
  <c r="P75" i="48" s="1"/>
  <c r="N74" i="48"/>
  <c r="M74" i="48"/>
  <c r="L74" i="48"/>
  <c r="K74" i="48"/>
  <c r="J74" i="48"/>
  <c r="I74" i="48"/>
  <c r="H74" i="48"/>
  <c r="G74" i="48"/>
  <c r="F74" i="48"/>
  <c r="E74" i="48"/>
  <c r="D74" i="48"/>
  <c r="O73" i="48"/>
  <c r="P73" i="48" s="1"/>
  <c r="O72" i="48"/>
  <c r="P72" i="48" s="1"/>
  <c r="O71" i="48"/>
  <c r="P71" i="48" s="1"/>
  <c r="O70" i="48"/>
  <c r="P70" i="48" s="1"/>
  <c r="O69" i="48"/>
  <c r="P69" i="48" s="1"/>
  <c r="O68" i="48"/>
  <c r="P68" i="48" s="1"/>
  <c r="O67" i="48"/>
  <c r="P67" i="48" s="1"/>
  <c r="O66" i="48"/>
  <c r="P66" i="48" s="1"/>
  <c r="O65" i="48"/>
  <c r="P65" i="48" s="1"/>
  <c r="O64" i="48"/>
  <c r="P64" i="48" s="1"/>
  <c r="O63" i="48"/>
  <c r="P63" i="48" s="1"/>
  <c r="N62" i="48"/>
  <c r="M62" i="48"/>
  <c r="L62" i="48"/>
  <c r="K62" i="48"/>
  <c r="J62" i="48"/>
  <c r="I62" i="48"/>
  <c r="H62" i="48"/>
  <c r="G62" i="48"/>
  <c r="F62" i="48"/>
  <c r="E62" i="48"/>
  <c r="D62" i="48"/>
  <c r="O61" i="48"/>
  <c r="P61" i="48" s="1"/>
  <c r="O60" i="48"/>
  <c r="P60" i="48" s="1"/>
  <c r="N59" i="48"/>
  <c r="M59" i="48"/>
  <c r="L59" i="48"/>
  <c r="K59" i="48"/>
  <c r="J59" i="48"/>
  <c r="I59" i="48"/>
  <c r="H59" i="48"/>
  <c r="G59" i="48"/>
  <c r="F59" i="48"/>
  <c r="E59" i="48"/>
  <c r="D59" i="48"/>
  <c r="O58" i="48"/>
  <c r="P58" i="48" s="1"/>
  <c r="O57" i="48"/>
  <c r="P57" i="48" s="1"/>
  <c r="O56" i="48"/>
  <c r="P56" i="48" s="1"/>
  <c r="O55" i="48"/>
  <c r="P55" i="48" s="1"/>
  <c r="O54" i="48"/>
  <c r="P54" i="48" s="1"/>
  <c r="O53" i="48"/>
  <c r="P53" i="48" s="1"/>
  <c r="O52" i="48"/>
  <c r="P52" i="48" s="1"/>
  <c r="O51" i="48"/>
  <c r="P51" i="48" s="1"/>
  <c r="O50" i="48"/>
  <c r="P50" i="48" s="1"/>
  <c r="O49" i="48"/>
  <c r="P49" i="48" s="1"/>
  <c r="O48" i="48"/>
  <c r="P48" i="48" s="1"/>
  <c r="O47" i="48"/>
  <c r="P47" i="48" s="1"/>
  <c r="O46" i="48"/>
  <c r="P46" i="48" s="1"/>
  <c r="O45" i="48"/>
  <c r="P45" i="48" s="1"/>
  <c r="O44" i="48"/>
  <c r="P44" i="48" s="1"/>
  <c r="N43" i="48"/>
  <c r="M43" i="48"/>
  <c r="L43" i="48"/>
  <c r="K43" i="48"/>
  <c r="J43" i="48"/>
  <c r="I43" i="48"/>
  <c r="H43" i="48"/>
  <c r="G43" i="48"/>
  <c r="F43" i="48"/>
  <c r="E43" i="48"/>
  <c r="D43" i="48"/>
  <c r="O42" i="48"/>
  <c r="P42" i="48" s="1"/>
  <c r="O41" i="48"/>
  <c r="P41" i="48" s="1"/>
  <c r="O40" i="48"/>
  <c r="P40" i="48" s="1"/>
  <c r="O39" i="48"/>
  <c r="P39" i="48" s="1"/>
  <c r="O38" i="48"/>
  <c r="P38" i="48" s="1"/>
  <c r="O37" i="48"/>
  <c r="P37" i="48" s="1"/>
  <c r="O36" i="48"/>
  <c r="P36" i="48" s="1"/>
  <c r="O35" i="48"/>
  <c r="P35" i="48" s="1"/>
  <c r="O34" i="48"/>
  <c r="P34" i="48" s="1"/>
  <c r="O33" i="48"/>
  <c r="P33" i="48" s="1"/>
  <c r="O32" i="48"/>
  <c r="P32" i="48" s="1"/>
  <c r="O31" i="48"/>
  <c r="P31" i="48" s="1"/>
  <c r="O30" i="48"/>
  <c r="P30" i="48" s="1"/>
  <c r="O29" i="48"/>
  <c r="P29" i="48" s="1"/>
  <c r="O28" i="48"/>
  <c r="P28" i="48" s="1"/>
  <c r="O27" i="48"/>
  <c r="P27" i="48" s="1"/>
  <c r="N26" i="48"/>
  <c r="M26" i="48"/>
  <c r="L26" i="48"/>
  <c r="K26" i="48"/>
  <c r="J26" i="48"/>
  <c r="I26" i="48"/>
  <c r="H26" i="48"/>
  <c r="G26" i="48"/>
  <c r="F26" i="48"/>
  <c r="E26" i="48"/>
  <c r="D26" i="48"/>
  <c r="O25" i="48"/>
  <c r="P25" i="48" s="1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O17" i="48"/>
  <c r="P17" i="48" s="1"/>
  <c r="N16" i="48"/>
  <c r="M16" i="48"/>
  <c r="L16" i="48"/>
  <c r="K16" i="48"/>
  <c r="J16" i="48"/>
  <c r="I16" i="48"/>
  <c r="H16" i="48"/>
  <c r="G16" i="48"/>
  <c r="F16" i="48"/>
  <c r="E16" i="48"/>
  <c r="D16" i="48"/>
  <c r="O15" i="48"/>
  <c r="P15" i="48" s="1"/>
  <c r="O14" i="48"/>
  <c r="P14" i="48" s="1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71" i="49" l="1"/>
  <c r="P71" i="49" s="1"/>
  <c r="N75" i="49"/>
  <c r="O16" i="49"/>
  <c r="P16" i="49" s="1"/>
  <c r="O59" i="49"/>
  <c r="P59" i="49" s="1"/>
  <c r="M75" i="49"/>
  <c r="K75" i="49"/>
  <c r="L75" i="49"/>
  <c r="O40" i="49"/>
  <c r="P40" i="49" s="1"/>
  <c r="F75" i="49"/>
  <c r="G75" i="49"/>
  <c r="E75" i="49"/>
  <c r="O5" i="49"/>
  <c r="P5" i="49" s="1"/>
  <c r="J75" i="49"/>
  <c r="D75" i="49"/>
  <c r="H75" i="49"/>
  <c r="I75" i="49"/>
  <c r="O22" i="49"/>
  <c r="P22" i="49" s="1"/>
  <c r="O56" i="49"/>
  <c r="P56" i="49" s="1"/>
  <c r="O74" i="48"/>
  <c r="P74" i="48" s="1"/>
  <c r="O62" i="48"/>
  <c r="P62" i="48" s="1"/>
  <c r="O59" i="48"/>
  <c r="P59" i="48" s="1"/>
  <c r="O43" i="48"/>
  <c r="P43" i="48" s="1"/>
  <c r="J77" i="48"/>
  <c r="K77" i="48"/>
  <c r="N77" i="48"/>
  <c r="O26" i="48"/>
  <c r="P26" i="48" s="1"/>
  <c r="G77" i="48"/>
  <c r="H77" i="48"/>
  <c r="L77" i="48"/>
  <c r="I77" i="48"/>
  <c r="M77" i="48"/>
  <c r="O16" i="48"/>
  <c r="P16" i="48" s="1"/>
  <c r="D77" i="48"/>
  <c r="F77" i="48"/>
  <c r="E77" i="48"/>
  <c r="O5" i="48"/>
  <c r="P5" i="48" s="1"/>
  <c r="O76" i="47"/>
  <c r="P76" i="47" s="1"/>
  <c r="O75" i="47"/>
  <c r="P75" i="47" s="1"/>
  <c r="N74" i="47"/>
  <c r="M74" i="47"/>
  <c r="L74" i="47"/>
  <c r="K74" i="47"/>
  <c r="J74" i="47"/>
  <c r="I74" i="47"/>
  <c r="H74" i="47"/>
  <c r="G74" i="47"/>
  <c r="F74" i="47"/>
  <c r="E74" i="47"/>
  <c r="D74" i="47"/>
  <c r="O73" i="47"/>
  <c r="P73" i="47"/>
  <c r="O72" i="47"/>
  <c r="P72" i="47"/>
  <c r="O71" i="47"/>
  <c r="P71" i="47" s="1"/>
  <c r="O70" i="47"/>
  <c r="P70" i="47" s="1"/>
  <c r="O69" i="47"/>
  <c r="P69" i="47" s="1"/>
  <c r="O68" i="47"/>
  <c r="P68" i="47"/>
  <c r="O67" i="47"/>
  <c r="P67" i="47" s="1"/>
  <c r="O66" i="47"/>
  <c r="P66" i="47"/>
  <c r="O65" i="47"/>
  <c r="P65" i="47" s="1"/>
  <c r="O64" i="47"/>
  <c r="P64" i="47" s="1"/>
  <c r="O63" i="47"/>
  <c r="P63" i="47" s="1"/>
  <c r="N62" i="47"/>
  <c r="M62" i="47"/>
  <c r="L62" i="47"/>
  <c r="K62" i="47"/>
  <c r="J62" i="47"/>
  <c r="I62" i="47"/>
  <c r="H62" i="47"/>
  <c r="G62" i="47"/>
  <c r="F62" i="47"/>
  <c r="E62" i="47"/>
  <c r="D62" i="47"/>
  <c r="O61" i="47"/>
  <c r="P61" i="47" s="1"/>
  <c r="O60" i="47"/>
  <c r="P60" i="47" s="1"/>
  <c r="N59" i="47"/>
  <c r="M59" i="47"/>
  <c r="L59" i="47"/>
  <c r="K59" i="47"/>
  <c r="J59" i="47"/>
  <c r="I59" i="47"/>
  <c r="H59" i="47"/>
  <c r="G59" i="47"/>
  <c r="F59" i="47"/>
  <c r="E59" i="47"/>
  <c r="D59" i="47"/>
  <c r="O58" i="47"/>
  <c r="P58" i="47"/>
  <c r="O57" i="47"/>
  <c r="P57" i="47"/>
  <c r="O56" i="47"/>
  <c r="P56" i="47" s="1"/>
  <c r="O55" i="47"/>
  <c r="P55" i="47" s="1"/>
  <c r="O54" i="47"/>
  <c r="P54" i="47" s="1"/>
  <c r="O53" i="47"/>
  <c r="P53" i="47"/>
  <c r="O52" i="47"/>
  <c r="P52" i="47"/>
  <c r="O51" i="47"/>
  <c r="P51" i="47" s="1"/>
  <c r="O50" i="47"/>
  <c r="P50" i="47" s="1"/>
  <c r="O49" i="47"/>
  <c r="P49" i="47" s="1"/>
  <c r="O48" i="47"/>
  <c r="P48" i="47" s="1"/>
  <c r="O47" i="47"/>
  <c r="P47" i="47"/>
  <c r="O46" i="47"/>
  <c r="P46" i="47"/>
  <c r="O45" i="47"/>
  <c r="P45" i="47" s="1"/>
  <c r="O44" i="47"/>
  <c r="P44" i="47" s="1"/>
  <c r="N43" i="47"/>
  <c r="M43" i="47"/>
  <c r="L43" i="47"/>
  <c r="K43" i="47"/>
  <c r="J43" i="47"/>
  <c r="I43" i="47"/>
  <c r="H43" i="47"/>
  <c r="G43" i="47"/>
  <c r="F43" i="47"/>
  <c r="E43" i="47"/>
  <c r="D43" i="47"/>
  <c r="O42" i="47"/>
  <c r="P42" i="47"/>
  <c r="O41" i="47"/>
  <c r="P41" i="47" s="1"/>
  <c r="O40" i="47"/>
  <c r="P40" i="47" s="1"/>
  <c r="O39" i="47"/>
  <c r="P39" i="47" s="1"/>
  <c r="O38" i="47"/>
  <c r="P38" i="47" s="1"/>
  <c r="O37" i="47"/>
  <c r="P37" i="47"/>
  <c r="O36" i="47"/>
  <c r="P36" i="47"/>
  <c r="O35" i="47"/>
  <c r="P35" i="47"/>
  <c r="O34" i="47"/>
  <c r="P34" i="47" s="1"/>
  <c r="O33" i="47"/>
  <c r="P33" i="47" s="1"/>
  <c r="O32" i="47"/>
  <c r="P32" i="47" s="1"/>
  <c r="O31" i="47"/>
  <c r="P31" i="47" s="1"/>
  <c r="O30" i="47"/>
  <c r="P30" i="47" s="1"/>
  <c r="O29" i="47"/>
  <c r="P29" i="47"/>
  <c r="O28" i="47"/>
  <c r="P28" i="47" s="1"/>
  <c r="O27" i="47"/>
  <c r="P27" i="47" s="1"/>
  <c r="N26" i="47"/>
  <c r="M26" i="47"/>
  <c r="L26" i="47"/>
  <c r="K26" i="47"/>
  <c r="J26" i="47"/>
  <c r="I26" i="47"/>
  <c r="H26" i="47"/>
  <c r="G26" i="47"/>
  <c r="F26" i="47"/>
  <c r="E26" i="47"/>
  <c r="D26" i="47"/>
  <c r="O26" i="47" s="1"/>
  <c r="P26" i="47" s="1"/>
  <c r="O25" i="47"/>
  <c r="P25" i="47"/>
  <c r="O24" i="47"/>
  <c r="P24" i="47" s="1"/>
  <c r="O23" i="47"/>
  <c r="P23" i="47" s="1"/>
  <c r="O22" i="47"/>
  <c r="P22" i="47" s="1"/>
  <c r="O21" i="47"/>
  <c r="P21" i="47" s="1"/>
  <c r="O20" i="47"/>
  <c r="P20" i="47"/>
  <c r="O19" i="47"/>
  <c r="P19" i="47"/>
  <c r="O18" i="47"/>
  <c r="P18" i="47" s="1"/>
  <c r="O17" i="47"/>
  <c r="P17" i="47" s="1"/>
  <c r="N16" i="47"/>
  <c r="M16" i="47"/>
  <c r="L16" i="47"/>
  <c r="K16" i="47"/>
  <c r="J16" i="47"/>
  <c r="J77" i="47" s="1"/>
  <c r="I16" i="47"/>
  <c r="I77" i="47" s="1"/>
  <c r="H16" i="47"/>
  <c r="G16" i="47"/>
  <c r="G77" i="47" s="1"/>
  <c r="F16" i="47"/>
  <c r="F77" i="47" s="1"/>
  <c r="E16" i="47"/>
  <c r="O16" i="47" s="1"/>
  <c r="P16" i="47" s="1"/>
  <c r="D16" i="47"/>
  <c r="O15" i="47"/>
  <c r="P15" i="47" s="1"/>
  <c r="O14" i="47"/>
  <c r="P14" i="47"/>
  <c r="O13" i="47"/>
  <c r="P13" i="47" s="1"/>
  <c r="O12" i="47"/>
  <c r="P12" i="47" s="1"/>
  <c r="O11" i="47"/>
  <c r="P11" i="47" s="1"/>
  <c r="O10" i="47"/>
  <c r="P10" i="47"/>
  <c r="O9" i="47"/>
  <c r="P9" i="47"/>
  <c r="O8" i="47"/>
  <c r="P8" i="47"/>
  <c r="O7" i="47"/>
  <c r="P7" i="47" s="1"/>
  <c r="O6" i="47"/>
  <c r="P6" i="47" s="1"/>
  <c r="N5" i="47"/>
  <c r="N77" i="47" s="1"/>
  <c r="M5" i="47"/>
  <c r="M77" i="47" s="1"/>
  <c r="L5" i="47"/>
  <c r="L77" i="47" s="1"/>
  <c r="K5" i="47"/>
  <c r="K77" i="47" s="1"/>
  <c r="J5" i="47"/>
  <c r="I5" i="47"/>
  <c r="H5" i="47"/>
  <c r="G5" i="47"/>
  <c r="F5" i="47"/>
  <c r="E5" i="47"/>
  <c r="D5" i="47"/>
  <c r="N73" i="45"/>
  <c r="O73" i="45"/>
  <c r="N72" i="45"/>
  <c r="O72" i="45" s="1"/>
  <c r="N71" i="45"/>
  <c r="O71" i="45" s="1"/>
  <c r="M70" i="45"/>
  <c r="L70" i="45"/>
  <c r="K70" i="45"/>
  <c r="J70" i="45"/>
  <c r="I70" i="45"/>
  <c r="H70" i="45"/>
  <c r="G70" i="45"/>
  <c r="F70" i="45"/>
  <c r="E70" i="45"/>
  <c r="N70" i="45" s="1"/>
  <c r="O70" i="45" s="1"/>
  <c r="D70" i="45"/>
  <c r="N69" i="45"/>
  <c r="O69" i="45" s="1"/>
  <c r="N68" i="45"/>
  <c r="O68" i="45" s="1"/>
  <c r="N67" i="45"/>
  <c r="O67" i="45" s="1"/>
  <c r="N66" i="45"/>
  <c r="O66" i="45"/>
  <c r="N65" i="45"/>
  <c r="O65" i="45"/>
  <c r="N64" i="45"/>
  <c r="O64" i="45" s="1"/>
  <c r="N63" i="45"/>
  <c r="O63" i="45" s="1"/>
  <c r="N62" i="45"/>
  <c r="O62" i="45" s="1"/>
  <c r="N61" i="45"/>
  <c r="O61" i="45" s="1"/>
  <c r="N60" i="45"/>
  <c r="O60" i="45"/>
  <c r="M59" i="45"/>
  <c r="L59" i="45"/>
  <c r="K59" i="45"/>
  <c r="J59" i="45"/>
  <c r="I59" i="45"/>
  <c r="H59" i="45"/>
  <c r="N59" i="45" s="1"/>
  <c r="O59" i="45" s="1"/>
  <c r="G59" i="45"/>
  <c r="F59" i="45"/>
  <c r="E59" i="45"/>
  <c r="D59" i="45"/>
  <c r="N58" i="45"/>
  <c r="O58" i="45"/>
  <c r="N57" i="45"/>
  <c r="O57" i="45"/>
  <c r="M56" i="45"/>
  <c r="L56" i="45"/>
  <c r="K56" i="45"/>
  <c r="J56" i="45"/>
  <c r="I56" i="45"/>
  <c r="H56" i="45"/>
  <c r="G56" i="45"/>
  <c r="F56" i="45"/>
  <c r="E56" i="45"/>
  <c r="D56" i="45"/>
  <c r="N56" i="45" s="1"/>
  <c r="O56" i="45" s="1"/>
  <c r="N55" i="45"/>
  <c r="O55" i="45"/>
  <c r="N54" i="45"/>
  <c r="O54" i="45" s="1"/>
  <c r="N53" i="45"/>
  <c r="O53" i="45" s="1"/>
  <c r="N52" i="45"/>
  <c r="O52" i="45" s="1"/>
  <c r="N51" i="45"/>
  <c r="O51" i="45" s="1"/>
  <c r="N50" i="45"/>
  <c r="O50" i="45"/>
  <c r="N49" i="45"/>
  <c r="O49" i="45"/>
  <c r="N48" i="45"/>
  <c r="O48" i="45" s="1"/>
  <c r="N47" i="45"/>
  <c r="O47" i="45" s="1"/>
  <c r="N46" i="45"/>
  <c r="O46" i="45" s="1"/>
  <c r="N45" i="45"/>
  <c r="O45" i="45" s="1"/>
  <c r="N44" i="45"/>
  <c r="O44" i="45"/>
  <c r="N43" i="45"/>
  <c r="O43" i="45"/>
  <c r="M42" i="45"/>
  <c r="M74" i="45" s="1"/>
  <c r="L42" i="45"/>
  <c r="L74" i="45" s="1"/>
  <c r="K42" i="45"/>
  <c r="K74" i="45" s="1"/>
  <c r="J42" i="45"/>
  <c r="I42" i="45"/>
  <c r="H42" i="45"/>
  <c r="G42" i="45"/>
  <c r="F42" i="45"/>
  <c r="E42" i="45"/>
  <c r="D42" i="45"/>
  <c r="N42" i="45" s="1"/>
  <c r="O42" i="45" s="1"/>
  <c r="N41" i="45"/>
  <c r="O41" i="45"/>
  <c r="N40" i="45"/>
  <c r="O40" i="45" s="1"/>
  <c r="N39" i="45"/>
  <c r="O39" i="45" s="1"/>
  <c r="N38" i="45"/>
  <c r="O38" i="45" s="1"/>
  <c r="N37" i="45"/>
  <c r="O37" i="45" s="1"/>
  <c r="N36" i="45"/>
  <c r="O36" i="45"/>
  <c r="N35" i="45"/>
  <c r="O35" i="45"/>
  <c r="N34" i="45"/>
  <c r="O34" i="45" s="1"/>
  <c r="N33" i="45"/>
  <c r="O33" i="45" s="1"/>
  <c r="N32" i="45"/>
  <c r="O32" i="45" s="1"/>
  <c r="N31" i="45"/>
  <c r="O31" i="45" s="1"/>
  <c r="N30" i="45"/>
  <c r="O30" i="45" s="1"/>
  <c r="N29" i="45"/>
  <c r="O29" i="45"/>
  <c r="N28" i="45"/>
  <c r="O28" i="45" s="1"/>
  <c r="N27" i="45"/>
  <c r="O27" i="45" s="1"/>
  <c r="M26" i="45"/>
  <c r="L26" i="45"/>
  <c r="K26" i="45"/>
  <c r="J26" i="45"/>
  <c r="I26" i="45"/>
  <c r="H26" i="45"/>
  <c r="G26" i="45"/>
  <c r="F26" i="45"/>
  <c r="E26" i="45"/>
  <c r="D26" i="45"/>
  <c r="N26" i="45" s="1"/>
  <c r="O26" i="45" s="1"/>
  <c r="N25" i="45"/>
  <c r="O25" i="45" s="1"/>
  <c r="N24" i="45"/>
  <c r="O24" i="45" s="1"/>
  <c r="N23" i="45"/>
  <c r="O23" i="45" s="1"/>
  <c r="N22" i="45"/>
  <c r="O22" i="45" s="1"/>
  <c r="N21" i="45"/>
  <c r="O21" i="45" s="1"/>
  <c r="N20" i="45"/>
  <c r="O20" i="45" s="1"/>
  <c r="N19" i="45"/>
  <c r="O19" i="45" s="1"/>
  <c r="N18" i="45"/>
  <c r="O18" i="45" s="1"/>
  <c r="N17" i="45"/>
  <c r="O17" i="45" s="1"/>
  <c r="M16" i="45"/>
  <c r="L16" i="45"/>
  <c r="K16" i="45"/>
  <c r="J16" i="45"/>
  <c r="I16" i="45"/>
  <c r="H16" i="45"/>
  <c r="G16" i="45"/>
  <c r="F16" i="45"/>
  <c r="E16" i="45"/>
  <c r="D16" i="45"/>
  <c r="D74" i="45" s="1"/>
  <c r="N15" i="45"/>
  <c r="O15" i="45" s="1"/>
  <c r="N14" i="45"/>
  <c r="O14" i="45"/>
  <c r="N13" i="45"/>
  <c r="O13" i="45" s="1"/>
  <c r="N12" i="45"/>
  <c r="O12" i="45" s="1"/>
  <c r="N11" i="45"/>
  <c r="O11" i="45" s="1"/>
  <c r="N10" i="45"/>
  <c r="O10" i="45" s="1"/>
  <c r="N9" i="45"/>
  <c r="O9" i="45" s="1"/>
  <c r="N8" i="45"/>
  <c r="O8" i="45"/>
  <c r="N7" i="45"/>
  <c r="O7" i="45"/>
  <c r="N6" i="45"/>
  <c r="O6" i="45" s="1"/>
  <c r="M5" i="45"/>
  <c r="L5" i="45"/>
  <c r="K5" i="45"/>
  <c r="J5" i="45"/>
  <c r="J74" i="45" s="1"/>
  <c r="I5" i="45"/>
  <c r="I74" i="45" s="1"/>
  <c r="H5" i="45"/>
  <c r="H74" i="45" s="1"/>
  <c r="G5" i="45"/>
  <c r="G74" i="45" s="1"/>
  <c r="F5" i="45"/>
  <c r="F74" i="45" s="1"/>
  <c r="E5" i="45"/>
  <c r="N5" i="45" s="1"/>
  <c r="O5" i="45" s="1"/>
  <c r="D5" i="45"/>
  <c r="N73" i="44"/>
  <c r="O73" i="44" s="1"/>
  <c r="N72" i="44"/>
  <c r="O72" i="44" s="1"/>
  <c r="M71" i="44"/>
  <c r="L71" i="44"/>
  <c r="K71" i="44"/>
  <c r="J71" i="44"/>
  <c r="I71" i="44"/>
  <c r="H71" i="44"/>
  <c r="G71" i="44"/>
  <c r="F71" i="44"/>
  <c r="E71" i="44"/>
  <c r="D71" i="44"/>
  <c r="N71" i="44" s="1"/>
  <c r="O71" i="44" s="1"/>
  <c r="N70" i="44"/>
  <c r="O70" i="44" s="1"/>
  <c r="N69" i="44"/>
  <c r="O69" i="44" s="1"/>
  <c r="N68" i="44"/>
  <c r="O68" i="44" s="1"/>
  <c r="N67" i="44"/>
  <c r="O67" i="44"/>
  <c r="N66" i="44"/>
  <c r="O66" i="44"/>
  <c r="N65" i="44"/>
  <c r="O65" i="44" s="1"/>
  <c r="N64" i="44"/>
  <c r="O64" i="44" s="1"/>
  <c r="N63" i="44"/>
  <c r="O63" i="44" s="1"/>
  <c r="N62" i="44"/>
  <c r="O62" i="44" s="1"/>
  <c r="N61" i="44"/>
  <c r="O61" i="44"/>
  <c r="M60" i="44"/>
  <c r="L60" i="44"/>
  <c r="K60" i="44"/>
  <c r="J60" i="44"/>
  <c r="I60" i="44"/>
  <c r="H60" i="44"/>
  <c r="G60" i="44"/>
  <c r="F60" i="44"/>
  <c r="E60" i="44"/>
  <c r="D60" i="44"/>
  <c r="N60" i="44" s="1"/>
  <c r="O60" i="44" s="1"/>
  <c r="N59" i="44"/>
  <c r="O59" i="44"/>
  <c r="N58" i="44"/>
  <c r="O58" i="44"/>
  <c r="M57" i="44"/>
  <c r="L57" i="44"/>
  <c r="K57" i="44"/>
  <c r="J57" i="44"/>
  <c r="I57" i="44"/>
  <c r="H57" i="44"/>
  <c r="G57" i="44"/>
  <c r="F57" i="44"/>
  <c r="E57" i="44"/>
  <c r="D57" i="44"/>
  <c r="N57" i="44" s="1"/>
  <c r="O57" i="44" s="1"/>
  <c r="N56" i="44"/>
  <c r="O56" i="44"/>
  <c r="N55" i="44"/>
  <c r="O55" i="44" s="1"/>
  <c r="N54" i="44"/>
  <c r="O54" i="44" s="1"/>
  <c r="N53" i="44"/>
  <c r="O53" i="44" s="1"/>
  <c r="N52" i="44"/>
  <c r="O52" i="44" s="1"/>
  <c r="N51" i="44"/>
  <c r="O51" i="44"/>
  <c r="N50" i="44"/>
  <c r="O50" i="44"/>
  <c r="N49" i="44"/>
  <c r="O49" i="44" s="1"/>
  <c r="N48" i="44"/>
  <c r="O48" i="44" s="1"/>
  <c r="N47" i="44"/>
  <c r="O47" i="44" s="1"/>
  <c r="N46" i="44"/>
  <c r="O46" i="44" s="1"/>
  <c r="N45" i="44"/>
  <c r="O45" i="44"/>
  <c r="N44" i="44"/>
  <c r="O44" i="44"/>
  <c r="N43" i="44"/>
  <c r="O43" i="44" s="1"/>
  <c r="M42" i="44"/>
  <c r="L42" i="44"/>
  <c r="K42" i="44"/>
  <c r="J42" i="44"/>
  <c r="J74" i="44" s="1"/>
  <c r="I42" i="44"/>
  <c r="I74" i="44" s="1"/>
  <c r="H42" i="44"/>
  <c r="H74" i="44" s="1"/>
  <c r="G42" i="44"/>
  <c r="G74" i="44" s="1"/>
  <c r="F42" i="44"/>
  <c r="E42" i="44"/>
  <c r="D42" i="44"/>
  <c r="N41" i="44"/>
  <c r="O41" i="44" s="1"/>
  <c r="N40" i="44"/>
  <c r="O40" i="44" s="1"/>
  <c r="N39" i="44"/>
  <c r="O39" i="44" s="1"/>
  <c r="N38" i="44"/>
  <c r="O38" i="44" s="1"/>
  <c r="N37" i="44"/>
  <c r="O37" i="44"/>
  <c r="N36" i="44"/>
  <c r="O36" i="44" s="1"/>
  <c r="N35" i="44"/>
  <c r="O35" i="44" s="1"/>
  <c r="N34" i="44"/>
  <c r="O34" i="44" s="1"/>
  <c r="N33" i="44"/>
  <c r="O33" i="44" s="1"/>
  <c r="N32" i="44"/>
  <c r="O32" i="44" s="1"/>
  <c r="N31" i="44"/>
  <c r="O31" i="44"/>
  <c r="N30" i="44"/>
  <c r="O30" i="44"/>
  <c r="N29" i="44"/>
  <c r="O29" i="44" s="1"/>
  <c r="N28" i="44"/>
  <c r="O28" i="44" s="1"/>
  <c r="N27" i="44"/>
  <c r="O27" i="44" s="1"/>
  <c r="N26" i="44"/>
  <c r="O26" i="44" s="1"/>
  <c r="M25" i="44"/>
  <c r="N25" i="44" s="1"/>
  <c r="O25" i="44" s="1"/>
  <c r="L25" i="44"/>
  <c r="K25" i="44"/>
  <c r="J25" i="44"/>
  <c r="I25" i="44"/>
  <c r="H25" i="44"/>
  <c r="G25" i="44"/>
  <c r="F25" i="44"/>
  <c r="E25" i="44"/>
  <c r="D25" i="44"/>
  <c r="N24" i="44"/>
  <c r="O24" i="44" s="1"/>
  <c r="N23" i="44"/>
  <c r="O23" i="44"/>
  <c r="N22" i="44"/>
  <c r="O22" i="44"/>
  <c r="N21" i="44"/>
  <c r="O21" i="44" s="1"/>
  <c r="N20" i="44"/>
  <c r="O20" i="44" s="1"/>
  <c r="N19" i="44"/>
  <c r="O19" i="44" s="1"/>
  <c r="N18" i="44"/>
  <c r="O18" i="44" s="1"/>
  <c r="N17" i="44"/>
  <c r="O17" i="44"/>
  <c r="M16" i="44"/>
  <c r="L16" i="44"/>
  <c r="K16" i="44"/>
  <c r="J16" i="44"/>
  <c r="I16" i="44"/>
  <c r="H16" i="44"/>
  <c r="G16" i="44"/>
  <c r="F16" i="44"/>
  <c r="E16" i="44"/>
  <c r="D16" i="44"/>
  <c r="N15" i="44"/>
  <c r="O15" i="44"/>
  <c r="N14" i="44"/>
  <c r="O14" i="44"/>
  <c r="N13" i="44"/>
  <c r="O13" i="44" s="1"/>
  <c r="N12" i="44"/>
  <c r="O12" i="44" s="1"/>
  <c r="N11" i="44"/>
  <c r="O11" i="44" s="1"/>
  <c r="N10" i="44"/>
  <c r="O10" i="44" s="1"/>
  <c r="N9" i="44"/>
  <c r="O9" i="44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G5" i="44"/>
  <c r="F5" i="44"/>
  <c r="F74" i="44" s="1"/>
  <c r="E5" i="44"/>
  <c r="E74" i="44" s="1"/>
  <c r="D5" i="44"/>
  <c r="N5" i="44" s="1"/>
  <c r="O5" i="44" s="1"/>
  <c r="N76" i="43"/>
  <c r="O76" i="43" s="1"/>
  <c r="N75" i="43"/>
  <c r="O75" i="43" s="1"/>
  <c r="N74" i="43"/>
  <c r="O74" i="43" s="1"/>
  <c r="N73" i="43"/>
  <c r="O73" i="43"/>
  <c r="M72" i="43"/>
  <c r="L72" i="43"/>
  <c r="K72" i="43"/>
  <c r="J72" i="43"/>
  <c r="I72" i="43"/>
  <c r="H72" i="43"/>
  <c r="G72" i="43"/>
  <c r="F72" i="43"/>
  <c r="E72" i="43"/>
  <c r="D72" i="43"/>
  <c r="N72" i="43" s="1"/>
  <c r="O72" i="43" s="1"/>
  <c r="N71" i="43"/>
  <c r="O71" i="43" s="1"/>
  <c r="N70" i="43"/>
  <c r="O70" i="43"/>
  <c r="N69" i="43"/>
  <c r="O69" i="43" s="1"/>
  <c r="N68" i="43"/>
  <c r="O68" i="43" s="1"/>
  <c r="N67" i="43"/>
  <c r="O67" i="43" s="1"/>
  <c r="N66" i="43"/>
  <c r="O66" i="43" s="1"/>
  <c r="N65" i="43"/>
  <c r="O65" i="43"/>
  <c r="N64" i="43"/>
  <c r="O64" i="43" s="1"/>
  <c r="N63" i="43"/>
  <c r="O63" i="43" s="1"/>
  <c r="N62" i="43"/>
  <c r="O62" i="43" s="1"/>
  <c r="M61" i="43"/>
  <c r="L61" i="43"/>
  <c r="K61" i="43"/>
  <c r="J61" i="43"/>
  <c r="I61" i="43"/>
  <c r="H61" i="43"/>
  <c r="G61" i="43"/>
  <c r="F61" i="43"/>
  <c r="E61" i="43"/>
  <c r="D61" i="43"/>
  <c r="N61" i="43" s="1"/>
  <c r="O61" i="43" s="1"/>
  <c r="N60" i="43"/>
  <c r="O60" i="43" s="1"/>
  <c r="N59" i="43"/>
  <c r="O59" i="43" s="1"/>
  <c r="M58" i="43"/>
  <c r="L58" i="43"/>
  <c r="K58" i="43"/>
  <c r="J58" i="43"/>
  <c r="I58" i="43"/>
  <c r="N58" i="43" s="1"/>
  <c r="O58" i="43" s="1"/>
  <c r="H58" i="43"/>
  <c r="G58" i="43"/>
  <c r="F58" i="43"/>
  <c r="E58" i="43"/>
  <c r="D58" i="43"/>
  <c r="N57" i="43"/>
  <c r="O57" i="43" s="1"/>
  <c r="N56" i="43"/>
  <c r="O56" i="43" s="1"/>
  <c r="N55" i="43"/>
  <c r="O55" i="43"/>
  <c r="N54" i="43"/>
  <c r="O54" i="43" s="1"/>
  <c r="N53" i="43"/>
  <c r="O53" i="43" s="1"/>
  <c r="N52" i="43"/>
  <c r="O52" i="43" s="1"/>
  <c r="N51" i="43"/>
  <c r="O51" i="43" s="1"/>
  <c r="N50" i="43"/>
  <c r="O50" i="43" s="1"/>
  <c r="N49" i="43"/>
  <c r="O49" i="43"/>
  <c r="N48" i="43"/>
  <c r="O48" i="43"/>
  <c r="N47" i="43"/>
  <c r="O47" i="43" s="1"/>
  <c r="N46" i="43"/>
  <c r="O46" i="43" s="1"/>
  <c r="N45" i="43"/>
  <c r="O45" i="43" s="1"/>
  <c r="N44" i="43"/>
  <c r="O44" i="43" s="1"/>
  <c r="N43" i="43"/>
  <c r="O43" i="43"/>
  <c r="M42" i="43"/>
  <c r="L42" i="43"/>
  <c r="K42" i="43"/>
  <c r="J42" i="43"/>
  <c r="I42" i="43"/>
  <c r="H42" i="43"/>
  <c r="H77" i="43" s="1"/>
  <c r="G42" i="43"/>
  <c r="G77" i="43" s="1"/>
  <c r="F42" i="43"/>
  <c r="F77" i="43" s="1"/>
  <c r="E42" i="43"/>
  <c r="D42" i="43"/>
  <c r="D77" i="43" s="1"/>
  <c r="N41" i="43"/>
  <c r="O41" i="43"/>
  <c r="N40" i="43"/>
  <c r="O40" i="43"/>
  <c r="N39" i="43"/>
  <c r="O39" i="43" s="1"/>
  <c r="N38" i="43"/>
  <c r="O38" i="43" s="1"/>
  <c r="N37" i="43"/>
  <c r="O37" i="43" s="1"/>
  <c r="N36" i="43"/>
  <c r="O36" i="43" s="1"/>
  <c r="N35" i="43"/>
  <c r="O35" i="43"/>
  <c r="N34" i="43"/>
  <c r="O34" i="43" s="1"/>
  <c r="N33" i="43"/>
  <c r="O33" i="43" s="1"/>
  <c r="N32" i="43"/>
  <c r="O32" i="43" s="1"/>
  <c r="N31" i="43"/>
  <c r="O31" i="43" s="1"/>
  <c r="N30" i="43"/>
  <c r="O30" i="43" s="1"/>
  <c r="N29" i="43"/>
  <c r="O29" i="43"/>
  <c r="N28" i="43"/>
  <c r="O28" i="43"/>
  <c r="N27" i="43"/>
  <c r="O27" i="43" s="1"/>
  <c r="N26" i="43"/>
  <c r="O26" i="43" s="1"/>
  <c r="M25" i="43"/>
  <c r="L25" i="43"/>
  <c r="K25" i="43"/>
  <c r="N25" i="43" s="1"/>
  <c r="O25" i="43" s="1"/>
  <c r="J25" i="43"/>
  <c r="I25" i="43"/>
  <c r="H25" i="43"/>
  <c r="G25" i="43"/>
  <c r="F25" i="43"/>
  <c r="E25" i="43"/>
  <c r="D25" i="43"/>
  <c r="N24" i="43"/>
  <c r="O24" i="43" s="1"/>
  <c r="N23" i="43"/>
  <c r="O23" i="43" s="1"/>
  <c r="N22" i="43"/>
  <c r="O22" i="43" s="1"/>
  <c r="N21" i="43"/>
  <c r="O21" i="43"/>
  <c r="N20" i="43"/>
  <c r="O20" i="43"/>
  <c r="N19" i="43"/>
  <c r="O19" i="43" s="1"/>
  <c r="N18" i="43"/>
  <c r="O18" i="43" s="1"/>
  <c r="N17" i="43"/>
  <c r="O17" i="43" s="1"/>
  <c r="M16" i="43"/>
  <c r="L16" i="43"/>
  <c r="L77" i="43" s="1"/>
  <c r="K16" i="43"/>
  <c r="K77" i="43" s="1"/>
  <c r="J16" i="43"/>
  <c r="I16" i="43"/>
  <c r="H16" i="43"/>
  <c r="G16" i="43"/>
  <c r="F16" i="43"/>
  <c r="E16" i="43"/>
  <c r="D16" i="43"/>
  <c r="N15" i="43"/>
  <c r="O15" i="43" s="1"/>
  <c r="N14" i="43"/>
  <c r="O14" i="43" s="1"/>
  <c r="N13" i="43"/>
  <c r="O13" i="43" s="1"/>
  <c r="N12" i="43"/>
  <c r="O12" i="43"/>
  <c r="N11" i="43"/>
  <c r="O11" i="43" s="1"/>
  <c r="N10" i="43"/>
  <c r="O10" i="43" s="1"/>
  <c r="N9" i="43"/>
  <c r="O9" i="43" s="1"/>
  <c r="N8" i="43"/>
  <c r="O8" i="43" s="1"/>
  <c r="N7" i="43"/>
  <c r="O7" i="43"/>
  <c r="N6" i="43"/>
  <c r="O6" i="43" s="1"/>
  <c r="M5" i="43"/>
  <c r="L5" i="43"/>
  <c r="K5" i="43"/>
  <c r="J5" i="43"/>
  <c r="J77" i="43" s="1"/>
  <c r="I5" i="43"/>
  <c r="N5" i="43" s="1"/>
  <c r="O5" i="43" s="1"/>
  <c r="H5" i="43"/>
  <c r="G5" i="43"/>
  <c r="F5" i="43"/>
  <c r="E5" i="43"/>
  <c r="D5" i="43"/>
  <c r="N71" i="42"/>
  <c r="O71" i="42" s="1"/>
  <c r="N70" i="42"/>
  <c r="O70" i="42" s="1"/>
  <c r="N69" i="42"/>
  <c r="O69" i="42" s="1"/>
  <c r="M68" i="42"/>
  <c r="L68" i="42"/>
  <c r="K68" i="42"/>
  <c r="J68" i="42"/>
  <c r="I68" i="42"/>
  <c r="H68" i="42"/>
  <c r="N68" i="42" s="1"/>
  <c r="O68" i="42" s="1"/>
  <c r="G68" i="42"/>
  <c r="F68" i="42"/>
  <c r="E68" i="42"/>
  <c r="D68" i="42"/>
  <c r="N67" i="42"/>
  <c r="O67" i="42" s="1"/>
  <c r="N66" i="42"/>
  <c r="O66" i="42" s="1"/>
  <c r="N65" i="42"/>
  <c r="O65" i="42" s="1"/>
  <c r="N64" i="42"/>
  <c r="O64" i="42" s="1"/>
  <c r="N63" i="42"/>
  <c r="O63" i="42" s="1"/>
  <c r="N62" i="42"/>
  <c r="O62" i="42" s="1"/>
  <c r="N61" i="42"/>
  <c r="O61" i="42" s="1"/>
  <c r="N60" i="42"/>
  <c r="O60" i="42" s="1"/>
  <c r="N59" i="42"/>
  <c r="O59" i="42" s="1"/>
  <c r="M58" i="42"/>
  <c r="L58" i="42"/>
  <c r="K58" i="42"/>
  <c r="J58" i="42"/>
  <c r="I58" i="42"/>
  <c r="H58" i="42"/>
  <c r="G58" i="42"/>
  <c r="N58" i="42" s="1"/>
  <c r="O58" i="42" s="1"/>
  <c r="F58" i="42"/>
  <c r="E58" i="42"/>
  <c r="D58" i="42"/>
  <c r="N57" i="42"/>
  <c r="O57" i="42" s="1"/>
  <c r="N56" i="42"/>
  <c r="O56" i="42" s="1"/>
  <c r="M55" i="42"/>
  <c r="L55" i="42"/>
  <c r="K55" i="42"/>
  <c r="J55" i="42"/>
  <c r="I55" i="42"/>
  <c r="H55" i="42"/>
  <c r="G55" i="42"/>
  <c r="F55" i="42"/>
  <c r="E55" i="42"/>
  <c r="D55" i="42"/>
  <c r="N55" i="42" s="1"/>
  <c r="O55" i="42" s="1"/>
  <c r="N54" i="42"/>
  <c r="O54" i="42" s="1"/>
  <c r="N53" i="42"/>
  <c r="O53" i="42" s="1"/>
  <c r="N52" i="42"/>
  <c r="O52" i="42" s="1"/>
  <c r="N51" i="42"/>
  <c r="O51" i="42" s="1"/>
  <c r="N50" i="42"/>
  <c r="O50" i="42" s="1"/>
  <c r="N49" i="42"/>
  <c r="O49" i="42" s="1"/>
  <c r="N48" i="42"/>
  <c r="O48" i="42" s="1"/>
  <c r="N47" i="42"/>
  <c r="O47" i="42" s="1"/>
  <c r="N46" i="42"/>
  <c r="O46" i="42" s="1"/>
  <c r="N45" i="42"/>
  <c r="O45" i="42" s="1"/>
  <c r="N44" i="42"/>
  <c r="O44" i="42" s="1"/>
  <c r="N43" i="42"/>
  <c r="O43" i="42" s="1"/>
  <c r="N42" i="42"/>
  <c r="O42" i="42" s="1"/>
  <c r="N41" i="42"/>
  <c r="O41" i="42" s="1"/>
  <c r="M40" i="42"/>
  <c r="L40" i="42"/>
  <c r="K40" i="42"/>
  <c r="J40" i="42"/>
  <c r="I40" i="42"/>
  <c r="H40" i="42"/>
  <c r="G40" i="42"/>
  <c r="F40" i="42"/>
  <c r="E40" i="42"/>
  <c r="D40" i="42"/>
  <c r="N40" i="42" s="1"/>
  <c r="O40" i="42" s="1"/>
  <c r="N39" i="42"/>
  <c r="O39" i="42" s="1"/>
  <c r="N38" i="42"/>
  <c r="O38" i="42" s="1"/>
  <c r="N37" i="42"/>
  <c r="O37" i="42" s="1"/>
  <c r="N36" i="42"/>
  <c r="O36" i="42" s="1"/>
  <c r="N35" i="42"/>
  <c r="O35" i="42" s="1"/>
  <c r="N34" i="42"/>
  <c r="O34" i="42" s="1"/>
  <c r="N33" i="42"/>
  <c r="O33" i="42" s="1"/>
  <c r="N32" i="42"/>
  <c r="O32" i="42" s="1"/>
  <c r="N31" i="42"/>
  <c r="O31" i="42" s="1"/>
  <c r="N30" i="42"/>
  <c r="O30" i="42" s="1"/>
  <c r="N29" i="42"/>
  <c r="O29" i="42" s="1"/>
  <c r="N28" i="42"/>
  <c r="O28" i="42" s="1"/>
  <c r="N27" i="42"/>
  <c r="O27" i="42" s="1"/>
  <c r="N26" i="42"/>
  <c r="O26" i="42" s="1"/>
  <c r="M25" i="42"/>
  <c r="L25" i="42"/>
  <c r="K25" i="42"/>
  <c r="J25" i="42"/>
  <c r="I25" i="42"/>
  <c r="H25" i="42"/>
  <c r="H72" i="42" s="1"/>
  <c r="G25" i="42"/>
  <c r="F25" i="42"/>
  <c r="E25" i="42"/>
  <c r="D25" i="42"/>
  <c r="N24" i="42"/>
  <c r="O24" i="42" s="1"/>
  <c r="N23" i="42"/>
  <c r="O23" i="42" s="1"/>
  <c r="N22" i="42"/>
  <c r="O22" i="42" s="1"/>
  <c r="N21" i="42"/>
  <c r="O21" i="42" s="1"/>
  <c r="N20" i="42"/>
  <c r="O20" i="42" s="1"/>
  <c r="N19" i="42"/>
  <c r="O19" i="42" s="1"/>
  <c r="N18" i="42"/>
  <c r="O18" i="42" s="1"/>
  <c r="N17" i="42"/>
  <c r="O17" i="42" s="1"/>
  <c r="M16" i="42"/>
  <c r="L16" i="42"/>
  <c r="K16" i="42"/>
  <c r="J16" i="42"/>
  <c r="I16" i="42"/>
  <c r="H16" i="42"/>
  <c r="G16" i="42"/>
  <c r="F16" i="42"/>
  <c r="E16" i="42"/>
  <c r="N16" i="42" s="1"/>
  <c r="O16" i="42" s="1"/>
  <c r="D16" i="42"/>
  <c r="N15" i="42"/>
  <c r="O15" i="42" s="1"/>
  <c r="N14" i="42"/>
  <c r="O14" i="42" s="1"/>
  <c r="N13" i="42"/>
  <c r="O13" i="42" s="1"/>
  <c r="N12" i="42"/>
  <c r="O12" i="42" s="1"/>
  <c r="N11" i="42"/>
  <c r="O11" i="42" s="1"/>
  <c r="N10" i="42"/>
  <c r="O10" i="42" s="1"/>
  <c r="N9" i="42"/>
  <c r="O9" i="42" s="1"/>
  <c r="N8" i="42"/>
  <c r="O8" i="42" s="1"/>
  <c r="N7" i="42"/>
  <c r="O7" i="42" s="1"/>
  <c r="N6" i="42"/>
  <c r="O6" i="42" s="1"/>
  <c r="M5" i="42"/>
  <c r="M72" i="42" s="1"/>
  <c r="L5" i="42"/>
  <c r="L72" i="42" s="1"/>
  <c r="K5" i="42"/>
  <c r="K72" i="42" s="1"/>
  <c r="J5" i="42"/>
  <c r="J72" i="42" s="1"/>
  <c r="I5" i="42"/>
  <c r="H5" i="42"/>
  <c r="G5" i="42"/>
  <c r="G72" i="42" s="1"/>
  <c r="F5" i="42"/>
  <c r="F72" i="42" s="1"/>
  <c r="E5" i="42"/>
  <c r="E72" i="42" s="1"/>
  <c r="D5" i="42"/>
  <c r="N76" i="41"/>
  <c r="O76" i="41" s="1"/>
  <c r="N77" i="41"/>
  <c r="O77" i="41" s="1"/>
  <c r="N75" i="41"/>
  <c r="O75" i="41" s="1"/>
  <c r="M74" i="41"/>
  <c r="L74" i="41"/>
  <c r="K74" i="41"/>
  <c r="J74" i="41"/>
  <c r="I74" i="41"/>
  <c r="H74" i="41"/>
  <c r="G74" i="41"/>
  <c r="F74" i="41"/>
  <c r="E74" i="41"/>
  <c r="D74" i="41"/>
  <c r="N73" i="41"/>
  <c r="O73" i="41" s="1"/>
  <c r="N72" i="41"/>
  <c r="O72" i="41" s="1"/>
  <c r="N71" i="41"/>
  <c r="O71" i="41" s="1"/>
  <c r="N70" i="41"/>
  <c r="O70" i="41" s="1"/>
  <c r="N69" i="41"/>
  <c r="O69" i="41" s="1"/>
  <c r="N68" i="41"/>
  <c r="O68" i="41" s="1"/>
  <c r="N67" i="41"/>
  <c r="O67" i="41" s="1"/>
  <c r="N66" i="41"/>
  <c r="O66" i="41" s="1"/>
  <c r="N65" i="41"/>
  <c r="O65" i="41" s="1"/>
  <c r="M64" i="41"/>
  <c r="L64" i="41"/>
  <c r="K64" i="41"/>
  <c r="J64" i="41"/>
  <c r="I64" i="41"/>
  <c r="H64" i="41"/>
  <c r="G64" i="41"/>
  <c r="F64" i="41"/>
  <c r="E64" i="41"/>
  <c r="D64" i="41"/>
  <c r="N63" i="41"/>
  <c r="O63" i="41" s="1"/>
  <c r="N62" i="41"/>
  <c r="O62" i="41" s="1"/>
  <c r="M61" i="41"/>
  <c r="L61" i="41"/>
  <c r="L78" i="41" s="1"/>
  <c r="K61" i="41"/>
  <c r="K78" i="41" s="1"/>
  <c r="J61" i="41"/>
  <c r="J78" i="41" s="1"/>
  <c r="I61" i="41"/>
  <c r="H61" i="41"/>
  <c r="G61" i="41"/>
  <c r="F61" i="41"/>
  <c r="E61" i="41"/>
  <c r="D61" i="41"/>
  <c r="N60" i="41"/>
  <c r="O60" i="41" s="1"/>
  <c r="N59" i="41"/>
  <c r="O59" i="41" s="1"/>
  <c r="N58" i="41"/>
  <c r="O58" i="41"/>
  <c r="N57" i="41"/>
  <c r="O57" i="41" s="1"/>
  <c r="N56" i="41"/>
  <c r="O56" i="41" s="1"/>
  <c r="N55" i="41"/>
  <c r="O55" i="41" s="1"/>
  <c r="N54" i="41"/>
  <c r="O54" i="41" s="1"/>
  <c r="N53" i="41"/>
  <c r="O53" i="41" s="1"/>
  <c r="N52" i="41"/>
  <c r="O52" i="41"/>
  <c r="N51" i="41"/>
  <c r="O51" i="41" s="1"/>
  <c r="N50" i="41"/>
  <c r="O50" i="41" s="1"/>
  <c r="N49" i="41"/>
  <c r="O49" i="41" s="1"/>
  <c r="N48" i="41"/>
  <c r="O48" i="41" s="1"/>
  <c r="N47" i="41"/>
  <c r="O47" i="41" s="1"/>
  <c r="M46" i="41"/>
  <c r="L46" i="41"/>
  <c r="K46" i="41"/>
  <c r="J46" i="41"/>
  <c r="I46" i="41"/>
  <c r="H46" i="41"/>
  <c r="G46" i="41"/>
  <c r="F46" i="41"/>
  <c r="E46" i="41"/>
  <c r="D46" i="41"/>
  <c r="N45" i="41"/>
  <c r="O45" i="41" s="1"/>
  <c r="N44" i="41"/>
  <c r="O44" i="41" s="1"/>
  <c r="N43" i="41"/>
  <c r="O43" i="41" s="1"/>
  <c r="N42" i="41"/>
  <c r="O42" i="41" s="1"/>
  <c r="N41" i="41"/>
  <c r="O41" i="41" s="1"/>
  <c r="N40" i="41"/>
  <c r="O40" i="41" s="1"/>
  <c r="N39" i="41"/>
  <c r="O39" i="41" s="1"/>
  <c r="N38" i="41"/>
  <c r="O38" i="41" s="1"/>
  <c r="N37" i="41"/>
  <c r="O37" i="41" s="1"/>
  <c r="N36" i="41"/>
  <c r="O36" i="41" s="1"/>
  <c r="N35" i="41"/>
  <c r="O35" i="41" s="1"/>
  <c r="N34" i="41"/>
  <c r="O34" i="41" s="1"/>
  <c r="N33" i="41"/>
  <c r="O33" i="41" s="1"/>
  <c r="N32" i="41"/>
  <c r="O32" i="41" s="1"/>
  <c r="N31" i="41"/>
  <c r="O31" i="41" s="1"/>
  <c r="N30" i="41"/>
  <c r="O30" i="41" s="1"/>
  <c r="N29" i="41"/>
  <c r="O29" i="41" s="1"/>
  <c r="N28" i="41"/>
  <c r="O28" i="41" s="1"/>
  <c r="M27" i="41"/>
  <c r="L27" i="41"/>
  <c r="K27" i="41"/>
  <c r="J27" i="41"/>
  <c r="I27" i="41"/>
  <c r="H27" i="41"/>
  <c r="G27" i="41"/>
  <c r="F27" i="41"/>
  <c r="E27" i="41"/>
  <c r="D27" i="41"/>
  <c r="N26" i="41"/>
  <c r="O26" i="41" s="1"/>
  <c r="N25" i="41"/>
  <c r="O25" i="41" s="1"/>
  <c r="N24" i="41"/>
  <c r="O24" i="41" s="1"/>
  <c r="N23" i="41"/>
  <c r="O23" i="41" s="1"/>
  <c r="N22" i="41"/>
  <c r="O22" i="41" s="1"/>
  <c r="N21" i="41"/>
  <c r="O21" i="41" s="1"/>
  <c r="N20" i="41"/>
  <c r="O20" i="41" s="1"/>
  <c r="N19" i="41"/>
  <c r="O19" i="41" s="1"/>
  <c r="N18" i="41"/>
  <c r="O18" i="41" s="1"/>
  <c r="N17" i="41"/>
  <c r="O17" i="41" s="1"/>
  <c r="M16" i="41"/>
  <c r="L16" i="41"/>
  <c r="K16" i="41"/>
  <c r="J16" i="41"/>
  <c r="I16" i="41"/>
  <c r="H16" i="41"/>
  <c r="G16" i="41"/>
  <c r="F16" i="41"/>
  <c r="E16" i="41"/>
  <c r="D16" i="41"/>
  <c r="N15" i="41"/>
  <c r="O15" i="41" s="1"/>
  <c r="N14" i="41"/>
  <c r="O14" i="41" s="1"/>
  <c r="N13" i="41"/>
  <c r="O13" i="41" s="1"/>
  <c r="N12" i="41"/>
  <c r="O12" i="41" s="1"/>
  <c r="N11" i="41"/>
  <c r="O11" i="41" s="1"/>
  <c r="N10" i="41"/>
  <c r="O10" i="41" s="1"/>
  <c r="N9" i="41"/>
  <c r="O9" i="41" s="1"/>
  <c r="N8" i="41"/>
  <c r="O8" i="41" s="1"/>
  <c r="N7" i="41"/>
  <c r="O7" i="41" s="1"/>
  <c r="N6" i="41"/>
  <c r="O6" i="41" s="1"/>
  <c r="M5" i="41"/>
  <c r="L5" i="41"/>
  <c r="K5" i="41"/>
  <c r="J5" i="41"/>
  <c r="I5" i="41"/>
  <c r="H5" i="41"/>
  <c r="G5" i="41"/>
  <c r="F5" i="41"/>
  <c r="E5" i="41"/>
  <c r="E78" i="41" s="1"/>
  <c r="D5" i="41"/>
  <c r="N5" i="41" s="1"/>
  <c r="O5" i="41" s="1"/>
  <c r="N76" i="40"/>
  <c r="O76" i="40" s="1"/>
  <c r="N75" i="40"/>
  <c r="O75" i="40" s="1"/>
  <c r="N74" i="40"/>
  <c r="O74" i="40" s="1"/>
  <c r="M73" i="40"/>
  <c r="L73" i="40"/>
  <c r="K73" i="40"/>
  <c r="J73" i="40"/>
  <c r="I73" i="40"/>
  <c r="H73" i="40"/>
  <c r="G73" i="40"/>
  <c r="F73" i="40"/>
  <c r="E73" i="40"/>
  <c r="D73" i="40"/>
  <c r="N72" i="40"/>
  <c r="O72" i="40" s="1"/>
  <c r="N71" i="40"/>
  <c r="O71" i="40" s="1"/>
  <c r="N70" i="40"/>
  <c r="O70" i="40" s="1"/>
  <c r="N69" i="40"/>
  <c r="O69" i="40" s="1"/>
  <c r="N68" i="40"/>
  <c r="O68" i="40" s="1"/>
  <c r="N67" i="40"/>
  <c r="O67" i="40" s="1"/>
  <c r="N66" i="40"/>
  <c r="O66" i="40" s="1"/>
  <c r="N65" i="40"/>
  <c r="O65" i="40" s="1"/>
  <c r="N64" i="40"/>
  <c r="O64" i="40" s="1"/>
  <c r="N63" i="40"/>
  <c r="O63" i="40" s="1"/>
  <c r="M62" i="40"/>
  <c r="L62" i="40"/>
  <c r="K62" i="40"/>
  <c r="J62" i="40"/>
  <c r="I62" i="40"/>
  <c r="H62" i="40"/>
  <c r="G62" i="40"/>
  <c r="F62" i="40"/>
  <c r="E62" i="40"/>
  <c r="D62" i="40"/>
  <c r="N62" i="40" s="1"/>
  <c r="O62" i="40" s="1"/>
  <c r="N61" i="40"/>
  <c r="O61" i="40" s="1"/>
  <c r="N60" i="40"/>
  <c r="O60" i="40" s="1"/>
  <c r="M59" i="40"/>
  <c r="L59" i="40"/>
  <c r="K59" i="40"/>
  <c r="J59" i="40"/>
  <c r="I59" i="40"/>
  <c r="H59" i="40"/>
  <c r="N59" i="40" s="1"/>
  <c r="O59" i="40" s="1"/>
  <c r="G59" i="40"/>
  <c r="F59" i="40"/>
  <c r="E59" i="40"/>
  <c r="D59" i="40"/>
  <c r="N58" i="40"/>
  <c r="O58" i="40" s="1"/>
  <c r="N57" i="40"/>
  <c r="O57" i="40" s="1"/>
  <c r="N56" i="40"/>
  <c r="O56" i="40" s="1"/>
  <c r="N55" i="40"/>
  <c r="O55" i="40" s="1"/>
  <c r="N54" i="40"/>
  <c r="O54" i="40" s="1"/>
  <c r="N53" i="40"/>
  <c r="O53" i="40" s="1"/>
  <c r="N52" i="40"/>
  <c r="O52" i="40" s="1"/>
  <c r="N51" i="40"/>
  <c r="O51" i="40" s="1"/>
  <c r="N50" i="40"/>
  <c r="O50" i="40" s="1"/>
  <c r="N49" i="40"/>
  <c r="O49" i="40" s="1"/>
  <c r="N48" i="40"/>
  <c r="O48" i="40" s="1"/>
  <c r="N47" i="40"/>
  <c r="O47" i="40" s="1"/>
  <c r="N46" i="40"/>
  <c r="O46" i="40" s="1"/>
  <c r="N45" i="40"/>
  <c r="O45" i="40" s="1"/>
  <c r="M44" i="40"/>
  <c r="M77" i="40" s="1"/>
  <c r="L44" i="40"/>
  <c r="L77" i="40" s="1"/>
  <c r="K44" i="40"/>
  <c r="J44" i="40"/>
  <c r="I44" i="40"/>
  <c r="H44" i="40"/>
  <c r="G44" i="40"/>
  <c r="F44" i="40"/>
  <c r="N44" i="40" s="1"/>
  <c r="O44" i="40" s="1"/>
  <c r="E44" i="40"/>
  <c r="D44" i="40"/>
  <c r="N43" i="40"/>
  <c r="O43" i="40" s="1"/>
  <c r="N42" i="40"/>
  <c r="O42" i="40" s="1"/>
  <c r="N41" i="40"/>
  <c r="O41" i="40" s="1"/>
  <c r="N40" i="40"/>
  <c r="O40" i="40" s="1"/>
  <c r="N39" i="40"/>
  <c r="O39" i="40" s="1"/>
  <c r="N38" i="40"/>
  <c r="O38" i="40" s="1"/>
  <c r="N37" i="40"/>
  <c r="O37" i="40" s="1"/>
  <c r="N36" i="40"/>
  <c r="O36" i="40" s="1"/>
  <c r="N35" i="40"/>
  <c r="O35" i="40" s="1"/>
  <c r="N34" i="40"/>
  <c r="O34" i="40" s="1"/>
  <c r="N33" i="40"/>
  <c r="O33" i="40" s="1"/>
  <c r="N32" i="40"/>
  <c r="O32" i="40" s="1"/>
  <c r="N31" i="40"/>
  <c r="O31" i="40" s="1"/>
  <c r="N30" i="40"/>
  <c r="O30" i="40" s="1"/>
  <c r="N29" i="40"/>
  <c r="O29" i="40" s="1"/>
  <c r="M28" i="40"/>
  <c r="L28" i="40"/>
  <c r="K28" i="40"/>
  <c r="J28" i="40"/>
  <c r="I28" i="40"/>
  <c r="H28" i="40"/>
  <c r="G28" i="40"/>
  <c r="F28" i="40"/>
  <c r="E28" i="40"/>
  <c r="D28" i="40"/>
  <c r="N28" i="40" s="1"/>
  <c r="O28" i="40" s="1"/>
  <c r="N27" i="40"/>
  <c r="O27" i="40" s="1"/>
  <c r="N26" i="40"/>
  <c r="O26" i="40" s="1"/>
  <c r="N25" i="40"/>
  <c r="O25" i="40" s="1"/>
  <c r="N24" i="40"/>
  <c r="O24" i="40" s="1"/>
  <c r="N23" i="40"/>
  <c r="O23" i="40" s="1"/>
  <c r="N22" i="40"/>
  <c r="O22" i="40" s="1"/>
  <c r="N21" i="40"/>
  <c r="O21" i="40" s="1"/>
  <c r="N20" i="40"/>
  <c r="O20" i="40" s="1"/>
  <c r="N19" i="40"/>
  <c r="O19" i="40" s="1"/>
  <c r="N18" i="40"/>
  <c r="O18" i="40" s="1"/>
  <c r="N17" i="40"/>
  <c r="O17" i="40" s="1"/>
  <c r="N16" i="40"/>
  <c r="O16" i="40" s="1"/>
  <c r="M15" i="40"/>
  <c r="L15" i="40"/>
  <c r="K15" i="40"/>
  <c r="J15" i="40"/>
  <c r="J77" i="40" s="1"/>
  <c r="I15" i="40"/>
  <c r="H15" i="40"/>
  <c r="G15" i="40"/>
  <c r="F15" i="40"/>
  <c r="E15" i="40"/>
  <c r="D15" i="40"/>
  <c r="N15" i="40" s="1"/>
  <c r="O15" i="40" s="1"/>
  <c r="N14" i="40"/>
  <c r="O14" i="40" s="1"/>
  <c r="N13" i="40"/>
  <c r="O13" i="40" s="1"/>
  <c r="N12" i="40"/>
  <c r="O12" i="40" s="1"/>
  <c r="N11" i="40"/>
  <c r="O11" i="40" s="1"/>
  <c r="N10" i="40"/>
  <c r="O10" i="40" s="1"/>
  <c r="N9" i="40"/>
  <c r="O9" i="40" s="1"/>
  <c r="N8" i="40"/>
  <c r="O8" i="40" s="1"/>
  <c r="N7" i="40"/>
  <c r="O7" i="40" s="1"/>
  <c r="N6" i="40"/>
  <c r="O6" i="40" s="1"/>
  <c r="M5" i="40"/>
  <c r="L5" i="40"/>
  <c r="K5" i="40"/>
  <c r="J5" i="40"/>
  <c r="I5" i="40"/>
  <c r="H5" i="40"/>
  <c r="G5" i="40"/>
  <c r="F5" i="40"/>
  <c r="E5" i="40"/>
  <c r="E77" i="40" s="1"/>
  <c r="D5" i="40"/>
  <c r="D77" i="40" s="1"/>
  <c r="N75" i="39"/>
  <c r="O75" i="39" s="1"/>
  <c r="N74" i="39"/>
  <c r="O74" i="39" s="1"/>
  <c r="N73" i="39"/>
  <c r="O73" i="39" s="1"/>
  <c r="M72" i="39"/>
  <c r="L72" i="39"/>
  <c r="K72" i="39"/>
  <c r="N72" i="39" s="1"/>
  <c r="O72" i="39" s="1"/>
  <c r="J72" i="39"/>
  <c r="I72" i="39"/>
  <c r="H72" i="39"/>
  <c r="G72" i="39"/>
  <c r="F72" i="39"/>
  <c r="E72" i="39"/>
  <c r="D72" i="39"/>
  <c r="N71" i="39"/>
  <c r="O71" i="39" s="1"/>
  <c r="N70" i="39"/>
  <c r="O70" i="39" s="1"/>
  <c r="N69" i="39"/>
  <c r="O69" i="39" s="1"/>
  <c r="N68" i="39"/>
  <c r="O68" i="39" s="1"/>
  <c r="N67" i="39"/>
  <c r="O67" i="39" s="1"/>
  <c r="N66" i="39"/>
  <c r="O66" i="39" s="1"/>
  <c r="N65" i="39"/>
  <c r="O65" i="39" s="1"/>
  <c r="N64" i="39"/>
  <c r="O64" i="39" s="1"/>
  <c r="N63" i="39"/>
  <c r="O63" i="39" s="1"/>
  <c r="N62" i="39"/>
  <c r="O62" i="39" s="1"/>
  <c r="M61" i="39"/>
  <c r="L61" i="39"/>
  <c r="K61" i="39"/>
  <c r="N61" i="39" s="1"/>
  <c r="O61" i="39" s="1"/>
  <c r="J61" i="39"/>
  <c r="I61" i="39"/>
  <c r="H61" i="39"/>
  <c r="G61" i="39"/>
  <c r="F61" i="39"/>
  <c r="E61" i="39"/>
  <c r="D61" i="39"/>
  <c r="N60" i="39"/>
  <c r="O60" i="39" s="1"/>
  <c r="N59" i="39"/>
  <c r="O59" i="39" s="1"/>
  <c r="M58" i="39"/>
  <c r="L58" i="39"/>
  <c r="K58" i="39"/>
  <c r="J58" i="39"/>
  <c r="I58" i="39"/>
  <c r="H58" i="39"/>
  <c r="G58" i="39"/>
  <c r="F58" i="39"/>
  <c r="E58" i="39"/>
  <c r="D58" i="39"/>
  <c r="N58" i="39" s="1"/>
  <c r="O58" i="39" s="1"/>
  <c r="N57" i="39"/>
  <c r="O57" i="39" s="1"/>
  <c r="N56" i="39"/>
  <c r="O56" i="39" s="1"/>
  <c r="N55" i="39"/>
  <c r="O55" i="39" s="1"/>
  <c r="N54" i="39"/>
  <c r="O54" i="39" s="1"/>
  <c r="N53" i="39"/>
  <c r="O53" i="39" s="1"/>
  <c r="N52" i="39"/>
  <c r="O52" i="39" s="1"/>
  <c r="N51" i="39"/>
  <c r="O51" i="39" s="1"/>
  <c r="N50" i="39"/>
  <c r="O50" i="39" s="1"/>
  <c r="N49" i="39"/>
  <c r="O49" i="39" s="1"/>
  <c r="N48" i="39"/>
  <c r="O48" i="39" s="1"/>
  <c r="N47" i="39"/>
  <c r="O47" i="39" s="1"/>
  <c r="N46" i="39"/>
  <c r="O46" i="39" s="1"/>
  <c r="N45" i="39"/>
  <c r="O45" i="39" s="1"/>
  <c r="N44" i="39"/>
  <c r="O44" i="39" s="1"/>
  <c r="M43" i="39"/>
  <c r="L43" i="39"/>
  <c r="K43" i="39"/>
  <c r="J43" i="39"/>
  <c r="J76" i="39" s="1"/>
  <c r="I43" i="39"/>
  <c r="H43" i="39"/>
  <c r="H76" i="39" s="1"/>
  <c r="G43" i="39"/>
  <c r="F43" i="39"/>
  <c r="E43" i="39"/>
  <c r="D43" i="39"/>
  <c r="N42" i="39"/>
  <c r="O42" i="39" s="1"/>
  <c r="N41" i="39"/>
  <c r="O41" i="39" s="1"/>
  <c r="N40" i="39"/>
  <c r="O40" i="39" s="1"/>
  <c r="N39" i="39"/>
  <c r="O39" i="39" s="1"/>
  <c r="N38" i="39"/>
  <c r="O38" i="39" s="1"/>
  <c r="N37" i="39"/>
  <c r="O37" i="39" s="1"/>
  <c r="N36" i="39"/>
  <c r="O36" i="39" s="1"/>
  <c r="N35" i="39"/>
  <c r="O35" i="39" s="1"/>
  <c r="N34" i="39"/>
  <c r="O34" i="39" s="1"/>
  <c r="N33" i="39"/>
  <c r="O33" i="39" s="1"/>
  <c r="N32" i="39"/>
  <c r="O32" i="39" s="1"/>
  <c r="N31" i="39"/>
  <c r="O31" i="39" s="1"/>
  <c r="N30" i="39"/>
  <c r="O30" i="39" s="1"/>
  <c r="N29" i="39"/>
  <c r="O29" i="39" s="1"/>
  <c r="N28" i="39"/>
  <c r="O28" i="39" s="1"/>
  <c r="N27" i="39"/>
  <c r="O27" i="39" s="1"/>
  <c r="M26" i="39"/>
  <c r="L26" i="39"/>
  <c r="K26" i="39"/>
  <c r="J26" i="39"/>
  <c r="I26" i="39"/>
  <c r="H26" i="39"/>
  <c r="G26" i="39"/>
  <c r="F26" i="39"/>
  <c r="E26" i="39"/>
  <c r="D26" i="39"/>
  <c r="N25" i="39"/>
  <c r="O25" i="39" s="1"/>
  <c r="N24" i="39"/>
  <c r="O24" i="39" s="1"/>
  <c r="N23" i="39"/>
  <c r="O23" i="39" s="1"/>
  <c r="N22" i="39"/>
  <c r="O22" i="39" s="1"/>
  <c r="N21" i="39"/>
  <c r="O21" i="39" s="1"/>
  <c r="N20" i="39"/>
  <c r="O20" i="39" s="1"/>
  <c r="N19" i="39"/>
  <c r="O19" i="39" s="1"/>
  <c r="N18" i="39"/>
  <c r="O18" i="39" s="1"/>
  <c r="N17" i="39"/>
  <c r="O17" i="39" s="1"/>
  <c r="N16" i="39"/>
  <c r="O16" i="39" s="1"/>
  <c r="M15" i="39"/>
  <c r="L15" i="39"/>
  <c r="K15" i="39"/>
  <c r="J15" i="39"/>
  <c r="I15" i="39"/>
  <c r="H15" i="39"/>
  <c r="G15" i="39"/>
  <c r="F15" i="39"/>
  <c r="E15" i="39"/>
  <c r="D15" i="39"/>
  <c r="N15" i="39" s="1"/>
  <c r="O15" i="39" s="1"/>
  <c r="N14" i="39"/>
  <c r="O14" i="39" s="1"/>
  <c r="N13" i="39"/>
  <c r="O13" i="39" s="1"/>
  <c r="N12" i="39"/>
  <c r="O12" i="39" s="1"/>
  <c r="N11" i="39"/>
  <c r="O11" i="39" s="1"/>
  <c r="N10" i="39"/>
  <c r="O10" i="39" s="1"/>
  <c r="N9" i="39"/>
  <c r="O9" i="39" s="1"/>
  <c r="N8" i="39"/>
  <c r="O8" i="39" s="1"/>
  <c r="N7" i="39"/>
  <c r="O7" i="39" s="1"/>
  <c r="N6" i="39"/>
  <c r="O6" i="39" s="1"/>
  <c r="M5" i="39"/>
  <c r="M76" i="39" s="1"/>
  <c r="L5" i="39"/>
  <c r="L76" i="39" s="1"/>
  <c r="K5" i="39"/>
  <c r="J5" i="39"/>
  <c r="I5" i="39"/>
  <c r="H5" i="39"/>
  <c r="G5" i="39"/>
  <c r="F5" i="39"/>
  <c r="N5" i="39" s="1"/>
  <c r="O5" i="39" s="1"/>
  <c r="E5" i="39"/>
  <c r="D5" i="39"/>
  <c r="D76" i="39" s="1"/>
  <c r="N70" i="38"/>
  <c r="O70" i="38" s="1"/>
  <c r="N69" i="38"/>
  <c r="O69" i="38" s="1"/>
  <c r="N68" i="38"/>
  <c r="O68" i="38" s="1"/>
  <c r="M67" i="38"/>
  <c r="L67" i="38"/>
  <c r="K67" i="38"/>
  <c r="J67" i="38"/>
  <c r="I67" i="38"/>
  <c r="H67" i="38"/>
  <c r="G67" i="38"/>
  <c r="F67" i="38"/>
  <c r="E67" i="38"/>
  <c r="N67" i="38" s="1"/>
  <c r="O67" i="38" s="1"/>
  <c r="D67" i="38"/>
  <c r="N66" i="38"/>
  <c r="O66" i="38" s="1"/>
  <c r="N65" i="38"/>
  <c r="O65" i="38" s="1"/>
  <c r="N64" i="38"/>
  <c r="O64" i="38" s="1"/>
  <c r="N63" i="38"/>
  <c r="O63" i="38" s="1"/>
  <c r="N62" i="38"/>
  <c r="O62" i="38" s="1"/>
  <c r="N61" i="38"/>
  <c r="O61" i="38" s="1"/>
  <c r="N60" i="38"/>
  <c r="O60" i="38" s="1"/>
  <c r="N59" i="38"/>
  <c r="O59" i="38" s="1"/>
  <c r="N58" i="38"/>
  <c r="O58" i="38" s="1"/>
  <c r="N57" i="38"/>
  <c r="O57" i="38" s="1"/>
  <c r="M56" i="38"/>
  <c r="L56" i="38"/>
  <c r="K56" i="38"/>
  <c r="J56" i="38"/>
  <c r="I56" i="38"/>
  <c r="H56" i="38"/>
  <c r="G56" i="38"/>
  <c r="F56" i="38"/>
  <c r="E56" i="38"/>
  <c r="N56" i="38" s="1"/>
  <c r="O56" i="38" s="1"/>
  <c r="D56" i="38"/>
  <c r="N55" i="38"/>
  <c r="O55" i="38" s="1"/>
  <c r="N54" i="38"/>
  <c r="O54" i="38" s="1"/>
  <c r="M53" i="38"/>
  <c r="L53" i="38"/>
  <c r="K53" i="38"/>
  <c r="J53" i="38"/>
  <c r="I53" i="38"/>
  <c r="H53" i="38"/>
  <c r="G53" i="38"/>
  <c r="F53" i="38"/>
  <c r="E53" i="38"/>
  <c r="D53" i="38"/>
  <c r="N52" i="38"/>
  <c r="O52" i="38" s="1"/>
  <c r="N51" i="38"/>
  <c r="O51" i="38" s="1"/>
  <c r="N50" i="38"/>
  <c r="O50" i="38"/>
  <c r="N49" i="38"/>
  <c r="O49" i="38" s="1"/>
  <c r="N48" i="38"/>
  <c r="O48" i="38"/>
  <c r="N47" i="38"/>
  <c r="O47" i="38" s="1"/>
  <c r="N46" i="38"/>
  <c r="O46" i="38" s="1"/>
  <c r="N45" i="38"/>
  <c r="O45" i="38" s="1"/>
  <c r="N44" i="38"/>
  <c r="O44" i="38"/>
  <c r="N43" i="38"/>
  <c r="O43" i="38" s="1"/>
  <c r="N42" i="38"/>
  <c r="O42" i="38"/>
  <c r="N41" i="38"/>
  <c r="O41" i="38" s="1"/>
  <c r="N40" i="38"/>
  <c r="O40" i="38" s="1"/>
  <c r="M39" i="38"/>
  <c r="L39" i="38"/>
  <c r="K39" i="38"/>
  <c r="J39" i="38"/>
  <c r="I39" i="38"/>
  <c r="H39" i="38"/>
  <c r="G39" i="38"/>
  <c r="F39" i="38"/>
  <c r="E39" i="38"/>
  <c r="D39" i="38"/>
  <c r="N38" i="38"/>
  <c r="O38" i="38" s="1"/>
  <c r="N37" i="38"/>
  <c r="O37" i="38" s="1"/>
  <c r="N36" i="38"/>
  <c r="O36" i="38"/>
  <c r="N35" i="38"/>
  <c r="O35" i="38" s="1"/>
  <c r="N34" i="38"/>
  <c r="O34" i="38" s="1"/>
  <c r="N33" i="38"/>
  <c r="O33" i="38" s="1"/>
  <c r="N32" i="38"/>
  <c r="O32" i="38" s="1"/>
  <c r="N31" i="38"/>
  <c r="O31" i="38" s="1"/>
  <c r="N30" i="38"/>
  <c r="O30" i="38"/>
  <c r="N29" i="38"/>
  <c r="O29" i="38" s="1"/>
  <c r="N28" i="38"/>
  <c r="O28" i="38"/>
  <c r="N27" i="38"/>
  <c r="O27" i="38" s="1"/>
  <c r="N26" i="38"/>
  <c r="O26" i="38" s="1"/>
  <c r="N25" i="38"/>
  <c r="O25" i="38" s="1"/>
  <c r="N24" i="38"/>
  <c r="O24" i="38"/>
  <c r="N23" i="38"/>
  <c r="O23" i="38" s="1"/>
  <c r="N22" i="38"/>
  <c r="O22" i="38" s="1"/>
  <c r="N21" i="38"/>
  <c r="O21" i="38" s="1"/>
  <c r="M20" i="38"/>
  <c r="L20" i="38"/>
  <c r="K20" i="38"/>
  <c r="J20" i="38"/>
  <c r="I20" i="38"/>
  <c r="I71" i="38" s="1"/>
  <c r="H20" i="38"/>
  <c r="G20" i="38"/>
  <c r="F20" i="38"/>
  <c r="E20" i="38"/>
  <c r="E71" i="38" s="1"/>
  <c r="D20" i="38"/>
  <c r="N19" i="38"/>
  <c r="O19" i="38" s="1"/>
  <c r="N18" i="38"/>
  <c r="O18" i="38" s="1"/>
  <c r="N17" i="38"/>
  <c r="O17" i="38" s="1"/>
  <c r="N16" i="38"/>
  <c r="O16" i="38"/>
  <c r="M15" i="38"/>
  <c r="M71" i="38" s="1"/>
  <c r="L15" i="38"/>
  <c r="K15" i="38"/>
  <c r="J15" i="38"/>
  <c r="I15" i="38"/>
  <c r="H15" i="38"/>
  <c r="G15" i="38"/>
  <c r="F15" i="38"/>
  <c r="E15" i="38"/>
  <c r="D15" i="38"/>
  <c r="N15" i="38" s="1"/>
  <c r="O15" i="38" s="1"/>
  <c r="N14" i="38"/>
  <c r="O14" i="38" s="1"/>
  <c r="N13" i="38"/>
  <c r="O13" i="38" s="1"/>
  <c r="N12" i="38"/>
  <c r="O12" i="38"/>
  <c r="N11" i="38"/>
  <c r="O11" i="38" s="1"/>
  <c r="N10" i="38"/>
  <c r="O10" i="38" s="1"/>
  <c r="N9" i="38"/>
  <c r="O9" i="38" s="1"/>
  <c r="N8" i="38"/>
  <c r="O8" i="38"/>
  <c r="N7" i="38"/>
  <c r="O7" i="38" s="1"/>
  <c r="N6" i="38"/>
  <c r="O6" i="38"/>
  <c r="M5" i="38"/>
  <c r="L5" i="38"/>
  <c r="K5" i="38"/>
  <c r="J5" i="38"/>
  <c r="I5" i="38"/>
  <c r="H5" i="38"/>
  <c r="G5" i="38"/>
  <c r="F5" i="38"/>
  <c r="E5" i="38"/>
  <c r="D5" i="38"/>
  <c r="D71" i="38" s="1"/>
  <c r="N75" i="37"/>
  <c r="O75" i="37" s="1"/>
  <c r="N74" i="37"/>
  <c r="O74" i="37" s="1"/>
  <c r="N73" i="37"/>
  <c r="O73" i="37" s="1"/>
  <c r="N72" i="37"/>
  <c r="O72" i="37"/>
  <c r="M71" i="37"/>
  <c r="L71" i="37"/>
  <c r="K71" i="37"/>
  <c r="J71" i="37"/>
  <c r="I71" i="37"/>
  <c r="H71" i="37"/>
  <c r="G71" i="37"/>
  <c r="F71" i="37"/>
  <c r="E71" i="37"/>
  <c r="N71" i="37" s="1"/>
  <c r="O71" i="37" s="1"/>
  <c r="D71" i="37"/>
  <c r="N70" i="37"/>
  <c r="O70" i="37"/>
  <c r="N69" i="37"/>
  <c r="O69" i="37" s="1"/>
  <c r="N68" i="37"/>
  <c r="O68" i="37"/>
  <c r="N67" i="37"/>
  <c r="O67" i="37" s="1"/>
  <c r="N66" i="37"/>
  <c r="O66" i="37" s="1"/>
  <c r="N65" i="37"/>
  <c r="O65" i="37" s="1"/>
  <c r="N64" i="37"/>
  <c r="O64" i="37"/>
  <c r="N63" i="37"/>
  <c r="O63" i="37" s="1"/>
  <c r="N62" i="37"/>
  <c r="O62" i="37"/>
  <c r="N61" i="37"/>
  <c r="O61" i="37" s="1"/>
  <c r="N60" i="37"/>
  <c r="O60" i="37" s="1"/>
  <c r="M59" i="37"/>
  <c r="L59" i="37"/>
  <c r="K59" i="37"/>
  <c r="J59" i="37"/>
  <c r="I59" i="37"/>
  <c r="H59" i="37"/>
  <c r="G59" i="37"/>
  <c r="F59" i="37"/>
  <c r="E59" i="37"/>
  <c r="D59" i="37"/>
  <c r="N58" i="37"/>
  <c r="O58" i="37" s="1"/>
  <c r="N57" i="37"/>
  <c r="O57" i="37" s="1"/>
  <c r="M56" i="37"/>
  <c r="L56" i="37"/>
  <c r="K56" i="37"/>
  <c r="J56" i="37"/>
  <c r="I56" i="37"/>
  <c r="H56" i="37"/>
  <c r="G56" i="37"/>
  <c r="F56" i="37"/>
  <c r="E56" i="37"/>
  <c r="D56" i="37"/>
  <c r="N55" i="37"/>
  <c r="O55" i="37" s="1"/>
  <c r="N54" i="37"/>
  <c r="O54" i="37" s="1"/>
  <c r="N53" i="37"/>
  <c r="O53" i="37" s="1"/>
  <c r="N52" i="37"/>
  <c r="O52" i="37"/>
  <c r="N51" i="37"/>
  <c r="O51" i="37" s="1"/>
  <c r="N50" i="37"/>
  <c r="O50" i="37" s="1"/>
  <c r="N49" i="37"/>
  <c r="O49" i="37" s="1"/>
  <c r="N48" i="37"/>
  <c r="O48" i="37"/>
  <c r="N47" i="37"/>
  <c r="O47" i="37" s="1"/>
  <c r="N46" i="37"/>
  <c r="O46" i="37"/>
  <c r="N45" i="37"/>
  <c r="O45" i="37" s="1"/>
  <c r="N44" i="37"/>
  <c r="O44" i="37" s="1"/>
  <c r="N43" i="37"/>
  <c r="O43" i="37" s="1"/>
  <c r="N42" i="37"/>
  <c r="O42" i="37" s="1"/>
  <c r="N41" i="37"/>
  <c r="O41" i="37" s="1"/>
  <c r="M40" i="37"/>
  <c r="L40" i="37"/>
  <c r="K40" i="37"/>
  <c r="J40" i="37"/>
  <c r="I40" i="37"/>
  <c r="H40" i="37"/>
  <c r="G40" i="37"/>
  <c r="F40" i="37"/>
  <c r="E40" i="37"/>
  <c r="D40" i="37"/>
  <c r="N40" i="37" s="1"/>
  <c r="O40" i="37" s="1"/>
  <c r="N39" i="37"/>
  <c r="O39" i="37" s="1"/>
  <c r="N38" i="37"/>
  <c r="O38" i="37"/>
  <c r="N37" i="37"/>
  <c r="O37" i="37" s="1"/>
  <c r="N36" i="37"/>
  <c r="O36" i="37" s="1"/>
  <c r="N35" i="37"/>
  <c r="O35" i="37" s="1"/>
  <c r="N34" i="37"/>
  <c r="O34" i="37"/>
  <c r="N33" i="37"/>
  <c r="O33" i="37" s="1"/>
  <c r="N32" i="37"/>
  <c r="O32" i="37"/>
  <c r="N31" i="37"/>
  <c r="O31" i="37" s="1"/>
  <c r="N30" i="37"/>
  <c r="O30" i="37"/>
  <c r="N29" i="37"/>
  <c r="O29" i="37" s="1"/>
  <c r="N28" i="37"/>
  <c r="O28" i="37"/>
  <c r="N27" i="37"/>
  <c r="O27" i="37" s="1"/>
  <c r="N26" i="37"/>
  <c r="O26" i="37"/>
  <c r="N25" i="37"/>
  <c r="O25" i="37" s="1"/>
  <c r="N24" i="37"/>
  <c r="O24" i="37" s="1"/>
  <c r="N23" i="37"/>
  <c r="O23" i="37" s="1"/>
  <c r="N22" i="37"/>
  <c r="O22" i="37"/>
  <c r="N21" i="37"/>
  <c r="O21" i="37" s="1"/>
  <c r="N20" i="37"/>
  <c r="O20" i="37"/>
  <c r="N19" i="37"/>
  <c r="O19" i="37" s="1"/>
  <c r="M18" i="37"/>
  <c r="L18" i="37"/>
  <c r="K18" i="37"/>
  <c r="J18" i="37"/>
  <c r="I18" i="37"/>
  <c r="I76" i="37" s="1"/>
  <c r="H18" i="37"/>
  <c r="G18" i="37"/>
  <c r="F18" i="37"/>
  <c r="E18" i="37"/>
  <c r="D18" i="37"/>
  <c r="N17" i="37"/>
  <c r="O17" i="37" s="1"/>
  <c r="N16" i="37"/>
  <c r="O16" i="37"/>
  <c r="N15" i="37"/>
  <c r="O15" i="37" s="1"/>
  <c r="N14" i="37"/>
  <c r="O14" i="37"/>
  <c r="M13" i="37"/>
  <c r="L13" i="37"/>
  <c r="K13" i="37"/>
  <c r="J13" i="37"/>
  <c r="I13" i="37"/>
  <c r="H13" i="37"/>
  <c r="G13" i="37"/>
  <c r="F13" i="37"/>
  <c r="E13" i="37"/>
  <c r="D13" i="37"/>
  <c r="N13" i="37" s="1"/>
  <c r="O13" i="37" s="1"/>
  <c r="N12" i="37"/>
  <c r="O12" i="37" s="1"/>
  <c r="N11" i="37"/>
  <c r="O11" i="37" s="1"/>
  <c r="N10" i="37"/>
  <c r="O10" i="37" s="1"/>
  <c r="N9" i="37"/>
  <c r="O9" i="37"/>
  <c r="N8" i="37"/>
  <c r="O8" i="37" s="1"/>
  <c r="N7" i="37"/>
  <c r="O7" i="37"/>
  <c r="N6" i="37"/>
  <c r="O6" i="37" s="1"/>
  <c r="M5" i="37"/>
  <c r="L5" i="37"/>
  <c r="K5" i="37"/>
  <c r="J5" i="37"/>
  <c r="I5" i="37"/>
  <c r="H5" i="37"/>
  <c r="G5" i="37"/>
  <c r="G76" i="37" s="1"/>
  <c r="F5" i="37"/>
  <c r="E5" i="37"/>
  <c r="D5" i="37"/>
  <c r="D76" i="37" s="1"/>
  <c r="N73" i="36"/>
  <c r="O73" i="36" s="1"/>
  <c r="N72" i="36"/>
  <c r="O72" i="36" s="1"/>
  <c r="N71" i="36"/>
  <c r="O71" i="36" s="1"/>
  <c r="M70" i="36"/>
  <c r="L70" i="36"/>
  <c r="K70" i="36"/>
  <c r="J70" i="36"/>
  <c r="I70" i="36"/>
  <c r="H70" i="36"/>
  <c r="G70" i="36"/>
  <c r="F70" i="36"/>
  <c r="E70" i="36"/>
  <c r="D70" i="36"/>
  <c r="N69" i="36"/>
  <c r="O69" i="36" s="1"/>
  <c r="N68" i="36"/>
  <c r="O68" i="36"/>
  <c r="N67" i="36"/>
  <c r="O67" i="36" s="1"/>
  <c r="N66" i="36"/>
  <c r="O66" i="36" s="1"/>
  <c r="N65" i="36"/>
  <c r="O65" i="36" s="1"/>
  <c r="N64" i="36"/>
  <c r="O64" i="36" s="1"/>
  <c r="N63" i="36"/>
  <c r="O63" i="36" s="1"/>
  <c r="N62" i="36"/>
  <c r="O62" i="36"/>
  <c r="N61" i="36"/>
  <c r="O61" i="36" s="1"/>
  <c r="M60" i="36"/>
  <c r="L60" i="36"/>
  <c r="K60" i="36"/>
  <c r="J60" i="36"/>
  <c r="I60" i="36"/>
  <c r="H60" i="36"/>
  <c r="G60" i="36"/>
  <c r="F60" i="36"/>
  <c r="E60" i="36"/>
  <c r="D60" i="36"/>
  <c r="N59" i="36"/>
  <c r="O59" i="36" s="1"/>
  <c r="N58" i="36"/>
  <c r="O58" i="36"/>
  <c r="M57" i="36"/>
  <c r="L57" i="36"/>
  <c r="K57" i="36"/>
  <c r="J57" i="36"/>
  <c r="I57" i="36"/>
  <c r="H57" i="36"/>
  <c r="G57" i="36"/>
  <c r="F57" i="36"/>
  <c r="E57" i="36"/>
  <c r="D57" i="36"/>
  <c r="N56" i="36"/>
  <c r="O56" i="36"/>
  <c r="N55" i="36"/>
  <c r="O55" i="36" s="1"/>
  <c r="N54" i="36"/>
  <c r="O54" i="36" s="1"/>
  <c r="N53" i="36"/>
  <c r="O53" i="36" s="1"/>
  <c r="N52" i="36"/>
  <c r="O52" i="36"/>
  <c r="N51" i="36"/>
  <c r="O51" i="36" s="1"/>
  <c r="N50" i="36"/>
  <c r="O50" i="36"/>
  <c r="N49" i="36"/>
  <c r="O49" i="36" s="1"/>
  <c r="N48" i="36"/>
  <c r="O48" i="36" s="1"/>
  <c r="N47" i="36"/>
  <c r="O47" i="36" s="1"/>
  <c r="N46" i="36"/>
  <c r="O46" i="36" s="1"/>
  <c r="N45" i="36"/>
  <c r="O45" i="36" s="1"/>
  <c r="N44" i="36"/>
  <c r="O44" i="36"/>
  <c r="N43" i="36"/>
  <c r="O43" i="36" s="1"/>
  <c r="M42" i="36"/>
  <c r="L42" i="36"/>
  <c r="K42" i="36"/>
  <c r="J42" i="36"/>
  <c r="I42" i="36"/>
  <c r="H42" i="36"/>
  <c r="G42" i="36"/>
  <c r="F42" i="36"/>
  <c r="E42" i="36"/>
  <c r="D42" i="36"/>
  <c r="N41" i="36"/>
  <c r="O41" i="36" s="1"/>
  <c r="N40" i="36"/>
  <c r="O40" i="36" s="1"/>
  <c r="N39" i="36"/>
  <c r="O39" i="36" s="1"/>
  <c r="N38" i="36"/>
  <c r="O38" i="36" s="1"/>
  <c r="N37" i="36"/>
  <c r="O37" i="36" s="1"/>
  <c r="N36" i="36"/>
  <c r="O36" i="36"/>
  <c r="N35" i="36"/>
  <c r="O35" i="36" s="1"/>
  <c r="N34" i="36"/>
  <c r="O34" i="36" s="1"/>
  <c r="N33" i="36"/>
  <c r="O33" i="36" s="1"/>
  <c r="N32" i="36"/>
  <c r="O32" i="36"/>
  <c r="N31" i="36"/>
  <c r="O31" i="36" s="1"/>
  <c r="N30" i="36"/>
  <c r="O30" i="36"/>
  <c r="N29" i="36"/>
  <c r="O29" i="36" s="1"/>
  <c r="N28" i="36"/>
  <c r="O28" i="36" s="1"/>
  <c r="N27" i="36"/>
  <c r="O27" i="36" s="1"/>
  <c r="N26" i="36"/>
  <c r="O26" i="36"/>
  <c r="N25" i="36"/>
  <c r="O25" i="36" s="1"/>
  <c r="N24" i="36"/>
  <c r="O24" i="36" s="1"/>
  <c r="N23" i="36"/>
  <c r="O23" i="36" s="1"/>
  <c r="M22" i="36"/>
  <c r="L22" i="36"/>
  <c r="K22" i="36"/>
  <c r="J22" i="36"/>
  <c r="I22" i="36"/>
  <c r="H22" i="36"/>
  <c r="G22" i="36"/>
  <c r="F22" i="36"/>
  <c r="E22" i="36"/>
  <c r="D22" i="36"/>
  <c r="N22" i="36" s="1"/>
  <c r="O22" i="36" s="1"/>
  <c r="N21" i="36"/>
  <c r="O21" i="36" s="1"/>
  <c r="N20" i="36"/>
  <c r="O20" i="36" s="1"/>
  <c r="N19" i="36"/>
  <c r="O19" i="36" s="1"/>
  <c r="N18" i="36"/>
  <c r="O18" i="36"/>
  <c r="N17" i="36"/>
  <c r="O17" i="36" s="1"/>
  <c r="N16" i="36"/>
  <c r="O16" i="36"/>
  <c r="M15" i="36"/>
  <c r="L15" i="36"/>
  <c r="K15" i="36"/>
  <c r="J15" i="36"/>
  <c r="I15" i="36"/>
  <c r="H15" i="36"/>
  <c r="G15" i="36"/>
  <c r="F15" i="36"/>
  <c r="E15" i="36"/>
  <c r="D15" i="36"/>
  <c r="N14" i="36"/>
  <c r="O14" i="36"/>
  <c r="N13" i="36"/>
  <c r="O13" i="36" s="1"/>
  <c r="N12" i="36"/>
  <c r="O12" i="36" s="1"/>
  <c r="N11" i="36"/>
  <c r="O11" i="36" s="1"/>
  <c r="N10" i="36"/>
  <c r="O10" i="36"/>
  <c r="N9" i="36"/>
  <c r="O9" i="36" s="1"/>
  <c r="N8" i="36"/>
  <c r="O8" i="36"/>
  <c r="N7" i="36"/>
  <c r="O7" i="36" s="1"/>
  <c r="N6" i="36"/>
  <c r="O6" i="36" s="1"/>
  <c r="M5" i="36"/>
  <c r="L5" i="36"/>
  <c r="K5" i="36"/>
  <c r="J5" i="36"/>
  <c r="I5" i="36"/>
  <c r="H5" i="36"/>
  <c r="G5" i="36"/>
  <c r="F5" i="36"/>
  <c r="E5" i="36"/>
  <c r="D5" i="36"/>
  <c r="N72" i="35"/>
  <c r="O72" i="35" s="1"/>
  <c r="N71" i="35"/>
  <c r="O71" i="35"/>
  <c r="M70" i="35"/>
  <c r="L70" i="35"/>
  <c r="K70" i="35"/>
  <c r="J70" i="35"/>
  <c r="I70" i="35"/>
  <c r="H70" i="35"/>
  <c r="G70" i="35"/>
  <c r="F70" i="35"/>
  <c r="E70" i="35"/>
  <c r="D70" i="35"/>
  <c r="N69" i="35"/>
  <c r="O69" i="35" s="1"/>
  <c r="N68" i="35"/>
  <c r="O68" i="35"/>
  <c r="N67" i="35"/>
  <c r="O67" i="35" s="1"/>
  <c r="N66" i="35"/>
  <c r="O66" i="35"/>
  <c r="N65" i="35"/>
  <c r="O65" i="35" s="1"/>
  <c r="N64" i="35"/>
  <c r="O64" i="35"/>
  <c r="N63" i="35"/>
  <c r="O63" i="35"/>
  <c r="N62" i="35"/>
  <c r="O62" i="35"/>
  <c r="N61" i="35"/>
  <c r="O61" i="35" s="1"/>
  <c r="N60" i="35"/>
  <c r="O60" i="35" s="1"/>
  <c r="M59" i="35"/>
  <c r="L59" i="35"/>
  <c r="K59" i="35"/>
  <c r="J59" i="35"/>
  <c r="I59" i="35"/>
  <c r="H59" i="35"/>
  <c r="G59" i="35"/>
  <c r="F59" i="35"/>
  <c r="E59" i="35"/>
  <c r="D59" i="35"/>
  <c r="N58" i="35"/>
  <c r="O58" i="35"/>
  <c r="N57" i="35"/>
  <c r="O57" i="35" s="1"/>
  <c r="M56" i="35"/>
  <c r="L56" i="35"/>
  <c r="K56" i="35"/>
  <c r="J56" i="35"/>
  <c r="I56" i="35"/>
  <c r="H56" i="35"/>
  <c r="G56" i="35"/>
  <c r="F56" i="35"/>
  <c r="E56" i="35"/>
  <c r="D56" i="35"/>
  <c r="N55" i="35"/>
  <c r="O55" i="35" s="1"/>
  <c r="N54" i="35"/>
  <c r="O54" i="35"/>
  <c r="N53" i="35"/>
  <c r="O53" i="35" s="1"/>
  <c r="N52" i="35"/>
  <c r="O52" i="35" s="1"/>
  <c r="N51" i="35"/>
  <c r="O51" i="35" s="1"/>
  <c r="N50" i="35"/>
  <c r="O50" i="35"/>
  <c r="N49" i="35"/>
  <c r="O49" i="35" s="1"/>
  <c r="N48" i="35"/>
  <c r="O48" i="35"/>
  <c r="N47" i="35"/>
  <c r="O47" i="35" s="1"/>
  <c r="N46" i="35"/>
  <c r="O46" i="35" s="1"/>
  <c r="N45" i="35"/>
  <c r="O45" i="35" s="1"/>
  <c r="N44" i="35"/>
  <c r="O44" i="35"/>
  <c r="N43" i="35"/>
  <c r="O43" i="35" s="1"/>
  <c r="N42" i="35"/>
  <c r="O42" i="35"/>
  <c r="M41" i="35"/>
  <c r="L41" i="35"/>
  <c r="K41" i="35"/>
  <c r="J41" i="35"/>
  <c r="I41" i="35"/>
  <c r="H41" i="35"/>
  <c r="G41" i="35"/>
  <c r="G73" i="35" s="1"/>
  <c r="F41" i="35"/>
  <c r="F73" i="35" s="1"/>
  <c r="E41" i="35"/>
  <c r="D41" i="35"/>
  <c r="N41" i="35" s="1"/>
  <c r="O41" i="35" s="1"/>
  <c r="N40" i="35"/>
  <c r="O40" i="35" s="1"/>
  <c r="N39" i="35"/>
  <c r="O39" i="35" s="1"/>
  <c r="N38" i="35"/>
  <c r="O38" i="35" s="1"/>
  <c r="N37" i="35"/>
  <c r="O37" i="35" s="1"/>
  <c r="N36" i="35"/>
  <c r="O36" i="35" s="1"/>
  <c r="N35" i="35"/>
  <c r="O35" i="35" s="1"/>
  <c r="N34" i="35"/>
  <c r="O34" i="35" s="1"/>
  <c r="N33" i="35"/>
  <c r="O33" i="35" s="1"/>
  <c r="N32" i="35"/>
  <c r="O32" i="35" s="1"/>
  <c r="N31" i="35"/>
  <c r="O31" i="35"/>
  <c r="N30" i="35"/>
  <c r="O30" i="35" s="1"/>
  <c r="N29" i="35"/>
  <c r="O29" i="35"/>
  <c r="N28" i="35"/>
  <c r="O28" i="35" s="1"/>
  <c r="N27" i="35"/>
  <c r="O27" i="35" s="1"/>
  <c r="N26" i="35"/>
  <c r="O26" i="35" s="1"/>
  <c r="N25" i="35"/>
  <c r="O25" i="35"/>
  <c r="N24" i="35"/>
  <c r="O24" i="35" s="1"/>
  <c r="N23" i="35"/>
  <c r="O23" i="35"/>
  <c r="N22" i="35"/>
  <c r="O22" i="35" s="1"/>
  <c r="M21" i="35"/>
  <c r="L21" i="35"/>
  <c r="K21" i="35"/>
  <c r="J21" i="35"/>
  <c r="I21" i="35"/>
  <c r="H21" i="35"/>
  <c r="G21" i="35"/>
  <c r="F21" i="35"/>
  <c r="E21" i="35"/>
  <c r="D21" i="35"/>
  <c r="N20" i="35"/>
  <c r="O20" i="35" s="1"/>
  <c r="N19" i="35"/>
  <c r="O19" i="35" s="1"/>
  <c r="N18" i="35"/>
  <c r="O18" i="35" s="1"/>
  <c r="N17" i="35"/>
  <c r="O17" i="35"/>
  <c r="N16" i="35"/>
  <c r="O16" i="35" s="1"/>
  <c r="M15" i="35"/>
  <c r="L15" i="35"/>
  <c r="L73" i="35" s="1"/>
  <c r="K15" i="35"/>
  <c r="J15" i="35"/>
  <c r="I15" i="35"/>
  <c r="H15" i="35"/>
  <c r="G15" i="35"/>
  <c r="F15" i="35"/>
  <c r="E15" i="35"/>
  <c r="D15" i="35"/>
  <c r="N15" i="35" s="1"/>
  <c r="O15" i="35" s="1"/>
  <c r="N14" i="35"/>
  <c r="O14" i="35"/>
  <c r="N13" i="35"/>
  <c r="O13" i="35" s="1"/>
  <c r="N12" i="35"/>
  <c r="O12" i="35" s="1"/>
  <c r="N11" i="35"/>
  <c r="O11" i="35" s="1"/>
  <c r="N10" i="35"/>
  <c r="O10" i="35"/>
  <c r="N9" i="35"/>
  <c r="O9" i="35" s="1"/>
  <c r="N8" i="35"/>
  <c r="O8" i="35"/>
  <c r="N7" i="35"/>
  <c r="O7" i="35" s="1"/>
  <c r="N6" i="35"/>
  <c r="O6" i="35" s="1"/>
  <c r="M5" i="35"/>
  <c r="L5" i="35"/>
  <c r="K5" i="35"/>
  <c r="J5" i="35"/>
  <c r="I5" i="35"/>
  <c r="H5" i="35"/>
  <c r="G5" i="35"/>
  <c r="F5" i="35"/>
  <c r="E5" i="35"/>
  <c r="D5" i="35"/>
  <c r="N73" i="34"/>
  <c r="O73" i="34" s="1"/>
  <c r="N72" i="34"/>
  <c r="O72" i="34"/>
  <c r="N71" i="34"/>
  <c r="O71" i="34" s="1"/>
  <c r="M70" i="34"/>
  <c r="L70" i="34"/>
  <c r="K70" i="34"/>
  <c r="J70" i="34"/>
  <c r="I70" i="34"/>
  <c r="H70" i="34"/>
  <c r="G70" i="34"/>
  <c r="F70" i="34"/>
  <c r="E70" i="34"/>
  <c r="D70" i="34"/>
  <c r="N69" i="34"/>
  <c r="O69" i="34"/>
  <c r="N68" i="34"/>
  <c r="O68" i="34" s="1"/>
  <c r="N67" i="34"/>
  <c r="O67" i="34" s="1"/>
  <c r="N66" i="34"/>
  <c r="O66" i="34" s="1"/>
  <c r="N65" i="34"/>
  <c r="O65" i="34" s="1"/>
  <c r="N64" i="34"/>
  <c r="O64" i="34" s="1"/>
  <c r="N63" i="34"/>
  <c r="O63" i="34"/>
  <c r="N62" i="34"/>
  <c r="O62" i="34" s="1"/>
  <c r="N61" i="34"/>
  <c r="O61" i="34" s="1"/>
  <c r="N60" i="34"/>
  <c r="O60" i="34" s="1"/>
  <c r="M59" i="34"/>
  <c r="L59" i="34"/>
  <c r="K59" i="34"/>
  <c r="J59" i="34"/>
  <c r="I59" i="34"/>
  <c r="H59" i="34"/>
  <c r="G59" i="34"/>
  <c r="F59" i="34"/>
  <c r="E59" i="34"/>
  <c r="D59" i="34"/>
  <c r="N58" i="34"/>
  <c r="O58" i="34" s="1"/>
  <c r="N57" i="34"/>
  <c r="O57" i="34"/>
  <c r="M56" i="34"/>
  <c r="L56" i="34"/>
  <c r="K56" i="34"/>
  <c r="J56" i="34"/>
  <c r="I56" i="34"/>
  <c r="H56" i="34"/>
  <c r="G56" i="34"/>
  <c r="F56" i="34"/>
  <c r="E56" i="34"/>
  <c r="D56" i="34"/>
  <c r="N56" i="34" s="1"/>
  <c r="O56" i="34" s="1"/>
  <c r="N55" i="34"/>
  <c r="O55" i="34" s="1"/>
  <c r="N54" i="34"/>
  <c r="O54" i="34" s="1"/>
  <c r="N53" i="34"/>
  <c r="O53" i="34"/>
  <c r="N52" i="34"/>
  <c r="O52" i="34"/>
  <c r="N51" i="34"/>
  <c r="O51" i="34"/>
  <c r="N50" i="34"/>
  <c r="O50" i="34"/>
  <c r="N49" i="34"/>
  <c r="O49" i="34" s="1"/>
  <c r="N48" i="34"/>
  <c r="O48" i="34"/>
  <c r="N47" i="34"/>
  <c r="O47" i="34"/>
  <c r="N46" i="34"/>
  <c r="O46" i="34"/>
  <c r="N45" i="34"/>
  <c r="O45" i="34" s="1"/>
  <c r="N44" i="34"/>
  <c r="O44" i="34"/>
  <c r="N43" i="34"/>
  <c r="O43" i="34" s="1"/>
  <c r="N42" i="34"/>
  <c r="O42" i="34"/>
  <c r="N41" i="34"/>
  <c r="O41" i="34"/>
  <c r="M40" i="34"/>
  <c r="L40" i="34"/>
  <c r="K40" i="34"/>
  <c r="J40" i="34"/>
  <c r="I40" i="34"/>
  <c r="H40" i="34"/>
  <c r="G40" i="34"/>
  <c r="F40" i="34"/>
  <c r="E40" i="34"/>
  <c r="D40" i="34"/>
  <c r="N39" i="34"/>
  <c r="O39" i="34" s="1"/>
  <c r="N38" i="34"/>
  <c r="O38" i="34" s="1"/>
  <c r="N37" i="34"/>
  <c r="O37" i="34" s="1"/>
  <c r="N36" i="34"/>
  <c r="O36" i="34"/>
  <c r="N35" i="34"/>
  <c r="O35" i="34" s="1"/>
  <c r="N34" i="34"/>
  <c r="O34" i="34"/>
  <c r="N33" i="34"/>
  <c r="O33" i="34" s="1"/>
  <c r="N32" i="34"/>
  <c r="O32" i="34" s="1"/>
  <c r="N31" i="34"/>
  <c r="O31" i="34" s="1"/>
  <c r="N30" i="34"/>
  <c r="O30" i="34" s="1"/>
  <c r="N29" i="34"/>
  <c r="O29" i="34" s="1"/>
  <c r="N28" i="34"/>
  <c r="O28" i="34"/>
  <c r="N27" i="34"/>
  <c r="O27" i="34" s="1"/>
  <c r="N26" i="34"/>
  <c r="O26" i="34" s="1"/>
  <c r="N25" i="34"/>
  <c r="O25" i="34" s="1"/>
  <c r="N24" i="34"/>
  <c r="O24" i="34"/>
  <c r="N23" i="34"/>
  <c r="O23" i="34" s="1"/>
  <c r="N22" i="34"/>
  <c r="O22" i="34" s="1"/>
  <c r="M21" i="34"/>
  <c r="L21" i="34"/>
  <c r="K21" i="34"/>
  <c r="J21" i="34"/>
  <c r="I21" i="34"/>
  <c r="H21" i="34"/>
  <c r="G21" i="34"/>
  <c r="F21" i="34"/>
  <c r="E21" i="34"/>
  <c r="D21" i="34"/>
  <c r="N20" i="34"/>
  <c r="O20" i="34" s="1"/>
  <c r="N19" i="34"/>
  <c r="O19" i="34" s="1"/>
  <c r="N18" i="34"/>
  <c r="O18" i="34" s="1"/>
  <c r="N17" i="34"/>
  <c r="O17" i="34"/>
  <c r="N16" i="34"/>
  <c r="O16" i="34" s="1"/>
  <c r="N15" i="34"/>
  <c r="O15" i="34"/>
  <c r="M14" i="34"/>
  <c r="L14" i="34"/>
  <c r="K14" i="34"/>
  <c r="J14" i="34"/>
  <c r="I14" i="34"/>
  <c r="H14" i="34"/>
  <c r="H74" i="34" s="1"/>
  <c r="G14" i="34"/>
  <c r="F14" i="34"/>
  <c r="E14" i="34"/>
  <c r="D14" i="34"/>
  <c r="N13" i="34"/>
  <c r="O13" i="34"/>
  <c r="N12" i="34"/>
  <c r="O12" i="34" s="1"/>
  <c r="N11" i="34"/>
  <c r="O11" i="34" s="1"/>
  <c r="N10" i="34"/>
  <c r="O10" i="34" s="1"/>
  <c r="N9" i="34"/>
  <c r="O9" i="34"/>
  <c r="N8" i="34"/>
  <c r="O8" i="34" s="1"/>
  <c r="N7" i="34"/>
  <c r="O7" i="34"/>
  <c r="N6" i="34"/>
  <c r="O6" i="34" s="1"/>
  <c r="M5" i="34"/>
  <c r="L5" i="34"/>
  <c r="K5" i="34"/>
  <c r="J5" i="34"/>
  <c r="I5" i="34"/>
  <c r="H5" i="34"/>
  <c r="G5" i="34"/>
  <c r="F5" i="34"/>
  <c r="E5" i="34"/>
  <c r="N5" i="34" s="1"/>
  <c r="O5" i="34" s="1"/>
  <c r="D5" i="34"/>
  <c r="N43" i="33"/>
  <c r="O43" i="33"/>
  <c r="N74" i="33"/>
  <c r="O74" i="33" s="1"/>
  <c r="N75" i="33"/>
  <c r="O75" i="33"/>
  <c r="N44" i="33"/>
  <c r="O44" i="33" s="1"/>
  <c r="N45" i="33"/>
  <c r="O45" i="33" s="1"/>
  <c r="N46" i="33"/>
  <c r="O46" i="33" s="1"/>
  <c r="N47" i="33"/>
  <c r="O47" i="33" s="1"/>
  <c r="N48" i="33"/>
  <c r="O48" i="33" s="1"/>
  <c r="N49" i="33"/>
  <c r="O49" i="33"/>
  <c r="N50" i="33"/>
  <c r="O50" i="33" s="1"/>
  <c r="N51" i="33"/>
  <c r="O51" i="33" s="1"/>
  <c r="N52" i="33"/>
  <c r="O52" i="33" s="1"/>
  <c r="N53" i="33"/>
  <c r="O53" i="33"/>
  <c r="N54" i="33"/>
  <c r="O54" i="33" s="1"/>
  <c r="N55" i="33"/>
  <c r="O55" i="33"/>
  <c r="N56" i="33"/>
  <c r="O56" i="33" s="1"/>
  <c r="N57" i="33"/>
  <c r="O57" i="33" s="1"/>
  <c r="N22" i="33"/>
  <c r="O22" i="33" s="1"/>
  <c r="N23" i="33"/>
  <c r="O23" i="33"/>
  <c r="N24" i="33"/>
  <c r="O24" i="33" s="1"/>
  <c r="N25" i="33"/>
  <c r="O25" i="33"/>
  <c r="N26" i="33"/>
  <c r="O26" i="33" s="1"/>
  <c r="N27" i="33"/>
  <c r="O27" i="33" s="1"/>
  <c r="N28" i="33"/>
  <c r="O28" i="33" s="1"/>
  <c r="N29" i="33"/>
  <c r="O29" i="33"/>
  <c r="N30" i="33"/>
  <c r="O30" i="33" s="1"/>
  <c r="N31" i="33"/>
  <c r="O31" i="33"/>
  <c r="N32" i="33"/>
  <c r="O32" i="33" s="1"/>
  <c r="N33" i="33"/>
  <c r="O33" i="33" s="1"/>
  <c r="N34" i="33"/>
  <c r="O34" i="33" s="1"/>
  <c r="N35" i="33"/>
  <c r="O35" i="33"/>
  <c r="N36" i="33"/>
  <c r="O36" i="33" s="1"/>
  <c r="N37" i="33"/>
  <c r="O37" i="33"/>
  <c r="N38" i="33"/>
  <c r="O38" i="33" s="1"/>
  <c r="N39" i="33"/>
  <c r="O39" i="33" s="1"/>
  <c r="N40" i="33"/>
  <c r="O40" i="33" s="1"/>
  <c r="N41" i="33"/>
  <c r="O41" i="33" s="1"/>
  <c r="N8" i="33"/>
  <c r="O8" i="33" s="1"/>
  <c r="N9" i="33"/>
  <c r="O9" i="33"/>
  <c r="E42" i="33"/>
  <c r="F42" i="33"/>
  <c r="G42" i="33"/>
  <c r="H42" i="33"/>
  <c r="I42" i="33"/>
  <c r="J42" i="33"/>
  <c r="K42" i="33"/>
  <c r="L42" i="33"/>
  <c r="M42" i="33"/>
  <c r="D42" i="33"/>
  <c r="E20" i="33"/>
  <c r="F20" i="33"/>
  <c r="G20" i="33"/>
  <c r="H20" i="33"/>
  <c r="I20" i="33"/>
  <c r="J20" i="33"/>
  <c r="K20" i="33"/>
  <c r="L20" i="33"/>
  <c r="M20" i="33"/>
  <c r="D20" i="33"/>
  <c r="E13" i="33"/>
  <c r="F13" i="33"/>
  <c r="G13" i="33"/>
  <c r="H13" i="33"/>
  <c r="I13" i="33"/>
  <c r="J13" i="33"/>
  <c r="K13" i="33"/>
  <c r="L13" i="33"/>
  <c r="M13" i="33"/>
  <c r="M76" i="33" s="1"/>
  <c r="D13" i="33"/>
  <c r="D76" i="33" s="1"/>
  <c r="E5" i="33"/>
  <c r="F5" i="33"/>
  <c r="G5" i="33"/>
  <c r="G76" i="33" s="1"/>
  <c r="H5" i="33"/>
  <c r="H76" i="33" s="1"/>
  <c r="I5" i="33"/>
  <c r="I76" i="33" s="1"/>
  <c r="J5" i="33"/>
  <c r="K5" i="33"/>
  <c r="L5" i="33"/>
  <c r="M5" i="33"/>
  <c r="D5" i="33"/>
  <c r="E72" i="33"/>
  <c r="F72" i="33"/>
  <c r="G72" i="33"/>
  <c r="H72" i="33"/>
  <c r="I72" i="33"/>
  <c r="J72" i="33"/>
  <c r="K72" i="33"/>
  <c r="L72" i="33"/>
  <c r="M72" i="33"/>
  <c r="D72" i="33"/>
  <c r="N73" i="33"/>
  <c r="O73" i="33"/>
  <c r="N63" i="33"/>
  <c r="O63" i="33"/>
  <c r="N64" i="33"/>
  <c r="O64" i="33" s="1"/>
  <c r="N65" i="33"/>
  <c r="O65" i="33" s="1"/>
  <c r="N66" i="33"/>
  <c r="O66" i="33" s="1"/>
  <c r="N67" i="33"/>
  <c r="O67" i="33" s="1"/>
  <c r="N68" i="33"/>
  <c r="O68" i="33" s="1"/>
  <c r="N69" i="33"/>
  <c r="O69" i="33" s="1"/>
  <c r="N70" i="33"/>
  <c r="N71" i="33"/>
  <c r="O71" i="33"/>
  <c r="N62" i="33"/>
  <c r="O62" i="33"/>
  <c r="E61" i="33"/>
  <c r="F61" i="33"/>
  <c r="G61" i="33"/>
  <c r="H61" i="33"/>
  <c r="I61" i="33"/>
  <c r="J61" i="33"/>
  <c r="K61" i="33"/>
  <c r="L61" i="33"/>
  <c r="M61" i="33"/>
  <c r="D61" i="33"/>
  <c r="E58" i="33"/>
  <c r="F58" i="33"/>
  <c r="G58" i="33"/>
  <c r="H58" i="33"/>
  <c r="I58" i="33"/>
  <c r="J58" i="33"/>
  <c r="K58" i="33"/>
  <c r="L58" i="33"/>
  <c r="M58" i="33"/>
  <c r="D58" i="33"/>
  <c r="N59" i="33"/>
  <c r="O59" i="33" s="1"/>
  <c r="N60" i="33"/>
  <c r="O60" i="33"/>
  <c r="N18" i="33"/>
  <c r="O18" i="33" s="1"/>
  <c r="N19" i="33"/>
  <c r="O19" i="33"/>
  <c r="O70" i="33"/>
  <c r="N15" i="33"/>
  <c r="O15" i="33" s="1"/>
  <c r="N16" i="33"/>
  <c r="O16" i="33" s="1"/>
  <c r="N17" i="33"/>
  <c r="O17" i="33" s="1"/>
  <c r="N7" i="33"/>
  <c r="O7" i="33"/>
  <c r="N10" i="33"/>
  <c r="O10" i="33" s="1"/>
  <c r="N11" i="33"/>
  <c r="O11" i="33" s="1"/>
  <c r="N12" i="33"/>
  <c r="O12" i="33" s="1"/>
  <c r="N6" i="33"/>
  <c r="O6" i="33" s="1"/>
  <c r="N21" i="33"/>
  <c r="O21" i="33" s="1"/>
  <c r="N14" i="33"/>
  <c r="O14" i="33"/>
  <c r="N21" i="35"/>
  <c r="O21" i="35" s="1"/>
  <c r="H74" i="36"/>
  <c r="J74" i="36"/>
  <c r="L71" i="38"/>
  <c r="F71" i="38"/>
  <c r="I76" i="39"/>
  <c r="F77" i="40"/>
  <c r="N73" i="40"/>
  <c r="O73" i="40" s="1"/>
  <c r="I77" i="40"/>
  <c r="K77" i="40"/>
  <c r="N64" i="41"/>
  <c r="O64" i="41"/>
  <c r="F78" i="41"/>
  <c r="H78" i="41"/>
  <c r="N27" i="41"/>
  <c r="O27" i="41" s="1"/>
  <c r="D78" i="41"/>
  <c r="N5" i="42"/>
  <c r="O5" i="42" s="1"/>
  <c r="E77" i="43"/>
  <c r="L74" i="44"/>
  <c r="K74" i="44"/>
  <c r="N16" i="44"/>
  <c r="O16" i="44" s="1"/>
  <c r="M74" i="44"/>
  <c r="O74" i="47"/>
  <c r="P74" i="47" s="1"/>
  <c r="O59" i="47"/>
  <c r="P59" i="47"/>
  <c r="O43" i="47"/>
  <c r="P43" i="47" s="1"/>
  <c r="O75" i="49" l="1"/>
  <c r="P75" i="49" s="1"/>
  <c r="K76" i="39"/>
  <c r="E77" i="47"/>
  <c r="N53" i="38"/>
  <c r="O53" i="38" s="1"/>
  <c r="N16" i="45"/>
  <c r="O16" i="45" s="1"/>
  <c r="N5" i="40"/>
  <c r="O5" i="40" s="1"/>
  <c r="E76" i="33"/>
  <c r="N21" i="34"/>
  <c r="O21" i="34" s="1"/>
  <c r="D73" i="35"/>
  <c r="J76" i="33"/>
  <c r="N76" i="33" s="1"/>
  <c r="O76" i="33" s="1"/>
  <c r="M77" i="43"/>
  <c r="M76" i="37"/>
  <c r="N59" i="35"/>
  <c r="O59" i="35" s="1"/>
  <c r="N20" i="38"/>
  <c r="O20" i="38" s="1"/>
  <c r="N14" i="34"/>
  <c r="O14" i="34" s="1"/>
  <c r="N15" i="36"/>
  <c r="O15" i="36" s="1"/>
  <c r="H71" i="38"/>
  <c r="N5" i="37"/>
  <c r="O5" i="37" s="1"/>
  <c r="F76" i="37"/>
  <c r="H77" i="40"/>
  <c r="N18" i="37"/>
  <c r="O18" i="37" s="1"/>
  <c r="N16" i="41"/>
  <c r="O16" i="41" s="1"/>
  <c r="O5" i="47"/>
  <c r="P5" i="47" s="1"/>
  <c r="N42" i="36"/>
  <c r="O42" i="36" s="1"/>
  <c r="J76" i="37"/>
  <c r="L76" i="37"/>
  <c r="D74" i="44"/>
  <c r="L76" i="33"/>
  <c r="D74" i="36"/>
  <c r="K76" i="37"/>
  <c r="N42" i="43"/>
  <c r="O42" i="43" s="1"/>
  <c r="G74" i="36"/>
  <c r="G71" i="38"/>
  <c r="G77" i="40"/>
  <c r="N77" i="40" s="1"/>
  <c r="O77" i="40" s="1"/>
  <c r="F76" i="39"/>
  <c r="N76" i="39" s="1"/>
  <c r="O76" i="39" s="1"/>
  <c r="N72" i="33"/>
  <c r="O72" i="33" s="1"/>
  <c r="G74" i="34"/>
  <c r="N5" i="35"/>
  <c r="O5" i="35" s="1"/>
  <c r="H73" i="35"/>
  <c r="N56" i="35"/>
  <c r="O56" i="35" s="1"/>
  <c r="N25" i="42"/>
  <c r="O25" i="42" s="1"/>
  <c r="E74" i="45"/>
  <c r="N74" i="45" s="1"/>
  <c r="O74" i="45" s="1"/>
  <c r="F76" i="33"/>
  <c r="E73" i="35"/>
  <c r="N59" i="37"/>
  <c r="O59" i="37" s="1"/>
  <c r="N74" i="41"/>
  <c r="O74" i="41" s="1"/>
  <c r="D72" i="42"/>
  <c r="E76" i="37"/>
  <c r="N76" i="37" s="1"/>
  <c r="O76" i="37" s="1"/>
  <c r="N60" i="36"/>
  <c r="O60" i="36" s="1"/>
  <c r="N42" i="33"/>
  <c r="O42" i="33" s="1"/>
  <c r="J74" i="34"/>
  <c r="K74" i="36"/>
  <c r="N5" i="33"/>
  <c r="O5" i="33" s="1"/>
  <c r="K74" i="34"/>
  <c r="N59" i="34"/>
  <c r="O59" i="34" s="1"/>
  <c r="N70" i="34"/>
  <c r="O70" i="34" s="1"/>
  <c r="J73" i="35"/>
  <c r="N73" i="35" s="1"/>
  <c r="O73" i="35" s="1"/>
  <c r="L74" i="36"/>
  <c r="H76" i="37"/>
  <c r="N56" i="37"/>
  <c r="O56" i="37" s="1"/>
  <c r="N40" i="34"/>
  <c r="O40" i="34" s="1"/>
  <c r="E74" i="36"/>
  <c r="N39" i="38"/>
  <c r="O39" i="38" s="1"/>
  <c r="H77" i="47"/>
  <c r="I73" i="35"/>
  <c r="N57" i="36"/>
  <c r="O57" i="36" s="1"/>
  <c r="N26" i="39"/>
  <c r="O26" i="39" s="1"/>
  <c r="N46" i="41"/>
  <c r="O46" i="41" s="1"/>
  <c r="N13" i="33"/>
  <c r="O13" i="33" s="1"/>
  <c r="N70" i="35"/>
  <c r="O70" i="35" s="1"/>
  <c r="I74" i="36"/>
  <c r="N70" i="36"/>
  <c r="O70" i="36" s="1"/>
  <c r="K71" i="38"/>
  <c r="L74" i="34"/>
  <c r="E74" i="34"/>
  <c r="K73" i="35"/>
  <c r="M74" i="36"/>
  <c r="N58" i="33"/>
  <c r="O58" i="33" s="1"/>
  <c r="M74" i="34"/>
  <c r="E76" i="39"/>
  <c r="G78" i="41"/>
  <c r="I74" i="34"/>
  <c r="K76" i="33"/>
  <c r="M73" i="35"/>
  <c r="D77" i="47"/>
  <c r="O77" i="48"/>
  <c r="P77" i="48" s="1"/>
  <c r="O77" i="47"/>
  <c r="P77" i="47" s="1"/>
  <c r="N74" i="44"/>
  <c r="O74" i="44" s="1"/>
  <c r="M78" i="41"/>
  <c r="N43" i="39"/>
  <c r="O43" i="39" s="1"/>
  <c r="N5" i="36"/>
  <c r="O5" i="36" s="1"/>
  <c r="O62" i="47"/>
  <c r="P62" i="47" s="1"/>
  <c r="N42" i="44"/>
  <c r="O42" i="44" s="1"/>
  <c r="N16" i="43"/>
  <c r="O16" i="43" s="1"/>
  <c r="I78" i="41"/>
  <c r="N78" i="41" s="1"/>
  <c r="O78" i="41" s="1"/>
  <c r="J71" i="38"/>
  <c r="F74" i="36"/>
  <c r="N61" i="33"/>
  <c r="O61" i="33" s="1"/>
  <c r="D74" i="34"/>
  <c r="N5" i="38"/>
  <c r="O5" i="38" s="1"/>
  <c r="F74" i="34"/>
  <c r="I77" i="43"/>
  <c r="I72" i="42"/>
  <c r="G76" i="39"/>
  <c r="N20" i="33"/>
  <c r="O20" i="33" s="1"/>
  <c r="N61" i="41"/>
  <c r="O61" i="41" s="1"/>
  <c r="N72" i="42" l="1"/>
  <c r="O72" i="42" s="1"/>
  <c r="N77" i="43"/>
  <c r="O77" i="43" s="1"/>
  <c r="N74" i="36"/>
  <c r="O74" i="36" s="1"/>
  <c r="N71" i="38"/>
  <c r="O71" i="38" s="1"/>
  <c r="N74" i="34"/>
  <c r="O74" i="34" s="1"/>
</calcChain>
</file>

<file path=xl/sharedStrings.xml><?xml version="1.0" encoding="utf-8"?>
<sst xmlns="http://schemas.openxmlformats.org/spreadsheetml/2006/main" count="1460" uniqueCount="190">
  <si>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</si>
  <si>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</si>
  <si>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</si>
  <si>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</si>
  <si>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</si>
  <si>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</si>
  <si>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</si>
  <si>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</si>
  <si>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</si>
  <si>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</si>
  <si>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</si>
  <si>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Utility Service Tax - Propane</t>
  </si>
  <si>
    <t>Communications Services Taxes</t>
  </si>
  <si>
    <t>Local Business Tax</t>
  </si>
  <si>
    <t>Permits, Fees, and Special Assessments</t>
  </si>
  <si>
    <t>Franchise Fee - Electricity</t>
  </si>
  <si>
    <t>Franchise Fee - Solid Waste</t>
  </si>
  <si>
    <t>Franchise Fee - Other</t>
  </si>
  <si>
    <t>Impact Fees - Commercial - Public Safety</t>
  </si>
  <si>
    <t>Impact Fees - Commercial - Physical Environment</t>
  </si>
  <si>
    <t>Federal Grant - General Government</t>
  </si>
  <si>
    <t>Federal Grant - Public Safety</t>
  </si>
  <si>
    <t>Intergovernmental Revenue</t>
  </si>
  <si>
    <t>Federal Grant - Economic Environment</t>
  </si>
  <si>
    <t>Federal Grant - Culture / Recreation</t>
  </si>
  <si>
    <t>State Grant - General Government</t>
  </si>
  <si>
    <t>State Grant - Public Safety</t>
  </si>
  <si>
    <t>State Grant - Physical Environment - Other Physical Environment</t>
  </si>
  <si>
    <t>State Grant - Economic Environment</t>
  </si>
  <si>
    <t>State Grant - Culture / Recreation</t>
  </si>
  <si>
    <t>State Shared Revenues - General Gov't - Revenue Sharing Proceeds</t>
  </si>
  <si>
    <t>State Shared Revenues - General Gov't - Alcoholic Beverage License Tax</t>
  </si>
  <si>
    <t>State Shared Revenues - General Gov't - Local Gov't Half-Cent Sales Tax</t>
  </si>
  <si>
    <t>State Shared Revenues - Public Safety - Other Public Safety</t>
  </si>
  <si>
    <t>State Shared Revenues - Transportation - Other Transportation</t>
  </si>
  <si>
    <t>State Shared Revenues - Economic Environment</t>
  </si>
  <si>
    <t>Grants from Other Local Units - Public Safety</t>
  </si>
  <si>
    <t>Grants from Other Local Units - Physical Environment</t>
  </si>
  <si>
    <t>Grants from Other Local Units - Transportation</t>
  </si>
  <si>
    <t>Grants from Other Local Units - Culture / Recreation</t>
  </si>
  <si>
    <t>Shared Revenue from Other Local Units</t>
  </si>
  <si>
    <t>Payments from Other Local Units in Lieu of Taxes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</si>
  <si>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</si>
  <si>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</si>
  <si>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</si>
  <si>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</si>
  <si>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</si>
  <si>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</si>
  <si>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</si>
  <si>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Internal Service Fund Fees and Charges</t>
  </si>
  <si>
    <t>General Gov't (Not Court-Related) - Other General Gov't Charges and Fees</t>
  </si>
  <si>
    <t>Public Safety - Law Enforcement Services</t>
  </si>
  <si>
    <t>Public Safety - Fire Protection</t>
  </si>
  <si>
    <t>Public Safety - Protective Inspection Fees</t>
  </si>
  <si>
    <t>Public Safety - Other Public Safety Charges and Fees</t>
  </si>
  <si>
    <t>Physical Environment - Water Utility</t>
  </si>
  <si>
    <t>Physical Environment - Garbage / Solid Waste</t>
  </si>
  <si>
    <t>Physical Environment - Sewer / Wastewater Utility</t>
  </si>
  <si>
    <t>Physical Environment - Water / Sewer Combination Utility</t>
  </si>
  <si>
    <t>Physical Environment - Other Physical Environment Charges</t>
  </si>
  <si>
    <t>Transportation (User Fees) - Mass Transit</t>
  </si>
  <si>
    <t>Culture / Recreation - Parks and Recreation</t>
  </si>
  <si>
    <t>Culture / Recreation - Cultural Services</t>
  </si>
  <si>
    <t>Culture / Recreation - Special Events</t>
  </si>
  <si>
    <t>Total - All Account Codes</t>
  </si>
  <si>
    <t>Local Fiscal Year Ended September 30, 2009</t>
  </si>
  <si>
    <t>Fines - Local Ordinance Violations</t>
  </si>
  <si>
    <t>Judgments and Fines - Other Court-Ordered</t>
  </si>
  <si>
    <t>Interest and Other Earnings - Interest</t>
  </si>
  <si>
    <t>Interest and Other Earnings - Dividends</t>
  </si>
  <si>
    <t>Interest and Other Earnings - Net Increase (Decrease) in Fair Value of Investments</t>
  </si>
  <si>
    <t>Interest and Other Earnings - Gain or Loss on Sale of Investments</t>
  </si>
  <si>
    <t>Rents and Royalties</t>
  </si>
  <si>
    <t>Disposition of Fixed Assets</t>
  </si>
  <si>
    <t>Sale of Surplus Materials and Scrap</t>
  </si>
  <si>
    <t>Contributions and Donations from Private Sources</t>
  </si>
  <si>
    <t>Pension Fund Contributions</t>
  </si>
  <si>
    <t>Other Miscellaneous Revenues - Other</t>
  </si>
  <si>
    <t>Non-Operating - Inter-Fund Group Transfers In</t>
  </si>
  <si>
    <t>Proceeds - Debt Proceeds</t>
  </si>
  <si>
    <t>Proceeds - Proceeds from Refunding Bonds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</si>
  <si>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</si>
  <si>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</si>
  <si>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</si>
  <si>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</si>
  <si>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</si>
  <si>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</si>
  <si>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</si>
  <si>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Insurance Premium Tax for Firefighters' Pension</t>
  </si>
  <si>
    <t>Casualty Insurance Premium Tax for Police Officers' Retirement</t>
  </si>
  <si>
    <t>Tamarac Revenues Reported by Account Code and Fund Type</t>
  </si>
  <si>
    <t>Local Fiscal Year Ended September 30, 2010</t>
  </si>
  <si>
    <t>First Local Option Fuel Tax (1 to 6 Cents)</t>
  </si>
  <si>
    <t>Second Local Option Fuel Tax (1 to 5 Cents)</t>
  </si>
  <si>
    <t>Fire Insurance Premium Tax for Firefighters' Pension</t>
  </si>
  <si>
    <t>State Grant - Other</t>
  </si>
  <si>
    <t>Proceeds - Installment Purchases and Capital Lease Proceeds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</si>
  <si>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</si>
  <si>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</si>
  <si>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</si>
  <si>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Utility Service Tax - Electricity</t>
  </si>
  <si>
    <t>State Grant - Transportation - Other Transportation</t>
  </si>
  <si>
    <t>2011 Municipal Population:</t>
  </si>
  <si>
    <t>Local Fiscal Year Ended September 30, 2012</t>
  </si>
  <si>
    <t>Special Assessments - Charges for Public Services</t>
  </si>
  <si>
    <t>Other Permits, Fees, and Special Assessments</t>
  </si>
  <si>
    <t>Federal Grant - Transportation - Other Transportation</t>
  </si>
  <si>
    <t>Proprietary Non-Operating Sources - Other Grants and Donations</t>
  </si>
  <si>
    <t>2012 Municipal Population:</t>
  </si>
  <si>
    <t>Local Fiscal Year Ended September 30, 2008</t>
  </si>
  <si>
    <t>Permits and Franchise Fees</t>
  </si>
  <si>
    <t>Federal Grant - Transportation - Airport Development</t>
  </si>
  <si>
    <t>Grants from Other Local Units - Economic Environment</t>
  </si>
  <si>
    <t>Impact Fees - Public Safety</t>
  </si>
  <si>
    <t>Impact Fees - Physical Environment</t>
  </si>
  <si>
    <t>Proprietary Non-Operating Sources - Other Non-Operating Sources</t>
  </si>
  <si>
    <t>2008 Municipal Population:</t>
  </si>
  <si>
    <t>Local Fiscal Year Ended September 30, 2013</t>
  </si>
  <si>
    <t>Insurance Premium Tax for Police Officers' Retirement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</si>
  <si>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</si>
  <si>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</si>
  <si>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</si>
  <si>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Alcoholic Beverage License Tax</t>
  </si>
  <si>
    <t>State Shared Revenues - General Government - Local Government Half-Cent Sales Tax</t>
  </si>
  <si>
    <t>General Government - Internal Service Fund Fees and Charges</t>
  </si>
  <si>
    <t>General Government - Other General Government Charges and Fees</t>
  </si>
  <si>
    <t>Transportation - Mass Transit</t>
  </si>
  <si>
    <t>Court-Ordered Judgments and Fines - Other Court-Ordered</t>
  </si>
  <si>
    <t>Interest and Other Earnings - Gain (Loss) on Sale of Investments</t>
  </si>
  <si>
    <t>Sales - Disposition of Fixed Assets</t>
  </si>
  <si>
    <t>Sales - Sale of Surplus Materials and Scrap</t>
  </si>
  <si>
    <t>2013 Municipal Population:</t>
  </si>
  <si>
    <t>Local Fiscal Year Ended September 30, 2014</t>
  </si>
  <si>
    <t>Impact Fees - Commercial - Transportation</t>
  </si>
  <si>
    <t>Impact Fees - Residential - Economic Environment</t>
  </si>
  <si>
    <t>Impact Fees - Commercial - Economic Environment</t>
  </si>
  <si>
    <t>Impact Fees - Commercial - Culture / Recreation</t>
  </si>
  <si>
    <t>Licenses</t>
  </si>
  <si>
    <t>Culture / Recreation - Other Culture / Recreation Charges</t>
  </si>
  <si>
    <t>Proprietary Non-Operating - Other Grants and Donations</t>
  </si>
  <si>
    <t>2014 Municipal Population:</t>
  </si>
  <si>
    <t>Local Fiscal Year Ended September 30, 2015</t>
  </si>
  <si>
    <t>Impact Fees - Residential - Other</t>
  </si>
  <si>
    <t>2015 Municipal Population:</t>
  </si>
  <si>
    <t>Local Fiscal Year Ended September 30, 2016</t>
  </si>
  <si>
    <t>Utility Service Tax - Water</t>
  </si>
  <si>
    <t>State Grant - Physical Environment - Stormwater Management</t>
  </si>
  <si>
    <t>2016 Municipal Population:</t>
  </si>
  <si>
    <t>Local Fiscal Year Ended September 30, 2017</t>
  </si>
  <si>
    <t>Grants from Other Local Units - Other</t>
  </si>
  <si>
    <t>2017 Municipal Population:</t>
  </si>
  <si>
    <t>Local Fiscal Year Ended September 30, 2018</t>
  </si>
  <si>
    <t>Impact Fees - Residential - Public Safety</t>
  </si>
  <si>
    <t>Impact Fees - Residential - Physical Environment</t>
  </si>
  <si>
    <t>Other Charges for Services</t>
  </si>
  <si>
    <t>Proprietary Non-Operating - Capital Contributions from Private Source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</si>
  <si>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</si>
  <si>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</si>
  <si>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</si>
  <si>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</si>
  <si>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</si>
  <si>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</si>
  <si>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Impact Fees - Residential - Culture / Recreation</t>
  </si>
  <si>
    <t>Grants from Other Local Units - General Government</t>
  </si>
  <si>
    <t>General Government - Recording Fees</t>
  </si>
  <si>
    <t>2021 Municipal Population: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</si>
  <si>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</si>
  <si>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</si>
  <si>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</si>
  <si>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</si>
  <si>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</si>
  <si>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Second Local Option Fuel Tax (1 to 5 Cents Local Option Fuel Tax) - Municipal Proceeds</t>
  </si>
  <si>
    <t>State Communications Services Taxes</t>
  </si>
  <si>
    <t>Building Permits (Buildling Permit Fees)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</si>
  <si>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</si>
  <si>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</si>
  <si>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</si>
  <si>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State Shared Revenues - Transportation - Fuel Tax Refunds and Credits</t>
  </si>
  <si>
    <t>Court-Ordered Judgments and Fines - Other</t>
  </si>
  <si>
    <t>Local Fiscal Year Ended September 30, 2022</t>
  </si>
  <si>
    <t>Impact Fees - Residential - Transportation</t>
  </si>
  <si>
    <t>Contributions from Enterprise Operations</t>
  </si>
  <si>
    <t>2022 Municipal Population:</t>
  </si>
  <si>
    <t>Local Fiscal Year Ended September 30, 2023</t>
  </si>
  <si>
    <t>Local Communications Services Taxes</t>
  </si>
  <si>
    <t>Federal Grant - Physical Environment - Sewer / Wastewater</t>
  </si>
  <si>
    <t>State Grant - Transportation - Mass Transit</t>
  </si>
  <si>
    <t>State Shared Revenues - General Government - Distribution of Sales and Use Taxes to Counties</t>
  </si>
  <si>
    <t>Proceeds - Leases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</si>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</sst>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797FF-D9E9-4B8C-819E-6CD36AFE1029}">
  <sheetPr>
    <pageSetUpPr fitToPage="1"/>
  </sheetPr>
  <dimension ref="A1:ED79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01" t="s">
        <v>90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4" thickBot="1">
      <c r="A2" s="104" t="s">
        <v>183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81</v>
      </c>
      <c r="B3" s="108"/>
      <c r="C3" s="109"/>
      <c r="D3" s="113" t="s">
        <v>42</v>
      </c>
      <c r="E3" s="114"/>
      <c r="F3" s="114"/>
      <c r="G3" s="114"/>
      <c r="H3" s="115"/>
      <c r="I3" s="113" t="s">
        <v>43</v>
      </c>
      <c r="J3" s="115"/>
      <c r="K3" s="113" t="s">
        <v>45</v>
      </c>
      <c r="L3" s="114"/>
      <c r="M3" s="115"/>
      <c r="N3" s="49"/>
      <c r="O3" s="50"/>
      <c r="P3" s="116" t="s">
        <v>166</v>
      </c>
      <c r="Q3" s="51"/>
      <c r="R3"/>
    </row>
    <row r="4" spans="1:134" ht="32.25" customHeight="1" thickBot="1">
      <c r="A4" s="110"/>
      <c r="B4" s="111"/>
      <c r="C4" s="112"/>
      <c r="D4" s="52" t="s">
        <v>4</v>
      </c>
      <c r="E4" s="52" t="s">
        <v>82</v>
      </c>
      <c r="F4" s="52" t="s">
        <v>83</v>
      </c>
      <c r="G4" s="52" t="s">
        <v>84</v>
      </c>
      <c r="H4" s="52" t="s">
        <v>5</v>
      </c>
      <c r="I4" s="52" t="s">
        <v>6</v>
      </c>
      <c r="J4" s="53" t="s">
        <v>85</v>
      </c>
      <c r="K4" s="53" t="s">
        <v>7</v>
      </c>
      <c r="L4" s="53" t="s">
        <v>8</v>
      </c>
      <c r="M4" s="53" t="s">
        <v>167</v>
      </c>
      <c r="N4" s="53" t="s">
        <v>9</v>
      </c>
      <c r="O4" s="53" t="s">
        <v>168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169</v>
      </c>
      <c r="B5" s="57"/>
      <c r="C5" s="57"/>
      <c r="D5" s="58">
        <f>SUM(D6:D15)</f>
        <v>46910008</v>
      </c>
      <c r="E5" s="58">
        <f>SUM(E6:E15)</f>
        <v>445311</v>
      </c>
      <c r="F5" s="58">
        <f>SUM(F6:F15)</f>
        <v>0</v>
      </c>
      <c r="G5" s="58">
        <f>SUM(G6:G15)</f>
        <v>968686</v>
      </c>
      <c r="H5" s="58">
        <f>SUM(H6:H15)</f>
        <v>0</v>
      </c>
      <c r="I5" s="58">
        <f>SUM(I6:I15)</f>
        <v>0</v>
      </c>
      <c r="J5" s="58">
        <f>SUM(J6:J15)</f>
        <v>0</v>
      </c>
      <c r="K5" s="58">
        <f>SUM(K6:K15)</f>
        <v>1897684</v>
      </c>
      <c r="L5" s="58">
        <f>SUM(L6:L15)</f>
        <v>0</v>
      </c>
      <c r="M5" s="58">
        <f>SUM(M6:M15)</f>
        <v>0</v>
      </c>
      <c r="N5" s="58">
        <f>SUM(N6:N15)</f>
        <v>0</v>
      </c>
      <c r="O5" s="59">
        <f>SUM(D5:N5)</f>
        <v>50221689</v>
      </c>
      <c r="P5" s="60">
        <f>(O5/P$77)</f>
        <v>687.37512831392087</v>
      </c>
      <c r="Q5" s="61"/>
    </row>
    <row r="6" spans="1:134">
      <c r="A6" s="63"/>
      <c r="B6" s="64">
        <v>311</v>
      </c>
      <c r="C6" s="65" t="s">
        <v>2</v>
      </c>
      <c r="D6" s="66">
        <v>35683806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35683806</v>
      </c>
      <c r="P6" s="67">
        <f>(O6/P$77)</f>
        <v>488.39776631126563</v>
      </c>
      <c r="Q6" s="68"/>
    </row>
    <row r="7" spans="1:134">
      <c r="A7" s="63"/>
      <c r="B7" s="64">
        <v>312.41000000000003</v>
      </c>
      <c r="C7" s="65" t="s">
        <v>170</v>
      </c>
      <c r="D7" s="66">
        <v>737710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5" si="0">SUM(D7:N7)</f>
        <v>737710</v>
      </c>
      <c r="P7" s="67">
        <f>(O7/P$77)</f>
        <v>10.096902673035599</v>
      </c>
      <c r="Q7" s="68"/>
    </row>
    <row r="8" spans="1:134">
      <c r="A8" s="63"/>
      <c r="B8" s="64">
        <v>312.43</v>
      </c>
      <c r="C8" s="65" t="s">
        <v>171</v>
      </c>
      <c r="D8" s="66">
        <v>72493</v>
      </c>
      <c r="E8" s="66">
        <v>445311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0"/>
        <v>517804</v>
      </c>
      <c r="P8" s="67">
        <f>(O8/P$77)</f>
        <v>7.087089224368011</v>
      </c>
      <c r="Q8" s="68"/>
    </row>
    <row r="9" spans="1:134">
      <c r="A9" s="63"/>
      <c r="B9" s="64">
        <v>312.51</v>
      </c>
      <c r="C9" s="65" t="s">
        <v>88</v>
      </c>
      <c r="D9" s="66">
        <v>1024934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1024934</v>
      </c>
      <c r="L9" s="66">
        <v>0</v>
      </c>
      <c r="M9" s="66">
        <v>0</v>
      </c>
      <c r="N9" s="66">
        <v>0</v>
      </c>
      <c r="O9" s="66">
        <f t="shared" si="0"/>
        <v>2049868</v>
      </c>
      <c r="P9" s="67">
        <f>(O9/P$77)</f>
        <v>28.056170701996908</v>
      </c>
      <c r="Q9" s="68"/>
    </row>
    <row r="10" spans="1:134">
      <c r="A10" s="63"/>
      <c r="B10" s="64">
        <v>312.52</v>
      </c>
      <c r="C10" s="65" t="s">
        <v>118</v>
      </c>
      <c r="D10" s="66">
        <v>872750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872750</v>
      </c>
      <c r="L10" s="66">
        <v>0</v>
      </c>
      <c r="M10" s="66">
        <v>0</v>
      </c>
      <c r="N10" s="66">
        <v>0</v>
      </c>
      <c r="O10" s="66">
        <f t="shared" si="0"/>
        <v>1745500</v>
      </c>
      <c r="P10" s="67">
        <f>(O10/P$77)</f>
        <v>23.89034121237836</v>
      </c>
      <c r="Q10" s="68"/>
    </row>
    <row r="11" spans="1:134">
      <c r="A11" s="63"/>
      <c r="B11" s="64">
        <v>314.10000000000002</v>
      </c>
      <c r="C11" s="65" t="s">
        <v>100</v>
      </c>
      <c r="D11" s="66">
        <v>5803827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 t="shared" si="0"/>
        <v>5803827</v>
      </c>
      <c r="P11" s="67">
        <f>(O11/P$77)</f>
        <v>79.43592516047795</v>
      </c>
      <c r="Q11" s="68"/>
    </row>
    <row r="12" spans="1:134">
      <c r="A12" s="63"/>
      <c r="B12" s="64">
        <v>314.3</v>
      </c>
      <c r="C12" s="65" t="s">
        <v>145</v>
      </c>
      <c r="D12" s="66">
        <v>0</v>
      </c>
      <c r="E12" s="66">
        <v>0</v>
      </c>
      <c r="F12" s="66">
        <v>0</v>
      </c>
      <c r="G12" s="66">
        <v>968686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f t="shared" si="0"/>
        <v>968686</v>
      </c>
      <c r="P12" s="67">
        <f>(O12/P$77)</f>
        <v>13.258229199458002</v>
      </c>
      <c r="Q12" s="68"/>
    </row>
    <row r="13" spans="1:134">
      <c r="A13" s="63"/>
      <c r="B13" s="64">
        <v>314.8</v>
      </c>
      <c r="C13" s="65" t="s">
        <v>11</v>
      </c>
      <c r="D13" s="66">
        <v>79149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f t="shared" si="0"/>
        <v>79149</v>
      </c>
      <c r="P13" s="67">
        <f>(O13/P$77)</f>
        <v>1.0832979757195844</v>
      </c>
      <c r="Q13" s="68"/>
    </row>
    <row r="14" spans="1:134">
      <c r="A14" s="63"/>
      <c r="B14" s="64">
        <v>315.2</v>
      </c>
      <c r="C14" s="65" t="s">
        <v>184</v>
      </c>
      <c r="D14" s="66">
        <v>1945061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f t="shared" si="0"/>
        <v>1945061</v>
      </c>
      <c r="P14" s="67">
        <f>(O14/P$77)</f>
        <v>26.621696344250854</v>
      </c>
      <c r="Q14" s="68"/>
    </row>
    <row r="15" spans="1:134">
      <c r="A15" s="63"/>
      <c r="B15" s="64">
        <v>316</v>
      </c>
      <c r="C15" s="65" t="s">
        <v>120</v>
      </c>
      <c r="D15" s="66">
        <v>690278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 t="shared" si="0"/>
        <v>690278</v>
      </c>
      <c r="P15" s="67">
        <f>(O15/P$77)</f>
        <v>9.4477095109699842</v>
      </c>
      <c r="Q15" s="68"/>
    </row>
    <row r="16" spans="1:134" ht="15.75">
      <c r="A16" s="69" t="s">
        <v>14</v>
      </c>
      <c r="B16" s="70"/>
      <c r="C16" s="71"/>
      <c r="D16" s="72">
        <f>SUM(D17:D21)</f>
        <v>6344129</v>
      </c>
      <c r="E16" s="72">
        <f>SUM(E17:E21)</f>
        <v>16661108</v>
      </c>
      <c r="F16" s="72">
        <f>SUM(F17:F21)</f>
        <v>0</v>
      </c>
      <c r="G16" s="72">
        <f>SUM(G17:G21)</f>
        <v>0</v>
      </c>
      <c r="H16" s="72">
        <f>SUM(H17:H21)</f>
        <v>0</v>
      </c>
      <c r="I16" s="72">
        <f>SUM(I17:I21)</f>
        <v>7347652</v>
      </c>
      <c r="J16" s="72">
        <f>SUM(J17:J21)</f>
        <v>0</v>
      </c>
      <c r="K16" s="72">
        <f>SUM(K17:K21)</f>
        <v>0</v>
      </c>
      <c r="L16" s="72">
        <f>SUM(L17:L21)</f>
        <v>0</v>
      </c>
      <c r="M16" s="72">
        <f>SUM(M17:M21)</f>
        <v>0</v>
      </c>
      <c r="N16" s="72">
        <f>SUM(N17:N21)</f>
        <v>0</v>
      </c>
      <c r="O16" s="73">
        <f>SUM(D16:N16)</f>
        <v>30352889</v>
      </c>
      <c r="P16" s="74">
        <f>(O16/P$77)</f>
        <v>415.43447435774607</v>
      </c>
      <c r="Q16" s="75"/>
    </row>
    <row r="17" spans="1:17">
      <c r="A17" s="63"/>
      <c r="B17" s="64">
        <v>322</v>
      </c>
      <c r="C17" s="65" t="s">
        <v>173</v>
      </c>
      <c r="D17" s="66">
        <v>0</v>
      </c>
      <c r="E17" s="66">
        <v>3097466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>SUM(D17:N17)</f>
        <v>3097466</v>
      </c>
      <c r="P17" s="67">
        <f>(O17/P$77)</f>
        <v>42.394454101255079</v>
      </c>
      <c r="Q17" s="68"/>
    </row>
    <row r="18" spans="1:17">
      <c r="A18" s="63"/>
      <c r="B18" s="64">
        <v>323.10000000000002</v>
      </c>
      <c r="C18" s="65" t="s">
        <v>15</v>
      </c>
      <c r="D18" s="66">
        <v>4110070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ref="O18:O21" si="1">SUM(D18:N18)</f>
        <v>4110070</v>
      </c>
      <c r="P18" s="67">
        <f>(O18/P$77)</f>
        <v>56.25378098353476</v>
      </c>
      <c r="Q18" s="68"/>
    </row>
    <row r="19" spans="1:17">
      <c r="A19" s="63"/>
      <c r="B19" s="64">
        <v>323.7</v>
      </c>
      <c r="C19" s="65" t="s">
        <v>16</v>
      </c>
      <c r="D19" s="66">
        <v>2025660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si="1"/>
        <v>2025660</v>
      </c>
      <c r="P19" s="67">
        <f>(O19/P$77)</f>
        <v>27.724840206397218</v>
      </c>
      <c r="Q19" s="68"/>
    </row>
    <row r="20" spans="1:17">
      <c r="A20" s="63"/>
      <c r="B20" s="64">
        <v>323.89999999999998</v>
      </c>
      <c r="C20" s="65" t="s">
        <v>17</v>
      </c>
      <c r="D20" s="66">
        <v>208399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si="1"/>
        <v>208399</v>
      </c>
      <c r="P20" s="67">
        <f>(O20/P$77)</f>
        <v>2.8523192313482886</v>
      </c>
      <c r="Q20" s="68"/>
    </row>
    <row r="21" spans="1:17">
      <c r="A21" s="63"/>
      <c r="B21" s="64">
        <v>325.2</v>
      </c>
      <c r="C21" s="65" t="s">
        <v>104</v>
      </c>
      <c r="D21" s="66">
        <v>0</v>
      </c>
      <c r="E21" s="66">
        <v>13563642</v>
      </c>
      <c r="F21" s="66">
        <v>0</v>
      </c>
      <c r="G21" s="66">
        <v>0</v>
      </c>
      <c r="H21" s="66">
        <v>0</v>
      </c>
      <c r="I21" s="66">
        <v>7347652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f t="shared" si="1"/>
        <v>20911294</v>
      </c>
      <c r="P21" s="67">
        <f>(O21/P$77)</f>
        <v>286.20907983521073</v>
      </c>
      <c r="Q21" s="68"/>
    </row>
    <row r="22" spans="1:17" ht="15.75">
      <c r="A22" s="69" t="s">
        <v>174</v>
      </c>
      <c r="B22" s="70"/>
      <c r="C22" s="71"/>
      <c r="D22" s="72">
        <f>SUM(D23:D39)</f>
        <v>13028487</v>
      </c>
      <c r="E22" s="72">
        <f>SUM(E23:E39)</f>
        <v>6408808</v>
      </c>
      <c r="F22" s="72">
        <f>SUM(F23:F39)</f>
        <v>0</v>
      </c>
      <c r="G22" s="72">
        <f>SUM(G23:G39)</f>
        <v>0</v>
      </c>
      <c r="H22" s="72">
        <f>SUM(H23:H39)</f>
        <v>0</v>
      </c>
      <c r="I22" s="72">
        <f>SUM(I23:I39)</f>
        <v>991285</v>
      </c>
      <c r="J22" s="72">
        <f>SUM(J23:J39)</f>
        <v>0</v>
      </c>
      <c r="K22" s="72">
        <f>SUM(K23:K39)</f>
        <v>0</v>
      </c>
      <c r="L22" s="72">
        <f>SUM(L23:L39)</f>
        <v>0</v>
      </c>
      <c r="M22" s="72">
        <f>SUM(M23:M39)</f>
        <v>0</v>
      </c>
      <c r="N22" s="72">
        <f>SUM(N23:N39)</f>
        <v>0</v>
      </c>
      <c r="O22" s="73">
        <f>SUM(D22:N22)</f>
        <v>20428580</v>
      </c>
      <c r="P22" s="74">
        <f>(O22/P$77)</f>
        <v>279.60226106237081</v>
      </c>
      <c r="Q22" s="75"/>
    </row>
    <row r="23" spans="1:17">
      <c r="A23" s="63"/>
      <c r="B23" s="64">
        <v>331.2</v>
      </c>
      <c r="C23" s="65" t="s">
        <v>21</v>
      </c>
      <c r="D23" s="66">
        <v>0</v>
      </c>
      <c r="E23" s="66">
        <v>68501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>SUM(D23:N23)</f>
        <v>68501</v>
      </c>
      <c r="P23" s="67">
        <f>(O23/P$77)</f>
        <v>0.93756073525587502</v>
      </c>
      <c r="Q23" s="68"/>
    </row>
    <row r="24" spans="1:17">
      <c r="A24" s="63"/>
      <c r="B24" s="64">
        <v>331.35</v>
      </c>
      <c r="C24" s="65" t="s">
        <v>185</v>
      </c>
      <c r="D24" s="66">
        <v>0</v>
      </c>
      <c r="E24" s="66">
        <v>0</v>
      </c>
      <c r="F24" s="66">
        <v>0</v>
      </c>
      <c r="G24" s="66">
        <v>0</v>
      </c>
      <c r="H24" s="66">
        <v>0</v>
      </c>
      <c r="I24" s="66">
        <v>368665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 t="shared" ref="O24:O32" si="2">SUM(D24:N24)</f>
        <v>368665</v>
      </c>
      <c r="P24" s="67">
        <f>(O24/P$77)</f>
        <v>5.0458508410549801</v>
      </c>
      <c r="Q24" s="68"/>
    </row>
    <row r="25" spans="1:17">
      <c r="A25" s="63"/>
      <c r="B25" s="64">
        <v>331.5</v>
      </c>
      <c r="C25" s="65" t="s">
        <v>23</v>
      </c>
      <c r="D25" s="66">
        <v>0</v>
      </c>
      <c r="E25" s="66">
        <v>4588886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 t="shared" si="2"/>
        <v>4588886</v>
      </c>
      <c r="P25" s="67">
        <f>(O25/P$77)</f>
        <v>62.807248538932157</v>
      </c>
      <c r="Q25" s="68"/>
    </row>
    <row r="26" spans="1:17">
      <c r="A26" s="63"/>
      <c r="B26" s="64">
        <v>334.36</v>
      </c>
      <c r="C26" s="65" t="s">
        <v>146</v>
      </c>
      <c r="D26" s="66">
        <v>0</v>
      </c>
      <c r="E26" s="66">
        <v>0</v>
      </c>
      <c r="F26" s="66">
        <v>0</v>
      </c>
      <c r="G26" s="66">
        <v>0</v>
      </c>
      <c r="H26" s="66">
        <v>0</v>
      </c>
      <c r="I26" s="66">
        <v>622620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 t="shared" si="2"/>
        <v>622620</v>
      </c>
      <c r="P26" s="67">
        <f>(O26/P$77)</f>
        <v>8.521686763478094</v>
      </c>
      <c r="Q26" s="68"/>
    </row>
    <row r="27" spans="1:17">
      <c r="A27" s="63"/>
      <c r="B27" s="64">
        <v>334.42</v>
      </c>
      <c r="C27" s="65" t="s">
        <v>186</v>
      </c>
      <c r="D27" s="66">
        <v>0</v>
      </c>
      <c r="E27" s="66">
        <v>191379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f t="shared" si="2"/>
        <v>191379</v>
      </c>
      <c r="P27" s="67">
        <f>(O27/P$77)</f>
        <v>2.6193695851525396</v>
      </c>
      <c r="Q27" s="68"/>
    </row>
    <row r="28" spans="1:17">
      <c r="A28" s="63"/>
      <c r="B28" s="64">
        <v>334.5</v>
      </c>
      <c r="C28" s="65" t="s">
        <v>28</v>
      </c>
      <c r="D28" s="66">
        <v>0</v>
      </c>
      <c r="E28" s="66">
        <v>-13819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f t="shared" si="2"/>
        <v>-13819</v>
      </c>
      <c r="P28" s="67">
        <f>(O28/P$77)</f>
        <v>-0.18913814105634863</v>
      </c>
      <c r="Q28" s="68"/>
    </row>
    <row r="29" spans="1:17">
      <c r="A29" s="63"/>
      <c r="B29" s="64">
        <v>335.125</v>
      </c>
      <c r="C29" s="65" t="s">
        <v>175</v>
      </c>
      <c r="D29" s="66">
        <v>3966796</v>
      </c>
      <c r="E29" s="66">
        <v>0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f t="shared" si="2"/>
        <v>3966796</v>
      </c>
      <c r="P29" s="67">
        <f>(O29/P$77)</f>
        <v>54.292815789113504</v>
      </c>
      <c r="Q29" s="68"/>
    </row>
    <row r="30" spans="1:17">
      <c r="A30" s="63"/>
      <c r="B30" s="64">
        <v>335.16</v>
      </c>
      <c r="C30" s="65" t="s">
        <v>187</v>
      </c>
      <c r="D30" s="66">
        <v>2582</v>
      </c>
      <c r="E30" s="66">
        <v>0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f t="shared" si="2"/>
        <v>2582</v>
      </c>
      <c r="P30" s="67">
        <f>(O30/P$77)</f>
        <v>3.5339364657897977E-2</v>
      </c>
      <c r="Q30" s="68"/>
    </row>
    <row r="31" spans="1:17">
      <c r="A31" s="63"/>
      <c r="B31" s="64">
        <v>335.18</v>
      </c>
      <c r="C31" s="65" t="s">
        <v>176</v>
      </c>
      <c r="D31" s="66">
        <v>6114382</v>
      </c>
      <c r="E31" s="66">
        <v>0</v>
      </c>
      <c r="F31" s="66">
        <v>0</v>
      </c>
      <c r="G31" s="66">
        <v>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f t="shared" si="2"/>
        <v>6114382</v>
      </c>
      <c r="P31" s="67">
        <f>(O31/P$77)</f>
        <v>83.686434994456832</v>
      </c>
      <c r="Q31" s="68"/>
    </row>
    <row r="32" spans="1:17">
      <c r="A32" s="63"/>
      <c r="B32" s="64">
        <v>335.29</v>
      </c>
      <c r="C32" s="65" t="s">
        <v>33</v>
      </c>
      <c r="D32" s="66">
        <v>0</v>
      </c>
      <c r="E32" s="66">
        <v>316851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f t="shared" si="2"/>
        <v>316851</v>
      </c>
      <c r="P32" s="67">
        <f>(O32/P$77)</f>
        <v>4.3366820415258065</v>
      </c>
      <c r="Q32" s="68"/>
    </row>
    <row r="33" spans="1:17">
      <c r="A33" s="63"/>
      <c r="B33" s="64">
        <v>335.48</v>
      </c>
      <c r="C33" s="65" t="s">
        <v>34</v>
      </c>
      <c r="D33" s="66">
        <v>30169</v>
      </c>
      <c r="E33" s="66">
        <v>0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f t="shared" ref="O33:O37" si="3">SUM(D33:N33)</f>
        <v>30169</v>
      </c>
      <c r="P33" s="67">
        <f>(O33/P$77)</f>
        <v>0.41291761904110152</v>
      </c>
      <c r="Q33" s="68"/>
    </row>
    <row r="34" spans="1:17">
      <c r="A34" s="63"/>
      <c r="B34" s="64">
        <v>335.5</v>
      </c>
      <c r="C34" s="65" t="s">
        <v>35</v>
      </c>
      <c r="D34" s="66">
        <v>0</v>
      </c>
      <c r="E34" s="66">
        <v>852484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f t="shared" si="3"/>
        <v>852484</v>
      </c>
      <c r="P34" s="67">
        <f>(O34/P$77)</f>
        <v>11.667793548033888</v>
      </c>
      <c r="Q34" s="68"/>
    </row>
    <row r="35" spans="1:17">
      <c r="A35" s="63"/>
      <c r="B35" s="64">
        <v>337.2</v>
      </c>
      <c r="C35" s="65" t="s">
        <v>36</v>
      </c>
      <c r="D35" s="66">
        <v>318180</v>
      </c>
      <c r="E35" s="66">
        <v>3705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f t="shared" si="3"/>
        <v>321885</v>
      </c>
      <c r="P35" s="67">
        <f>(O35/P$77)</f>
        <v>4.4055814844723047</v>
      </c>
      <c r="Q35" s="68"/>
    </row>
    <row r="36" spans="1:17">
      <c r="A36" s="63"/>
      <c r="B36" s="64">
        <v>337.4</v>
      </c>
      <c r="C36" s="65" t="s">
        <v>38</v>
      </c>
      <c r="D36" s="66">
        <v>295479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f t="shared" si="3"/>
        <v>295479</v>
      </c>
      <c r="P36" s="67">
        <f>(O36/P$77)</f>
        <v>4.0441673624132601</v>
      </c>
      <c r="Q36" s="68"/>
    </row>
    <row r="37" spans="1:17">
      <c r="A37" s="63"/>
      <c r="B37" s="64">
        <v>337.5</v>
      </c>
      <c r="C37" s="65" t="s">
        <v>112</v>
      </c>
      <c r="D37" s="66">
        <v>0</v>
      </c>
      <c r="E37" s="66">
        <v>400821</v>
      </c>
      <c r="F37" s="66">
        <v>0</v>
      </c>
      <c r="G37" s="66">
        <v>0</v>
      </c>
      <c r="H37" s="66">
        <v>0</v>
      </c>
      <c r="I37" s="66">
        <v>0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6">
        <f t="shared" si="3"/>
        <v>400821</v>
      </c>
      <c r="P37" s="67">
        <f>(O37/P$77)</f>
        <v>5.4859641679098861</v>
      </c>
      <c r="Q37" s="68"/>
    </row>
    <row r="38" spans="1:17">
      <c r="A38" s="63"/>
      <c r="B38" s="64">
        <v>338</v>
      </c>
      <c r="C38" s="65" t="s">
        <v>40</v>
      </c>
      <c r="D38" s="66">
        <v>76767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66">
        <v>0</v>
      </c>
      <c r="O38" s="66">
        <f>SUM(D38:N38)</f>
        <v>76767</v>
      </c>
      <c r="P38" s="67">
        <f>(O38/P$77)</f>
        <v>1.0506959747067599</v>
      </c>
      <c r="Q38" s="68"/>
    </row>
    <row r="39" spans="1:17">
      <c r="A39" s="63"/>
      <c r="B39" s="64">
        <v>339</v>
      </c>
      <c r="C39" s="65" t="s">
        <v>41</v>
      </c>
      <c r="D39" s="66">
        <v>2224132</v>
      </c>
      <c r="E39" s="66">
        <v>0</v>
      </c>
      <c r="F39" s="66">
        <v>0</v>
      </c>
      <c r="G39" s="66">
        <v>0</v>
      </c>
      <c r="H39" s="66">
        <v>0</v>
      </c>
      <c r="I39" s="66">
        <v>0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  <c r="O39" s="66">
        <f>SUM(D39:N39)</f>
        <v>2224132</v>
      </c>
      <c r="P39" s="67">
        <f>(O39/P$77)</f>
        <v>30.441290393222289</v>
      </c>
      <c r="Q39" s="68"/>
    </row>
    <row r="40" spans="1:17" ht="15.75">
      <c r="A40" s="69" t="s">
        <v>46</v>
      </c>
      <c r="B40" s="70"/>
      <c r="C40" s="71"/>
      <c r="D40" s="72">
        <f>SUM(D41:D55)</f>
        <v>2722595</v>
      </c>
      <c r="E40" s="72">
        <f>SUM(E41:E55)</f>
        <v>3662433</v>
      </c>
      <c r="F40" s="72">
        <f>SUM(F41:F55)</f>
        <v>0</v>
      </c>
      <c r="G40" s="72">
        <f>SUM(G41:G55)</f>
        <v>0</v>
      </c>
      <c r="H40" s="72">
        <f>SUM(H41:H55)</f>
        <v>0</v>
      </c>
      <c r="I40" s="72">
        <f>SUM(I41:I55)</f>
        <v>30947497</v>
      </c>
      <c r="J40" s="72">
        <f>SUM(J41:J55)</f>
        <v>8037988</v>
      </c>
      <c r="K40" s="72">
        <f>SUM(K41:K55)</f>
        <v>0</v>
      </c>
      <c r="L40" s="72">
        <f>SUM(L41:L55)</f>
        <v>0</v>
      </c>
      <c r="M40" s="72">
        <f>SUM(M41:M55)</f>
        <v>4869721</v>
      </c>
      <c r="N40" s="72">
        <f>SUM(N41:N55)</f>
        <v>0</v>
      </c>
      <c r="O40" s="72">
        <f>SUM(D40:N40)</f>
        <v>50240234</v>
      </c>
      <c r="P40" s="74">
        <f>(O40/P$77)</f>
        <v>687.6289503579103</v>
      </c>
      <c r="Q40" s="75"/>
    </row>
    <row r="41" spans="1:17">
      <c r="A41" s="63"/>
      <c r="B41" s="64">
        <v>341.1</v>
      </c>
      <c r="C41" s="65" t="s">
        <v>164</v>
      </c>
      <c r="D41" s="66">
        <v>245</v>
      </c>
      <c r="E41" s="66">
        <v>0</v>
      </c>
      <c r="F41" s="66">
        <v>0</v>
      </c>
      <c r="G41" s="66">
        <v>0</v>
      </c>
      <c r="H41" s="66">
        <v>0</v>
      </c>
      <c r="I41" s="66">
        <v>0</v>
      </c>
      <c r="J41" s="66">
        <v>0</v>
      </c>
      <c r="K41" s="66">
        <v>0</v>
      </c>
      <c r="L41" s="66">
        <v>0</v>
      </c>
      <c r="M41" s="66">
        <v>0</v>
      </c>
      <c r="N41" s="66">
        <v>0</v>
      </c>
      <c r="O41" s="66">
        <f>SUM(D41:N41)</f>
        <v>245</v>
      </c>
      <c r="P41" s="67">
        <f>(O41/P$77)</f>
        <v>3.3532704652149514E-3</v>
      </c>
      <c r="Q41" s="68"/>
    </row>
    <row r="42" spans="1:17">
      <c r="A42" s="63"/>
      <c r="B42" s="64">
        <v>341.2</v>
      </c>
      <c r="C42" s="65" t="s">
        <v>124</v>
      </c>
      <c r="D42" s="66">
        <v>174850</v>
      </c>
      <c r="E42" s="66">
        <v>0</v>
      </c>
      <c r="F42" s="66">
        <v>0</v>
      </c>
      <c r="G42" s="66">
        <v>0</v>
      </c>
      <c r="H42" s="66">
        <v>0</v>
      </c>
      <c r="I42" s="66">
        <v>0</v>
      </c>
      <c r="J42" s="66">
        <v>8037988</v>
      </c>
      <c r="K42" s="66">
        <v>0</v>
      </c>
      <c r="L42" s="66">
        <v>0</v>
      </c>
      <c r="M42" s="66">
        <v>0</v>
      </c>
      <c r="N42" s="66">
        <v>0</v>
      </c>
      <c r="O42" s="66">
        <f t="shared" ref="O42:O55" si="4">SUM(D42:N42)</f>
        <v>8212838</v>
      </c>
      <c r="P42" s="67">
        <f>(O42/P$77)</f>
        <v>112.40762082038789</v>
      </c>
      <c r="Q42" s="68"/>
    </row>
    <row r="43" spans="1:17">
      <c r="A43" s="63"/>
      <c r="B43" s="64">
        <v>341.9</v>
      </c>
      <c r="C43" s="65" t="s">
        <v>125</v>
      </c>
      <c r="D43" s="66">
        <v>1456157</v>
      </c>
      <c r="E43" s="66">
        <v>0</v>
      </c>
      <c r="F43" s="66">
        <v>0</v>
      </c>
      <c r="G43" s="66">
        <v>0</v>
      </c>
      <c r="H43" s="66">
        <v>0</v>
      </c>
      <c r="I43" s="66">
        <v>0</v>
      </c>
      <c r="J43" s="66">
        <v>0</v>
      </c>
      <c r="K43" s="66">
        <v>0</v>
      </c>
      <c r="L43" s="66">
        <v>0</v>
      </c>
      <c r="M43" s="66">
        <v>0</v>
      </c>
      <c r="N43" s="66">
        <v>0</v>
      </c>
      <c r="O43" s="66">
        <f t="shared" si="4"/>
        <v>1456157</v>
      </c>
      <c r="P43" s="67">
        <f>(O43/P$77)</f>
        <v>19.93015616659595</v>
      </c>
      <c r="Q43" s="68"/>
    </row>
    <row r="44" spans="1:17">
      <c r="A44" s="63"/>
      <c r="B44" s="64">
        <v>342.2</v>
      </c>
      <c r="C44" s="65" t="s">
        <v>52</v>
      </c>
      <c r="D44" s="66">
        <v>0</v>
      </c>
      <c r="E44" s="66">
        <v>3375900</v>
      </c>
      <c r="F44" s="66">
        <v>0</v>
      </c>
      <c r="G44" s="66">
        <v>0</v>
      </c>
      <c r="H44" s="66">
        <v>0</v>
      </c>
      <c r="I44" s="66">
        <v>0</v>
      </c>
      <c r="J44" s="66">
        <v>0</v>
      </c>
      <c r="K44" s="66">
        <v>0</v>
      </c>
      <c r="L44" s="66">
        <v>0</v>
      </c>
      <c r="M44" s="66">
        <v>0</v>
      </c>
      <c r="N44" s="66">
        <v>0</v>
      </c>
      <c r="O44" s="66">
        <f t="shared" si="4"/>
        <v>3375900</v>
      </c>
      <c r="P44" s="67">
        <f>(O44/P$77)</f>
        <v>46.20532964701696</v>
      </c>
      <c r="Q44" s="68"/>
    </row>
    <row r="45" spans="1:17">
      <c r="A45" s="63"/>
      <c r="B45" s="64">
        <v>342.9</v>
      </c>
      <c r="C45" s="65" t="s">
        <v>54</v>
      </c>
      <c r="D45" s="66">
        <v>450</v>
      </c>
      <c r="E45" s="66">
        <v>33988</v>
      </c>
      <c r="F45" s="66">
        <v>0</v>
      </c>
      <c r="G45" s="66">
        <v>0</v>
      </c>
      <c r="H45" s="66">
        <v>0</v>
      </c>
      <c r="I45" s="66">
        <v>0</v>
      </c>
      <c r="J45" s="66">
        <v>0</v>
      </c>
      <c r="K45" s="66">
        <v>0</v>
      </c>
      <c r="L45" s="66">
        <v>0</v>
      </c>
      <c r="M45" s="66">
        <v>0</v>
      </c>
      <c r="N45" s="66">
        <v>0</v>
      </c>
      <c r="O45" s="66">
        <f t="shared" si="4"/>
        <v>34438</v>
      </c>
      <c r="P45" s="67">
        <f>(O45/P$77)</f>
        <v>0.47134664604519388</v>
      </c>
      <c r="Q45" s="68"/>
    </row>
    <row r="46" spans="1:17">
      <c r="A46" s="63"/>
      <c r="B46" s="64">
        <v>343.3</v>
      </c>
      <c r="C46" s="65" t="s">
        <v>55</v>
      </c>
      <c r="D46" s="66">
        <v>0</v>
      </c>
      <c r="E46" s="66">
        <v>0</v>
      </c>
      <c r="F46" s="66">
        <v>0</v>
      </c>
      <c r="G46" s="66">
        <v>0</v>
      </c>
      <c r="H46" s="66">
        <v>0</v>
      </c>
      <c r="I46" s="66">
        <v>9965909</v>
      </c>
      <c r="J46" s="66">
        <v>0</v>
      </c>
      <c r="K46" s="66">
        <v>0</v>
      </c>
      <c r="L46" s="66">
        <v>0</v>
      </c>
      <c r="M46" s="66">
        <v>0</v>
      </c>
      <c r="N46" s="66">
        <v>0</v>
      </c>
      <c r="O46" s="66">
        <f t="shared" si="4"/>
        <v>9965909</v>
      </c>
      <c r="P46" s="67">
        <f>(O46/P$77)</f>
        <v>136.40158493355051</v>
      </c>
      <c r="Q46" s="68"/>
    </row>
    <row r="47" spans="1:17">
      <c r="A47" s="63"/>
      <c r="B47" s="64">
        <v>343.4</v>
      </c>
      <c r="C47" s="65" t="s">
        <v>56</v>
      </c>
      <c r="D47" s="66">
        <v>378</v>
      </c>
      <c r="E47" s="66">
        <v>0</v>
      </c>
      <c r="F47" s="66">
        <v>0</v>
      </c>
      <c r="G47" s="66">
        <v>0</v>
      </c>
      <c r="H47" s="66">
        <v>0</v>
      </c>
      <c r="I47" s="66">
        <v>0</v>
      </c>
      <c r="J47" s="66">
        <v>0</v>
      </c>
      <c r="K47" s="66">
        <v>0</v>
      </c>
      <c r="L47" s="66">
        <v>0</v>
      </c>
      <c r="M47" s="66">
        <v>4869721</v>
      </c>
      <c r="N47" s="66">
        <v>0</v>
      </c>
      <c r="O47" s="66">
        <f t="shared" si="4"/>
        <v>4870099</v>
      </c>
      <c r="P47" s="67">
        <f>(O47/P$77)</f>
        <v>66.656159752542322</v>
      </c>
      <c r="Q47" s="68"/>
    </row>
    <row r="48" spans="1:17">
      <c r="A48" s="63"/>
      <c r="B48" s="64">
        <v>343.5</v>
      </c>
      <c r="C48" s="65" t="s">
        <v>57</v>
      </c>
      <c r="D48" s="66">
        <v>0</v>
      </c>
      <c r="E48" s="66">
        <v>0</v>
      </c>
      <c r="F48" s="66">
        <v>0</v>
      </c>
      <c r="G48" s="66">
        <v>0</v>
      </c>
      <c r="H48" s="66">
        <v>0</v>
      </c>
      <c r="I48" s="66">
        <v>16310543</v>
      </c>
      <c r="J48" s="66">
        <v>0</v>
      </c>
      <c r="K48" s="66">
        <v>0</v>
      </c>
      <c r="L48" s="66">
        <v>0</v>
      </c>
      <c r="M48" s="66">
        <v>0</v>
      </c>
      <c r="N48" s="66">
        <v>0</v>
      </c>
      <c r="O48" s="66">
        <f t="shared" si="4"/>
        <v>16310543</v>
      </c>
      <c r="P48" s="67">
        <f>(O48/P$77)</f>
        <v>223.23943719803458</v>
      </c>
      <c r="Q48" s="68"/>
    </row>
    <row r="49" spans="1:17">
      <c r="A49" s="63"/>
      <c r="B49" s="64">
        <v>343.6</v>
      </c>
      <c r="C49" s="65" t="s">
        <v>58</v>
      </c>
      <c r="D49" s="66">
        <v>0</v>
      </c>
      <c r="E49" s="66">
        <v>0</v>
      </c>
      <c r="F49" s="66">
        <v>0</v>
      </c>
      <c r="G49" s="66">
        <v>0</v>
      </c>
      <c r="H49" s="66">
        <v>0</v>
      </c>
      <c r="I49" s="66">
        <v>735866</v>
      </c>
      <c r="J49" s="66">
        <v>0</v>
      </c>
      <c r="K49" s="66">
        <v>0</v>
      </c>
      <c r="L49" s="66">
        <v>0</v>
      </c>
      <c r="M49" s="66">
        <v>0</v>
      </c>
      <c r="N49" s="66">
        <v>0</v>
      </c>
      <c r="O49" s="66">
        <f t="shared" si="4"/>
        <v>735866</v>
      </c>
      <c r="P49" s="67">
        <f>(O49/P$77)</f>
        <v>10.071664180228023</v>
      </c>
      <c r="Q49" s="68"/>
    </row>
    <row r="50" spans="1:17">
      <c r="A50" s="63"/>
      <c r="B50" s="64">
        <v>343.9</v>
      </c>
      <c r="C50" s="65" t="s">
        <v>59</v>
      </c>
      <c r="D50" s="66">
        <v>291757</v>
      </c>
      <c r="E50" s="66">
        <v>0</v>
      </c>
      <c r="F50" s="66">
        <v>0</v>
      </c>
      <c r="G50" s="66">
        <v>0</v>
      </c>
      <c r="H50" s="66">
        <v>0</v>
      </c>
      <c r="I50" s="66">
        <v>0</v>
      </c>
      <c r="J50" s="66">
        <v>0</v>
      </c>
      <c r="K50" s="66">
        <v>0</v>
      </c>
      <c r="L50" s="66">
        <v>0</v>
      </c>
      <c r="M50" s="66">
        <v>0</v>
      </c>
      <c r="N50" s="66">
        <v>0</v>
      </c>
      <c r="O50" s="66">
        <f t="shared" si="4"/>
        <v>291757</v>
      </c>
      <c r="P50" s="67">
        <f>(O50/P$77)</f>
        <v>3.9932250249784431</v>
      </c>
      <c r="Q50" s="68"/>
    </row>
    <row r="51" spans="1:17">
      <c r="A51" s="63"/>
      <c r="B51" s="64">
        <v>344.3</v>
      </c>
      <c r="C51" s="65" t="s">
        <v>126</v>
      </c>
      <c r="D51" s="66">
        <v>6039</v>
      </c>
      <c r="E51" s="66">
        <v>0</v>
      </c>
      <c r="F51" s="66">
        <v>0</v>
      </c>
      <c r="G51" s="66">
        <v>0</v>
      </c>
      <c r="H51" s="66">
        <v>0</v>
      </c>
      <c r="I51" s="66">
        <v>0</v>
      </c>
      <c r="J51" s="66">
        <v>0</v>
      </c>
      <c r="K51" s="66">
        <v>0</v>
      </c>
      <c r="L51" s="66">
        <v>0</v>
      </c>
      <c r="M51" s="66">
        <v>0</v>
      </c>
      <c r="N51" s="66">
        <v>0</v>
      </c>
      <c r="O51" s="66">
        <f t="shared" si="4"/>
        <v>6039</v>
      </c>
      <c r="P51" s="67">
        <f>(O51/P$77)</f>
        <v>8.2654695262992212E-2</v>
      </c>
      <c r="Q51" s="68"/>
    </row>
    <row r="52" spans="1:17">
      <c r="A52" s="63"/>
      <c r="B52" s="64">
        <v>347.2</v>
      </c>
      <c r="C52" s="65" t="s">
        <v>61</v>
      </c>
      <c r="D52" s="66">
        <v>717870</v>
      </c>
      <c r="E52" s="66">
        <v>0</v>
      </c>
      <c r="F52" s="66">
        <v>0</v>
      </c>
      <c r="G52" s="66">
        <v>0</v>
      </c>
      <c r="H52" s="66">
        <v>0</v>
      </c>
      <c r="I52" s="66">
        <v>0</v>
      </c>
      <c r="J52" s="66">
        <v>0</v>
      </c>
      <c r="K52" s="66">
        <v>0</v>
      </c>
      <c r="L52" s="66">
        <v>0</v>
      </c>
      <c r="M52" s="66">
        <v>0</v>
      </c>
      <c r="N52" s="66">
        <v>0</v>
      </c>
      <c r="O52" s="66">
        <f t="shared" si="4"/>
        <v>717870</v>
      </c>
      <c r="P52" s="67">
        <f>(O52/P$77)</f>
        <v>9.8253561994443146</v>
      </c>
      <c r="Q52" s="68"/>
    </row>
    <row r="53" spans="1:17">
      <c r="A53" s="63"/>
      <c r="B53" s="64">
        <v>347.3</v>
      </c>
      <c r="C53" s="65" t="s">
        <v>62</v>
      </c>
      <c r="D53" s="66">
        <v>0</v>
      </c>
      <c r="E53" s="66">
        <v>252545</v>
      </c>
      <c r="F53" s="66">
        <v>0</v>
      </c>
      <c r="G53" s="66">
        <v>0</v>
      </c>
      <c r="H53" s="66">
        <v>0</v>
      </c>
      <c r="I53" s="66">
        <v>0</v>
      </c>
      <c r="J53" s="66">
        <v>0</v>
      </c>
      <c r="K53" s="66">
        <v>0</v>
      </c>
      <c r="L53" s="66">
        <v>0</v>
      </c>
      <c r="M53" s="66">
        <v>0</v>
      </c>
      <c r="N53" s="66">
        <v>0</v>
      </c>
      <c r="O53" s="66">
        <f t="shared" si="4"/>
        <v>252545</v>
      </c>
      <c r="P53" s="67">
        <f>(O53/P$77)</f>
        <v>3.4565375087253467</v>
      </c>
      <c r="Q53" s="68"/>
    </row>
    <row r="54" spans="1:17">
      <c r="A54" s="63"/>
      <c r="B54" s="64">
        <v>347.4</v>
      </c>
      <c r="C54" s="65" t="s">
        <v>63</v>
      </c>
      <c r="D54" s="66">
        <v>71511</v>
      </c>
      <c r="E54" s="66">
        <v>0</v>
      </c>
      <c r="F54" s="66">
        <v>0</v>
      </c>
      <c r="G54" s="66">
        <v>0</v>
      </c>
      <c r="H54" s="66">
        <v>0</v>
      </c>
      <c r="I54" s="66">
        <v>0</v>
      </c>
      <c r="J54" s="66">
        <v>0</v>
      </c>
      <c r="K54" s="66">
        <v>0</v>
      </c>
      <c r="L54" s="66">
        <v>0</v>
      </c>
      <c r="M54" s="66">
        <v>0</v>
      </c>
      <c r="N54" s="66">
        <v>0</v>
      </c>
      <c r="O54" s="66">
        <f t="shared" si="4"/>
        <v>71511</v>
      </c>
      <c r="P54" s="67">
        <f>(O54/P$77)</f>
        <v>0.97875805811423022</v>
      </c>
      <c r="Q54" s="68"/>
    </row>
    <row r="55" spans="1:17">
      <c r="A55" s="63"/>
      <c r="B55" s="64">
        <v>347.9</v>
      </c>
      <c r="C55" s="65" t="s">
        <v>138</v>
      </c>
      <c r="D55" s="66">
        <v>3338</v>
      </c>
      <c r="E55" s="66">
        <v>0</v>
      </c>
      <c r="F55" s="66">
        <v>0</v>
      </c>
      <c r="G55" s="66">
        <v>0</v>
      </c>
      <c r="H55" s="66">
        <v>0</v>
      </c>
      <c r="I55" s="66">
        <v>3935179</v>
      </c>
      <c r="J55" s="66">
        <v>0</v>
      </c>
      <c r="K55" s="66">
        <v>0</v>
      </c>
      <c r="L55" s="66">
        <v>0</v>
      </c>
      <c r="M55" s="66">
        <v>0</v>
      </c>
      <c r="N55" s="66">
        <v>0</v>
      </c>
      <c r="O55" s="66">
        <f t="shared" si="4"/>
        <v>3938517</v>
      </c>
      <c r="P55" s="67">
        <f>(O55/P$77)</f>
        <v>53.905766256518348</v>
      </c>
      <c r="Q55" s="68"/>
    </row>
    <row r="56" spans="1:17" ht="15.75">
      <c r="A56" s="69" t="s">
        <v>47</v>
      </c>
      <c r="B56" s="70"/>
      <c r="C56" s="71"/>
      <c r="D56" s="72">
        <f>SUM(D57:D58)</f>
        <v>365662</v>
      </c>
      <c r="E56" s="72">
        <f>SUM(E57:E58)</f>
        <v>263159</v>
      </c>
      <c r="F56" s="72">
        <f>SUM(F57:F58)</f>
        <v>0</v>
      </c>
      <c r="G56" s="72">
        <f>SUM(G57:G58)</f>
        <v>0</v>
      </c>
      <c r="H56" s="72">
        <f>SUM(H57:H58)</f>
        <v>0</v>
      </c>
      <c r="I56" s="72">
        <f>SUM(I57:I58)</f>
        <v>0</v>
      </c>
      <c r="J56" s="72">
        <f>SUM(J57:J58)</f>
        <v>0</v>
      </c>
      <c r="K56" s="72">
        <f>SUM(K57:K58)</f>
        <v>0</v>
      </c>
      <c r="L56" s="72">
        <f>SUM(L57:L58)</f>
        <v>0</v>
      </c>
      <c r="M56" s="72">
        <f>SUM(M57:M58)</f>
        <v>0</v>
      </c>
      <c r="N56" s="72">
        <f>SUM(N57:N58)</f>
        <v>0</v>
      </c>
      <c r="O56" s="72">
        <f>SUM(D56:N56)</f>
        <v>628821</v>
      </c>
      <c r="P56" s="74">
        <f>(O56/P$77)</f>
        <v>8.6065587232935954</v>
      </c>
      <c r="Q56" s="75"/>
    </row>
    <row r="57" spans="1:17">
      <c r="A57" s="76"/>
      <c r="B57" s="77">
        <v>351.9</v>
      </c>
      <c r="C57" s="78" t="s">
        <v>178</v>
      </c>
      <c r="D57" s="66">
        <v>247706</v>
      </c>
      <c r="E57" s="66">
        <v>0</v>
      </c>
      <c r="F57" s="66">
        <v>0</v>
      </c>
      <c r="G57" s="66">
        <v>0</v>
      </c>
      <c r="H57" s="66">
        <v>0</v>
      </c>
      <c r="I57" s="66">
        <v>0</v>
      </c>
      <c r="J57" s="66">
        <v>0</v>
      </c>
      <c r="K57" s="66">
        <v>0</v>
      </c>
      <c r="L57" s="66">
        <v>0</v>
      </c>
      <c r="M57" s="66">
        <v>0</v>
      </c>
      <c r="N57" s="66">
        <v>0</v>
      </c>
      <c r="O57" s="66">
        <f t="shared" ref="O57:O58" si="5">SUM(D57:N57)</f>
        <v>247706</v>
      </c>
      <c r="P57" s="67">
        <f>(O57/P$77)</f>
        <v>3.3903069953327951</v>
      </c>
      <c r="Q57" s="68"/>
    </row>
    <row r="58" spans="1:17">
      <c r="A58" s="76"/>
      <c r="B58" s="77">
        <v>354</v>
      </c>
      <c r="C58" s="78" t="s">
        <v>66</v>
      </c>
      <c r="D58" s="66">
        <v>117956</v>
      </c>
      <c r="E58" s="66">
        <v>263159</v>
      </c>
      <c r="F58" s="66">
        <v>0</v>
      </c>
      <c r="G58" s="66">
        <v>0</v>
      </c>
      <c r="H58" s="66">
        <v>0</v>
      </c>
      <c r="I58" s="66">
        <v>0</v>
      </c>
      <c r="J58" s="66">
        <v>0</v>
      </c>
      <c r="K58" s="66">
        <v>0</v>
      </c>
      <c r="L58" s="66">
        <v>0</v>
      </c>
      <c r="M58" s="66">
        <v>0</v>
      </c>
      <c r="N58" s="66">
        <v>0</v>
      </c>
      <c r="O58" s="66">
        <f t="shared" si="5"/>
        <v>381115</v>
      </c>
      <c r="P58" s="67">
        <f>(O58/P$77)</f>
        <v>5.2162517279608007</v>
      </c>
      <c r="Q58" s="68"/>
    </row>
    <row r="59" spans="1:17" ht="15.75">
      <c r="A59" s="69" t="s">
        <v>3</v>
      </c>
      <c r="B59" s="70"/>
      <c r="C59" s="71"/>
      <c r="D59" s="72">
        <f>SUM(D60:D70)</f>
        <v>8004036</v>
      </c>
      <c r="E59" s="72">
        <f>SUM(E60:E70)</f>
        <v>1021190</v>
      </c>
      <c r="F59" s="72">
        <f>SUM(F60:F70)</f>
        <v>64465</v>
      </c>
      <c r="G59" s="72">
        <f>SUM(G60:G70)</f>
        <v>2371756</v>
      </c>
      <c r="H59" s="72">
        <f>SUM(H60:H70)</f>
        <v>0</v>
      </c>
      <c r="I59" s="72">
        <f>SUM(I60:I70)</f>
        <v>4180640</v>
      </c>
      <c r="J59" s="72">
        <f>SUM(J60:J70)</f>
        <v>675493</v>
      </c>
      <c r="K59" s="72">
        <f>SUM(K60:K70)</f>
        <v>35638737</v>
      </c>
      <c r="L59" s="72">
        <f>SUM(L60:L70)</f>
        <v>0</v>
      </c>
      <c r="M59" s="72">
        <f>SUM(M60:M70)</f>
        <v>0</v>
      </c>
      <c r="N59" s="72">
        <f>SUM(N60:N70)</f>
        <v>0</v>
      </c>
      <c r="O59" s="72">
        <f>SUM(D59:N59)</f>
        <v>51956317</v>
      </c>
      <c r="P59" s="74">
        <f>(O59/P$77)</f>
        <v>711.11666643855301</v>
      </c>
      <c r="Q59" s="75"/>
    </row>
    <row r="60" spans="1:17">
      <c r="A60" s="63"/>
      <c r="B60" s="64">
        <v>361.1</v>
      </c>
      <c r="C60" s="65" t="s">
        <v>68</v>
      </c>
      <c r="D60" s="66">
        <v>2584240</v>
      </c>
      <c r="E60" s="66">
        <v>892774</v>
      </c>
      <c r="F60" s="66">
        <v>59652</v>
      </c>
      <c r="G60" s="66">
        <v>1277325</v>
      </c>
      <c r="H60" s="66">
        <v>0</v>
      </c>
      <c r="I60" s="66">
        <v>3758007</v>
      </c>
      <c r="J60" s="66">
        <v>184865</v>
      </c>
      <c r="K60" s="66">
        <v>1269169</v>
      </c>
      <c r="L60" s="66">
        <v>0</v>
      </c>
      <c r="M60" s="66">
        <v>0</v>
      </c>
      <c r="N60" s="66">
        <v>0</v>
      </c>
      <c r="O60" s="66">
        <f>SUM(D60:N60)</f>
        <v>10026032</v>
      </c>
      <c r="P60" s="67">
        <f>(O60/P$77)</f>
        <v>137.22447750571425</v>
      </c>
      <c r="Q60" s="68"/>
    </row>
    <row r="61" spans="1:17">
      <c r="A61" s="63"/>
      <c r="B61" s="64">
        <v>361.2</v>
      </c>
      <c r="C61" s="65" t="s">
        <v>69</v>
      </c>
      <c r="D61" s="66">
        <v>0</v>
      </c>
      <c r="E61" s="66">
        <v>0</v>
      </c>
      <c r="F61" s="66">
        <v>0</v>
      </c>
      <c r="G61" s="66">
        <v>0</v>
      </c>
      <c r="H61" s="66">
        <v>0</v>
      </c>
      <c r="I61" s="66">
        <v>0</v>
      </c>
      <c r="J61" s="66">
        <v>0</v>
      </c>
      <c r="K61" s="66">
        <v>3207068</v>
      </c>
      <c r="L61" s="66">
        <v>0</v>
      </c>
      <c r="M61" s="66">
        <v>0</v>
      </c>
      <c r="N61" s="66">
        <v>0</v>
      </c>
      <c r="O61" s="66">
        <f t="shared" ref="O61:O74" si="6">SUM(D61:N61)</f>
        <v>3207068</v>
      </c>
      <c r="P61" s="67">
        <f>(O61/P$77)</f>
        <v>43.894556752391772</v>
      </c>
      <c r="Q61" s="68"/>
    </row>
    <row r="62" spans="1:17">
      <c r="A62" s="63"/>
      <c r="B62" s="64">
        <v>361.3</v>
      </c>
      <c r="C62" s="65" t="s">
        <v>70</v>
      </c>
      <c r="D62" s="66">
        <v>163362</v>
      </c>
      <c r="E62" s="66">
        <v>63132</v>
      </c>
      <c r="F62" s="66">
        <v>4813</v>
      </c>
      <c r="G62" s="66">
        <v>684330</v>
      </c>
      <c r="H62" s="66">
        <v>0</v>
      </c>
      <c r="I62" s="66">
        <v>221775</v>
      </c>
      <c r="J62" s="66">
        <v>13755</v>
      </c>
      <c r="K62" s="66">
        <v>0</v>
      </c>
      <c r="L62" s="66">
        <v>0</v>
      </c>
      <c r="M62" s="66">
        <v>0</v>
      </c>
      <c r="N62" s="66">
        <v>0</v>
      </c>
      <c r="O62" s="66">
        <f t="shared" si="6"/>
        <v>1151167</v>
      </c>
      <c r="P62" s="67">
        <f>(O62/P$77)</f>
        <v>15.755813476041224</v>
      </c>
      <c r="Q62" s="68"/>
    </row>
    <row r="63" spans="1:17">
      <c r="A63" s="63"/>
      <c r="B63" s="64">
        <v>361.4</v>
      </c>
      <c r="C63" s="65" t="s">
        <v>128</v>
      </c>
      <c r="D63" s="66">
        <v>0</v>
      </c>
      <c r="E63" s="66">
        <v>0</v>
      </c>
      <c r="F63" s="66">
        <v>0</v>
      </c>
      <c r="G63" s="66">
        <v>0</v>
      </c>
      <c r="H63" s="66">
        <v>0</v>
      </c>
      <c r="I63" s="66">
        <v>0</v>
      </c>
      <c r="J63" s="66">
        <v>0</v>
      </c>
      <c r="K63" s="66">
        <v>23866442</v>
      </c>
      <c r="L63" s="66">
        <v>0</v>
      </c>
      <c r="M63" s="66">
        <v>0</v>
      </c>
      <c r="N63" s="66">
        <v>0</v>
      </c>
      <c r="O63" s="66">
        <f t="shared" si="6"/>
        <v>23866442</v>
      </c>
      <c r="P63" s="67">
        <f>(O63/P$77)</f>
        <v>326.65565334026797</v>
      </c>
      <c r="Q63" s="68"/>
    </row>
    <row r="64" spans="1:17">
      <c r="A64" s="63"/>
      <c r="B64" s="64">
        <v>362</v>
      </c>
      <c r="C64" s="65" t="s">
        <v>72</v>
      </c>
      <c r="D64" s="66">
        <v>974005</v>
      </c>
      <c r="E64" s="66">
        <v>0</v>
      </c>
      <c r="F64" s="66">
        <v>0</v>
      </c>
      <c r="G64" s="66">
        <v>410101</v>
      </c>
      <c r="H64" s="66">
        <v>0</v>
      </c>
      <c r="I64" s="66">
        <v>0</v>
      </c>
      <c r="J64" s="66">
        <v>0</v>
      </c>
      <c r="K64" s="66">
        <v>0</v>
      </c>
      <c r="L64" s="66">
        <v>0</v>
      </c>
      <c r="M64" s="66">
        <v>0</v>
      </c>
      <c r="N64" s="66">
        <v>0</v>
      </c>
      <c r="O64" s="66">
        <f t="shared" si="6"/>
        <v>1384106</v>
      </c>
      <c r="P64" s="67">
        <f>(O64/P$77)</f>
        <v>18.944007226640021</v>
      </c>
      <c r="Q64" s="68"/>
    </row>
    <row r="65" spans="1:120">
      <c r="A65" s="63"/>
      <c r="B65" s="64">
        <v>364</v>
      </c>
      <c r="C65" s="65" t="s">
        <v>129</v>
      </c>
      <c r="D65" s="66">
        <v>84555</v>
      </c>
      <c r="E65" s="66">
        <v>0</v>
      </c>
      <c r="F65" s="66">
        <v>0</v>
      </c>
      <c r="G65" s="66">
        <v>0</v>
      </c>
      <c r="H65" s="66">
        <v>0</v>
      </c>
      <c r="I65" s="66">
        <v>62176</v>
      </c>
      <c r="J65" s="66">
        <v>0</v>
      </c>
      <c r="K65" s="66">
        <v>0</v>
      </c>
      <c r="L65" s="66">
        <v>0</v>
      </c>
      <c r="M65" s="66">
        <v>0</v>
      </c>
      <c r="N65" s="66">
        <v>0</v>
      </c>
      <c r="O65" s="66">
        <f t="shared" si="6"/>
        <v>146731</v>
      </c>
      <c r="P65" s="67">
        <f>(O65/P$77)</f>
        <v>2.0082805250263469</v>
      </c>
      <c r="Q65" s="68"/>
    </row>
    <row r="66" spans="1:120">
      <c r="A66" s="63"/>
      <c r="B66" s="64">
        <v>365</v>
      </c>
      <c r="C66" s="65" t="s">
        <v>130</v>
      </c>
      <c r="D66" s="66">
        <v>2730</v>
      </c>
      <c r="E66" s="66">
        <v>0</v>
      </c>
      <c r="F66" s="66">
        <v>0</v>
      </c>
      <c r="G66" s="66">
        <v>0</v>
      </c>
      <c r="H66" s="66">
        <v>0</v>
      </c>
      <c r="I66" s="66">
        <v>0</v>
      </c>
      <c r="J66" s="66">
        <v>0</v>
      </c>
      <c r="K66" s="66">
        <v>0</v>
      </c>
      <c r="L66" s="66">
        <v>0</v>
      </c>
      <c r="M66" s="66">
        <v>0</v>
      </c>
      <c r="N66" s="66">
        <v>0</v>
      </c>
      <c r="O66" s="66">
        <f t="shared" si="6"/>
        <v>2730</v>
      </c>
      <c r="P66" s="67">
        <f>(O66/P$77)</f>
        <v>3.7365013755252315E-2</v>
      </c>
      <c r="Q66" s="68"/>
    </row>
    <row r="67" spans="1:120">
      <c r="A67" s="63"/>
      <c r="B67" s="64">
        <v>366</v>
      </c>
      <c r="C67" s="65" t="s">
        <v>75</v>
      </c>
      <c r="D67" s="66">
        <v>0</v>
      </c>
      <c r="E67" s="66">
        <v>18289</v>
      </c>
      <c r="F67" s="66">
        <v>0</v>
      </c>
      <c r="G67" s="66">
        <v>0</v>
      </c>
      <c r="H67" s="66">
        <v>0</v>
      </c>
      <c r="I67" s="66">
        <v>0</v>
      </c>
      <c r="J67" s="66">
        <v>0</v>
      </c>
      <c r="K67" s="66">
        <v>0</v>
      </c>
      <c r="L67" s="66">
        <v>0</v>
      </c>
      <c r="M67" s="66">
        <v>0</v>
      </c>
      <c r="N67" s="66">
        <v>0</v>
      </c>
      <c r="O67" s="66">
        <f t="shared" si="6"/>
        <v>18289</v>
      </c>
      <c r="P67" s="67">
        <f>(O67/P$77)</f>
        <v>0.25031821852373981</v>
      </c>
      <c r="Q67" s="68"/>
    </row>
    <row r="68" spans="1:120">
      <c r="A68" s="63"/>
      <c r="B68" s="64">
        <v>367</v>
      </c>
      <c r="C68" s="65" t="s">
        <v>137</v>
      </c>
      <c r="D68" s="66">
        <v>2850</v>
      </c>
      <c r="E68" s="66">
        <v>0</v>
      </c>
      <c r="F68" s="66">
        <v>0</v>
      </c>
      <c r="G68" s="66">
        <v>0</v>
      </c>
      <c r="H68" s="66">
        <v>0</v>
      </c>
      <c r="I68" s="66">
        <v>0</v>
      </c>
      <c r="J68" s="66">
        <v>0</v>
      </c>
      <c r="K68" s="66">
        <v>0</v>
      </c>
      <c r="L68" s="66">
        <v>0</v>
      </c>
      <c r="M68" s="66">
        <v>0</v>
      </c>
      <c r="N68" s="66">
        <v>0</v>
      </c>
      <c r="O68" s="66">
        <f t="shared" si="6"/>
        <v>2850</v>
      </c>
      <c r="P68" s="67">
        <f>(O68/P$77)</f>
        <v>3.9007431942296375E-2</v>
      </c>
      <c r="Q68" s="68"/>
    </row>
    <row r="69" spans="1:120">
      <c r="A69" s="63"/>
      <c r="B69" s="64">
        <v>368</v>
      </c>
      <c r="C69" s="65" t="s">
        <v>76</v>
      </c>
      <c r="D69" s="66">
        <v>0</v>
      </c>
      <c r="E69" s="66">
        <v>0</v>
      </c>
      <c r="F69" s="66">
        <v>0</v>
      </c>
      <c r="G69" s="66">
        <v>0</v>
      </c>
      <c r="H69" s="66">
        <v>0</v>
      </c>
      <c r="I69" s="66">
        <v>0</v>
      </c>
      <c r="J69" s="66">
        <v>0</v>
      </c>
      <c r="K69" s="66">
        <v>7296058</v>
      </c>
      <c r="L69" s="66">
        <v>0</v>
      </c>
      <c r="M69" s="66">
        <v>0</v>
      </c>
      <c r="N69" s="66">
        <v>0</v>
      </c>
      <c r="O69" s="66">
        <f t="shared" si="6"/>
        <v>7296058</v>
      </c>
      <c r="P69" s="67">
        <f>(O69/P$77)</f>
        <v>99.859819607735787</v>
      </c>
      <c r="Q69" s="68"/>
    </row>
    <row r="70" spans="1:120">
      <c r="A70" s="63"/>
      <c r="B70" s="64">
        <v>369.9</v>
      </c>
      <c r="C70" s="65" t="s">
        <v>77</v>
      </c>
      <c r="D70" s="66">
        <v>4192294</v>
      </c>
      <c r="E70" s="66">
        <v>46995</v>
      </c>
      <c r="F70" s="66">
        <v>0</v>
      </c>
      <c r="G70" s="66">
        <v>0</v>
      </c>
      <c r="H70" s="66">
        <v>0</v>
      </c>
      <c r="I70" s="66">
        <v>138682</v>
      </c>
      <c r="J70" s="66">
        <v>476873</v>
      </c>
      <c r="K70" s="66">
        <v>0</v>
      </c>
      <c r="L70" s="66">
        <v>0</v>
      </c>
      <c r="M70" s="66">
        <v>0</v>
      </c>
      <c r="N70" s="66">
        <v>0</v>
      </c>
      <c r="O70" s="66">
        <f t="shared" si="6"/>
        <v>4854844</v>
      </c>
      <c r="P70" s="67">
        <f>(O70/P$77)</f>
        <v>66.447367340514347</v>
      </c>
      <c r="Q70" s="68"/>
    </row>
    <row r="71" spans="1:120" ht="15.75">
      <c r="A71" s="69" t="s">
        <v>48</v>
      </c>
      <c r="B71" s="70"/>
      <c r="C71" s="71"/>
      <c r="D71" s="72">
        <f>SUM(D72:D74)</f>
        <v>8796637</v>
      </c>
      <c r="E71" s="72">
        <f>SUM(E72:E74)</f>
        <v>6853204</v>
      </c>
      <c r="F71" s="72">
        <f>SUM(F72:F74)</f>
        <v>2519189</v>
      </c>
      <c r="G71" s="72">
        <f>SUM(G72:G74)</f>
        <v>9314499</v>
      </c>
      <c r="H71" s="72">
        <f>SUM(H72:H74)</f>
        <v>0</v>
      </c>
      <c r="I71" s="72">
        <f>SUM(I72:I74)</f>
        <v>6559023</v>
      </c>
      <c r="J71" s="72">
        <f>SUM(J72:J74)</f>
        <v>0</v>
      </c>
      <c r="K71" s="72">
        <f>SUM(K72:K74)</f>
        <v>0</v>
      </c>
      <c r="L71" s="72">
        <f>SUM(L72:L74)</f>
        <v>0</v>
      </c>
      <c r="M71" s="72">
        <f>SUM(M72:M74)</f>
        <v>0</v>
      </c>
      <c r="N71" s="72">
        <f>SUM(N72:N74)</f>
        <v>0</v>
      </c>
      <c r="O71" s="72">
        <f t="shared" si="6"/>
        <v>34042552</v>
      </c>
      <c r="P71" s="74">
        <f>(O71/P$77)</f>
        <v>465.93422115160888</v>
      </c>
      <c r="Q71" s="68"/>
    </row>
    <row r="72" spans="1:120">
      <c r="A72" s="63"/>
      <c r="B72" s="64">
        <v>381</v>
      </c>
      <c r="C72" s="65" t="s">
        <v>78</v>
      </c>
      <c r="D72" s="66">
        <v>8131901</v>
      </c>
      <c r="E72" s="66">
        <v>6853204</v>
      </c>
      <c r="F72" s="66">
        <v>2519189</v>
      </c>
      <c r="G72" s="66">
        <v>9314499</v>
      </c>
      <c r="H72" s="66">
        <v>0</v>
      </c>
      <c r="I72" s="66">
        <v>6145018</v>
      </c>
      <c r="J72" s="66">
        <v>0</v>
      </c>
      <c r="K72" s="66">
        <v>0</v>
      </c>
      <c r="L72" s="66">
        <v>0</v>
      </c>
      <c r="M72" s="66">
        <v>0</v>
      </c>
      <c r="N72" s="66">
        <v>0</v>
      </c>
      <c r="O72" s="66">
        <f t="shared" si="6"/>
        <v>32963811</v>
      </c>
      <c r="P72" s="67">
        <f>(O72/P$77)</f>
        <v>451.16968917235812</v>
      </c>
      <c r="Q72" s="68"/>
    </row>
    <row r="73" spans="1:120">
      <c r="A73" s="63"/>
      <c r="B73" s="64">
        <v>382</v>
      </c>
      <c r="C73" s="65" t="s">
        <v>181</v>
      </c>
      <c r="D73" s="66">
        <v>0</v>
      </c>
      <c r="E73" s="66">
        <v>0</v>
      </c>
      <c r="F73" s="66">
        <v>0</v>
      </c>
      <c r="G73" s="66">
        <v>0</v>
      </c>
      <c r="H73" s="66">
        <v>0</v>
      </c>
      <c r="I73" s="66">
        <v>414005</v>
      </c>
      <c r="J73" s="66">
        <v>0</v>
      </c>
      <c r="K73" s="66">
        <v>0</v>
      </c>
      <c r="L73" s="66">
        <v>0</v>
      </c>
      <c r="M73" s="66">
        <v>0</v>
      </c>
      <c r="N73" s="66">
        <v>0</v>
      </c>
      <c r="O73" s="66">
        <f t="shared" si="6"/>
        <v>414005</v>
      </c>
      <c r="P73" s="67">
        <f>(O73/P$77)</f>
        <v>5.6664111793931262</v>
      </c>
      <c r="Q73" s="68"/>
    </row>
    <row r="74" spans="1:120" ht="15.75" thickBot="1">
      <c r="A74" s="63"/>
      <c r="B74" s="64">
        <v>383.2</v>
      </c>
      <c r="C74" s="65" t="s">
        <v>188</v>
      </c>
      <c r="D74" s="66">
        <v>664736</v>
      </c>
      <c r="E74" s="66">
        <v>0</v>
      </c>
      <c r="F74" s="66">
        <v>0</v>
      </c>
      <c r="G74" s="66">
        <v>0</v>
      </c>
      <c r="H74" s="66">
        <v>0</v>
      </c>
      <c r="I74" s="66">
        <v>0</v>
      </c>
      <c r="J74" s="66">
        <v>0</v>
      </c>
      <c r="K74" s="66">
        <v>0</v>
      </c>
      <c r="L74" s="66">
        <v>0</v>
      </c>
      <c r="M74" s="66">
        <v>0</v>
      </c>
      <c r="N74" s="66">
        <v>0</v>
      </c>
      <c r="O74" s="66">
        <f t="shared" si="6"/>
        <v>664736</v>
      </c>
      <c r="P74" s="67">
        <f>(O74/P$77)</f>
        <v>9.0981207998576572</v>
      </c>
      <c r="Q74" s="68"/>
    </row>
    <row r="75" spans="1:120" ht="16.5" thickBot="1">
      <c r="A75" s="79" t="s">
        <v>64</v>
      </c>
      <c r="B75" s="80"/>
      <c r="C75" s="81"/>
      <c r="D75" s="82">
        <f>SUM(D5,D16,D22,D40,D56,D59,D71)</f>
        <v>86171554</v>
      </c>
      <c r="E75" s="82">
        <f>SUM(E5,E16,E22,E40,E56,E59,E71)</f>
        <v>35315213</v>
      </c>
      <c r="F75" s="82">
        <f>SUM(F5,F16,F22,F40,F56,F59,F71)</f>
        <v>2583654</v>
      </c>
      <c r="G75" s="82">
        <f>SUM(G5,G16,G22,G40,G56,G59,G71)</f>
        <v>12654941</v>
      </c>
      <c r="H75" s="82">
        <f>SUM(H5,H16,H22,H40,H56,H59,H71)</f>
        <v>0</v>
      </c>
      <c r="I75" s="82">
        <f>SUM(I5,I16,I22,I40,I56,I59,I71)</f>
        <v>50026097</v>
      </c>
      <c r="J75" s="82">
        <f>SUM(J5,J16,J22,J40,J56,J59,J71)</f>
        <v>8713481</v>
      </c>
      <c r="K75" s="82">
        <f>SUM(K5,K16,K22,K40,K56,K59,K71)</f>
        <v>37536421</v>
      </c>
      <c r="L75" s="82">
        <f>SUM(L5,L16,L22,L40,L56,L59,L71)</f>
        <v>0</v>
      </c>
      <c r="M75" s="82">
        <f>SUM(M5,M16,M22,M40,M56,M59,M71)</f>
        <v>4869721</v>
      </c>
      <c r="N75" s="82">
        <f>SUM(N5,N16,N22,N40,N56,N59,N71)</f>
        <v>0</v>
      </c>
      <c r="O75" s="82">
        <f>SUM(D75:N75)</f>
        <v>237871082</v>
      </c>
      <c r="P75" s="83">
        <f>(O75/P$77)</f>
        <v>3255.6982604054037</v>
      </c>
      <c r="Q75" s="61"/>
      <c r="R75" s="84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  <c r="AL75" s="51"/>
      <c r="AM75" s="51"/>
      <c r="AN75" s="51"/>
      <c r="AO75" s="51"/>
      <c r="AP75" s="51"/>
      <c r="AQ75" s="51"/>
      <c r="AR75" s="51"/>
      <c r="AS75" s="51"/>
      <c r="AT75" s="51"/>
      <c r="AU75" s="51"/>
      <c r="AV75" s="51"/>
      <c r="AW75" s="51"/>
      <c r="AX75" s="51"/>
      <c r="AY75" s="51"/>
      <c r="AZ75" s="51"/>
      <c r="BA75" s="51"/>
      <c r="BB75" s="51"/>
      <c r="BC75" s="51"/>
      <c r="BD75" s="51"/>
      <c r="BE75" s="51"/>
      <c r="BF75" s="51"/>
      <c r="BG75" s="51"/>
      <c r="BH75" s="51"/>
      <c r="BI75" s="51"/>
      <c r="BJ75" s="51"/>
      <c r="BK75" s="51"/>
      <c r="BL75" s="51"/>
      <c r="BM75" s="51"/>
      <c r="BN75" s="51"/>
      <c r="BO75" s="51"/>
      <c r="BP75" s="51"/>
      <c r="BQ75" s="51"/>
      <c r="BR75" s="51"/>
      <c r="BS75" s="51"/>
      <c r="BT75" s="51"/>
      <c r="BU75" s="51"/>
      <c r="BV75" s="51"/>
      <c r="BW75" s="51"/>
      <c r="BX75" s="51"/>
      <c r="BY75" s="51"/>
      <c r="BZ75" s="51"/>
      <c r="CA75" s="51"/>
      <c r="CB75" s="51"/>
      <c r="CC75" s="51"/>
      <c r="CD75" s="51"/>
      <c r="CE75" s="51"/>
      <c r="CF75" s="51"/>
      <c r="CG75" s="51"/>
      <c r="CH75" s="51"/>
      <c r="CI75" s="51"/>
      <c r="CJ75" s="51"/>
      <c r="CK75" s="51"/>
      <c r="CL75" s="51"/>
      <c r="CM75" s="51"/>
      <c r="CN75" s="51"/>
      <c r="CO75" s="51"/>
      <c r="CP75" s="51"/>
      <c r="CQ75" s="51"/>
      <c r="CR75" s="51"/>
      <c r="CS75" s="51"/>
      <c r="CT75" s="51"/>
      <c r="CU75" s="51"/>
      <c r="CV75" s="51"/>
      <c r="CW75" s="51"/>
      <c r="CX75" s="51"/>
      <c r="CY75" s="51"/>
      <c r="CZ75" s="51"/>
      <c r="DA75" s="51"/>
      <c r="DB75" s="51"/>
      <c r="DC75" s="51"/>
      <c r="DD75" s="51"/>
      <c r="DE75" s="51"/>
      <c r="DF75" s="51"/>
      <c r="DG75" s="51"/>
      <c r="DH75" s="51"/>
      <c r="DI75" s="51"/>
      <c r="DJ75" s="51"/>
      <c r="DK75" s="51"/>
      <c r="DL75" s="51"/>
      <c r="DM75" s="51"/>
      <c r="DN75" s="51"/>
      <c r="DO75" s="51"/>
      <c r="DP75" s="51"/>
    </row>
    <row r="76" spans="1:120">
      <c r="A76" s="85"/>
      <c r="B76" s="86"/>
      <c r="C76" s="86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8"/>
    </row>
    <row r="77" spans="1:120">
      <c r="A77" s="89"/>
      <c r="B77" s="90"/>
      <c r="C77" s="90"/>
      <c r="D77" s="91"/>
      <c r="E77" s="91"/>
      <c r="F77" s="91"/>
      <c r="G77" s="91"/>
      <c r="H77" s="91"/>
      <c r="I77" s="91"/>
      <c r="J77" s="91"/>
      <c r="K77" s="91"/>
      <c r="L77" s="91"/>
      <c r="M77" s="94" t="s">
        <v>189</v>
      </c>
      <c r="N77" s="94"/>
      <c r="O77" s="94"/>
      <c r="P77" s="92">
        <v>73063</v>
      </c>
    </row>
    <row r="78" spans="1:120">
      <c r="A78" s="95"/>
      <c r="B78" s="96"/>
      <c r="C78" s="96"/>
      <c r="D78" s="96"/>
      <c r="E78" s="96"/>
      <c r="F78" s="96"/>
      <c r="G78" s="96"/>
      <c r="H78" s="96"/>
      <c r="I78" s="96"/>
      <c r="J78" s="96"/>
      <c r="K78" s="96"/>
      <c r="L78" s="96"/>
      <c r="M78" s="96"/>
      <c r="N78" s="96"/>
      <c r="O78" s="96"/>
      <c r="P78" s="97"/>
    </row>
    <row r="79" spans="1:120" ht="15.75" customHeight="1" thickBot="1">
      <c r="A79" s="98" t="s">
        <v>98</v>
      </c>
      <c r="B79" s="99"/>
      <c r="C79" s="99"/>
      <c r="D79" s="99"/>
      <c r="E79" s="99"/>
      <c r="F79" s="99"/>
      <c r="G79" s="99"/>
      <c r="H79" s="99"/>
      <c r="I79" s="99"/>
      <c r="J79" s="99"/>
      <c r="K79" s="99"/>
      <c r="L79" s="99"/>
      <c r="M79" s="99"/>
      <c r="N79" s="99"/>
      <c r="O79" s="99"/>
      <c r="P79" s="100"/>
    </row>
  </sheetData>
  <mergeCells count="10">
    <mergeCell ref="M77:O77"/>
    <mergeCell ref="A78:P78"/>
    <mergeCell ref="A79:P7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8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132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81</v>
      </c>
      <c r="B3" s="108"/>
      <c r="C3" s="109"/>
      <c r="D3" s="128" t="s">
        <v>42</v>
      </c>
      <c r="E3" s="129"/>
      <c r="F3" s="129"/>
      <c r="G3" s="129"/>
      <c r="H3" s="130"/>
      <c r="I3" s="128" t="s">
        <v>43</v>
      </c>
      <c r="J3" s="130"/>
      <c r="K3" s="128" t="s">
        <v>45</v>
      </c>
      <c r="L3" s="130"/>
      <c r="M3" s="36"/>
      <c r="N3" s="37"/>
      <c r="O3" s="131" t="s">
        <v>86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82</v>
      </c>
      <c r="F4" s="34" t="s">
        <v>83</v>
      </c>
      <c r="G4" s="34" t="s">
        <v>84</v>
      </c>
      <c r="H4" s="34" t="s">
        <v>5</v>
      </c>
      <c r="I4" s="34" t="s">
        <v>6</v>
      </c>
      <c r="J4" s="35" t="s">
        <v>85</v>
      </c>
      <c r="K4" s="35" t="s">
        <v>7</v>
      </c>
      <c r="L4" s="35" t="s">
        <v>8</v>
      </c>
      <c r="M4" s="35" t="s">
        <v>9</v>
      </c>
      <c r="N4" s="35" t="s">
        <v>44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27111597</v>
      </c>
      <c r="E5" s="27">
        <f t="shared" si="0"/>
        <v>387985</v>
      </c>
      <c r="F5" s="27">
        <f t="shared" si="0"/>
        <v>265524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1100678</v>
      </c>
      <c r="L5" s="27">
        <f t="shared" si="0"/>
        <v>0</v>
      </c>
      <c r="M5" s="27">
        <f t="shared" si="0"/>
        <v>0</v>
      </c>
      <c r="N5" s="28">
        <f>SUM(D5:M5)</f>
        <v>28865784</v>
      </c>
      <c r="O5" s="33">
        <f t="shared" ref="O5:O36" si="1">(N5/O$78)</f>
        <v>471.12426962624448</v>
      </c>
      <c r="P5" s="6"/>
    </row>
    <row r="6" spans="1:133">
      <c r="A6" s="12"/>
      <c r="B6" s="25">
        <v>311</v>
      </c>
      <c r="C6" s="20" t="s">
        <v>2</v>
      </c>
      <c r="D6" s="46">
        <v>17793442</v>
      </c>
      <c r="E6" s="46">
        <v>0</v>
      </c>
      <c r="F6" s="46">
        <v>265524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18058966</v>
      </c>
      <c r="O6" s="47">
        <f t="shared" si="1"/>
        <v>294.74401827974538</v>
      </c>
      <c r="P6" s="9"/>
    </row>
    <row r="7" spans="1:133">
      <c r="A7" s="12"/>
      <c r="B7" s="25">
        <v>312.41000000000003</v>
      </c>
      <c r="C7" s="20" t="s">
        <v>92</v>
      </c>
      <c r="D7" s="46">
        <v>614208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614208</v>
      </c>
      <c r="O7" s="47">
        <f t="shared" si="1"/>
        <v>10.024612371470541</v>
      </c>
      <c r="P7" s="9"/>
    </row>
    <row r="8" spans="1:133">
      <c r="A8" s="12"/>
      <c r="B8" s="25">
        <v>312.42</v>
      </c>
      <c r="C8" s="20" t="s">
        <v>93</v>
      </c>
      <c r="D8" s="46">
        <v>65355</v>
      </c>
      <c r="E8" s="46">
        <v>387985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453340</v>
      </c>
      <c r="O8" s="47">
        <f t="shared" si="1"/>
        <v>7.3990533703280565</v>
      </c>
      <c r="P8" s="9"/>
    </row>
    <row r="9" spans="1:133">
      <c r="A9" s="12"/>
      <c r="B9" s="25">
        <v>312.51</v>
      </c>
      <c r="C9" s="20" t="s">
        <v>88</v>
      </c>
      <c r="D9" s="46">
        <v>636651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636651</v>
      </c>
      <c r="L9" s="46">
        <v>0</v>
      </c>
      <c r="M9" s="46">
        <v>0</v>
      </c>
      <c r="N9" s="46">
        <f>SUM(D9:M9)</f>
        <v>1273302</v>
      </c>
      <c r="O9" s="47">
        <f t="shared" si="1"/>
        <v>20.781818181818181</v>
      </c>
      <c r="P9" s="9"/>
    </row>
    <row r="10" spans="1:133">
      <c r="A10" s="12"/>
      <c r="B10" s="25">
        <v>312.52</v>
      </c>
      <c r="C10" s="20" t="s">
        <v>118</v>
      </c>
      <c r="D10" s="46">
        <v>464027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464027</v>
      </c>
      <c r="L10" s="46">
        <v>0</v>
      </c>
      <c r="M10" s="46">
        <v>0</v>
      </c>
      <c r="N10" s="46">
        <f>SUM(D10:M10)</f>
        <v>928054</v>
      </c>
      <c r="O10" s="47">
        <f t="shared" si="1"/>
        <v>15.146956095968664</v>
      </c>
      <c r="P10" s="9"/>
    </row>
    <row r="11" spans="1:133">
      <c r="A11" s="12"/>
      <c r="B11" s="25">
        <v>314.10000000000002</v>
      </c>
      <c r="C11" s="20" t="s">
        <v>100</v>
      </c>
      <c r="D11" s="46">
        <v>4139883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4139883</v>
      </c>
      <c r="O11" s="47">
        <f t="shared" si="1"/>
        <v>67.567863554757636</v>
      </c>
      <c r="P11" s="9"/>
    </row>
    <row r="12" spans="1:133">
      <c r="A12" s="12"/>
      <c r="B12" s="25">
        <v>314.8</v>
      </c>
      <c r="C12" s="20" t="s">
        <v>11</v>
      </c>
      <c r="D12" s="46">
        <v>148552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148552</v>
      </c>
      <c r="O12" s="47">
        <f t="shared" si="1"/>
        <v>2.4245470866655787</v>
      </c>
      <c r="P12" s="9"/>
    </row>
    <row r="13" spans="1:133">
      <c r="A13" s="12"/>
      <c r="B13" s="25">
        <v>315</v>
      </c>
      <c r="C13" s="20" t="s">
        <v>119</v>
      </c>
      <c r="D13" s="46">
        <v>2506630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2506630</v>
      </c>
      <c r="O13" s="47">
        <f t="shared" si="1"/>
        <v>40.911212665252165</v>
      </c>
      <c r="P13" s="9"/>
    </row>
    <row r="14" spans="1:133">
      <c r="A14" s="12"/>
      <c r="B14" s="25">
        <v>316</v>
      </c>
      <c r="C14" s="20" t="s">
        <v>120</v>
      </c>
      <c r="D14" s="46">
        <v>742849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742849</v>
      </c>
      <c r="O14" s="47">
        <f t="shared" si="1"/>
        <v>12.124188020238289</v>
      </c>
      <c r="P14" s="9"/>
    </row>
    <row r="15" spans="1:133" ht="15.75">
      <c r="A15" s="29" t="s">
        <v>14</v>
      </c>
      <c r="B15" s="30"/>
      <c r="C15" s="31"/>
      <c r="D15" s="32">
        <f t="shared" ref="D15:M15" si="3">SUM(D16:D25)</f>
        <v>5026491</v>
      </c>
      <c r="E15" s="32">
        <f t="shared" si="3"/>
        <v>13973975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5467108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24467574</v>
      </c>
      <c r="O15" s="45">
        <f t="shared" si="1"/>
        <v>399.34019911865511</v>
      </c>
      <c r="P15" s="10"/>
    </row>
    <row r="16" spans="1:133">
      <c r="A16" s="12"/>
      <c r="B16" s="25">
        <v>322</v>
      </c>
      <c r="C16" s="20" t="s">
        <v>0</v>
      </c>
      <c r="D16" s="46">
        <v>0</v>
      </c>
      <c r="E16" s="46">
        <v>2281446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2281446</v>
      </c>
      <c r="O16" s="47">
        <f t="shared" si="1"/>
        <v>37.235939285131387</v>
      </c>
      <c r="P16" s="9"/>
    </row>
    <row r="17" spans="1:16">
      <c r="A17" s="12"/>
      <c r="B17" s="25">
        <v>323.10000000000002</v>
      </c>
      <c r="C17" s="20" t="s">
        <v>15</v>
      </c>
      <c r="D17" s="46">
        <v>3112666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4" si="4">SUM(D17:M17)</f>
        <v>3112666</v>
      </c>
      <c r="O17" s="47">
        <f t="shared" si="1"/>
        <v>50.802448180186062</v>
      </c>
      <c r="P17" s="9"/>
    </row>
    <row r="18" spans="1:16">
      <c r="A18" s="12"/>
      <c r="B18" s="25">
        <v>323.7</v>
      </c>
      <c r="C18" s="20" t="s">
        <v>16</v>
      </c>
      <c r="D18" s="46">
        <v>1783036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1783036</v>
      </c>
      <c r="O18" s="47">
        <f t="shared" si="1"/>
        <v>29.101289374897991</v>
      </c>
      <c r="P18" s="9"/>
    </row>
    <row r="19" spans="1:16">
      <c r="A19" s="12"/>
      <c r="B19" s="25">
        <v>323.89999999999998</v>
      </c>
      <c r="C19" s="20" t="s">
        <v>17</v>
      </c>
      <c r="D19" s="46">
        <v>106183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106183</v>
      </c>
      <c r="O19" s="47">
        <f t="shared" si="1"/>
        <v>1.7330341113105925</v>
      </c>
      <c r="P19" s="9"/>
    </row>
    <row r="20" spans="1:16">
      <c r="A20" s="12"/>
      <c r="B20" s="25">
        <v>324.32</v>
      </c>
      <c r="C20" s="20" t="s">
        <v>133</v>
      </c>
      <c r="D20" s="46">
        <v>0</v>
      </c>
      <c r="E20" s="46">
        <v>12672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12672</v>
      </c>
      <c r="O20" s="47">
        <f t="shared" si="1"/>
        <v>0.20682226211849192</v>
      </c>
      <c r="P20" s="9"/>
    </row>
    <row r="21" spans="1:16">
      <c r="A21" s="12"/>
      <c r="B21" s="25">
        <v>324.41000000000003</v>
      </c>
      <c r="C21" s="20" t="s">
        <v>134</v>
      </c>
      <c r="D21" s="46">
        <v>0</v>
      </c>
      <c r="E21" s="46">
        <v>6800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6800</v>
      </c>
      <c r="O21" s="47">
        <f t="shared" si="1"/>
        <v>0.1109841684347968</v>
      </c>
      <c r="P21" s="9"/>
    </row>
    <row r="22" spans="1:16">
      <c r="A22" s="12"/>
      <c r="B22" s="25">
        <v>324.42</v>
      </c>
      <c r="C22" s="20" t="s">
        <v>135</v>
      </c>
      <c r="D22" s="46">
        <v>15925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15925</v>
      </c>
      <c r="O22" s="47">
        <f t="shared" si="1"/>
        <v>0.25991512975354986</v>
      </c>
      <c r="P22" s="9"/>
    </row>
    <row r="23" spans="1:16">
      <c r="A23" s="12"/>
      <c r="B23" s="25">
        <v>324.62</v>
      </c>
      <c r="C23" s="20" t="s">
        <v>136</v>
      </c>
      <c r="D23" s="46">
        <v>0</v>
      </c>
      <c r="E23" s="46">
        <v>70809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70809</v>
      </c>
      <c r="O23" s="47">
        <f t="shared" si="1"/>
        <v>1.1556879386322834</v>
      </c>
      <c r="P23" s="9"/>
    </row>
    <row r="24" spans="1:16">
      <c r="A24" s="12"/>
      <c r="B24" s="25">
        <v>325.2</v>
      </c>
      <c r="C24" s="20" t="s">
        <v>104</v>
      </c>
      <c r="D24" s="46">
        <v>7481</v>
      </c>
      <c r="E24" s="46">
        <v>11602248</v>
      </c>
      <c r="F24" s="46">
        <v>0</v>
      </c>
      <c r="G24" s="46">
        <v>0</v>
      </c>
      <c r="H24" s="46">
        <v>0</v>
      </c>
      <c r="I24" s="46">
        <v>5467108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17076837</v>
      </c>
      <c r="O24" s="47">
        <f t="shared" si="1"/>
        <v>278.71449322670151</v>
      </c>
      <c r="P24" s="9"/>
    </row>
    <row r="25" spans="1:16">
      <c r="A25" s="12"/>
      <c r="B25" s="25">
        <v>367</v>
      </c>
      <c r="C25" s="20" t="s">
        <v>137</v>
      </c>
      <c r="D25" s="46">
        <v>1200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1200</v>
      </c>
      <c r="O25" s="47">
        <f t="shared" si="1"/>
        <v>1.9585441488493553E-2</v>
      </c>
      <c r="P25" s="9"/>
    </row>
    <row r="26" spans="1:16" ht="15.75">
      <c r="A26" s="29" t="s">
        <v>22</v>
      </c>
      <c r="B26" s="30"/>
      <c r="C26" s="31"/>
      <c r="D26" s="32">
        <f t="shared" ref="D26:M26" si="5">SUM(D27:D42)</f>
        <v>7843156</v>
      </c>
      <c r="E26" s="32">
        <f t="shared" si="5"/>
        <v>1177873</v>
      </c>
      <c r="F26" s="32">
        <f t="shared" si="5"/>
        <v>0</v>
      </c>
      <c r="G26" s="32">
        <f t="shared" si="5"/>
        <v>297774</v>
      </c>
      <c r="H26" s="32">
        <f t="shared" si="5"/>
        <v>0</v>
      </c>
      <c r="I26" s="32">
        <f t="shared" si="5"/>
        <v>25975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44">
        <f>SUM(D26:M26)</f>
        <v>9344778</v>
      </c>
      <c r="O26" s="45">
        <f t="shared" si="1"/>
        <v>152.51800228496816</v>
      </c>
      <c r="P26" s="10"/>
    </row>
    <row r="27" spans="1:16">
      <c r="A27" s="12"/>
      <c r="B27" s="25">
        <v>331.2</v>
      </c>
      <c r="C27" s="20" t="s">
        <v>21</v>
      </c>
      <c r="D27" s="46">
        <v>0</v>
      </c>
      <c r="E27" s="46">
        <v>12626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12626</v>
      </c>
      <c r="O27" s="47">
        <f t="shared" si="1"/>
        <v>0.20607148686143301</v>
      </c>
      <c r="P27" s="9"/>
    </row>
    <row r="28" spans="1:16">
      <c r="A28" s="12"/>
      <c r="B28" s="25">
        <v>331.5</v>
      </c>
      <c r="C28" s="20" t="s">
        <v>23</v>
      </c>
      <c r="D28" s="46">
        <v>0</v>
      </c>
      <c r="E28" s="46">
        <v>847338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847338</v>
      </c>
      <c r="O28" s="47">
        <f t="shared" si="1"/>
        <v>13.829574016647625</v>
      </c>
      <c r="P28" s="9"/>
    </row>
    <row r="29" spans="1:16">
      <c r="A29" s="12"/>
      <c r="B29" s="25">
        <v>334.2</v>
      </c>
      <c r="C29" s="20" t="s">
        <v>26</v>
      </c>
      <c r="D29" s="46">
        <v>0</v>
      </c>
      <c r="E29" s="46">
        <v>56341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56341</v>
      </c>
      <c r="O29" s="47">
        <f t="shared" si="1"/>
        <v>0.91955279908601273</v>
      </c>
      <c r="P29" s="9"/>
    </row>
    <row r="30" spans="1:16">
      <c r="A30" s="12"/>
      <c r="B30" s="25">
        <v>334.5</v>
      </c>
      <c r="C30" s="20" t="s">
        <v>28</v>
      </c>
      <c r="D30" s="46">
        <v>0</v>
      </c>
      <c r="E30" s="46">
        <v>150000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7" si="6">SUM(D30:M30)</f>
        <v>150000</v>
      </c>
      <c r="O30" s="47">
        <f t="shared" si="1"/>
        <v>2.4481801860616943</v>
      </c>
      <c r="P30" s="9"/>
    </row>
    <row r="31" spans="1:16">
      <c r="A31" s="12"/>
      <c r="B31" s="25">
        <v>334.7</v>
      </c>
      <c r="C31" s="20" t="s">
        <v>29</v>
      </c>
      <c r="D31" s="46">
        <v>0</v>
      </c>
      <c r="E31" s="46">
        <v>0</v>
      </c>
      <c r="F31" s="46">
        <v>0</v>
      </c>
      <c r="G31" s="46">
        <v>297774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297774</v>
      </c>
      <c r="O31" s="47">
        <f t="shared" si="1"/>
        <v>4.860029378162233</v>
      </c>
      <c r="P31" s="9"/>
    </row>
    <row r="32" spans="1:16">
      <c r="A32" s="12"/>
      <c r="B32" s="25">
        <v>335.12</v>
      </c>
      <c r="C32" s="20" t="s">
        <v>121</v>
      </c>
      <c r="D32" s="46">
        <v>1991926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1991926</v>
      </c>
      <c r="O32" s="47">
        <f t="shared" si="1"/>
        <v>32.510625102007509</v>
      </c>
      <c r="P32" s="9"/>
    </row>
    <row r="33" spans="1:16">
      <c r="A33" s="12"/>
      <c r="B33" s="25">
        <v>335.15</v>
      </c>
      <c r="C33" s="20" t="s">
        <v>122</v>
      </c>
      <c r="D33" s="46">
        <v>18181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18181</v>
      </c>
      <c r="O33" s="47">
        <f t="shared" si="1"/>
        <v>0.29673575975191774</v>
      </c>
      <c r="P33" s="9"/>
    </row>
    <row r="34" spans="1:16">
      <c r="A34" s="12"/>
      <c r="B34" s="25">
        <v>335.18</v>
      </c>
      <c r="C34" s="20" t="s">
        <v>123</v>
      </c>
      <c r="D34" s="46">
        <v>3760479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3760479</v>
      </c>
      <c r="O34" s="47">
        <f t="shared" si="1"/>
        <v>61.375534519340626</v>
      </c>
      <c r="P34" s="9"/>
    </row>
    <row r="35" spans="1:16">
      <c r="A35" s="12"/>
      <c r="B35" s="25">
        <v>335.29</v>
      </c>
      <c r="C35" s="20" t="s">
        <v>33</v>
      </c>
      <c r="D35" s="46">
        <v>0</v>
      </c>
      <c r="E35" s="46">
        <v>51820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51820</v>
      </c>
      <c r="O35" s="47">
        <f t="shared" si="1"/>
        <v>0.84576464827811326</v>
      </c>
      <c r="P35" s="9"/>
    </row>
    <row r="36" spans="1:16">
      <c r="A36" s="12"/>
      <c r="B36" s="25">
        <v>335.49</v>
      </c>
      <c r="C36" s="20" t="s">
        <v>34</v>
      </c>
      <c r="D36" s="46">
        <v>18070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18070</v>
      </c>
      <c r="O36" s="47">
        <f t="shared" si="1"/>
        <v>0.29492410641423211</v>
      </c>
      <c r="P36" s="9"/>
    </row>
    <row r="37" spans="1:16">
      <c r="A37" s="12"/>
      <c r="B37" s="25">
        <v>335.5</v>
      </c>
      <c r="C37" s="20" t="s">
        <v>35</v>
      </c>
      <c r="D37" s="46">
        <v>0</v>
      </c>
      <c r="E37" s="46">
        <v>1696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1696</v>
      </c>
      <c r="O37" s="47">
        <f t="shared" ref="O37:O68" si="7">(N37/O$78)</f>
        <v>2.7680757303737556E-2</v>
      </c>
      <c r="P37" s="9"/>
    </row>
    <row r="38" spans="1:16">
      <c r="A38" s="12"/>
      <c r="B38" s="25">
        <v>337.2</v>
      </c>
      <c r="C38" s="20" t="s">
        <v>36</v>
      </c>
      <c r="D38" s="46">
        <v>185009</v>
      </c>
      <c r="E38" s="46">
        <v>58052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3" si="8">SUM(D38:M38)</f>
        <v>243061</v>
      </c>
      <c r="O38" s="47">
        <f t="shared" si="7"/>
        <v>3.9670474946956098</v>
      </c>
      <c r="P38" s="9"/>
    </row>
    <row r="39" spans="1:16">
      <c r="A39" s="12"/>
      <c r="B39" s="25">
        <v>337.3</v>
      </c>
      <c r="C39" s="20" t="s">
        <v>37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25975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25975</v>
      </c>
      <c r="O39" s="47">
        <f t="shared" si="7"/>
        <v>0.42394320221968335</v>
      </c>
      <c r="P39" s="9"/>
    </row>
    <row r="40" spans="1:16">
      <c r="A40" s="12"/>
      <c r="B40" s="25">
        <v>337.4</v>
      </c>
      <c r="C40" s="20" t="s">
        <v>38</v>
      </c>
      <c r="D40" s="46">
        <v>95295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95295</v>
      </c>
      <c r="O40" s="47">
        <f t="shared" si="7"/>
        <v>1.5553288722049943</v>
      </c>
      <c r="P40" s="9"/>
    </row>
    <row r="41" spans="1:16">
      <c r="A41" s="12"/>
      <c r="B41" s="25">
        <v>338</v>
      </c>
      <c r="C41" s="20" t="s">
        <v>40</v>
      </c>
      <c r="D41" s="46">
        <v>32248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32248</v>
      </c>
      <c r="O41" s="47">
        <f t="shared" si="7"/>
        <v>0.52632609760078342</v>
      </c>
      <c r="P41" s="9"/>
    </row>
    <row r="42" spans="1:16">
      <c r="A42" s="12"/>
      <c r="B42" s="25">
        <v>339</v>
      </c>
      <c r="C42" s="20" t="s">
        <v>41</v>
      </c>
      <c r="D42" s="46">
        <v>1741948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1741948</v>
      </c>
      <c r="O42" s="47">
        <f t="shared" si="7"/>
        <v>28.430683858331975</v>
      </c>
      <c r="P42" s="9"/>
    </row>
    <row r="43" spans="1:16" ht="15.75">
      <c r="A43" s="29" t="s">
        <v>46</v>
      </c>
      <c r="B43" s="30"/>
      <c r="C43" s="31"/>
      <c r="D43" s="32">
        <f t="shared" ref="D43:M43" si="9">SUM(D44:D57)</f>
        <v>2016832</v>
      </c>
      <c r="E43" s="32">
        <f t="shared" si="9"/>
        <v>2690929</v>
      </c>
      <c r="F43" s="32">
        <f t="shared" si="9"/>
        <v>0</v>
      </c>
      <c r="G43" s="32">
        <f t="shared" si="9"/>
        <v>0</v>
      </c>
      <c r="H43" s="32">
        <f t="shared" si="9"/>
        <v>0</v>
      </c>
      <c r="I43" s="32">
        <f t="shared" si="9"/>
        <v>25703847</v>
      </c>
      <c r="J43" s="32">
        <f t="shared" si="9"/>
        <v>5681753</v>
      </c>
      <c r="K43" s="32">
        <f t="shared" si="9"/>
        <v>0</v>
      </c>
      <c r="L43" s="32">
        <f t="shared" si="9"/>
        <v>0</v>
      </c>
      <c r="M43" s="32">
        <f t="shared" si="9"/>
        <v>0</v>
      </c>
      <c r="N43" s="32">
        <f t="shared" si="8"/>
        <v>36093361</v>
      </c>
      <c r="O43" s="45">
        <f t="shared" si="7"/>
        <v>589.0870083238126</v>
      </c>
      <c r="P43" s="10"/>
    </row>
    <row r="44" spans="1:16">
      <c r="A44" s="12"/>
      <c r="B44" s="25">
        <v>341.2</v>
      </c>
      <c r="C44" s="20" t="s">
        <v>124</v>
      </c>
      <c r="D44" s="46">
        <v>96889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5681753</v>
      </c>
      <c r="K44" s="46">
        <v>0</v>
      </c>
      <c r="L44" s="46">
        <v>0</v>
      </c>
      <c r="M44" s="46">
        <v>0</v>
      </c>
      <c r="N44" s="46">
        <f t="shared" ref="N44:N57" si="10">SUM(D44:M44)</f>
        <v>5778642</v>
      </c>
      <c r="O44" s="47">
        <f t="shared" si="7"/>
        <v>94.314378978292808</v>
      </c>
      <c r="P44" s="9"/>
    </row>
    <row r="45" spans="1:16">
      <c r="A45" s="12"/>
      <c r="B45" s="25">
        <v>341.9</v>
      </c>
      <c r="C45" s="20" t="s">
        <v>125</v>
      </c>
      <c r="D45" s="46">
        <v>635493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635493</v>
      </c>
      <c r="O45" s="47">
        <f t="shared" si="7"/>
        <v>10.372009139872695</v>
      </c>
      <c r="P45" s="9"/>
    </row>
    <row r="46" spans="1:16">
      <c r="A46" s="12"/>
      <c r="B46" s="25">
        <v>342.2</v>
      </c>
      <c r="C46" s="20" t="s">
        <v>52</v>
      </c>
      <c r="D46" s="46">
        <v>0</v>
      </c>
      <c r="E46" s="46">
        <v>2398139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2398139</v>
      </c>
      <c r="O46" s="47">
        <f t="shared" si="7"/>
        <v>39.140509221478702</v>
      </c>
      <c r="P46" s="9"/>
    </row>
    <row r="47" spans="1:16">
      <c r="A47" s="12"/>
      <c r="B47" s="25">
        <v>342.9</v>
      </c>
      <c r="C47" s="20" t="s">
        <v>54</v>
      </c>
      <c r="D47" s="46">
        <v>0</v>
      </c>
      <c r="E47" s="46">
        <v>15869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15869</v>
      </c>
      <c r="O47" s="47">
        <f t="shared" si="7"/>
        <v>0.25900114248408684</v>
      </c>
      <c r="P47" s="9"/>
    </row>
    <row r="48" spans="1:16">
      <c r="A48" s="12"/>
      <c r="B48" s="25">
        <v>343.3</v>
      </c>
      <c r="C48" s="20" t="s">
        <v>55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9090173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9090173</v>
      </c>
      <c r="O48" s="47">
        <f t="shared" si="7"/>
        <v>148.36254284315325</v>
      </c>
      <c r="P48" s="9"/>
    </row>
    <row r="49" spans="1:16">
      <c r="A49" s="12"/>
      <c r="B49" s="25">
        <v>343.4</v>
      </c>
      <c r="C49" s="20" t="s">
        <v>56</v>
      </c>
      <c r="D49" s="46">
        <v>117962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117962</v>
      </c>
      <c r="O49" s="47">
        <f t="shared" si="7"/>
        <v>1.925281540721397</v>
      </c>
      <c r="P49" s="9"/>
    </row>
    <row r="50" spans="1:16">
      <c r="A50" s="12"/>
      <c r="B50" s="25">
        <v>343.5</v>
      </c>
      <c r="C50" s="20" t="s">
        <v>57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14761566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14761566</v>
      </c>
      <c r="O50" s="47">
        <f t="shared" si="7"/>
        <v>240.92648930961317</v>
      </c>
      <c r="P50" s="9"/>
    </row>
    <row r="51" spans="1:16">
      <c r="A51" s="12"/>
      <c r="B51" s="25">
        <v>343.6</v>
      </c>
      <c r="C51" s="20" t="s">
        <v>58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606214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606214</v>
      </c>
      <c r="O51" s="47">
        <f t="shared" si="7"/>
        <v>9.8941406887546925</v>
      </c>
      <c r="P51" s="9"/>
    </row>
    <row r="52" spans="1:16">
      <c r="A52" s="12"/>
      <c r="B52" s="25">
        <v>343.9</v>
      </c>
      <c r="C52" s="20" t="s">
        <v>59</v>
      </c>
      <c r="D52" s="46">
        <v>302356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302356</v>
      </c>
      <c r="O52" s="47">
        <f t="shared" si="7"/>
        <v>4.9348131222457976</v>
      </c>
      <c r="P52" s="9"/>
    </row>
    <row r="53" spans="1:16">
      <c r="A53" s="12"/>
      <c r="B53" s="25">
        <v>344.3</v>
      </c>
      <c r="C53" s="20" t="s">
        <v>126</v>
      </c>
      <c r="D53" s="46">
        <v>32119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32119</v>
      </c>
      <c r="O53" s="47">
        <f t="shared" si="7"/>
        <v>0.52422066264077039</v>
      </c>
      <c r="P53" s="9"/>
    </row>
    <row r="54" spans="1:16">
      <c r="A54" s="12"/>
      <c r="B54" s="25">
        <v>347.2</v>
      </c>
      <c r="C54" s="20" t="s">
        <v>61</v>
      </c>
      <c r="D54" s="46">
        <v>767707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767707</v>
      </c>
      <c r="O54" s="47">
        <f t="shared" si="7"/>
        <v>12.529900440672433</v>
      </c>
      <c r="P54" s="9"/>
    </row>
    <row r="55" spans="1:16">
      <c r="A55" s="12"/>
      <c r="B55" s="25">
        <v>347.3</v>
      </c>
      <c r="C55" s="20" t="s">
        <v>62</v>
      </c>
      <c r="D55" s="46">
        <v>0</v>
      </c>
      <c r="E55" s="46">
        <v>276921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276921</v>
      </c>
      <c r="O55" s="47">
        <f t="shared" si="7"/>
        <v>4.5196833686959357</v>
      </c>
      <c r="P55" s="9"/>
    </row>
    <row r="56" spans="1:16">
      <c r="A56" s="12"/>
      <c r="B56" s="25">
        <v>347.4</v>
      </c>
      <c r="C56" s="20" t="s">
        <v>63</v>
      </c>
      <c r="D56" s="46">
        <v>58093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58093</v>
      </c>
      <c r="O56" s="47">
        <f t="shared" si="7"/>
        <v>0.94814754365921328</v>
      </c>
      <c r="P56" s="9"/>
    </row>
    <row r="57" spans="1:16">
      <c r="A57" s="12"/>
      <c r="B57" s="25">
        <v>347.9</v>
      </c>
      <c r="C57" s="20" t="s">
        <v>138</v>
      </c>
      <c r="D57" s="46">
        <v>6213</v>
      </c>
      <c r="E57" s="46">
        <v>0</v>
      </c>
      <c r="F57" s="46">
        <v>0</v>
      </c>
      <c r="G57" s="46">
        <v>0</v>
      </c>
      <c r="H57" s="46">
        <v>0</v>
      </c>
      <c r="I57" s="46">
        <v>1245894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1252107</v>
      </c>
      <c r="O57" s="47">
        <f t="shared" si="7"/>
        <v>20.435890321527665</v>
      </c>
      <c r="P57" s="9"/>
    </row>
    <row r="58" spans="1:16" ht="15.75">
      <c r="A58" s="29" t="s">
        <v>47</v>
      </c>
      <c r="B58" s="30"/>
      <c r="C58" s="31"/>
      <c r="D58" s="32">
        <f t="shared" ref="D58:M58" si="11">SUM(D59:D60)</f>
        <v>1127722</v>
      </c>
      <c r="E58" s="32">
        <f t="shared" si="11"/>
        <v>190367</v>
      </c>
      <c r="F58" s="32">
        <f t="shared" si="11"/>
        <v>0</v>
      </c>
      <c r="G58" s="32">
        <f t="shared" si="11"/>
        <v>0</v>
      </c>
      <c r="H58" s="32">
        <f t="shared" si="11"/>
        <v>0</v>
      </c>
      <c r="I58" s="32">
        <f t="shared" si="11"/>
        <v>0</v>
      </c>
      <c r="J58" s="32">
        <f t="shared" si="11"/>
        <v>0</v>
      </c>
      <c r="K58" s="32">
        <f t="shared" si="11"/>
        <v>0</v>
      </c>
      <c r="L58" s="32">
        <f t="shared" si="11"/>
        <v>0</v>
      </c>
      <c r="M58" s="32">
        <f t="shared" si="11"/>
        <v>0</v>
      </c>
      <c r="N58" s="32">
        <f>SUM(D58:M58)</f>
        <v>1318089</v>
      </c>
      <c r="O58" s="45">
        <f t="shared" si="7"/>
        <v>21.512795821772482</v>
      </c>
      <c r="P58" s="10"/>
    </row>
    <row r="59" spans="1:16">
      <c r="A59" s="13"/>
      <c r="B59" s="39">
        <v>351.9</v>
      </c>
      <c r="C59" s="21" t="s">
        <v>127</v>
      </c>
      <c r="D59" s="46">
        <v>387373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387373</v>
      </c>
      <c r="O59" s="47">
        <f t="shared" si="7"/>
        <v>6.3223926881018446</v>
      </c>
      <c r="P59" s="9"/>
    </row>
    <row r="60" spans="1:16">
      <c r="A60" s="13"/>
      <c r="B60" s="39">
        <v>354</v>
      </c>
      <c r="C60" s="21" t="s">
        <v>66</v>
      </c>
      <c r="D60" s="46">
        <v>740349</v>
      </c>
      <c r="E60" s="46">
        <v>190367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930716</v>
      </c>
      <c r="O60" s="47">
        <f t="shared" si="7"/>
        <v>15.190403133670639</v>
      </c>
      <c r="P60" s="9"/>
    </row>
    <row r="61" spans="1:16" ht="15.75">
      <c r="A61" s="29" t="s">
        <v>3</v>
      </c>
      <c r="B61" s="30"/>
      <c r="C61" s="31"/>
      <c r="D61" s="32">
        <f t="shared" ref="D61:M61" si="12">SUM(D62:D71)</f>
        <v>4325747</v>
      </c>
      <c r="E61" s="32">
        <f t="shared" si="12"/>
        <v>477497</v>
      </c>
      <c r="F61" s="32">
        <f t="shared" si="12"/>
        <v>2471</v>
      </c>
      <c r="G61" s="32">
        <f t="shared" si="12"/>
        <v>102050</v>
      </c>
      <c r="H61" s="32">
        <f t="shared" si="12"/>
        <v>0</v>
      </c>
      <c r="I61" s="32">
        <f t="shared" si="12"/>
        <v>163061</v>
      </c>
      <c r="J61" s="32">
        <f t="shared" si="12"/>
        <v>609203</v>
      </c>
      <c r="K61" s="32">
        <f t="shared" si="12"/>
        <v>25163594</v>
      </c>
      <c r="L61" s="32">
        <f t="shared" si="12"/>
        <v>0</v>
      </c>
      <c r="M61" s="32">
        <f t="shared" si="12"/>
        <v>0</v>
      </c>
      <c r="N61" s="32">
        <f>SUM(D61:M61)</f>
        <v>30843623</v>
      </c>
      <c r="O61" s="45">
        <f t="shared" si="7"/>
        <v>503.40497796637834</v>
      </c>
      <c r="P61" s="10"/>
    </row>
    <row r="62" spans="1:16">
      <c r="A62" s="12"/>
      <c r="B62" s="25">
        <v>361.1</v>
      </c>
      <c r="C62" s="20" t="s">
        <v>68</v>
      </c>
      <c r="D62" s="46">
        <v>142151</v>
      </c>
      <c r="E62" s="46">
        <v>68410</v>
      </c>
      <c r="F62" s="46">
        <v>4099</v>
      </c>
      <c r="G62" s="46">
        <v>97224</v>
      </c>
      <c r="H62" s="46">
        <v>0</v>
      </c>
      <c r="I62" s="46">
        <v>196044</v>
      </c>
      <c r="J62" s="46">
        <v>33882</v>
      </c>
      <c r="K62" s="46">
        <v>783160</v>
      </c>
      <c r="L62" s="46">
        <v>0</v>
      </c>
      <c r="M62" s="46">
        <v>0</v>
      </c>
      <c r="N62" s="46">
        <f>SUM(D62:M62)</f>
        <v>1324970</v>
      </c>
      <c r="O62" s="47">
        <f t="shared" si="7"/>
        <v>21.625102007507753</v>
      </c>
      <c r="P62" s="9"/>
    </row>
    <row r="63" spans="1:16">
      <c r="A63" s="12"/>
      <c r="B63" s="25">
        <v>361.2</v>
      </c>
      <c r="C63" s="20" t="s">
        <v>69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1809245</v>
      </c>
      <c r="L63" s="46">
        <v>0</v>
      </c>
      <c r="M63" s="46">
        <v>0</v>
      </c>
      <c r="N63" s="46">
        <f t="shared" ref="N63:N71" si="13">SUM(D63:M63)</f>
        <v>1809245</v>
      </c>
      <c r="O63" s="47">
        <f t="shared" si="7"/>
        <v>29.529051738207933</v>
      </c>
      <c r="P63" s="9"/>
    </row>
    <row r="64" spans="1:16">
      <c r="A64" s="12"/>
      <c r="B64" s="25">
        <v>361.3</v>
      </c>
      <c r="C64" s="20" t="s">
        <v>70</v>
      </c>
      <c r="D64" s="46">
        <v>-46221</v>
      </c>
      <c r="E64" s="46">
        <v>-22919</v>
      </c>
      <c r="F64" s="46">
        <v>-1628</v>
      </c>
      <c r="G64" s="46">
        <v>-31216</v>
      </c>
      <c r="H64" s="46">
        <v>0</v>
      </c>
      <c r="I64" s="46">
        <v>-64863</v>
      </c>
      <c r="J64" s="46">
        <v>-11070</v>
      </c>
      <c r="K64" s="46">
        <v>3415910</v>
      </c>
      <c r="L64" s="46">
        <v>0</v>
      </c>
      <c r="M64" s="46">
        <v>0</v>
      </c>
      <c r="N64" s="46">
        <f t="shared" si="13"/>
        <v>3237993</v>
      </c>
      <c r="O64" s="47">
        <f t="shared" si="7"/>
        <v>52.847935368043089</v>
      </c>
      <c r="P64" s="9"/>
    </row>
    <row r="65" spans="1:119">
      <c r="A65" s="12"/>
      <c r="B65" s="25">
        <v>361.4</v>
      </c>
      <c r="C65" s="20" t="s">
        <v>128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9906050</v>
      </c>
      <c r="L65" s="46">
        <v>0</v>
      </c>
      <c r="M65" s="46">
        <v>0</v>
      </c>
      <c r="N65" s="46">
        <f t="shared" si="13"/>
        <v>9906050</v>
      </c>
      <c r="O65" s="47">
        <f t="shared" si="7"/>
        <v>161.67863554757631</v>
      </c>
      <c r="P65" s="9"/>
    </row>
    <row r="66" spans="1:119">
      <c r="A66" s="12"/>
      <c r="B66" s="25">
        <v>362</v>
      </c>
      <c r="C66" s="20" t="s">
        <v>72</v>
      </c>
      <c r="D66" s="46">
        <v>796989</v>
      </c>
      <c r="E66" s="46">
        <v>0</v>
      </c>
      <c r="F66" s="46">
        <v>0</v>
      </c>
      <c r="G66" s="46">
        <v>1000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3"/>
        <v>797989</v>
      </c>
      <c r="O66" s="47">
        <f t="shared" si="7"/>
        <v>13.024139056634569</v>
      </c>
      <c r="P66" s="9"/>
    </row>
    <row r="67" spans="1:119">
      <c r="A67" s="12"/>
      <c r="B67" s="25">
        <v>364</v>
      </c>
      <c r="C67" s="20" t="s">
        <v>129</v>
      </c>
      <c r="D67" s="46">
        <v>96171</v>
      </c>
      <c r="E67" s="46">
        <v>16444</v>
      </c>
      <c r="F67" s="46">
        <v>0</v>
      </c>
      <c r="G67" s="46">
        <v>0</v>
      </c>
      <c r="H67" s="46">
        <v>0</v>
      </c>
      <c r="I67" s="46">
        <v>25222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3"/>
        <v>137837</v>
      </c>
      <c r="O67" s="47">
        <f t="shared" si="7"/>
        <v>2.2496654153745714</v>
      </c>
      <c r="P67" s="9"/>
    </row>
    <row r="68" spans="1:119">
      <c r="A68" s="12"/>
      <c r="B68" s="25">
        <v>365</v>
      </c>
      <c r="C68" s="20" t="s">
        <v>130</v>
      </c>
      <c r="D68" s="46">
        <v>3189</v>
      </c>
      <c r="E68" s="46">
        <v>0</v>
      </c>
      <c r="F68" s="46">
        <v>0</v>
      </c>
      <c r="G68" s="46">
        <v>0</v>
      </c>
      <c r="H68" s="46">
        <v>0</v>
      </c>
      <c r="I68" s="46">
        <v>4352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3"/>
        <v>7541</v>
      </c>
      <c r="O68" s="47">
        <f t="shared" si="7"/>
        <v>0.12307817855394157</v>
      </c>
      <c r="P68" s="9"/>
    </row>
    <row r="69" spans="1:119">
      <c r="A69" s="12"/>
      <c r="B69" s="25">
        <v>366</v>
      </c>
      <c r="C69" s="20" t="s">
        <v>75</v>
      </c>
      <c r="D69" s="46">
        <v>6248</v>
      </c>
      <c r="E69" s="46">
        <v>16826</v>
      </c>
      <c r="F69" s="46">
        <v>0</v>
      </c>
      <c r="G69" s="46">
        <v>17310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3"/>
        <v>40384</v>
      </c>
      <c r="O69" s="47">
        <f t="shared" ref="O69:O76" si="14">(N69/O$78)</f>
        <v>0.65911539089276971</v>
      </c>
      <c r="P69" s="9"/>
    </row>
    <row r="70" spans="1:119">
      <c r="A70" s="12"/>
      <c r="B70" s="25">
        <v>368</v>
      </c>
      <c r="C70" s="20" t="s">
        <v>76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9249229</v>
      </c>
      <c r="L70" s="46">
        <v>0</v>
      </c>
      <c r="M70" s="46">
        <v>0</v>
      </c>
      <c r="N70" s="46">
        <f t="shared" si="13"/>
        <v>9249229</v>
      </c>
      <c r="O70" s="47">
        <f t="shared" si="14"/>
        <v>150.95852782764811</v>
      </c>
      <c r="P70" s="9"/>
    </row>
    <row r="71" spans="1:119">
      <c r="A71" s="12"/>
      <c r="B71" s="25">
        <v>369.9</v>
      </c>
      <c r="C71" s="20" t="s">
        <v>77</v>
      </c>
      <c r="D71" s="46">
        <v>3327220</v>
      </c>
      <c r="E71" s="46">
        <v>398736</v>
      </c>
      <c r="F71" s="46">
        <v>0</v>
      </c>
      <c r="G71" s="46">
        <v>17732</v>
      </c>
      <c r="H71" s="46">
        <v>0</v>
      </c>
      <c r="I71" s="46">
        <v>2306</v>
      </c>
      <c r="J71" s="46">
        <v>586391</v>
      </c>
      <c r="K71" s="46">
        <v>0</v>
      </c>
      <c r="L71" s="46">
        <v>0</v>
      </c>
      <c r="M71" s="46">
        <v>0</v>
      </c>
      <c r="N71" s="46">
        <f t="shared" si="13"/>
        <v>4332385</v>
      </c>
      <c r="O71" s="47">
        <f t="shared" si="14"/>
        <v>70.709727435939286</v>
      </c>
      <c r="P71" s="9"/>
    </row>
    <row r="72" spans="1:119" ht="15.75">
      <c r="A72" s="29" t="s">
        <v>48</v>
      </c>
      <c r="B72" s="30"/>
      <c r="C72" s="31"/>
      <c r="D72" s="32">
        <f t="shared" ref="D72:M72" si="15">SUM(D73:D75)</f>
        <v>2608924</v>
      </c>
      <c r="E72" s="32">
        <f t="shared" si="15"/>
        <v>6369790</v>
      </c>
      <c r="F72" s="32">
        <f t="shared" si="15"/>
        <v>2475300</v>
      </c>
      <c r="G72" s="32">
        <f t="shared" si="15"/>
        <v>18789363</v>
      </c>
      <c r="H72" s="32">
        <f t="shared" si="15"/>
        <v>0</v>
      </c>
      <c r="I72" s="32">
        <f t="shared" si="15"/>
        <v>6003689</v>
      </c>
      <c r="J72" s="32">
        <f t="shared" si="15"/>
        <v>650000</v>
      </c>
      <c r="K72" s="32">
        <f t="shared" si="15"/>
        <v>0</v>
      </c>
      <c r="L72" s="32">
        <f t="shared" si="15"/>
        <v>0</v>
      </c>
      <c r="M72" s="32">
        <f t="shared" si="15"/>
        <v>0</v>
      </c>
      <c r="N72" s="32">
        <f>SUM(D72:M72)</f>
        <v>36897066</v>
      </c>
      <c r="O72" s="45">
        <f t="shared" si="14"/>
        <v>602.20443936673735</v>
      </c>
      <c r="P72" s="9"/>
    </row>
    <row r="73" spans="1:119">
      <c r="A73" s="12"/>
      <c r="B73" s="25">
        <v>381</v>
      </c>
      <c r="C73" s="20" t="s">
        <v>78</v>
      </c>
      <c r="D73" s="46">
        <v>2608924</v>
      </c>
      <c r="E73" s="46">
        <v>6369790</v>
      </c>
      <c r="F73" s="46">
        <v>2475300</v>
      </c>
      <c r="G73" s="46">
        <v>2169363</v>
      </c>
      <c r="H73" s="46">
        <v>0</v>
      </c>
      <c r="I73" s="46">
        <v>2145249</v>
      </c>
      <c r="J73" s="46">
        <v>650000</v>
      </c>
      <c r="K73" s="46">
        <v>0</v>
      </c>
      <c r="L73" s="46">
        <v>0</v>
      </c>
      <c r="M73" s="46">
        <v>0</v>
      </c>
      <c r="N73" s="46">
        <f>SUM(D73:M73)</f>
        <v>16418626</v>
      </c>
      <c r="O73" s="47">
        <f t="shared" si="14"/>
        <v>267.97169903704912</v>
      </c>
      <c r="P73" s="9"/>
    </row>
    <row r="74" spans="1:119">
      <c r="A74" s="12"/>
      <c r="B74" s="25">
        <v>384</v>
      </c>
      <c r="C74" s="20" t="s">
        <v>79</v>
      </c>
      <c r="D74" s="46">
        <v>0</v>
      </c>
      <c r="E74" s="46">
        <v>0</v>
      </c>
      <c r="F74" s="46">
        <v>0</v>
      </c>
      <c r="G74" s="46">
        <v>16620000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>SUM(D74:M74)</f>
        <v>16620000</v>
      </c>
      <c r="O74" s="47">
        <f t="shared" si="14"/>
        <v>271.25836461563568</v>
      </c>
      <c r="P74" s="9"/>
    </row>
    <row r="75" spans="1:119" ht="15.75" thickBot="1">
      <c r="A75" s="12"/>
      <c r="B75" s="25">
        <v>389.4</v>
      </c>
      <c r="C75" s="20" t="s">
        <v>139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3858440</v>
      </c>
      <c r="J75" s="46">
        <v>0</v>
      </c>
      <c r="K75" s="46">
        <v>0</v>
      </c>
      <c r="L75" s="46">
        <v>0</v>
      </c>
      <c r="M75" s="46">
        <v>0</v>
      </c>
      <c r="N75" s="46">
        <f>SUM(D75:M75)</f>
        <v>3858440</v>
      </c>
      <c r="O75" s="47">
        <f t="shared" si="14"/>
        <v>62.974375714052556</v>
      </c>
      <c r="P75" s="9"/>
    </row>
    <row r="76" spans="1:119" ht="16.5" thickBot="1">
      <c r="A76" s="14" t="s">
        <v>64</v>
      </c>
      <c r="B76" s="23"/>
      <c r="C76" s="22"/>
      <c r="D76" s="15">
        <f t="shared" ref="D76:M76" si="16">SUM(D5,D15,D26,D43,D58,D61,D72)</f>
        <v>50060469</v>
      </c>
      <c r="E76" s="15">
        <f t="shared" si="16"/>
        <v>25268416</v>
      </c>
      <c r="F76" s="15">
        <f t="shared" si="16"/>
        <v>2743295</v>
      </c>
      <c r="G76" s="15">
        <f t="shared" si="16"/>
        <v>19189187</v>
      </c>
      <c r="H76" s="15">
        <f t="shared" si="16"/>
        <v>0</v>
      </c>
      <c r="I76" s="15">
        <f t="shared" si="16"/>
        <v>37363680</v>
      </c>
      <c r="J76" s="15">
        <f t="shared" si="16"/>
        <v>6940956</v>
      </c>
      <c r="K76" s="15">
        <f t="shared" si="16"/>
        <v>26264272</v>
      </c>
      <c r="L76" s="15">
        <f t="shared" si="16"/>
        <v>0</v>
      </c>
      <c r="M76" s="15">
        <f t="shared" si="16"/>
        <v>0</v>
      </c>
      <c r="N76" s="15">
        <f>SUM(D76:M76)</f>
        <v>167830275</v>
      </c>
      <c r="O76" s="38">
        <f t="shared" si="14"/>
        <v>2739.1916925085688</v>
      </c>
      <c r="P76" s="6"/>
      <c r="Q76" s="2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</row>
    <row r="77" spans="1:119">
      <c r="A77" s="16"/>
      <c r="B77" s="18"/>
      <c r="C77" s="18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9"/>
    </row>
    <row r="78" spans="1:119">
      <c r="A78" s="40"/>
      <c r="B78" s="41"/>
      <c r="C78" s="41"/>
      <c r="D78" s="42"/>
      <c r="E78" s="42"/>
      <c r="F78" s="42"/>
      <c r="G78" s="42"/>
      <c r="H78" s="42"/>
      <c r="I78" s="42"/>
      <c r="J78" s="42"/>
      <c r="K78" s="42"/>
      <c r="L78" s="118" t="s">
        <v>140</v>
      </c>
      <c r="M78" s="118"/>
      <c r="N78" s="118"/>
      <c r="O78" s="43">
        <v>61270</v>
      </c>
    </row>
    <row r="79" spans="1:119">
      <c r="A79" s="119"/>
      <c r="B79" s="96"/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7"/>
    </row>
    <row r="80" spans="1:119" ht="15.75" customHeight="1" thickBot="1">
      <c r="A80" s="120" t="s">
        <v>98</v>
      </c>
      <c r="B80" s="99"/>
      <c r="C80" s="99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100"/>
    </row>
  </sheetData>
  <mergeCells count="10">
    <mergeCell ref="L78:N78"/>
    <mergeCell ref="A79:O79"/>
    <mergeCell ref="A80:O8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7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81</v>
      </c>
      <c r="B3" s="108"/>
      <c r="C3" s="109"/>
      <c r="D3" s="128" t="s">
        <v>42</v>
      </c>
      <c r="E3" s="129"/>
      <c r="F3" s="129"/>
      <c r="G3" s="129"/>
      <c r="H3" s="130"/>
      <c r="I3" s="128" t="s">
        <v>43</v>
      </c>
      <c r="J3" s="130"/>
      <c r="K3" s="128" t="s">
        <v>45</v>
      </c>
      <c r="L3" s="130"/>
      <c r="M3" s="36"/>
      <c r="N3" s="37"/>
      <c r="O3" s="131" t="s">
        <v>86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82</v>
      </c>
      <c r="F4" s="34" t="s">
        <v>83</v>
      </c>
      <c r="G4" s="34" t="s">
        <v>84</v>
      </c>
      <c r="H4" s="34" t="s">
        <v>5</v>
      </c>
      <c r="I4" s="34" t="s">
        <v>6</v>
      </c>
      <c r="J4" s="35" t="s">
        <v>85</v>
      </c>
      <c r="K4" s="35" t="s">
        <v>7</v>
      </c>
      <c r="L4" s="35" t="s">
        <v>8</v>
      </c>
      <c r="M4" s="35" t="s">
        <v>9</v>
      </c>
      <c r="N4" s="35" t="s">
        <v>44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26215541</v>
      </c>
      <c r="E5" s="27">
        <f t="shared" si="0"/>
        <v>368966</v>
      </c>
      <c r="F5" s="27">
        <f t="shared" si="0"/>
        <v>265895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1047602</v>
      </c>
      <c r="L5" s="27">
        <f t="shared" si="0"/>
        <v>0</v>
      </c>
      <c r="M5" s="27">
        <f t="shared" si="0"/>
        <v>0</v>
      </c>
      <c r="N5" s="28">
        <f>SUM(D5:M5)</f>
        <v>27898004</v>
      </c>
      <c r="O5" s="33">
        <f t="shared" ref="O5:O36" si="1">(N5/O$73)</f>
        <v>456.52109311078385</v>
      </c>
      <c r="P5" s="6"/>
    </row>
    <row r="6" spans="1:133">
      <c r="A6" s="12"/>
      <c r="B6" s="25">
        <v>311</v>
      </c>
      <c r="C6" s="20" t="s">
        <v>2</v>
      </c>
      <c r="D6" s="46">
        <v>17144384</v>
      </c>
      <c r="E6" s="46">
        <v>0</v>
      </c>
      <c r="F6" s="46">
        <v>265895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17410279</v>
      </c>
      <c r="O6" s="47">
        <f t="shared" si="1"/>
        <v>284.90065455735561</v>
      </c>
      <c r="P6" s="9"/>
    </row>
    <row r="7" spans="1:133">
      <c r="A7" s="12"/>
      <c r="B7" s="25">
        <v>312.41000000000003</v>
      </c>
      <c r="C7" s="20" t="s">
        <v>92</v>
      </c>
      <c r="D7" s="46">
        <v>599630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599630</v>
      </c>
      <c r="O7" s="47">
        <f t="shared" si="1"/>
        <v>9.8123056782850604</v>
      </c>
      <c r="P7" s="9"/>
    </row>
    <row r="8" spans="1:133">
      <c r="A8" s="12"/>
      <c r="B8" s="25">
        <v>312.42</v>
      </c>
      <c r="C8" s="20" t="s">
        <v>93</v>
      </c>
      <c r="D8" s="46">
        <v>63504</v>
      </c>
      <c r="E8" s="46">
        <v>368966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432470</v>
      </c>
      <c r="O8" s="47">
        <f t="shared" si="1"/>
        <v>7.076910489281623</v>
      </c>
      <c r="P8" s="9"/>
    </row>
    <row r="9" spans="1:133">
      <c r="A9" s="12"/>
      <c r="B9" s="25">
        <v>312.51</v>
      </c>
      <c r="C9" s="20" t="s">
        <v>88</v>
      </c>
      <c r="D9" s="46">
        <v>616524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616524</v>
      </c>
      <c r="L9" s="46">
        <v>0</v>
      </c>
      <c r="M9" s="46">
        <v>0</v>
      </c>
      <c r="N9" s="46">
        <f>SUM(D9:M9)</f>
        <v>1233048</v>
      </c>
      <c r="O9" s="47">
        <f t="shared" si="1"/>
        <v>20.177515954835542</v>
      </c>
      <c r="P9" s="9"/>
    </row>
    <row r="10" spans="1:133">
      <c r="A10" s="12"/>
      <c r="B10" s="25">
        <v>312.52</v>
      </c>
      <c r="C10" s="20" t="s">
        <v>118</v>
      </c>
      <c r="D10" s="46">
        <v>431078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431078</v>
      </c>
      <c r="L10" s="46">
        <v>0</v>
      </c>
      <c r="M10" s="46">
        <v>0</v>
      </c>
      <c r="N10" s="46">
        <f>SUM(D10:M10)</f>
        <v>862156</v>
      </c>
      <c r="O10" s="47">
        <f t="shared" si="1"/>
        <v>14.108263786614302</v>
      </c>
      <c r="P10" s="9"/>
    </row>
    <row r="11" spans="1:133">
      <c r="A11" s="12"/>
      <c r="B11" s="25">
        <v>314.10000000000002</v>
      </c>
      <c r="C11" s="20" t="s">
        <v>100</v>
      </c>
      <c r="D11" s="46">
        <v>3802920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3802920</v>
      </c>
      <c r="O11" s="47">
        <f t="shared" si="1"/>
        <v>62.230731467844869</v>
      </c>
      <c r="P11" s="9"/>
    </row>
    <row r="12" spans="1:133">
      <c r="A12" s="12"/>
      <c r="B12" s="25">
        <v>314.8</v>
      </c>
      <c r="C12" s="20" t="s">
        <v>11</v>
      </c>
      <c r="D12" s="46">
        <v>123416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123416</v>
      </c>
      <c r="O12" s="47">
        <f t="shared" si="1"/>
        <v>2.0195712649320896</v>
      </c>
      <c r="P12" s="9"/>
    </row>
    <row r="13" spans="1:133">
      <c r="A13" s="12"/>
      <c r="B13" s="25">
        <v>315</v>
      </c>
      <c r="C13" s="20" t="s">
        <v>119</v>
      </c>
      <c r="D13" s="46">
        <v>2679796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2679796</v>
      </c>
      <c r="O13" s="47">
        <f t="shared" si="1"/>
        <v>43.85200458190149</v>
      </c>
      <c r="P13" s="9"/>
    </row>
    <row r="14" spans="1:133">
      <c r="A14" s="12"/>
      <c r="B14" s="25">
        <v>316</v>
      </c>
      <c r="C14" s="20" t="s">
        <v>120</v>
      </c>
      <c r="D14" s="46">
        <v>754289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754289</v>
      </c>
      <c r="O14" s="47">
        <f t="shared" si="1"/>
        <v>12.343135329733268</v>
      </c>
      <c r="P14" s="9"/>
    </row>
    <row r="15" spans="1:133" ht="15.75">
      <c r="A15" s="29" t="s">
        <v>14</v>
      </c>
      <c r="B15" s="30"/>
      <c r="C15" s="31"/>
      <c r="D15" s="32">
        <f t="shared" ref="D15:M15" si="3">SUM(D16:D19)</f>
        <v>4714972</v>
      </c>
      <c r="E15" s="32">
        <f t="shared" si="3"/>
        <v>13678438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5268150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5" si="4">SUM(D15:M15)</f>
        <v>23661560</v>
      </c>
      <c r="O15" s="45">
        <f t="shared" si="1"/>
        <v>387.19620356733759</v>
      </c>
      <c r="P15" s="10"/>
    </row>
    <row r="16" spans="1:133">
      <c r="A16" s="12"/>
      <c r="B16" s="25">
        <v>322</v>
      </c>
      <c r="C16" s="20" t="s">
        <v>0</v>
      </c>
      <c r="D16" s="46">
        <v>0</v>
      </c>
      <c r="E16" s="46">
        <v>1984078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1984078</v>
      </c>
      <c r="O16" s="47">
        <f t="shared" si="1"/>
        <v>32.467321224022257</v>
      </c>
      <c r="P16" s="9"/>
    </row>
    <row r="17" spans="1:16">
      <c r="A17" s="12"/>
      <c r="B17" s="25">
        <v>323.10000000000002</v>
      </c>
      <c r="C17" s="20" t="s">
        <v>15</v>
      </c>
      <c r="D17" s="46">
        <v>4714972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4714972</v>
      </c>
      <c r="O17" s="47">
        <f t="shared" si="1"/>
        <v>77.15549009982</v>
      </c>
      <c r="P17" s="9"/>
    </row>
    <row r="18" spans="1:16">
      <c r="A18" s="12"/>
      <c r="B18" s="25">
        <v>325.2</v>
      </c>
      <c r="C18" s="20" t="s">
        <v>104</v>
      </c>
      <c r="D18" s="46">
        <v>0</v>
      </c>
      <c r="E18" s="46">
        <v>11694360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11694360</v>
      </c>
      <c r="O18" s="47">
        <f t="shared" si="1"/>
        <v>191.36573392243494</v>
      </c>
      <c r="P18" s="9"/>
    </row>
    <row r="19" spans="1:16">
      <c r="A19" s="12"/>
      <c r="B19" s="25">
        <v>329</v>
      </c>
      <c r="C19" s="20" t="s">
        <v>105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5268150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5268150</v>
      </c>
      <c r="O19" s="47">
        <f t="shared" si="1"/>
        <v>86.207658321060379</v>
      </c>
      <c r="P19" s="9"/>
    </row>
    <row r="20" spans="1:16" ht="15.75">
      <c r="A20" s="29" t="s">
        <v>22</v>
      </c>
      <c r="B20" s="30"/>
      <c r="C20" s="31"/>
      <c r="D20" s="32">
        <f t="shared" ref="D20:M20" si="5">SUM(D21:D38)</f>
        <v>7388857</v>
      </c>
      <c r="E20" s="32">
        <f t="shared" si="5"/>
        <v>1263211</v>
      </c>
      <c r="F20" s="32">
        <f t="shared" si="5"/>
        <v>0</v>
      </c>
      <c r="G20" s="32">
        <f t="shared" si="5"/>
        <v>907320</v>
      </c>
      <c r="H20" s="32">
        <f t="shared" si="5"/>
        <v>0</v>
      </c>
      <c r="I20" s="32">
        <f t="shared" si="5"/>
        <v>25926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9585314</v>
      </c>
      <c r="O20" s="45">
        <f t="shared" si="1"/>
        <v>156.85344460808378</v>
      </c>
      <c r="P20" s="10"/>
    </row>
    <row r="21" spans="1:16">
      <c r="A21" s="12"/>
      <c r="B21" s="25">
        <v>331.1</v>
      </c>
      <c r="C21" s="20" t="s">
        <v>20</v>
      </c>
      <c r="D21" s="46">
        <v>42176</v>
      </c>
      <c r="E21" s="46">
        <v>6490</v>
      </c>
      <c r="F21" s="46">
        <v>0</v>
      </c>
      <c r="G21" s="46">
        <v>26673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75339</v>
      </c>
      <c r="O21" s="47">
        <f t="shared" si="1"/>
        <v>1.2328424153166422</v>
      </c>
      <c r="P21" s="9"/>
    </row>
    <row r="22" spans="1:16">
      <c r="A22" s="12"/>
      <c r="B22" s="25">
        <v>331.2</v>
      </c>
      <c r="C22" s="20" t="s">
        <v>21</v>
      </c>
      <c r="D22" s="46">
        <v>0</v>
      </c>
      <c r="E22" s="46">
        <v>7928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7928</v>
      </c>
      <c r="O22" s="47">
        <f t="shared" si="1"/>
        <v>0.12973326787759779</v>
      </c>
      <c r="P22" s="9"/>
    </row>
    <row r="23" spans="1:16">
      <c r="A23" s="12"/>
      <c r="B23" s="25">
        <v>331.49</v>
      </c>
      <c r="C23" s="20" t="s">
        <v>106</v>
      </c>
      <c r="D23" s="46">
        <v>0</v>
      </c>
      <c r="E23" s="46">
        <v>0</v>
      </c>
      <c r="F23" s="46">
        <v>0</v>
      </c>
      <c r="G23" s="46">
        <v>725800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725800</v>
      </c>
      <c r="O23" s="47">
        <f t="shared" si="1"/>
        <v>11.876943217149403</v>
      </c>
      <c r="P23" s="9"/>
    </row>
    <row r="24" spans="1:16">
      <c r="A24" s="12"/>
      <c r="B24" s="25">
        <v>331.5</v>
      </c>
      <c r="C24" s="20" t="s">
        <v>23</v>
      </c>
      <c r="D24" s="46">
        <v>0</v>
      </c>
      <c r="E24" s="46">
        <v>915730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915730</v>
      </c>
      <c r="O24" s="47">
        <f t="shared" si="1"/>
        <v>14.98494518082147</v>
      </c>
      <c r="P24" s="9"/>
    </row>
    <row r="25" spans="1:16">
      <c r="A25" s="12"/>
      <c r="B25" s="25">
        <v>334.2</v>
      </c>
      <c r="C25" s="20" t="s">
        <v>26</v>
      </c>
      <c r="D25" s="46">
        <v>0</v>
      </c>
      <c r="E25" s="46">
        <v>73747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73747</v>
      </c>
      <c r="O25" s="47">
        <f t="shared" si="1"/>
        <v>1.2067910325642284</v>
      </c>
      <c r="P25" s="9"/>
    </row>
    <row r="26" spans="1:16">
      <c r="A26" s="12"/>
      <c r="B26" s="25">
        <v>334.5</v>
      </c>
      <c r="C26" s="20" t="s">
        <v>28</v>
      </c>
      <c r="D26" s="46">
        <v>0</v>
      </c>
      <c r="E26" s="46">
        <v>98495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3" si="6">SUM(D26:M26)</f>
        <v>98495</v>
      </c>
      <c r="O26" s="47">
        <f t="shared" si="1"/>
        <v>1.6117656684666994</v>
      </c>
      <c r="P26" s="9"/>
    </row>
    <row r="27" spans="1:16">
      <c r="A27" s="12"/>
      <c r="B27" s="25">
        <v>334.7</v>
      </c>
      <c r="C27" s="20" t="s">
        <v>29</v>
      </c>
      <c r="D27" s="46">
        <v>0</v>
      </c>
      <c r="E27" s="46">
        <v>0</v>
      </c>
      <c r="F27" s="46">
        <v>0</v>
      </c>
      <c r="G27" s="46">
        <v>96752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96752</v>
      </c>
      <c r="O27" s="47">
        <f t="shared" si="1"/>
        <v>1.5832433316969399</v>
      </c>
      <c r="P27" s="9"/>
    </row>
    <row r="28" spans="1:16">
      <c r="A28" s="12"/>
      <c r="B28" s="25">
        <v>335.12</v>
      </c>
      <c r="C28" s="20" t="s">
        <v>121</v>
      </c>
      <c r="D28" s="46">
        <v>1825515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1825515</v>
      </c>
      <c r="O28" s="47">
        <f t="shared" si="1"/>
        <v>29.872606774668629</v>
      </c>
      <c r="P28" s="9"/>
    </row>
    <row r="29" spans="1:16">
      <c r="A29" s="12"/>
      <c r="B29" s="25">
        <v>335.15</v>
      </c>
      <c r="C29" s="20" t="s">
        <v>122</v>
      </c>
      <c r="D29" s="46">
        <v>13811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13811</v>
      </c>
      <c r="O29" s="47">
        <f t="shared" si="1"/>
        <v>0.22600229095074456</v>
      </c>
      <c r="P29" s="9"/>
    </row>
    <row r="30" spans="1:16">
      <c r="A30" s="12"/>
      <c r="B30" s="25">
        <v>335.18</v>
      </c>
      <c r="C30" s="20" t="s">
        <v>123</v>
      </c>
      <c r="D30" s="46">
        <v>3545802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3545802</v>
      </c>
      <c r="O30" s="47">
        <f t="shared" si="1"/>
        <v>58.023269513991167</v>
      </c>
      <c r="P30" s="9"/>
    </row>
    <row r="31" spans="1:16">
      <c r="A31" s="12"/>
      <c r="B31" s="25">
        <v>335.29</v>
      </c>
      <c r="C31" s="20" t="s">
        <v>33</v>
      </c>
      <c r="D31" s="46">
        <v>0</v>
      </c>
      <c r="E31" s="46">
        <v>48590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48590</v>
      </c>
      <c r="O31" s="47">
        <f t="shared" si="1"/>
        <v>0.79512354770086724</v>
      </c>
      <c r="P31" s="9"/>
    </row>
    <row r="32" spans="1:16">
      <c r="A32" s="12"/>
      <c r="B32" s="25">
        <v>335.49</v>
      </c>
      <c r="C32" s="20" t="s">
        <v>34</v>
      </c>
      <c r="D32" s="46">
        <v>17386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17386</v>
      </c>
      <c r="O32" s="47">
        <f t="shared" si="1"/>
        <v>0.28450335460644738</v>
      </c>
      <c r="P32" s="9"/>
    </row>
    <row r="33" spans="1:16">
      <c r="A33" s="12"/>
      <c r="B33" s="25">
        <v>335.5</v>
      </c>
      <c r="C33" s="20" t="s">
        <v>35</v>
      </c>
      <c r="D33" s="46">
        <v>0</v>
      </c>
      <c r="E33" s="46">
        <v>22032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22032</v>
      </c>
      <c r="O33" s="47">
        <f t="shared" si="1"/>
        <v>0.36053019145802651</v>
      </c>
      <c r="P33" s="9"/>
    </row>
    <row r="34" spans="1:16">
      <c r="A34" s="12"/>
      <c r="B34" s="25">
        <v>337.2</v>
      </c>
      <c r="C34" s="20" t="s">
        <v>36</v>
      </c>
      <c r="D34" s="46">
        <v>46252</v>
      </c>
      <c r="E34" s="46">
        <v>90199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39" si="7">SUM(D34:M34)</f>
        <v>136451</v>
      </c>
      <c r="O34" s="47">
        <f t="shared" si="1"/>
        <v>2.2328751431844216</v>
      </c>
      <c r="P34" s="9"/>
    </row>
    <row r="35" spans="1:16">
      <c r="A35" s="12"/>
      <c r="B35" s="25">
        <v>337.3</v>
      </c>
      <c r="C35" s="20" t="s">
        <v>37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25926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25926</v>
      </c>
      <c r="O35" s="47">
        <f t="shared" si="1"/>
        <v>0.42425135002454589</v>
      </c>
      <c r="P35" s="9"/>
    </row>
    <row r="36" spans="1:16">
      <c r="A36" s="12"/>
      <c r="B36" s="25">
        <v>337.4</v>
      </c>
      <c r="C36" s="20" t="s">
        <v>38</v>
      </c>
      <c r="D36" s="46">
        <v>147955</v>
      </c>
      <c r="E36" s="46">
        <v>0</v>
      </c>
      <c r="F36" s="46">
        <v>0</v>
      </c>
      <c r="G36" s="46">
        <v>58095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206050</v>
      </c>
      <c r="O36" s="47">
        <f t="shared" si="1"/>
        <v>3.371788577974145</v>
      </c>
      <c r="P36" s="9"/>
    </row>
    <row r="37" spans="1:16">
      <c r="A37" s="12"/>
      <c r="B37" s="25">
        <v>338</v>
      </c>
      <c r="C37" s="20" t="s">
        <v>40</v>
      </c>
      <c r="D37" s="46">
        <v>61817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61817</v>
      </c>
      <c r="O37" s="47">
        <f t="shared" ref="O37:O68" si="8">(N37/O$73)</f>
        <v>1.0115693012600229</v>
      </c>
      <c r="P37" s="9"/>
    </row>
    <row r="38" spans="1:16">
      <c r="A38" s="12"/>
      <c r="B38" s="25">
        <v>339</v>
      </c>
      <c r="C38" s="20" t="s">
        <v>41</v>
      </c>
      <c r="D38" s="46">
        <v>1688143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1688143</v>
      </c>
      <c r="O38" s="47">
        <f t="shared" si="8"/>
        <v>27.624660448371788</v>
      </c>
      <c r="P38" s="9"/>
    </row>
    <row r="39" spans="1:16" ht="15.75">
      <c r="A39" s="29" t="s">
        <v>46</v>
      </c>
      <c r="B39" s="30"/>
      <c r="C39" s="31"/>
      <c r="D39" s="32">
        <f t="shared" ref="D39:M39" si="9">SUM(D40:D52)</f>
        <v>1500269</v>
      </c>
      <c r="E39" s="32">
        <f t="shared" si="9"/>
        <v>2119630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23219968</v>
      </c>
      <c r="J39" s="32">
        <f t="shared" si="9"/>
        <v>4758458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 t="shared" si="7"/>
        <v>31598325</v>
      </c>
      <c r="O39" s="45">
        <f t="shared" si="8"/>
        <v>517.0729013254786</v>
      </c>
      <c r="P39" s="10"/>
    </row>
    <row r="40" spans="1:16">
      <c r="A40" s="12"/>
      <c r="B40" s="25">
        <v>341.2</v>
      </c>
      <c r="C40" s="20" t="s">
        <v>124</v>
      </c>
      <c r="D40" s="46">
        <v>88437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4758458</v>
      </c>
      <c r="K40" s="46">
        <v>0</v>
      </c>
      <c r="L40" s="46">
        <v>0</v>
      </c>
      <c r="M40" s="46">
        <v>0</v>
      </c>
      <c r="N40" s="46">
        <f t="shared" ref="N40:N52" si="10">SUM(D40:M40)</f>
        <v>4846895</v>
      </c>
      <c r="O40" s="47">
        <f t="shared" si="8"/>
        <v>79.314269350351822</v>
      </c>
      <c r="P40" s="9"/>
    </row>
    <row r="41" spans="1:16">
      <c r="A41" s="12"/>
      <c r="B41" s="25">
        <v>341.9</v>
      </c>
      <c r="C41" s="20" t="s">
        <v>125</v>
      </c>
      <c r="D41" s="46">
        <v>304038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304038</v>
      </c>
      <c r="O41" s="47">
        <f t="shared" si="8"/>
        <v>4.975257731958763</v>
      </c>
      <c r="P41" s="9"/>
    </row>
    <row r="42" spans="1:16">
      <c r="A42" s="12"/>
      <c r="B42" s="25">
        <v>342.2</v>
      </c>
      <c r="C42" s="20" t="s">
        <v>52</v>
      </c>
      <c r="D42" s="46">
        <v>0</v>
      </c>
      <c r="E42" s="46">
        <v>2048965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2048965</v>
      </c>
      <c r="O42" s="47">
        <f t="shared" si="8"/>
        <v>33.529127802323679</v>
      </c>
      <c r="P42" s="9"/>
    </row>
    <row r="43" spans="1:16">
      <c r="A43" s="12"/>
      <c r="B43" s="25">
        <v>342.9</v>
      </c>
      <c r="C43" s="20" t="s">
        <v>54</v>
      </c>
      <c r="D43" s="46">
        <v>0</v>
      </c>
      <c r="E43" s="46">
        <v>8807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8807</v>
      </c>
      <c r="O43" s="47">
        <f t="shared" si="8"/>
        <v>0.14411716576665029</v>
      </c>
      <c r="P43" s="9"/>
    </row>
    <row r="44" spans="1:16">
      <c r="A44" s="12"/>
      <c r="B44" s="25">
        <v>343.3</v>
      </c>
      <c r="C44" s="20" t="s">
        <v>55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8569251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8569251</v>
      </c>
      <c r="O44" s="47">
        <f t="shared" si="8"/>
        <v>140.22665684830633</v>
      </c>
      <c r="P44" s="9"/>
    </row>
    <row r="45" spans="1:16">
      <c r="A45" s="12"/>
      <c r="B45" s="25">
        <v>343.4</v>
      </c>
      <c r="C45" s="20" t="s">
        <v>56</v>
      </c>
      <c r="D45" s="46">
        <v>218527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218527</v>
      </c>
      <c r="O45" s="47">
        <f t="shared" si="8"/>
        <v>3.5759613811160205</v>
      </c>
      <c r="P45" s="9"/>
    </row>
    <row r="46" spans="1:16">
      <c r="A46" s="12"/>
      <c r="B46" s="25">
        <v>343.5</v>
      </c>
      <c r="C46" s="20" t="s">
        <v>57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14078326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14078326</v>
      </c>
      <c r="O46" s="47">
        <f t="shared" si="8"/>
        <v>230.3767959417444</v>
      </c>
      <c r="P46" s="9"/>
    </row>
    <row r="47" spans="1:16">
      <c r="A47" s="12"/>
      <c r="B47" s="25">
        <v>343.6</v>
      </c>
      <c r="C47" s="20" t="s">
        <v>58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572391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572391</v>
      </c>
      <c r="O47" s="47">
        <f t="shared" si="8"/>
        <v>9.3665684830633289</v>
      </c>
      <c r="P47" s="9"/>
    </row>
    <row r="48" spans="1:16">
      <c r="A48" s="12"/>
      <c r="B48" s="25">
        <v>343.9</v>
      </c>
      <c r="C48" s="20" t="s">
        <v>59</v>
      </c>
      <c r="D48" s="46">
        <v>81496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81496</v>
      </c>
      <c r="O48" s="47">
        <f t="shared" si="8"/>
        <v>1.3335951562755686</v>
      </c>
      <c r="P48" s="9"/>
    </row>
    <row r="49" spans="1:16">
      <c r="A49" s="12"/>
      <c r="B49" s="25">
        <v>344.3</v>
      </c>
      <c r="C49" s="20" t="s">
        <v>126</v>
      </c>
      <c r="D49" s="46">
        <v>30439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30439</v>
      </c>
      <c r="O49" s="47">
        <f t="shared" si="8"/>
        <v>0.49810178366879398</v>
      </c>
      <c r="P49" s="9"/>
    </row>
    <row r="50" spans="1:16">
      <c r="A50" s="12"/>
      <c r="B50" s="25">
        <v>347.2</v>
      </c>
      <c r="C50" s="20" t="s">
        <v>61</v>
      </c>
      <c r="D50" s="46">
        <v>737392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737392</v>
      </c>
      <c r="O50" s="47">
        <f t="shared" si="8"/>
        <v>12.066633938798887</v>
      </c>
      <c r="P50" s="9"/>
    </row>
    <row r="51" spans="1:16">
      <c r="A51" s="12"/>
      <c r="B51" s="25">
        <v>347.3</v>
      </c>
      <c r="C51" s="20" t="s">
        <v>62</v>
      </c>
      <c r="D51" s="46">
        <v>0</v>
      </c>
      <c r="E51" s="46">
        <v>61858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61858</v>
      </c>
      <c r="O51" s="47">
        <f t="shared" si="8"/>
        <v>1.0122402225495009</v>
      </c>
      <c r="P51" s="9"/>
    </row>
    <row r="52" spans="1:16">
      <c r="A52" s="12"/>
      <c r="B52" s="25">
        <v>347.4</v>
      </c>
      <c r="C52" s="20" t="s">
        <v>63</v>
      </c>
      <c r="D52" s="46">
        <v>39940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39940</v>
      </c>
      <c r="O52" s="47">
        <f t="shared" si="8"/>
        <v>0.65357551955490101</v>
      </c>
      <c r="P52" s="9"/>
    </row>
    <row r="53" spans="1:16" ht="15.75">
      <c r="A53" s="29" t="s">
        <v>47</v>
      </c>
      <c r="B53" s="30"/>
      <c r="C53" s="31"/>
      <c r="D53" s="32">
        <f t="shared" ref="D53:M53" si="11">SUM(D54:D55)</f>
        <v>719778</v>
      </c>
      <c r="E53" s="32">
        <f t="shared" si="11"/>
        <v>197269</v>
      </c>
      <c r="F53" s="32">
        <f t="shared" si="11"/>
        <v>0</v>
      </c>
      <c r="G53" s="32">
        <f t="shared" si="11"/>
        <v>0</v>
      </c>
      <c r="H53" s="32">
        <f t="shared" si="11"/>
        <v>0</v>
      </c>
      <c r="I53" s="32">
        <f t="shared" si="11"/>
        <v>0</v>
      </c>
      <c r="J53" s="32">
        <f t="shared" si="11"/>
        <v>0</v>
      </c>
      <c r="K53" s="32">
        <f t="shared" si="11"/>
        <v>0</v>
      </c>
      <c r="L53" s="32">
        <f t="shared" si="11"/>
        <v>0</v>
      </c>
      <c r="M53" s="32">
        <f t="shared" si="11"/>
        <v>0</v>
      </c>
      <c r="N53" s="32">
        <f>SUM(D53:M53)</f>
        <v>917047</v>
      </c>
      <c r="O53" s="45">
        <f t="shared" si="8"/>
        <v>15.006496481754214</v>
      </c>
      <c r="P53" s="10"/>
    </row>
    <row r="54" spans="1:16">
      <c r="A54" s="13"/>
      <c r="B54" s="39">
        <v>351.9</v>
      </c>
      <c r="C54" s="21" t="s">
        <v>127</v>
      </c>
      <c r="D54" s="46">
        <v>258206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258206</v>
      </c>
      <c r="O54" s="47">
        <f t="shared" si="8"/>
        <v>4.2252659139257078</v>
      </c>
      <c r="P54" s="9"/>
    </row>
    <row r="55" spans="1:16">
      <c r="A55" s="13"/>
      <c r="B55" s="39">
        <v>354</v>
      </c>
      <c r="C55" s="21" t="s">
        <v>66</v>
      </c>
      <c r="D55" s="46">
        <v>461572</v>
      </c>
      <c r="E55" s="46">
        <v>197269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658841</v>
      </c>
      <c r="O55" s="47">
        <f t="shared" si="8"/>
        <v>10.781230567828507</v>
      </c>
      <c r="P55" s="9"/>
    </row>
    <row r="56" spans="1:16" ht="15.75">
      <c r="A56" s="29" t="s">
        <v>3</v>
      </c>
      <c r="B56" s="30"/>
      <c r="C56" s="31"/>
      <c r="D56" s="32">
        <f t="shared" ref="D56:M56" si="12">SUM(D57:D66)</f>
        <v>4676371</v>
      </c>
      <c r="E56" s="32">
        <f t="shared" si="12"/>
        <v>362565</v>
      </c>
      <c r="F56" s="32">
        <f t="shared" si="12"/>
        <v>3372</v>
      </c>
      <c r="G56" s="32">
        <f t="shared" si="12"/>
        <v>239282</v>
      </c>
      <c r="H56" s="32">
        <f t="shared" si="12"/>
        <v>0</v>
      </c>
      <c r="I56" s="32">
        <f t="shared" si="12"/>
        <v>133582</v>
      </c>
      <c r="J56" s="32">
        <f t="shared" si="12"/>
        <v>122535</v>
      </c>
      <c r="K56" s="32">
        <f t="shared" si="12"/>
        <v>26359545</v>
      </c>
      <c r="L56" s="32">
        <f t="shared" si="12"/>
        <v>0</v>
      </c>
      <c r="M56" s="32">
        <f t="shared" si="12"/>
        <v>0</v>
      </c>
      <c r="N56" s="32">
        <f>SUM(D56:M56)</f>
        <v>31897252</v>
      </c>
      <c r="O56" s="45">
        <f t="shared" si="8"/>
        <v>521.96452299132716</v>
      </c>
      <c r="P56" s="10"/>
    </row>
    <row r="57" spans="1:16">
      <c r="A57" s="12"/>
      <c r="B57" s="25">
        <v>361.1</v>
      </c>
      <c r="C57" s="20" t="s">
        <v>68</v>
      </c>
      <c r="D57" s="46">
        <v>146922</v>
      </c>
      <c r="E57" s="46">
        <v>61162</v>
      </c>
      <c r="F57" s="46">
        <v>7368</v>
      </c>
      <c r="G57" s="46">
        <v>117883</v>
      </c>
      <c r="H57" s="46">
        <v>0</v>
      </c>
      <c r="I57" s="46">
        <v>180697</v>
      </c>
      <c r="J57" s="46">
        <v>39280</v>
      </c>
      <c r="K57" s="46">
        <v>893724</v>
      </c>
      <c r="L57" s="46">
        <v>0</v>
      </c>
      <c r="M57" s="46">
        <v>0</v>
      </c>
      <c r="N57" s="46">
        <f>SUM(D57:M57)</f>
        <v>1447036</v>
      </c>
      <c r="O57" s="47">
        <f t="shared" si="8"/>
        <v>23.679201440026183</v>
      </c>
      <c r="P57" s="9"/>
    </row>
    <row r="58" spans="1:16">
      <c r="A58" s="12"/>
      <c r="B58" s="25">
        <v>361.2</v>
      </c>
      <c r="C58" s="20" t="s">
        <v>69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1774649</v>
      </c>
      <c r="L58" s="46">
        <v>0</v>
      </c>
      <c r="M58" s="46">
        <v>0</v>
      </c>
      <c r="N58" s="46">
        <f t="shared" ref="N58:N66" si="13">SUM(D58:M58)</f>
        <v>1774649</v>
      </c>
      <c r="O58" s="47">
        <f t="shared" si="8"/>
        <v>29.040238913434791</v>
      </c>
      <c r="P58" s="9"/>
    </row>
    <row r="59" spans="1:16">
      <c r="A59" s="12"/>
      <c r="B59" s="25">
        <v>361.3</v>
      </c>
      <c r="C59" s="20" t="s">
        <v>70</v>
      </c>
      <c r="D59" s="46">
        <v>-79252</v>
      </c>
      <c r="E59" s="46">
        <v>-32595</v>
      </c>
      <c r="F59" s="46">
        <v>-3996</v>
      </c>
      <c r="G59" s="46">
        <v>-65377</v>
      </c>
      <c r="H59" s="46">
        <v>0</v>
      </c>
      <c r="I59" s="46">
        <v>-99089</v>
      </c>
      <c r="J59" s="46">
        <v>-21830</v>
      </c>
      <c r="K59" s="46">
        <v>13757919</v>
      </c>
      <c r="L59" s="46">
        <v>0</v>
      </c>
      <c r="M59" s="46">
        <v>0</v>
      </c>
      <c r="N59" s="46">
        <f t="shared" si="13"/>
        <v>13455780</v>
      </c>
      <c r="O59" s="47">
        <f t="shared" si="8"/>
        <v>220.18949435444281</v>
      </c>
      <c r="P59" s="9"/>
    </row>
    <row r="60" spans="1:16">
      <c r="A60" s="12"/>
      <c r="B60" s="25">
        <v>361.4</v>
      </c>
      <c r="C60" s="20" t="s">
        <v>128</v>
      </c>
      <c r="D60" s="46">
        <v>2100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2100</v>
      </c>
      <c r="O60" s="47">
        <f t="shared" si="8"/>
        <v>3.4364261168384883E-2</v>
      </c>
      <c r="P60" s="9"/>
    </row>
    <row r="61" spans="1:16">
      <c r="A61" s="12"/>
      <c r="B61" s="25">
        <v>362</v>
      </c>
      <c r="C61" s="20" t="s">
        <v>72</v>
      </c>
      <c r="D61" s="46">
        <v>749105</v>
      </c>
      <c r="E61" s="46">
        <v>0</v>
      </c>
      <c r="F61" s="46">
        <v>0</v>
      </c>
      <c r="G61" s="46">
        <v>141500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890605</v>
      </c>
      <c r="O61" s="47">
        <f t="shared" si="8"/>
        <v>14.573801341842579</v>
      </c>
      <c r="P61" s="9"/>
    </row>
    <row r="62" spans="1:16">
      <c r="A62" s="12"/>
      <c r="B62" s="25">
        <v>364</v>
      </c>
      <c r="C62" s="20" t="s">
        <v>129</v>
      </c>
      <c r="D62" s="46">
        <v>37309</v>
      </c>
      <c r="E62" s="46">
        <v>0</v>
      </c>
      <c r="F62" s="46">
        <v>0</v>
      </c>
      <c r="G62" s="46">
        <v>0</v>
      </c>
      <c r="H62" s="46">
        <v>0</v>
      </c>
      <c r="I62" s="46">
        <v>-552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3"/>
        <v>36757</v>
      </c>
      <c r="O62" s="47">
        <f t="shared" si="8"/>
        <v>0.60148911798396332</v>
      </c>
      <c r="P62" s="9"/>
    </row>
    <row r="63" spans="1:16">
      <c r="A63" s="12"/>
      <c r="B63" s="25">
        <v>365</v>
      </c>
      <c r="C63" s="20" t="s">
        <v>130</v>
      </c>
      <c r="D63" s="46">
        <v>1837</v>
      </c>
      <c r="E63" s="46">
        <v>0</v>
      </c>
      <c r="F63" s="46">
        <v>0</v>
      </c>
      <c r="G63" s="46">
        <v>45276</v>
      </c>
      <c r="H63" s="46">
        <v>0</v>
      </c>
      <c r="I63" s="46">
        <v>31988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3"/>
        <v>79101</v>
      </c>
      <c r="O63" s="47">
        <f t="shared" si="8"/>
        <v>1.2944035346097202</v>
      </c>
      <c r="P63" s="9"/>
    </row>
    <row r="64" spans="1:16">
      <c r="A64" s="12"/>
      <c r="B64" s="25">
        <v>366</v>
      </c>
      <c r="C64" s="20" t="s">
        <v>75</v>
      </c>
      <c r="D64" s="46">
        <v>0</v>
      </c>
      <c r="E64" s="46">
        <v>13907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3"/>
        <v>13907</v>
      </c>
      <c r="O64" s="47">
        <f t="shared" si="8"/>
        <v>0.22757322860415644</v>
      </c>
      <c r="P64" s="9"/>
    </row>
    <row r="65" spans="1:119">
      <c r="A65" s="12"/>
      <c r="B65" s="25">
        <v>368</v>
      </c>
      <c r="C65" s="20" t="s">
        <v>76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9933253</v>
      </c>
      <c r="L65" s="46">
        <v>0</v>
      </c>
      <c r="M65" s="46">
        <v>0</v>
      </c>
      <c r="N65" s="46">
        <f t="shared" si="13"/>
        <v>9933253</v>
      </c>
      <c r="O65" s="47">
        <f t="shared" si="8"/>
        <v>162.54709540173457</v>
      </c>
      <c r="P65" s="9"/>
    </row>
    <row r="66" spans="1:119">
      <c r="A66" s="12"/>
      <c r="B66" s="25">
        <v>369.9</v>
      </c>
      <c r="C66" s="20" t="s">
        <v>77</v>
      </c>
      <c r="D66" s="46">
        <v>3818350</v>
      </c>
      <c r="E66" s="46">
        <v>320091</v>
      </c>
      <c r="F66" s="46">
        <v>0</v>
      </c>
      <c r="G66" s="46">
        <v>0</v>
      </c>
      <c r="H66" s="46">
        <v>0</v>
      </c>
      <c r="I66" s="46">
        <v>20538</v>
      </c>
      <c r="J66" s="46">
        <v>105085</v>
      </c>
      <c r="K66" s="46">
        <v>0</v>
      </c>
      <c r="L66" s="46">
        <v>0</v>
      </c>
      <c r="M66" s="46">
        <v>0</v>
      </c>
      <c r="N66" s="46">
        <f t="shared" si="13"/>
        <v>4264064</v>
      </c>
      <c r="O66" s="47">
        <f t="shared" si="8"/>
        <v>69.776861397479948</v>
      </c>
      <c r="P66" s="9"/>
    </row>
    <row r="67" spans="1:119" ht="15.75">
      <c r="A67" s="29" t="s">
        <v>48</v>
      </c>
      <c r="B67" s="30"/>
      <c r="C67" s="31"/>
      <c r="D67" s="32">
        <f t="shared" ref="D67:M67" si="14">SUM(D68:D70)</f>
        <v>2453485</v>
      </c>
      <c r="E67" s="32">
        <f t="shared" si="14"/>
        <v>6610954</v>
      </c>
      <c r="F67" s="32">
        <f t="shared" si="14"/>
        <v>17929940</v>
      </c>
      <c r="G67" s="32">
        <f t="shared" si="14"/>
        <v>904352</v>
      </c>
      <c r="H67" s="32">
        <f t="shared" si="14"/>
        <v>0</v>
      </c>
      <c r="I67" s="32">
        <f t="shared" si="14"/>
        <v>0</v>
      </c>
      <c r="J67" s="32">
        <f t="shared" si="14"/>
        <v>0</v>
      </c>
      <c r="K67" s="32">
        <f t="shared" si="14"/>
        <v>0</v>
      </c>
      <c r="L67" s="32">
        <f t="shared" si="14"/>
        <v>0</v>
      </c>
      <c r="M67" s="32">
        <f t="shared" si="14"/>
        <v>0</v>
      </c>
      <c r="N67" s="32">
        <f>SUM(D67:M67)</f>
        <v>27898731</v>
      </c>
      <c r="O67" s="45">
        <f t="shared" si="8"/>
        <v>456.53298969072165</v>
      </c>
      <c r="P67" s="9"/>
    </row>
    <row r="68" spans="1:119">
      <c r="A68" s="12"/>
      <c r="B68" s="25">
        <v>381</v>
      </c>
      <c r="C68" s="20" t="s">
        <v>78</v>
      </c>
      <c r="D68" s="46">
        <v>2453485</v>
      </c>
      <c r="E68" s="46">
        <v>6083322</v>
      </c>
      <c r="F68" s="46">
        <v>2479400</v>
      </c>
      <c r="G68" s="46">
        <v>904352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>SUM(D68:M68)</f>
        <v>11920559</v>
      </c>
      <c r="O68" s="47">
        <f t="shared" si="8"/>
        <v>195.06723940435282</v>
      </c>
      <c r="P68" s="9"/>
    </row>
    <row r="69" spans="1:119">
      <c r="A69" s="12"/>
      <c r="B69" s="25">
        <v>383</v>
      </c>
      <c r="C69" s="20" t="s">
        <v>96</v>
      </c>
      <c r="D69" s="46">
        <v>0</v>
      </c>
      <c r="E69" s="46">
        <v>527632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>SUM(D69:M69)</f>
        <v>527632</v>
      </c>
      <c r="O69" s="47">
        <f>(N69/O$73)</f>
        <v>8.6341351660939285</v>
      </c>
      <c r="P69" s="9"/>
    </row>
    <row r="70" spans="1:119" ht="15.75" thickBot="1">
      <c r="A70" s="12"/>
      <c r="B70" s="25">
        <v>384</v>
      </c>
      <c r="C70" s="20" t="s">
        <v>79</v>
      </c>
      <c r="D70" s="46">
        <v>0</v>
      </c>
      <c r="E70" s="46">
        <v>0</v>
      </c>
      <c r="F70" s="46">
        <v>15450540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>SUM(D70:M70)</f>
        <v>15450540</v>
      </c>
      <c r="O70" s="47">
        <f>(N70/O$73)</f>
        <v>252.8316151202749</v>
      </c>
      <c r="P70" s="9"/>
    </row>
    <row r="71" spans="1:119" ht="16.5" thickBot="1">
      <c r="A71" s="14" t="s">
        <v>64</v>
      </c>
      <c r="B71" s="23"/>
      <c r="C71" s="22"/>
      <c r="D71" s="15">
        <f t="shared" ref="D71:M71" si="15">SUM(D5,D15,D20,D39,D53,D56,D67)</f>
        <v>47669273</v>
      </c>
      <c r="E71" s="15">
        <f t="shared" si="15"/>
        <v>24601033</v>
      </c>
      <c r="F71" s="15">
        <f t="shared" si="15"/>
        <v>18199207</v>
      </c>
      <c r="G71" s="15">
        <f t="shared" si="15"/>
        <v>2050954</v>
      </c>
      <c r="H71" s="15">
        <f t="shared" si="15"/>
        <v>0</v>
      </c>
      <c r="I71" s="15">
        <f t="shared" si="15"/>
        <v>28647626</v>
      </c>
      <c r="J71" s="15">
        <f t="shared" si="15"/>
        <v>4880993</v>
      </c>
      <c r="K71" s="15">
        <f t="shared" si="15"/>
        <v>27407147</v>
      </c>
      <c r="L71" s="15">
        <f t="shared" si="15"/>
        <v>0</v>
      </c>
      <c r="M71" s="15">
        <f t="shared" si="15"/>
        <v>0</v>
      </c>
      <c r="N71" s="15">
        <f>SUM(D71:M71)</f>
        <v>153456233</v>
      </c>
      <c r="O71" s="38">
        <f>(N71/O$73)</f>
        <v>2511.1476517754868</v>
      </c>
      <c r="P71" s="6"/>
      <c r="Q71" s="2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</row>
    <row r="72" spans="1:119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9"/>
    </row>
    <row r="73" spans="1:119">
      <c r="A73" s="40"/>
      <c r="B73" s="41"/>
      <c r="C73" s="41"/>
      <c r="D73" s="42"/>
      <c r="E73" s="42"/>
      <c r="F73" s="42"/>
      <c r="G73" s="42"/>
      <c r="H73" s="42"/>
      <c r="I73" s="42"/>
      <c r="J73" s="42"/>
      <c r="K73" s="42"/>
      <c r="L73" s="118" t="s">
        <v>131</v>
      </c>
      <c r="M73" s="118"/>
      <c r="N73" s="118"/>
      <c r="O73" s="43">
        <v>61110</v>
      </c>
    </row>
    <row r="74" spans="1:119">
      <c r="A74" s="119"/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7"/>
    </row>
    <row r="75" spans="1:119" ht="15.75" customHeight="1" thickBot="1">
      <c r="A75" s="120" t="s">
        <v>98</v>
      </c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100"/>
    </row>
  </sheetData>
  <mergeCells count="10">
    <mergeCell ref="L73:N73"/>
    <mergeCell ref="A74:O74"/>
    <mergeCell ref="A75:O7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7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81</v>
      </c>
      <c r="B3" s="108"/>
      <c r="C3" s="109"/>
      <c r="D3" s="128" t="s">
        <v>42</v>
      </c>
      <c r="E3" s="129"/>
      <c r="F3" s="129"/>
      <c r="G3" s="129"/>
      <c r="H3" s="130"/>
      <c r="I3" s="128" t="s">
        <v>43</v>
      </c>
      <c r="J3" s="130"/>
      <c r="K3" s="128" t="s">
        <v>45</v>
      </c>
      <c r="L3" s="130"/>
      <c r="M3" s="36"/>
      <c r="N3" s="37"/>
      <c r="O3" s="131" t="s">
        <v>86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82</v>
      </c>
      <c r="F4" s="34" t="s">
        <v>83</v>
      </c>
      <c r="G4" s="34" t="s">
        <v>84</v>
      </c>
      <c r="H4" s="34" t="s">
        <v>5</v>
      </c>
      <c r="I4" s="34" t="s">
        <v>6</v>
      </c>
      <c r="J4" s="35" t="s">
        <v>85</v>
      </c>
      <c r="K4" s="35" t="s">
        <v>7</v>
      </c>
      <c r="L4" s="35" t="s">
        <v>8</v>
      </c>
      <c r="M4" s="35" t="s">
        <v>9</v>
      </c>
      <c r="N4" s="35" t="s">
        <v>44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24922978</v>
      </c>
      <c r="E5" s="27">
        <f t="shared" si="0"/>
        <v>372913</v>
      </c>
      <c r="F5" s="27">
        <f t="shared" si="0"/>
        <v>222069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1003307</v>
      </c>
      <c r="L5" s="27">
        <f t="shared" si="0"/>
        <v>0</v>
      </c>
      <c r="M5" s="27">
        <f t="shared" si="0"/>
        <v>0</v>
      </c>
      <c r="N5" s="28">
        <f>SUM(D5:M5)</f>
        <v>26521267</v>
      </c>
      <c r="O5" s="33">
        <f t="shared" ref="O5:O36" si="1">(N5/O$76)</f>
        <v>434.04908186311411</v>
      </c>
      <c r="P5" s="6"/>
    </row>
    <row r="6" spans="1:133">
      <c r="A6" s="12"/>
      <c r="B6" s="25">
        <v>311</v>
      </c>
      <c r="C6" s="20" t="s">
        <v>2</v>
      </c>
      <c r="D6" s="46">
        <v>16031177</v>
      </c>
      <c r="E6" s="46">
        <v>0</v>
      </c>
      <c r="F6" s="46">
        <v>222069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16253246</v>
      </c>
      <c r="O6" s="47">
        <f t="shared" si="1"/>
        <v>266.00186573270923</v>
      </c>
      <c r="P6" s="9"/>
    </row>
    <row r="7" spans="1:133">
      <c r="A7" s="12"/>
      <c r="B7" s="25">
        <v>312.41000000000003</v>
      </c>
      <c r="C7" s="20" t="s">
        <v>92</v>
      </c>
      <c r="D7" s="46">
        <v>600498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600498</v>
      </c>
      <c r="O7" s="47">
        <f t="shared" si="1"/>
        <v>9.8277961441524013</v>
      </c>
      <c r="P7" s="9"/>
    </row>
    <row r="8" spans="1:133">
      <c r="A8" s="12"/>
      <c r="B8" s="25">
        <v>312.42</v>
      </c>
      <c r="C8" s="20" t="s">
        <v>93</v>
      </c>
      <c r="D8" s="46">
        <v>61376</v>
      </c>
      <c r="E8" s="46">
        <v>372913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434289</v>
      </c>
      <c r="O8" s="47">
        <f t="shared" si="1"/>
        <v>7.1076069523092533</v>
      </c>
      <c r="P8" s="9"/>
    </row>
    <row r="9" spans="1:133">
      <c r="A9" s="12"/>
      <c r="B9" s="25">
        <v>312.51</v>
      </c>
      <c r="C9" s="20" t="s">
        <v>94</v>
      </c>
      <c r="D9" s="46">
        <v>592148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592148</v>
      </c>
      <c r="L9" s="46">
        <v>0</v>
      </c>
      <c r="M9" s="46">
        <v>0</v>
      </c>
      <c r="N9" s="46">
        <f>SUM(D9:M9)</f>
        <v>1184296</v>
      </c>
      <c r="O9" s="47">
        <f t="shared" si="1"/>
        <v>19.382278812477498</v>
      </c>
      <c r="P9" s="9"/>
    </row>
    <row r="10" spans="1:133">
      <c r="A10" s="12"/>
      <c r="B10" s="25">
        <v>312.52</v>
      </c>
      <c r="C10" s="20" t="s">
        <v>89</v>
      </c>
      <c r="D10" s="46">
        <v>411159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411159</v>
      </c>
      <c r="L10" s="46">
        <v>0</v>
      </c>
      <c r="M10" s="46">
        <v>0</v>
      </c>
      <c r="N10" s="46">
        <f>SUM(D10:M10)</f>
        <v>822318</v>
      </c>
      <c r="O10" s="47">
        <f t="shared" si="1"/>
        <v>13.458119210500474</v>
      </c>
      <c r="P10" s="9"/>
    </row>
    <row r="11" spans="1:133">
      <c r="A11" s="12"/>
      <c r="B11" s="25">
        <v>314.10000000000002</v>
      </c>
      <c r="C11" s="20" t="s">
        <v>100</v>
      </c>
      <c r="D11" s="46">
        <v>3668839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3668839</v>
      </c>
      <c r="O11" s="47">
        <f t="shared" si="1"/>
        <v>60.04449936172302</v>
      </c>
      <c r="P11" s="9"/>
    </row>
    <row r="12" spans="1:133">
      <c r="A12" s="12"/>
      <c r="B12" s="25">
        <v>314.8</v>
      </c>
      <c r="C12" s="20" t="s">
        <v>11</v>
      </c>
      <c r="D12" s="46">
        <v>164963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164963</v>
      </c>
      <c r="O12" s="47">
        <f t="shared" si="1"/>
        <v>2.6997970606526791</v>
      </c>
      <c r="P12" s="9"/>
    </row>
    <row r="13" spans="1:133">
      <c r="A13" s="12"/>
      <c r="B13" s="25">
        <v>315</v>
      </c>
      <c r="C13" s="20" t="s">
        <v>12</v>
      </c>
      <c r="D13" s="46">
        <v>2684920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2684920</v>
      </c>
      <c r="O13" s="47">
        <f t="shared" si="1"/>
        <v>43.941605839416056</v>
      </c>
      <c r="P13" s="9"/>
    </row>
    <row r="14" spans="1:133">
      <c r="A14" s="12"/>
      <c r="B14" s="25">
        <v>316</v>
      </c>
      <c r="C14" s="20" t="s">
        <v>13</v>
      </c>
      <c r="D14" s="46">
        <v>707898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707898</v>
      </c>
      <c r="O14" s="47">
        <f t="shared" si="1"/>
        <v>11.585512749173514</v>
      </c>
      <c r="P14" s="9"/>
    </row>
    <row r="15" spans="1:133" ht="15.75">
      <c r="A15" s="29" t="s">
        <v>14</v>
      </c>
      <c r="B15" s="30"/>
      <c r="C15" s="31"/>
      <c r="D15" s="32">
        <f t="shared" ref="D15:M15" si="3">SUM(D16:D21)</f>
        <v>4858123</v>
      </c>
      <c r="E15" s="32">
        <f t="shared" si="3"/>
        <v>13959482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5106492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7" si="4">SUM(D15:M15)</f>
        <v>23924097</v>
      </c>
      <c r="O15" s="45">
        <f t="shared" si="1"/>
        <v>391.54359922752121</v>
      </c>
      <c r="P15" s="10"/>
    </row>
    <row r="16" spans="1:133">
      <c r="A16" s="12"/>
      <c r="B16" s="25">
        <v>322</v>
      </c>
      <c r="C16" s="20" t="s">
        <v>0</v>
      </c>
      <c r="D16" s="46">
        <v>0</v>
      </c>
      <c r="E16" s="46">
        <v>2172234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2172234</v>
      </c>
      <c r="O16" s="47">
        <f t="shared" si="1"/>
        <v>35.550947595823381</v>
      </c>
      <c r="P16" s="9"/>
    </row>
    <row r="17" spans="1:16">
      <c r="A17" s="12"/>
      <c r="B17" s="25">
        <v>323.10000000000002</v>
      </c>
      <c r="C17" s="20" t="s">
        <v>15</v>
      </c>
      <c r="D17" s="46">
        <v>3058986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3058986</v>
      </c>
      <c r="O17" s="47">
        <f t="shared" si="1"/>
        <v>50.063598572878135</v>
      </c>
      <c r="P17" s="9"/>
    </row>
    <row r="18" spans="1:16">
      <c r="A18" s="12"/>
      <c r="B18" s="25">
        <v>323.7</v>
      </c>
      <c r="C18" s="20" t="s">
        <v>16</v>
      </c>
      <c r="D18" s="46">
        <v>1725590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1725590</v>
      </c>
      <c r="O18" s="47">
        <f t="shared" si="1"/>
        <v>28.241137769631109</v>
      </c>
      <c r="P18" s="9"/>
    </row>
    <row r="19" spans="1:16">
      <c r="A19" s="12"/>
      <c r="B19" s="25">
        <v>323.89999999999998</v>
      </c>
      <c r="C19" s="20" t="s">
        <v>17</v>
      </c>
      <c r="D19" s="46">
        <v>73547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73547</v>
      </c>
      <c r="O19" s="47">
        <f t="shared" si="1"/>
        <v>1.2036758207587313</v>
      </c>
      <c r="P19" s="9"/>
    </row>
    <row r="20" spans="1:16">
      <c r="A20" s="12"/>
      <c r="B20" s="25">
        <v>325.2</v>
      </c>
      <c r="C20" s="20" t="s">
        <v>104</v>
      </c>
      <c r="D20" s="46">
        <v>0</v>
      </c>
      <c r="E20" s="46">
        <v>11787248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11787248</v>
      </c>
      <c r="O20" s="47">
        <f t="shared" si="1"/>
        <v>192.91100127655395</v>
      </c>
      <c r="P20" s="9"/>
    </row>
    <row r="21" spans="1:16">
      <c r="A21" s="12"/>
      <c r="B21" s="25">
        <v>329</v>
      </c>
      <c r="C21" s="20" t="s">
        <v>105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5106492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5106492</v>
      </c>
      <c r="O21" s="47">
        <f t="shared" si="1"/>
        <v>83.573238191875873</v>
      </c>
      <c r="P21" s="9"/>
    </row>
    <row r="22" spans="1:16" ht="15.75">
      <c r="A22" s="29" t="s">
        <v>22</v>
      </c>
      <c r="B22" s="30"/>
      <c r="C22" s="31"/>
      <c r="D22" s="32">
        <f t="shared" ref="D22:M22" si="5">SUM(D23:D41)</f>
        <v>7146896</v>
      </c>
      <c r="E22" s="32">
        <f t="shared" si="5"/>
        <v>1307963</v>
      </c>
      <c r="F22" s="32">
        <f t="shared" si="5"/>
        <v>0</v>
      </c>
      <c r="G22" s="32">
        <f t="shared" si="5"/>
        <v>1451558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9906417</v>
      </c>
      <c r="O22" s="45">
        <f t="shared" si="1"/>
        <v>162.12917744100031</v>
      </c>
      <c r="P22" s="10"/>
    </row>
    <row r="23" spans="1:16">
      <c r="A23" s="12"/>
      <c r="B23" s="25">
        <v>331.1</v>
      </c>
      <c r="C23" s="20" t="s">
        <v>20</v>
      </c>
      <c r="D23" s="46">
        <v>0</v>
      </c>
      <c r="E23" s="46">
        <v>84764</v>
      </c>
      <c r="F23" s="46">
        <v>0</v>
      </c>
      <c r="G23" s="46">
        <v>743617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828381</v>
      </c>
      <c r="O23" s="47">
        <f t="shared" si="1"/>
        <v>13.557346731694544</v>
      </c>
      <c r="P23" s="9"/>
    </row>
    <row r="24" spans="1:16">
      <c r="A24" s="12"/>
      <c r="B24" s="25">
        <v>331.2</v>
      </c>
      <c r="C24" s="20" t="s">
        <v>21</v>
      </c>
      <c r="D24" s="46">
        <v>0</v>
      </c>
      <c r="E24" s="46">
        <v>58541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58541</v>
      </c>
      <c r="O24" s="47">
        <f t="shared" si="1"/>
        <v>0.9580864783476809</v>
      </c>
      <c r="P24" s="9"/>
    </row>
    <row r="25" spans="1:16">
      <c r="A25" s="12"/>
      <c r="B25" s="25">
        <v>331.49</v>
      </c>
      <c r="C25" s="20" t="s">
        <v>106</v>
      </c>
      <c r="D25" s="46">
        <v>0</v>
      </c>
      <c r="E25" s="46">
        <v>0</v>
      </c>
      <c r="F25" s="46">
        <v>0</v>
      </c>
      <c r="G25" s="46">
        <v>524250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524250</v>
      </c>
      <c r="O25" s="47">
        <f t="shared" si="1"/>
        <v>8.5799155510457918</v>
      </c>
      <c r="P25" s="9"/>
    </row>
    <row r="26" spans="1:16">
      <c r="A26" s="12"/>
      <c r="B26" s="25">
        <v>331.5</v>
      </c>
      <c r="C26" s="20" t="s">
        <v>23</v>
      </c>
      <c r="D26" s="46">
        <v>0</v>
      </c>
      <c r="E26" s="46">
        <v>1002202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1002202</v>
      </c>
      <c r="O26" s="47">
        <f t="shared" si="1"/>
        <v>16.402114497070471</v>
      </c>
      <c r="P26" s="9"/>
    </row>
    <row r="27" spans="1:16">
      <c r="A27" s="12"/>
      <c r="B27" s="25">
        <v>334.1</v>
      </c>
      <c r="C27" s="20" t="s">
        <v>25</v>
      </c>
      <c r="D27" s="46">
        <v>0</v>
      </c>
      <c r="E27" s="46">
        <v>11179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11179</v>
      </c>
      <c r="O27" s="47">
        <f t="shared" si="1"/>
        <v>0.182956368040326</v>
      </c>
      <c r="P27" s="9"/>
    </row>
    <row r="28" spans="1:16">
      <c r="A28" s="12"/>
      <c r="B28" s="25">
        <v>334.5</v>
      </c>
      <c r="C28" s="20" t="s">
        <v>28</v>
      </c>
      <c r="D28" s="46">
        <v>0</v>
      </c>
      <c r="E28" s="46">
        <v>71745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5" si="6">SUM(D28:M28)</f>
        <v>71745</v>
      </c>
      <c r="O28" s="47">
        <f t="shared" si="1"/>
        <v>1.1741841510916173</v>
      </c>
      <c r="P28" s="9"/>
    </row>
    <row r="29" spans="1:16">
      <c r="A29" s="12"/>
      <c r="B29" s="25">
        <v>334.7</v>
      </c>
      <c r="C29" s="20" t="s">
        <v>29</v>
      </c>
      <c r="D29" s="46">
        <v>0</v>
      </c>
      <c r="E29" s="46">
        <v>0</v>
      </c>
      <c r="F29" s="46">
        <v>0</v>
      </c>
      <c r="G29" s="46">
        <v>132931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132931</v>
      </c>
      <c r="O29" s="47">
        <f t="shared" si="1"/>
        <v>2.175558901508952</v>
      </c>
      <c r="P29" s="9"/>
    </row>
    <row r="30" spans="1:16">
      <c r="A30" s="12"/>
      <c r="B30" s="25">
        <v>335.12</v>
      </c>
      <c r="C30" s="20" t="s">
        <v>30</v>
      </c>
      <c r="D30" s="46">
        <v>1685833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1685833</v>
      </c>
      <c r="O30" s="47">
        <f t="shared" si="1"/>
        <v>27.590471670321758</v>
      </c>
      <c r="P30" s="9"/>
    </row>
    <row r="31" spans="1:16">
      <c r="A31" s="12"/>
      <c r="B31" s="25">
        <v>335.15</v>
      </c>
      <c r="C31" s="20" t="s">
        <v>31</v>
      </c>
      <c r="D31" s="46">
        <v>13098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13098</v>
      </c>
      <c r="O31" s="47">
        <f t="shared" si="1"/>
        <v>0.21436286864587084</v>
      </c>
      <c r="P31" s="9"/>
    </row>
    <row r="32" spans="1:16">
      <c r="A32" s="12"/>
      <c r="B32" s="25">
        <v>335.18</v>
      </c>
      <c r="C32" s="20" t="s">
        <v>32</v>
      </c>
      <c r="D32" s="46">
        <v>3319822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3319822</v>
      </c>
      <c r="O32" s="47">
        <f t="shared" si="1"/>
        <v>54.332460475925501</v>
      </c>
      <c r="P32" s="9"/>
    </row>
    <row r="33" spans="1:16">
      <c r="A33" s="12"/>
      <c r="B33" s="25">
        <v>335.29</v>
      </c>
      <c r="C33" s="20" t="s">
        <v>33</v>
      </c>
      <c r="D33" s="46">
        <v>0</v>
      </c>
      <c r="E33" s="46">
        <v>44839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44839</v>
      </c>
      <c r="O33" s="47">
        <f t="shared" si="1"/>
        <v>0.73383849955811598</v>
      </c>
      <c r="P33" s="9"/>
    </row>
    <row r="34" spans="1:16">
      <c r="A34" s="12"/>
      <c r="B34" s="25">
        <v>335.49</v>
      </c>
      <c r="C34" s="20" t="s">
        <v>34</v>
      </c>
      <c r="D34" s="46">
        <v>16922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16922</v>
      </c>
      <c r="O34" s="47">
        <f t="shared" si="1"/>
        <v>0.27694674478740466</v>
      </c>
      <c r="P34" s="9"/>
    </row>
    <row r="35" spans="1:16">
      <c r="A35" s="12"/>
      <c r="B35" s="25">
        <v>335.5</v>
      </c>
      <c r="C35" s="20" t="s">
        <v>35</v>
      </c>
      <c r="D35" s="46">
        <v>0</v>
      </c>
      <c r="E35" s="46">
        <v>8645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8645</v>
      </c>
      <c r="O35" s="47">
        <f t="shared" si="1"/>
        <v>0.14148473045072174</v>
      </c>
      <c r="P35" s="9"/>
    </row>
    <row r="36" spans="1:16">
      <c r="A36" s="12"/>
      <c r="B36" s="25">
        <v>337.2</v>
      </c>
      <c r="C36" s="20" t="s">
        <v>36</v>
      </c>
      <c r="D36" s="46">
        <v>46252</v>
      </c>
      <c r="E36" s="46">
        <v>26048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2" si="7">SUM(D36:M36)</f>
        <v>72300</v>
      </c>
      <c r="O36" s="47">
        <f t="shared" si="1"/>
        <v>1.183267323491866</v>
      </c>
      <c r="P36" s="9"/>
    </row>
    <row r="37" spans="1:16">
      <c r="A37" s="12"/>
      <c r="B37" s="25">
        <v>337.3</v>
      </c>
      <c r="C37" s="20" t="s">
        <v>37</v>
      </c>
      <c r="D37" s="46">
        <v>588312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588312</v>
      </c>
      <c r="O37" s="47">
        <f t="shared" ref="O37:O68" si="8">(N37/O$76)</f>
        <v>9.6283591371804516</v>
      </c>
      <c r="P37" s="9"/>
    </row>
    <row r="38" spans="1:16">
      <c r="A38" s="12"/>
      <c r="B38" s="25">
        <v>337.4</v>
      </c>
      <c r="C38" s="20" t="s">
        <v>38</v>
      </c>
      <c r="D38" s="46">
        <v>95276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95276</v>
      </c>
      <c r="O38" s="47">
        <f t="shared" si="8"/>
        <v>1.559294294785768</v>
      </c>
      <c r="P38" s="9"/>
    </row>
    <row r="39" spans="1:16">
      <c r="A39" s="12"/>
      <c r="B39" s="25">
        <v>337.7</v>
      </c>
      <c r="C39" s="20" t="s">
        <v>39</v>
      </c>
      <c r="D39" s="46">
        <v>0</v>
      </c>
      <c r="E39" s="46">
        <v>0</v>
      </c>
      <c r="F39" s="46">
        <v>0</v>
      </c>
      <c r="G39" s="46">
        <v>50760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50760</v>
      </c>
      <c r="O39" s="47">
        <f t="shared" si="8"/>
        <v>0.83074203790383294</v>
      </c>
      <c r="P39" s="9"/>
    </row>
    <row r="40" spans="1:16">
      <c r="A40" s="12"/>
      <c r="B40" s="25">
        <v>338</v>
      </c>
      <c r="C40" s="20" t="s">
        <v>40</v>
      </c>
      <c r="D40" s="46">
        <v>74054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74054</v>
      </c>
      <c r="O40" s="47">
        <f t="shared" si="8"/>
        <v>1.2119734214919315</v>
      </c>
      <c r="P40" s="9"/>
    </row>
    <row r="41" spans="1:16">
      <c r="A41" s="12"/>
      <c r="B41" s="25">
        <v>339</v>
      </c>
      <c r="C41" s="20" t="s">
        <v>41</v>
      </c>
      <c r="D41" s="46">
        <v>1307327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1307327</v>
      </c>
      <c r="O41" s="47">
        <f t="shared" si="8"/>
        <v>21.395813557657686</v>
      </c>
      <c r="P41" s="9"/>
    </row>
    <row r="42" spans="1:16" ht="15.75">
      <c r="A42" s="29" t="s">
        <v>46</v>
      </c>
      <c r="B42" s="30"/>
      <c r="C42" s="31"/>
      <c r="D42" s="32">
        <f t="shared" ref="D42:M42" si="9">SUM(D43:D56)</f>
        <v>1568464</v>
      </c>
      <c r="E42" s="32">
        <f t="shared" si="9"/>
        <v>2547039</v>
      </c>
      <c r="F42" s="32">
        <f t="shared" si="9"/>
        <v>0</v>
      </c>
      <c r="G42" s="32">
        <f t="shared" si="9"/>
        <v>0</v>
      </c>
      <c r="H42" s="32">
        <f t="shared" si="9"/>
        <v>0</v>
      </c>
      <c r="I42" s="32">
        <f t="shared" si="9"/>
        <v>21658900</v>
      </c>
      <c r="J42" s="32">
        <f t="shared" si="9"/>
        <v>1149618</v>
      </c>
      <c r="K42" s="32">
        <f t="shared" si="9"/>
        <v>0</v>
      </c>
      <c r="L42" s="32">
        <f t="shared" si="9"/>
        <v>0</v>
      </c>
      <c r="M42" s="32">
        <f t="shared" si="9"/>
        <v>0</v>
      </c>
      <c r="N42" s="32">
        <f t="shared" si="7"/>
        <v>26924021</v>
      </c>
      <c r="O42" s="45">
        <f t="shared" si="8"/>
        <v>440.64058459624891</v>
      </c>
      <c r="P42" s="10"/>
    </row>
    <row r="43" spans="1:16">
      <c r="A43" s="12"/>
      <c r="B43" s="25">
        <v>341.2</v>
      </c>
      <c r="C43" s="20" t="s">
        <v>49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1149618</v>
      </c>
      <c r="K43" s="46">
        <v>0</v>
      </c>
      <c r="L43" s="46">
        <v>0</v>
      </c>
      <c r="M43" s="46">
        <v>0</v>
      </c>
      <c r="N43" s="46">
        <f t="shared" ref="N43:N56" si="10">SUM(D43:M43)</f>
        <v>1149618</v>
      </c>
      <c r="O43" s="47">
        <f t="shared" si="8"/>
        <v>18.814736015187719</v>
      </c>
      <c r="P43" s="9"/>
    </row>
    <row r="44" spans="1:16">
      <c r="A44" s="12"/>
      <c r="B44" s="25">
        <v>341.9</v>
      </c>
      <c r="C44" s="20" t="s">
        <v>50</v>
      </c>
      <c r="D44" s="46">
        <v>239814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239814</v>
      </c>
      <c r="O44" s="47">
        <f t="shared" si="8"/>
        <v>3.9248142450328958</v>
      </c>
      <c r="P44" s="9"/>
    </row>
    <row r="45" spans="1:16">
      <c r="A45" s="12"/>
      <c r="B45" s="25">
        <v>342.2</v>
      </c>
      <c r="C45" s="20" t="s">
        <v>52</v>
      </c>
      <c r="D45" s="46">
        <v>0</v>
      </c>
      <c r="E45" s="46">
        <v>2451044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2451044</v>
      </c>
      <c r="O45" s="47">
        <f t="shared" si="8"/>
        <v>40.113973356027628</v>
      </c>
      <c r="P45" s="9"/>
    </row>
    <row r="46" spans="1:16">
      <c r="A46" s="12"/>
      <c r="B46" s="25">
        <v>342.5</v>
      </c>
      <c r="C46" s="20" t="s">
        <v>53</v>
      </c>
      <c r="D46" s="46">
        <v>295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295</v>
      </c>
      <c r="O46" s="47">
        <f t="shared" si="8"/>
        <v>4.8279925370691631E-3</v>
      </c>
      <c r="P46" s="9"/>
    </row>
    <row r="47" spans="1:16">
      <c r="A47" s="12"/>
      <c r="B47" s="25">
        <v>342.9</v>
      </c>
      <c r="C47" s="20" t="s">
        <v>54</v>
      </c>
      <c r="D47" s="46">
        <v>5104</v>
      </c>
      <c r="E47" s="46">
        <v>8960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14064</v>
      </c>
      <c r="O47" s="47">
        <f t="shared" si="8"/>
        <v>0.23017249844522275</v>
      </c>
      <c r="P47" s="9"/>
    </row>
    <row r="48" spans="1:16">
      <c r="A48" s="12"/>
      <c r="B48" s="25">
        <v>343.3</v>
      </c>
      <c r="C48" s="20" t="s">
        <v>55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8059338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8059338</v>
      </c>
      <c r="O48" s="47">
        <f t="shared" si="8"/>
        <v>131.89974141599293</v>
      </c>
      <c r="P48" s="9"/>
    </row>
    <row r="49" spans="1:16">
      <c r="A49" s="12"/>
      <c r="B49" s="25">
        <v>343.4</v>
      </c>
      <c r="C49" s="20" t="s">
        <v>56</v>
      </c>
      <c r="D49" s="46">
        <v>291562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291562</v>
      </c>
      <c r="O49" s="47">
        <f t="shared" si="8"/>
        <v>4.7717259664168115</v>
      </c>
      <c r="P49" s="9"/>
    </row>
    <row r="50" spans="1:16">
      <c r="A50" s="12"/>
      <c r="B50" s="25">
        <v>343.5</v>
      </c>
      <c r="C50" s="20" t="s">
        <v>57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13064451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13064451</v>
      </c>
      <c r="O50" s="47">
        <f t="shared" si="8"/>
        <v>213.8138031488331</v>
      </c>
      <c r="P50" s="9"/>
    </row>
    <row r="51" spans="1:16">
      <c r="A51" s="12"/>
      <c r="B51" s="25">
        <v>343.6</v>
      </c>
      <c r="C51" s="20" t="s">
        <v>58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535111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535111</v>
      </c>
      <c r="O51" s="47">
        <f t="shared" si="8"/>
        <v>8.7576675067919219</v>
      </c>
      <c r="P51" s="9"/>
    </row>
    <row r="52" spans="1:16">
      <c r="A52" s="12"/>
      <c r="B52" s="25">
        <v>343.9</v>
      </c>
      <c r="C52" s="20" t="s">
        <v>59</v>
      </c>
      <c r="D52" s="46">
        <v>267368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267368</v>
      </c>
      <c r="O52" s="47">
        <f t="shared" si="8"/>
        <v>4.3757651140715526</v>
      </c>
      <c r="P52" s="9"/>
    </row>
    <row r="53" spans="1:16">
      <c r="A53" s="12"/>
      <c r="B53" s="25">
        <v>344.3</v>
      </c>
      <c r="C53" s="20" t="s">
        <v>60</v>
      </c>
      <c r="D53" s="46">
        <v>44806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44806</v>
      </c>
      <c r="O53" s="47">
        <f t="shared" si="8"/>
        <v>0.73329841903702009</v>
      </c>
      <c r="P53" s="9"/>
    </row>
    <row r="54" spans="1:16">
      <c r="A54" s="12"/>
      <c r="B54" s="25">
        <v>347.2</v>
      </c>
      <c r="C54" s="20" t="s">
        <v>61</v>
      </c>
      <c r="D54" s="46">
        <v>681162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681162</v>
      </c>
      <c r="O54" s="47">
        <f t="shared" si="8"/>
        <v>11.147949330627476</v>
      </c>
      <c r="P54" s="9"/>
    </row>
    <row r="55" spans="1:16">
      <c r="A55" s="12"/>
      <c r="B55" s="25">
        <v>347.3</v>
      </c>
      <c r="C55" s="20" t="s">
        <v>62</v>
      </c>
      <c r="D55" s="46">
        <v>0</v>
      </c>
      <c r="E55" s="46">
        <v>87035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87035</v>
      </c>
      <c r="O55" s="47">
        <f t="shared" si="8"/>
        <v>1.4244214591993716</v>
      </c>
      <c r="P55" s="9"/>
    </row>
    <row r="56" spans="1:16">
      <c r="A56" s="12"/>
      <c r="B56" s="25">
        <v>347.4</v>
      </c>
      <c r="C56" s="20" t="s">
        <v>63</v>
      </c>
      <c r="D56" s="46">
        <v>38353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38353</v>
      </c>
      <c r="O56" s="47">
        <f t="shared" si="8"/>
        <v>0.62768812804818175</v>
      </c>
      <c r="P56" s="9"/>
    </row>
    <row r="57" spans="1:16" ht="15.75">
      <c r="A57" s="29" t="s">
        <v>47</v>
      </c>
      <c r="B57" s="30"/>
      <c r="C57" s="31"/>
      <c r="D57" s="32">
        <f t="shared" ref="D57:M57" si="11">SUM(D58:D59)</f>
        <v>734987</v>
      </c>
      <c r="E57" s="32">
        <f t="shared" si="11"/>
        <v>418126</v>
      </c>
      <c r="F57" s="32">
        <f t="shared" si="11"/>
        <v>0</v>
      </c>
      <c r="G57" s="32">
        <f t="shared" si="11"/>
        <v>0</v>
      </c>
      <c r="H57" s="32">
        <f t="shared" si="11"/>
        <v>0</v>
      </c>
      <c r="I57" s="32">
        <f t="shared" si="11"/>
        <v>0</v>
      </c>
      <c r="J57" s="32">
        <f t="shared" si="11"/>
        <v>0</v>
      </c>
      <c r="K57" s="32">
        <f t="shared" si="11"/>
        <v>0</v>
      </c>
      <c r="L57" s="32">
        <f t="shared" si="11"/>
        <v>0</v>
      </c>
      <c r="M57" s="32">
        <f t="shared" si="11"/>
        <v>0</v>
      </c>
      <c r="N57" s="32">
        <f>SUM(D57:M57)</f>
        <v>1153113</v>
      </c>
      <c r="O57" s="45">
        <f t="shared" si="8"/>
        <v>18.871935452194691</v>
      </c>
      <c r="P57" s="10"/>
    </row>
    <row r="58" spans="1:16">
      <c r="A58" s="13"/>
      <c r="B58" s="39">
        <v>351.9</v>
      </c>
      <c r="C58" s="21" t="s">
        <v>67</v>
      </c>
      <c r="D58" s="46">
        <v>248101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248101</v>
      </c>
      <c r="O58" s="47">
        <f t="shared" si="8"/>
        <v>4.0604399201335468</v>
      </c>
      <c r="P58" s="9"/>
    </row>
    <row r="59" spans="1:16">
      <c r="A59" s="13"/>
      <c r="B59" s="39">
        <v>354</v>
      </c>
      <c r="C59" s="21" t="s">
        <v>66</v>
      </c>
      <c r="D59" s="46">
        <v>486886</v>
      </c>
      <c r="E59" s="46">
        <v>418126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905012</v>
      </c>
      <c r="O59" s="47">
        <f t="shared" si="8"/>
        <v>14.811495532061144</v>
      </c>
      <c r="P59" s="9"/>
    </row>
    <row r="60" spans="1:16" ht="15.75">
      <c r="A60" s="29" t="s">
        <v>3</v>
      </c>
      <c r="B60" s="30"/>
      <c r="C60" s="31"/>
      <c r="D60" s="32">
        <f t="shared" ref="D60:M60" si="12">SUM(D61:D69)</f>
        <v>3691444</v>
      </c>
      <c r="E60" s="32">
        <f t="shared" si="12"/>
        <v>75245</v>
      </c>
      <c r="F60" s="32">
        <f t="shared" si="12"/>
        <v>5150</v>
      </c>
      <c r="G60" s="32">
        <f t="shared" si="12"/>
        <v>453382</v>
      </c>
      <c r="H60" s="32">
        <f t="shared" si="12"/>
        <v>0</v>
      </c>
      <c r="I60" s="32">
        <f t="shared" si="12"/>
        <v>137451</v>
      </c>
      <c r="J60" s="32">
        <f t="shared" si="12"/>
        <v>137919</v>
      </c>
      <c r="K60" s="32">
        <f t="shared" si="12"/>
        <v>26967008</v>
      </c>
      <c r="L60" s="32">
        <f t="shared" si="12"/>
        <v>0</v>
      </c>
      <c r="M60" s="32">
        <f t="shared" si="12"/>
        <v>0</v>
      </c>
      <c r="N60" s="32">
        <f>SUM(D60:M60)</f>
        <v>31467599</v>
      </c>
      <c r="O60" s="45">
        <f t="shared" si="8"/>
        <v>515.00112925927135</v>
      </c>
      <c r="P60" s="10"/>
    </row>
    <row r="61" spans="1:16">
      <c r="A61" s="12"/>
      <c r="B61" s="25">
        <v>361.1</v>
      </c>
      <c r="C61" s="20" t="s">
        <v>68</v>
      </c>
      <c r="D61" s="46">
        <v>181075</v>
      </c>
      <c r="E61" s="46">
        <v>70624</v>
      </c>
      <c r="F61" s="46">
        <v>8481</v>
      </c>
      <c r="G61" s="46">
        <v>157264</v>
      </c>
      <c r="H61" s="46">
        <v>0</v>
      </c>
      <c r="I61" s="46">
        <v>210734</v>
      </c>
      <c r="J61" s="46">
        <v>53537</v>
      </c>
      <c r="K61" s="46">
        <v>1041270</v>
      </c>
      <c r="L61" s="46">
        <v>0</v>
      </c>
      <c r="M61" s="46">
        <v>0</v>
      </c>
      <c r="N61" s="46">
        <f>SUM(D61:M61)</f>
        <v>1722985</v>
      </c>
      <c r="O61" s="47">
        <f t="shared" si="8"/>
        <v>28.198504140617327</v>
      </c>
      <c r="P61" s="9"/>
    </row>
    <row r="62" spans="1:16">
      <c r="A62" s="12"/>
      <c r="B62" s="25">
        <v>361.2</v>
      </c>
      <c r="C62" s="20" t="s">
        <v>69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940045</v>
      </c>
      <c r="L62" s="46">
        <v>0</v>
      </c>
      <c r="M62" s="46">
        <v>0</v>
      </c>
      <c r="N62" s="46">
        <f t="shared" ref="N62:N69" si="13">SUM(D62:M62)</f>
        <v>940045</v>
      </c>
      <c r="O62" s="47">
        <f t="shared" si="8"/>
        <v>15.384848286471801</v>
      </c>
      <c r="P62" s="9"/>
    </row>
    <row r="63" spans="1:16">
      <c r="A63" s="12"/>
      <c r="B63" s="25">
        <v>361.3</v>
      </c>
      <c r="C63" s="20" t="s">
        <v>70</v>
      </c>
      <c r="D63" s="46">
        <v>-72699</v>
      </c>
      <c r="E63" s="46">
        <v>-27909</v>
      </c>
      <c r="F63" s="46">
        <v>-3331</v>
      </c>
      <c r="G63" s="46">
        <v>-68235</v>
      </c>
      <c r="H63" s="46">
        <v>0</v>
      </c>
      <c r="I63" s="46">
        <v>-91434</v>
      </c>
      <c r="J63" s="46">
        <v>-23178</v>
      </c>
      <c r="K63" s="46">
        <v>14705244</v>
      </c>
      <c r="L63" s="46">
        <v>0</v>
      </c>
      <c r="M63" s="46">
        <v>0</v>
      </c>
      <c r="N63" s="46">
        <f t="shared" si="13"/>
        <v>14418458</v>
      </c>
      <c r="O63" s="47">
        <f t="shared" si="8"/>
        <v>235.97358515269551</v>
      </c>
      <c r="P63" s="9"/>
    </row>
    <row r="64" spans="1:16">
      <c r="A64" s="12"/>
      <c r="B64" s="25">
        <v>362</v>
      </c>
      <c r="C64" s="20" t="s">
        <v>72</v>
      </c>
      <c r="D64" s="46">
        <v>689598</v>
      </c>
      <c r="E64" s="46">
        <v>0</v>
      </c>
      <c r="F64" s="46">
        <v>0</v>
      </c>
      <c r="G64" s="46">
        <v>75000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3"/>
        <v>764598</v>
      </c>
      <c r="O64" s="47">
        <f t="shared" si="8"/>
        <v>12.513469280874602</v>
      </c>
      <c r="P64" s="9"/>
    </row>
    <row r="65" spans="1:119">
      <c r="A65" s="12"/>
      <c r="B65" s="25">
        <v>364</v>
      </c>
      <c r="C65" s="20" t="s">
        <v>73</v>
      </c>
      <c r="D65" s="46">
        <v>61195</v>
      </c>
      <c r="E65" s="46">
        <v>0</v>
      </c>
      <c r="F65" s="46">
        <v>0</v>
      </c>
      <c r="G65" s="46">
        <v>0</v>
      </c>
      <c r="H65" s="46">
        <v>0</v>
      </c>
      <c r="I65" s="46">
        <v>5275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3"/>
        <v>66470</v>
      </c>
      <c r="O65" s="47">
        <f t="shared" si="8"/>
        <v>1.0878530980982619</v>
      </c>
      <c r="P65" s="9"/>
    </row>
    <row r="66" spans="1:119">
      <c r="A66" s="12"/>
      <c r="B66" s="25">
        <v>365</v>
      </c>
      <c r="C66" s="20" t="s">
        <v>74</v>
      </c>
      <c r="D66" s="46">
        <v>2294</v>
      </c>
      <c r="E66" s="46">
        <v>0</v>
      </c>
      <c r="F66" s="46">
        <v>0</v>
      </c>
      <c r="G66" s="46">
        <v>0</v>
      </c>
      <c r="H66" s="46">
        <v>0</v>
      </c>
      <c r="I66" s="46">
        <v>6977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3"/>
        <v>9271</v>
      </c>
      <c r="O66" s="47">
        <f t="shared" si="8"/>
        <v>0.15172989427514647</v>
      </c>
      <c r="P66" s="9"/>
    </row>
    <row r="67" spans="1:119">
      <c r="A67" s="12"/>
      <c r="B67" s="25">
        <v>366</v>
      </c>
      <c r="C67" s="20" t="s">
        <v>75</v>
      </c>
      <c r="D67" s="46">
        <v>1201</v>
      </c>
      <c r="E67" s="46">
        <v>10792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3"/>
        <v>11993</v>
      </c>
      <c r="O67" s="47">
        <f t="shared" si="8"/>
        <v>0.19627835422735754</v>
      </c>
      <c r="P67" s="9"/>
    </row>
    <row r="68" spans="1:119">
      <c r="A68" s="12"/>
      <c r="B68" s="25">
        <v>368</v>
      </c>
      <c r="C68" s="20" t="s">
        <v>76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10274734</v>
      </c>
      <c r="L68" s="46">
        <v>0</v>
      </c>
      <c r="M68" s="46">
        <v>0</v>
      </c>
      <c r="N68" s="46">
        <f t="shared" si="13"/>
        <v>10274734</v>
      </c>
      <c r="O68" s="47">
        <f t="shared" si="8"/>
        <v>168.15708160125692</v>
      </c>
      <c r="P68" s="9"/>
    </row>
    <row r="69" spans="1:119">
      <c r="A69" s="12"/>
      <c r="B69" s="25">
        <v>369.9</v>
      </c>
      <c r="C69" s="20" t="s">
        <v>77</v>
      </c>
      <c r="D69" s="46">
        <v>2828780</v>
      </c>
      <c r="E69" s="46">
        <v>21738</v>
      </c>
      <c r="F69" s="46">
        <v>0</v>
      </c>
      <c r="G69" s="46">
        <v>289353</v>
      </c>
      <c r="H69" s="46">
        <v>0</v>
      </c>
      <c r="I69" s="46">
        <v>5899</v>
      </c>
      <c r="J69" s="46">
        <v>107560</v>
      </c>
      <c r="K69" s="46">
        <v>5715</v>
      </c>
      <c r="L69" s="46">
        <v>0</v>
      </c>
      <c r="M69" s="46">
        <v>0</v>
      </c>
      <c r="N69" s="46">
        <f t="shared" si="13"/>
        <v>3259045</v>
      </c>
      <c r="O69" s="47">
        <f t="shared" ref="O69:O74" si="14">(N69/O$76)</f>
        <v>53.337779450754475</v>
      </c>
      <c r="P69" s="9"/>
    </row>
    <row r="70" spans="1:119" ht="15.75">
      <c r="A70" s="29" t="s">
        <v>48</v>
      </c>
      <c r="B70" s="30"/>
      <c r="C70" s="31"/>
      <c r="D70" s="32">
        <f t="shared" ref="D70:M70" si="15">SUM(D71:D73)</f>
        <v>2206900</v>
      </c>
      <c r="E70" s="32">
        <f t="shared" si="15"/>
        <v>6581789</v>
      </c>
      <c r="F70" s="32">
        <f t="shared" si="15"/>
        <v>2672600</v>
      </c>
      <c r="G70" s="32">
        <f t="shared" si="15"/>
        <v>3667292</v>
      </c>
      <c r="H70" s="32">
        <f t="shared" si="15"/>
        <v>0</v>
      </c>
      <c r="I70" s="32">
        <f t="shared" si="15"/>
        <v>426128</v>
      </c>
      <c r="J70" s="32">
        <f t="shared" si="15"/>
        <v>0</v>
      </c>
      <c r="K70" s="32">
        <f t="shared" si="15"/>
        <v>0</v>
      </c>
      <c r="L70" s="32">
        <f t="shared" si="15"/>
        <v>0</v>
      </c>
      <c r="M70" s="32">
        <f t="shared" si="15"/>
        <v>0</v>
      </c>
      <c r="N70" s="32">
        <f>SUM(D70:M70)</f>
        <v>15554709</v>
      </c>
      <c r="O70" s="45">
        <f t="shared" si="14"/>
        <v>254.5695558246866</v>
      </c>
      <c r="P70" s="9"/>
    </row>
    <row r="71" spans="1:119">
      <c r="A71" s="12"/>
      <c r="B71" s="25">
        <v>381</v>
      </c>
      <c r="C71" s="20" t="s">
        <v>78</v>
      </c>
      <c r="D71" s="46">
        <v>2206900</v>
      </c>
      <c r="E71" s="46">
        <v>5974122</v>
      </c>
      <c r="F71" s="46">
        <v>2672600</v>
      </c>
      <c r="G71" s="46">
        <v>3667292</v>
      </c>
      <c r="H71" s="46">
        <v>0</v>
      </c>
      <c r="I71" s="46">
        <v>329508</v>
      </c>
      <c r="J71" s="46">
        <v>0</v>
      </c>
      <c r="K71" s="46">
        <v>0</v>
      </c>
      <c r="L71" s="46">
        <v>0</v>
      </c>
      <c r="M71" s="46">
        <v>0</v>
      </c>
      <c r="N71" s="46">
        <f>SUM(D71:M71)</f>
        <v>14850422</v>
      </c>
      <c r="O71" s="47">
        <f t="shared" si="14"/>
        <v>243.04314097738208</v>
      </c>
      <c r="P71" s="9"/>
    </row>
    <row r="72" spans="1:119">
      <c r="A72" s="12"/>
      <c r="B72" s="25">
        <v>383</v>
      </c>
      <c r="C72" s="20" t="s">
        <v>96</v>
      </c>
      <c r="D72" s="46">
        <v>0</v>
      </c>
      <c r="E72" s="46">
        <v>607667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>SUM(D72:M72)</f>
        <v>607667</v>
      </c>
      <c r="O72" s="47">
        <f t="shared" si="14"/>
        <v>9.9451245458413808</v>
      </c>
      <c r="P72" s="9"/>
    </row>
    <row r="73" spans="1:119" ht="15.75" thickBot="1">
      <c r="A73" s="12"/>
      <c r="B73" s="25">
        <v>389.4</v>
      </c>
      <c r="C73" s="20" t="s">
        <v>107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96620</v>
      </c>
      <c r="J73" s="46">
        <v>0</v>
      </c>
      <c r="K73" s="46">
        <v>0</v>
      </c>
      <c r="L73" s="46">
        <v>0</v>
      </c>
      <c r="M73" s="46">
        <v>0</v>
      </c>
      <c r="N73" s="46">
        <f>SUM(D73:M73)</f>
        <v>96620</v>
      </c>
      <c r="O73" s="47">
        <f t="shared" si="14"/>
        <v>1.5812903014631272</v>
      </c>
      <c r="P73" s="9"/>
    </row>
    <row r="74" spans="1:119" ht="16.5" thickBot="1">
      <c r="A74" s="14" t="s">
        <v>64</v>
      </c>
      <c r="B74" s="23"/>
      <c r="C74" s="22"/>
      <c r="D74" s="15">
        <f t="shared" ref="D74:M74" si="16">SUM(D5,D15,D22,D42,D57,D60,D70)</f>
        <v>45129792</v>
      </c>
      <c r="E74" s="15">
        <f t="shared" si="16"/>
        <v>25262557</v>
      </c>
      <c r="F74" s="15">
        <f t="shared" si="16"/>
        <v>2899819</v>
      </c>
      <c r="G74" s="15">
        <f t="shared" si="16"/>
        <v>5572232</v>
      </c>
      <c r="H74" s="15">
        <f t="shared" si="16"/>
        <v>0</v>
      </c>
      <c r="I74" s="15">
        <f t="shared" si="16"/>
        <v>27328971</v>
      </c>
      <c r="J74" s="15">
        <f t="shared" si="16"/>
        <v>1287537</v>
      </c>
      <c r="K74" s="15">
        <f t="shared" si="16"/>
        <v>27970315</v>
      </c>
      <c r="L74" s="15">
        <f t="shared" si="16"/>
        <v>0</v>
      </c>
      <c r="M74" s="15">
        <f t="shared" si="16"/>
        <v>0</v>
      </c>
      <c r="N74" s="15">
        <f>SUM(D74:M74)</f>
        <v>135451223</v>
      </c>
      <c r="O74" s="38">
        <f t="shared" si="14"/>
        <v>2216.8050636640373</v>
      </c>
      <c r="P74" s="6"/>
      <c r="Q74" s="2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</row>
    <row r="75" spans="1:119">
      <c r="A75" s="16"/>
      <c r="B75" s="18"/>
      <c r="C75" s="18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9"/>
    </row>
    <row r="76" spans="1:119">
      <c r="A76" s="40"/>
      <c r="B76" s="41"/>
      <c r="C76" s="41"/>
      <c r="D76" s="42"/>
      <c r="E76" s="42"/>
      <c r="F76" s="42"/>
      <c r="G76" s="42"/>
      <c r="H76" s="42"/>
      <c r="I76" s="42"/>
      <c r="J76" s="42"/>
      <c r="K76" s="42"/>
      <c r="L76" s="118" t="s">
        <v>108</v>
      </c>
      <c r="M76" s="118"/>
      <c r="N76" s="118"/>
      <c r="O76" s="43">
        <v>61102</v>
      </c>
    </row>
    <row r="77" spans="1:119">
      <c r="A77" s="119"/>
      <c r="B77" s="96"/>
      <c r="C77" s="96"/>
      <c r="D77" s="96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7"/>
    </row>
    <row r="78" spans="1:119" ht="15.75" customHeight="1" thickBot="1">
      <c r="A78" s="120" t="s">
        <v>98</v>
      </c>
      <c r="B78" s="99"/>
      <c r="C78" s="99"/>
      <c r="D78" s="99"/>
      <c r="E78" s="99"/>
      <c r="F78" s="99"/>
      <c r="G78" s="99"/>
      <c r="H78" s="99"/>
      <c r="I78" s="99"/>
      <c r="J78" s="99"/>
      <c r="K78" s="99"/>
      <c r="L78" s="99"/>
      <c r="M78" s="99"/>
      <c r="N78" s="99"/>
      <c r="O78" s="100"/>
    </row>
  </sheetData>
  <mergeCells count="10">
    <mergeCell ref="L76:N76"/>
    <mergeCell ref="A77:O77"/>
    <mergeCell ref="A78:O7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7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81</v>
      </c>
      <c r="B3" s="108"/>
      <c r="C3" s="109"/>
      <c r="D3" s="128" t="s">
        <v>42</v>
      </c>
      <c r="E3" s="129"/>
      <c r="F3" s="129"/>
      <c r="G3" s="129"/>
      <c r="H3" s="130"/>
      <c r="I3" s="128" t="s">
        <v>43</v>
      </c>
      <c r="J3" s="130"/>
      <c r="K3" s="128" t="s">
        <v>45</v>
      </c>
      <c r="L3" s="130"/>
      <c r="M3" s="36"/>
      <c r="N3" s="37"/>
      <c r="O3" s="131" t="s">
        <v>86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82</v>
      </c>
      <c r="F4" s="34" t="s">
        <v>83</v>
      </c>
      <c r="G4" s="34" t="s">
        <v>84</v>
      </c>
      <c r="H4" s="34" t="s">
        <v>5</v>
      </c>
      <c r="I4" s="34" t="s">
        <v>6</v>
      </c>
      <c r="J4" s="35" t="s">
        <v>85</v>
      </c>
      <c r="K4" s="35" t="s">
        <v>7</v>
      </c>
      <c r="L4" s="35" t="s">
        <v>8</v>
      </c>
      <c r="M4" s="35" t="s">
        <v>9</v>
      </c>
      <c r="N4" s="35" t="s">
        <v>44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24761684</v>
      </c>
      <c r="E5" s="27">
        <f t="shared" si="0"/>
        <v>381146</v>
      </c>
      <c r="F5" s="27">
        <f t="shared" si="0"/>
        <v>222832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989071</v>
      </c>
      <c r="L5" s="27">
        <f t="shared" si="0"/>
        <v>0</v>
      </c>
      <c r="M5" s="27">
        <f t="shared" si="0"/>
        <v>0</v>
      </c>
      <c r="N5" s="28">
        <f>SUM(D5:M5)</f>
        <v>26354733</v>
      </c>
      <c r="O5" s="33">
        <f t="shared" ref="O5:O36" si="1">(N5/O$75)</f>
        <v>434.7602731816757</v>
      </c>
      <c r="P5" s="6"/>
    </row>
    <row r="6" spans="1:133">
      <c r="A6" s="12"/>
      <c r="B6" s="25">
        <v>311</v>
      </c>
      <c r="C6" s="20" t="s">
        <v>2</v>
      </c>
      <c r="D6" s="46">
        <v>16158683</v>
      </c>
      <c r="E6" s="46">
        <v>0</v>
      </c>
      <c r="F6" s="46">
        <v>222832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16381515</v>
      </c>
      <c r="O6" s="47">
        <f t="shared" si="1"/>
        <v>270.23730183605801</v>
      </c>
      <c r="P6" s="9"/>
    </row>
    <row r="7" spans="1:133">
      <c r="A7" s="12"/>
      <c r="B7" s="25">
        <v>312.41000000000003</v>
      </c>
      <c r="C7" s="20" t="s">
        <v>92</v>
      </c>
      <c r="D7" s="46">
        <v>57945</v>
      </c>
      <c r="E7" s="46">
        <v>381146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439091</v>
      </c>
      <c r="O7" s="47">
        <f t="shared" si="1"/>
        <v>7.2434550223527276</v>
      </c>
      <c r="P7" s="9"/>
    </row>
    <row r="8" spans="1:133">
      <c r="A8" s="12"/>
      <c r="B8" s="25">
        <v>312.42</v>
      </c>
      <c r="C8" s="20" t="s">
        <v>93</v>
      </c>
      <c r="D8" s="46">
        <v>606749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606749</v>
      </c>
      <c r="O8" s="47">
        <f t="shared" si="1"/>
        <v>10.009221531203089</v>
      </c>
      <c r="P8" s="9"/>
    </row>
    <row r="9" spans="1:133">
      <c r="A9" s="12"/>
      <c r="B9" s="25">
        <v>312.51</v>
      </c>
      <c r="C9" s="20" t="s">
        <v>94</v>
      </c>
      <c r="D9" s="46">
        <v>593971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593971</v>
      </c>
      <c r="L9" s="46">
        <v>0</v>
      </c>
      <c r="M9" s="46">
        <v>0</v>
      </c>
      <c r="N9" s="46">
        <f>SUM(D9:M9)</f>
        <v>1187942</v>
      </c>
      <c r="O9" s="47">
        <f t="shared" si="1"/>
        <v>19.59685907058843</v>
      </c>
      <c r="P9" s="9"/>
    </row>
    <row r="10" spans="1:133">
      <c r="A10" s="12"/>
      <c r="B10" s="25">
        <v>312.52</v>
      </c>
      <c r="C10" s="20" t="s">
        <v>89</v>
      </c>
      <c r="D10" s="46">
        <v>395100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395100</v>
      </c>
      <c r="L10" s="46">
        <v>0</v>
      </c>
      <c r="M10" s="46">
        <v>0</v>
      </c>
      <c r="N10" s="46">
        <f>SUM(D10:M10)</f>
        <v>790200</v>
      </c>
      <c r="O10" s="47">
        <f t="shared" si="1"/>
        <v>13.035516917138191</v>
      </c>
      <c r="P10" s="9"/>
    </row>
    <row r="11" spans="1:133">
      <c r="A11" s="12"/>
      <c r="B11" s="25">
        <v>314.10000000000002</v>
      </c>
      <c r="C11" s="20" t="s">
        <v>100</v>
      </c>
      <c r="D11" s="46">
        <v>3185834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3185834</v>
      </c>
      <c r="O11" s="47">
        <f t="shared" si="1"/>
        <v>52.555040498853494</v>
      </c>
      <c r="P11" s="9"/>
    </row>
    <row r="12" spans="1:133">
      <c r="A12" s="12"/>
      <c r="B12" s="25">
        <v>314.8</v>
      </c>
      <c r="C12" s="20" t="s">
        <v>11</v>
      </c>
      <c r="D12" s="46">
        <v>155713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155713</v>
      </c>
      <c r="O12" s="47">
        <f t="shared" si="1"/>
        <v>2.5687160791171086</v>
      </c>
      <c r="P12" s="9"/>
    </row>
    <row r="13" spans="1:133">
      <c r="A13" s="12"/>
      <c r="B13" s="25">
        <v>315</v>
      </c>
      <c r="C13" s="20" t="s">
        <v>12</v>
      </c>
      <c r="D13" s="46">
        <v>2843342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2843342</v>
      </c>
      <c r="O13" s="47">
        <f t="shared" si="1"/>
        <v>46.905128755010807</v>
      </c>
      <c r="P13" s="9"/>
    </row>
    <row r="14" spans="1:133">
      <c r="A14" s="12"/>
      <c r="B14" s="25">
        <v>316</v>
      </c>
      <c r="C14" s="20" t="s">
        <v>13</v>
      </c>
      <c r="D14" s="46">
        <v>764347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764347</v>
      </c>
      <c r="O14" s="47">
        <f t="shared" si="1"/>
        <v>12.609033471353866</v>
      </c>
      <c r="P14" s="9"/>
    </row>
    <row r="15" spans="1:133" ht="15.75">
      <c r="A15" s="29" t="s">
        <v>14</v>
      </c>
      <c r="B15" s="30"/>
      <c r="C15" s="31"/>
      <c r="D15" s="32">
        <f t="shared" ref="D15:M15" si="3">SUM(D16:D20)</f>
        <v>4409430</v>
      </c>
      <c r="E15" s="32">
        <f t="shared" si="3"/>
        <v>10771391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7" si="4">SUM(D15:M15)</f>
        <v>15180821</v>
      </c>
      <c r="O15" s="45">
        <f t="shared" si="1"/>
        <v>250.43007967798874</v>
      </c>
      <c r="P15" s="10"/>
    </row>
    <row r="16" spans="1:133">
      <c r="A16" s="12"/>
      <c r="B16" s="25">
        <v>322</v>
      </c>
      <c r="C16" s="20" t="s">
        <v>0</v>
      </c>
      <c r="D16" s="46">
        <v>0</v>
      </c>
      <c r="E16" s="46">
        <v>1979975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1979975</v>
      </c>
      <c r="O16" s="47">
        <f t="shared" si="1"/>
        <v>32.662614031904191</v>
      </c>
      <c r="P16" s="9"/>
    </row>
    <row r="17" spans="1:16">
      <c r="A17" s="12"/>
      <c r="B17" s="25">
        <v>323.10000000000002</v>
      </c>
      <c r="C17" s="20" t="s">
        <v>15</v>
      </c>
      <c r="D17" s="46">
        <v>3126258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3126258</v>
      </c>
      <c r="O17" s="47">
        <f t="shared" si="1"/>
        <v>51.572246325409523</v>
      </c>
      <c r="P17" s="9"/>
    </row>
    <row r="18" spans="1:16">
      <c r="A18" s="12"/>
      <c r="B18" s="25">
        <v>323.7</v>
      </c>
      <c r="C18" s="20" t="s">
        <v>16</v>
      </c>
      <c r="D18" s="46">
        <v>1222777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1222777</v>
      </c>
      <c r="O18" s="47">
        <f t="shared" si="1"/>
        <v>20.17151388178624</v>
      </c>
      <c r="P18" s="9"/>
    </row>
    <row r="19" spans="1:16">
      <c r="A19" s="12"/>
      <c r="B19" s="25">
        <v>323.89999999999998</v>
      </c>
      <c r="C19" s="20" t="s">
        <v>17</v>
      </c>
      <c r="D19" s="46">
        <v>60395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60395</v>
      </c>
      <c r="O19" s="47">
        <f t="shared" si="1"/>
        <v>0.99630478892756391</v>
      </c>
      <c r="P19" s="9"/>
    </row>
    <row r="20" spans="1:16">
      <c r="A20" s="12"/>
      <c r="B20" s="25">
        <v>324.12</v>
      </c>
      <c r="C20" s="20" t="s">
        <v>18</v>
      </c>
      <c r="D20" s="46">
        <v>0</v>
      </c>
      <c r="E20" s="46">
        <v>8791416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8791416</v>
      </c>
      <c r="O20" s="47">
        <f t="shared" si="1"/>
        <v>145.02740064996124</v>
      </c>
      <c r="P20" s="9"/>
    </row>
    <row r="21" spans="1:16" ht="15.75">
      <c r="A21" s="29" t="s">
        <v>22</v>
      </c>
      <c r="B21" s="30"/>
      <c r="C21" s="31"/>
      <c r="D21" s="32">
        <f t="shared" ref="D21:M21" si="5">SUM(D22:D40)</f>
        <v>6644684</v>
      </c>
      <c r="E21" s="32">
        <f t="shared" si="5"/>
        <v>2644694</v>
      </c>
      <c r="F21" s="32">
        <f t="shared" si="5"/>
        <v>0</v>
      </c>
      <c r="G21" s="32">
        <f t="shared" si="5"/>
        <v>91622</v>
      </c>
      <c r="H21" s="32">
        <f t="shared" si="5"/>
        <v>0</v>
      </c>
      <c r="I21" s="32">
        <f t="shared" si="5"/>
        <v>4701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9385701</v>
      </c>
      <c r="O21" s="45">
        <f t="shared" si="1"/>
        <v>154.83101007934806</v>
      </c>
      <c r="P21" s="10"/>
    </row>
    <row r="22" spans="1:16">
      <c r="A22" s="12"/>
      <c r="B22" s="25">
        <v>331.1</v>
      </c>
      <c r="C22" s="20" t="s">
        <v>20</v>
      </c>
      <c r="D22" s="46">
        <v>0</v>
      </c>
      <c r="E22" s="46">
        <v>645023</v>
      </c>
      <c r="F22" s="46">
        <v>0</v>
      </c>
      <c r="G22" s="46">
        <v>45053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690076</v>
      </c>
      <c r="O22" s="47">
        <f t="shared" si="1"/>
        <v>11.383823553671292</v>
      </c>
      <c r="P22" s="9"/>
    </row>
    <row r="23" spans="1:16">
      <c r="A23" s="12"/>
      <c r="B23" s="25">
        <v>331.2</v>
      </c>
      <c r="C23" s="20" t="s">
        <v>21</v>
      </c>
      <c r="D23" s="46">
        <v>0</v>
      </c>
      <c r="E23" s="46">
        <v>25547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25547</v>
      </c>
      <c r="O23" s="47">
        <f t="shared" si="1"/>
        <v>0.42143552351572938</v>
      </c>
      <c r="P23" s="9"/>
    </row>
    <row r="24" spans="1:16">
      <c r="A24" s="12"/>
      <c r="B24" s="25">
        <v>331.5</v>
      </c>
      <c r="C24" s="20" t="s">
        <v>23</v>
      </c>
      <c r="D24" s="46">
        <v>0</v>
      </c>
      <c r="E24" s="46">
        <v>1527578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1527578</v>
      </c>
      <c r="O24" s="47">
        <f t="shared" si="1"/>
        <v>25.19965687325756</v>
      </c>
      <c r="P24" s="9"/>
    </row>
    <row r="25" spans="1:16">
      <c r="A25" s="12"/>
      <c r="B25" s="25">
        <v>331.7</v>
      </c>
      <c r="C25" s="20" t="s">
        <v>24</v>
      </c>
      <c r="D25" s="46">
        <v>0</v>
      </c>
      <c r="E25" s="46">
        <v>17435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17435</v>
      </c>
      <c r="O25" s="47">
        <f t="shared" si="1"/>
        <v>0.28761609396393872</v>
      </c>
      <c r="P25" s="9"/>
    </row>
    <row r="26" spans="1:16">
      <c r="A26" s="12"/>
      <c r="B26" s="25">
        <v>334.1</v>
      </c>
      <c r="C26" s="20" t="s">
        <v>25</v>
      </c>
      <c r="D26" s="46">
        <v>0</v>
      </c>
      <c r="E26" s="46">
        <v>171125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171125</v>
      </c>
      <c r="O26" s="47">
        <f t="shared" si="1"/>
        <v>2.8229597980831094</v>
      </c>
      <c r="P26" s="9"/>
    </row>
    <row r="27" spans="1:16">
      <c r="A27" s="12"/>
      <c r="B27" s="25">
        <v>334.2</v>
      </c>
      <c r="C27" s="20" t="s">
        <v>26</v>
      </c>
      <c r="D27" s="46">
        <v>0</v>
      </c>
      <c r="E27" s="46">
        <v>90423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90423</v>
      </c>
      <c r="O27" s="47">
        <f t="shared" si="1"/>
        <v>1.491661030370016</v>
      </c>
      <c r="P27" s="9"/>
    </row>
    <row r="28" spans="1:16">
      <c r="A28" s="12"/>
      <c r="B28" s="25">
        <v>334.49</v>
      </c>
      <c r="C28" s="20" t="s">
        <v>101</v>
      </c>
      <c r="D28" s="46">
        <v>71421</v>
      </c>
      <c r="E28" s="46">
        <v>0</v>
      </c>
      <c r="F28" s="46">
        <v>0</v>
      </c>
      <c r="G28" s="46">
        <v>46569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5" si="6">SUM(D28:M28)</f>
        <v>117990</v>
      </c>
      <c r="O28" s="47">
        <f t="shared" si="1"/>
        <v>1.9464194394496774</v>
      </c>
      <c r="P28" s="9"/>
    </row>
    <row r="29" spans="1:16">
      <c r="A29" s="12"/>
      <c r="B29" s="25">
        <v>334.5</v>
      </c>
      <c r="C29" s="20" t="s">
        <v>28</v>
      </c>
      <c r="D29" s="46">
        <v>0</v>
      </c>
      <c r="E29" s="46">
        <v>82864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82864</v>
      </c>
      <c r="O29" s="47">
        <f t="shared" si="1"/>
        <v>1.3669641531533017</v>
      </c>
      <c r="P29" s="9"/>
    </row>
    <row r="30" spans="1:16">
      <c r="A30" s="12"/>
      <c r="B30" s="25">
        <v>335.12</v>
      </c>
      <c r="C30" s="20" t="s">
        <v>30</v>
      </c>
      <c r="D30" s="46">
        <v>1608230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1608230</v>
      </c>
      <c r="O30" s="47">
        <f t="shared" si="1"/>
        <v>26.530130817070557</v>
      </c>
      <c r="P30" s="9"/>
    </row>
    <row r="31" spans="1:16">
      <c r="A31" s="12"/>
      <c r="B31" s="25">
        <v>335.15</v>
      </c>
      <c r="C31" s="20" t="s">
        <v>31</v>
      </c>
      <c r="D31" s="46">
        <v>14764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14764</v>
      </c>
      <c r="O31" s="47">
        <f t="shared" si="1"/>
        <v>0.24355400122073936</v>
      </c>
      <c r="P31" s="9"/>
    </row>
    <row r="32" spans="1:16">
      <c r="A32" s="12"/>
      <c r="B32" s="25">
        <v>335.18</v>
      </c>
      <c r="C32" s="20" t="s">
        <v>32</v>
      </c>
      <c r="D32" s="46">
        <v>3140797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3140797</v>
      </c>
      <c r="O32" s="47">
        <f t="shared" si="1"/>
        <v>51.812088619079823</v>
      </c>
      <c r="P32" s="9"/>
    </row>
    <row r="33" spans="1:16">
      <c r="A33" s="12"/>
      <c r="B33" s="25">
        <v>335.29</v>
      </c>
      <c r="C33" s="20" t="s">
        <v>33</v>
      </c>
      <c r="D33" s="46">
        <v>0</v>
      </c>
      <c r="E33" s="46">
        <v>40566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40566</v>
      </c>
      <c r="O33" s="47">
        <f t="shared" si="1"/>
        <v>0.66919612662696515</v>
      </c>
      <c r="P33" s="9"/>
    </row>
    <row r="34" spans="1:16">
      <c r="A34" s="12"/>
      <c r="B34" s="25">
        <v>335.49</v>
      </c>
      <c r="C34" s="20" t="s">
        <v>34</v>
      </c>
      <c r="D34" s="46">
        <v>15899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15899</v>
      </c>
      <c r="O34" s="47">
        <f t="shared" si="1"/>
        <v>0.26227750375294873</v>
      </c>
      <c r="P34" s="9"/>
    </row>
    <row r="35" spans="1:16">
      <c r="A35" s="12"/>
      <c r="B35" s="25">
        <v>335.5</v>
      </c>
      <c r="C35" s="20" t="s">
        <v>35</v>
      </c>
      <c r="D35" s="46">
        <v>0</v>
      </c>
      <c r="E35" s="46">
        <v>27017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27017</v>
      </c>
      <c r="O35" s="47">
        <f t="shared" si="1"/>
        <v>0.44568534617859085</v>
      </c>
      <c r="P35" s="9"/>
    </row>
    <row r="36" spans="1:16">
      <c r="A36" s="12"/>
      <c r="B36" s="25">
        <v>337.2</v>
      </c>
      <c r="C36" s="20" t="s">
        <v>36</v>
      </c>
      <c r="D36" s="46">
        <v>75378</v>
      </c>
      <c r="E36" s="46">
        <v>17116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1" si="7">SUM(D36:M36)</f>
        <v>92494</v>
      </c>
      <c r="O36" s="47">
        <f t="shared" si="1"/>
        <v>1.5258252363120475</v>
      </c>
      <c r="P36" s="9"/>
    </row>
    <row r="37" spans="1:16">
      <c r="A37" s="12"/>
      <c r="B37" s="25">
        <v>337.3</v>
      </c>
      <c r="C37" s="20" t="s">
        <v>37</v>
      </c>
      <c r="D37" s="46">
        <v>11142</v>
      </c>
      <c r="E37" s="46">
        <v>0</v>
      </c>
      <c r="F37" s="46">
        <v>0</v>
      </c>
      <c r="G37" s="46">
        <v>0</v>
      </c>
      <c r="H37" s="46">
        <v>0</v>
      </c>
      <c r="I37" s="46">
        <v>4701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15843</v>
      </c>
      <c r="O37" s="47">
        <f t="shared" ref="O37:O68" si="8">(N37/O$75)</f>
        <v>0.26135370098483973</v>
      </c>
      <c r="P37" s="9"/>
    </row>
    <row r="38" spans="1:16">
      <c r="A38" s="12"/>
      <c r="B38" s="25">
        <v>337.4</v>
      </c>
      <c r="C38" s="20" t="s">
        <v>38</v>
      </c>
      <c r="D38" s="46">
        <v>79291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79291</v>
      </c>
      <c r="O38" s="47">
        <f t="shared" si="8"/>
        <v>1.3080222372523467</v>
      </c>
      <c r="P38" s="9"/>
    </row>
    <row r="39" spans="1:16">
      <c r="A39" s="12"/>
      <c r="B39" s="25">
        <v>338</v>
      </c>
      <c r="C39" s="20" t="s">
        <v>40</v>
      </c>
      <c r="D39" s="46">
        <v>38432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38432</v>
      </c>
      <c r="O39" s="47">
        <f t="shared" si="8"/>
        <v>0.63399264257081112</v>
      </c>
      <c r="P39" s="9"/>
    </row>
    <row r="40" spans="1:16">
      <c r="A40" s="12"/>
      <c r="B40" s="25">
        <v>339</v>
      </c>
      <c r="C40" s="20" t="s">
        <v>41</v>
      </c>
      <c r="D40" s="46">
        <v>1589330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1589330</v>
      </c>
      <c r="O40" s="47">
        <f t="shared" si="8"/>
        <v>26.218347382833766</v>
      </c>
      <c r="P40" s="9"/>
    </row>
    <row r="41" spans="1:16" ht="15.75">
      <c r="A41" s="29" t="s">
        <v>46</v>
      </c>
      <c r="B41" s="30"/>
      <c r="C41" s="31"/>
      <c r="D41" s="32">
        <f t="shared" ref="D41:M41" si="9">SUM(D42:D55)</f>
        <v>1534136</v>
      </c>
      <c r="E41" s="32">
        <f t="shared" si="9"/>
        <v>2187388</v>
      </c>
      <c r="F41" s="32">
        <f t="shared" si="9"/>
        <v>0</v>
      </c>
      <c r="G41" s="32">
        <f t="shared" si="9"/>
        <v>0</v>
      </c>
      <c r="H41" s="32">
        <f t="shared" si="9"/>
        <v>0</v>
      </c>
      <c r="I41" s="32">
        <f t="shared" si="9"/>
        <v>24965848</v>
      </c>
      <c r="J41" s="32">
        <f t="shared" si="9"/>
        <v>1511063</v>
      </c>
      <c r="K41" s="32">
        <f t="shared" si="9"/>
        <v>0</v>
      </c>
      <c r="L41" s="32">
        <f t="shared" si="9"/>
        <v>0</v>
      </c>
      <c r="M41" s="32">
        <f t="shared" si="9"/>
        <v>0</v>
      </c>
      <c r="N41" s="32">
        <f t="shared" si="7"/>
        <v>30198435</v>
      </c>
      <c r="O41" s="45">
        <f t="shared" si="8"/>
        <v>498.16781867071381</v>
      </c>
      <c r="P41" s="10"/>
    </row>
    <row r="42" spans="1:16">
      <c r="A42" s="12"/>
      <c r="B42" s="25">
        <v>341.2</v>
      </c>
      <c r="C42" s="20" t="s">
        <v>49</v>
      </c>
      <c r="D42" s="46">
        <v>93130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1511063</v>
      </c>
      <c r="K42" s="46">
        <v>0</v>
      </c>
      <c r="L42" s="46">
        <v>0</v>
      </c>
      <c r="M42" s="46">
        <v>0</v>
      </c>
      <c r="N42" s="46">
        <f t="shared" ref="N42:N55" si="10">SUM(D42:M42)</f>
        <v>1604193</v>
      </c>
      <c r="O42" s="47">
        <f t="shared" si="8"/>
        <v>26.463534535376699</v>
      </c>
      <c r="P42" s="9"/>
    </row>
    <row r="43" spans="1:16">
      <c r="A43" s="12"/>
      <c r="B43" s="25">
        <v>341.9</v>
      </c>
      <c r="C43" s="20" t="s">
        <v>50</v>
      </c>
      <c r="D43" s="46">
        <v>264542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264542</v>
      </c>
      <c r="O43" s="47">
        <f t="shared" si="8"/>
        <v>4.364011283590953</v>
      </c>
      <c r="P43" s="9"/>
    </row>
    <row r="44" spans="1:16">
      <c r="A44" s="12"/>
      <c r="B44" s="25">
        <v>342.1</v>
      </c>
      <c r="C44" s="20" t="s">
        <v>51</v>
      </c>
      <c r="D44" s="46">
        <v>1227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1227</v>
      </c>
      <c r="O44" s="47">
        <f t="shared" si="8"/>
        <v>2.0241178508388458E-2</v>
      </c>
      <c r="P44" s="9"/>
    </row>
    <row r="45" spans="1:16">
      <c r="A45" s="12"/>
      <c r="B45" s="25">
        <v>342.2</v>
      </c>
      <c r="C45" s="20" t="s">
        <v>52</v>
      </c>
      <c r="D45" s="46">
        <v>0</v>
      </c>
      <c r="E45" s="46">
        <v>2108284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2108284</v>
      </c>
      <c r="O45" s="47">
        <f t="shared" si="8"/>
        <v>34.779260627855955</v>
      </c>
      <c r="P45" s="9"/>
    </row>
    <row r="46" spans="1:16">
      <c r="A46" s="12"/>
      <c r="B46" s="25">
        <v>342.9</v>
      </c>
      <c r="C46" s="20" t="s">
        <v>54</v>
      </c>
      <c r="D46" s="46">
        <v>7597</v>
      </c>
      <c r="E46" s="46">
        <v>8054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15651</v>
      </c>
      <c r="O46" s="47">
        <f t="shared" si="8"/>
        <v>0.25818637720846599</v>
      </c>
      <c r="P46" s="9"/>
    </row>
    <row r="47" spans="1:16">
      <c r="A47" s="12"/>
      <c r="B47" s="25">
        <v>343.3</v>
      </c>
      <c r="C47" s="20" t="s">
        <v>55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7551025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7551025</v>
      </c>
      <c r="O47" s="47">
        <f t="shared" si="8"/>
        <v>124.56531780464871</v>
      </c>
      <c r="P47" s="9"/>
    </row>
    <row r="48" spans="1:16">
      <c r="A48" s="12"/>
      <c r="B48" s="25">
        <v>343.4</v>
      </c>
      <c r="C48" s="20" t="s">
        <v>56</v>
      </c>
      <c r="D48" s="46">
        <v>342088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342088</v>
      </c>
      <c r="O48" s="47">
        <f t="shared" si="8"/>
        <v>5.6432471667299033</v>
      </c>
      <c r="P48" s="9"/>
    </row>
    <row r="49" spans="1:16">
      <c r="A49" s="12"/>
      <c r="B49" s="25">
        <v>343.5</v>
      </c>
      <c r="C49" s="20" t="s">
        <v>57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12122058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12122058</v>
      </c>
      <c r="O49" s="47">
        <f t="shared" si="8"/>
        <v>199.97126313532061</v>
      </c>
      <c r="P49" s="9"/>
    </row>
    <row r="50" spans="1:16">
      <c r="A50" s="12"/>
      <c r="B50" s="25">
        <v>343.6</v>
      </c>
      <c r="C50" s="20" t="s">
        <v>58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318433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318433</v>
      </c>
      <c r="O50" s="47">
        <f t="shared" si="8"/>
        <v>5.2530229795938563</v>
      </c>
      <c r="P50" s="9"/>
    </row>
    <row r="51" spans="1:16">
      <c r="A51" s="12"/>
      <c r="B51" s="25">
        <v>343.9</v>
      </c>
      <c r="C51" s="20" t="s">
        <v>59</v>
      </c>
      <c r="D51" s="46">
        <v>84592</v>
      </c>
      <c r="E51" s="46">
        <v>0</v>
      </c>
      <c r="F51" s="46">
        <v>0</v>
      </c>
      <c r="G51" s="46">
        <v>0</v>
      </c>
      <c r="H51" s="46">
        <v>0</v>
      </c>
      <c r="I51" s="46">
        <v>4974332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5058924</v>
      </c>
      <c r="O51" s="47">
        <f t="shared" si="8"/>
        <v>83.454428479519621</v>
      </c>
      <c r="P51" s="9"/>
    </row>
    <row r="52" spans="1:16">
      <c r="A52" s="12"/>
      <c r="B52" s="25">
        <v>344.3</v>
      </c>
      <c r="C52" s="20" t="s">
        <v>60</v>
      </c>
      <c r="D52" s="46">
        <v>30064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30064</v>
      </c>
      <c r="O52" s="47">
        <f t="shared" si="8"/>
        <v>0.49595011465052213</v>
      </c>
      <c r="P52" s="9"/>
    </row>
    <row r="53" spans="1:16">
      <c r="A53" s="12"/>
      <c r="B53" s="25">
        <v>347.2</v>
      </c>
      <c r="C53" s="20" t="s">
        <v>61</v>
      </c>
      <c r="D53" s="46">
        <v>671527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671527</v>
      </c>
      <c r="O53" s="47">
        <f t="shared" si="8"/>
        <v>11.077830383213184</v>
      </c>
      <c r="P53" s="9"/>
    </row>
    <row r="54" spans="1:16">
      <c r="A54" s="12"/>
      <c r="B54" s="25">
        <v>347.3</v>
      </c>
      <c r="C54" s="20" t="s">
        <v>62</v>
      </c>
      <c r="D54" s="46">
        <v>0</v>
      </c>
      <c r="E54" s="46">
        <v>71050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71050</v>
      </c>
      <c r="O54" s="47">
        <f t="shared" si="8"/>
        <v>1.1720747620383047</v>
      </c>
      <c r="P54" s="9"/>
    </row>
    <row r="55" spans="1:16">
      <c r="A55" s="12"/>
      <c r="B55" s="25">
        <v>347.4</v>
      </c>
      <c r="C55" s="20" t="s">
        <v>63</v>
      </c>
      <c r="D55" s="46">
        <v>39369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39369</v>
      </c>
      <c r="O55" s="47">
        <f t="shared" si="8"/>
        <v>0.64944984245863513</v>
      </c>
      <c r="P55" s="9"/>
    </row>
    <row r="56" spans="1:16" ht="15.75">
      <c r="A56" s="29" t="s">
        <v>47</v>
      </c>
      <c r="B56" s="30"/>
      <c r="C56" s="31"/>
      <c r="D56" s="32">
        <f t="shared" ref="D56:M56" si="11">SUM(D57:D58)</f>
        <v>795074</v>
      </c>
      <c r="E56" s="32">
        <f t="shared" si="11"/>
        <v>209251</v>
      </c>
      <c r="F56" s="32">
        <f t="shared" si="11"/>
        <v>0</v>
      </c>
      <c r="G56" s="32">
        <f t="shared" si="11"/>
        <v>0</v>
      </c>
      <c r="H56" s="32">
        <f t="shared" si="11"/>
        <v>0</v>
      </c>
      <c r="I56" s="32">
        <f t="shared" si="11"/>
        <v>0</v>
      </c>
      <c r="J56" s="32">
        <f t="shared" si="11"/>
        <v>0</v>
      </c>
      <c r="K56" s="32">
        <f t="shared" si="11"/>
        <v>0</v>
      </c>
      <c r="L56" s="32">
        <f t="shared" si="11"/>
        <v>0</v>
      </c>
      <c r="M56" s="32">
        <f t="shared" si="11"/>
        <v>0</v>
      </c>
      <c r="N56" s="32">
        <f>SUM(D56:M56)</f>
        <v>1004325</v>
      </c>
      <c r="O56" s="45">
        <f t="shared" si="8"/>
        <v>16.567825269305004</v>
      </c>
      <c r="P56" s="10"/>
    </row>
    <row r="57" spans="1:16">
      <c r="A57" s="13"/>
      <c r="B57" s="39">
        <v>351.9</v>
      </c>
      <c r="C57" s="21" t="s">
        <v>67</v>
      </c>
      <c r="D57" s="46">
        <v>254032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254032</v>
      </c>
      <c r="O57" s="47">
        <f t="shared" si="8"/>
        <v>4.1906332997904947</v>
      </c>
      <c r="P57" s="9"/>
    </row>
    <row r="58" spans="1:16">
      <c r="A58" s="13"/>
      <c r="B58" s="39">
        <v>354</v>
      </c>
      <c r="C58" s="21" t="s">
        <v>66</v>
      </c>
      <c r="D58" s="46">
        <v>541042</v>
      </c>
      <c r="E58" s="46">
        <v>209251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750293</v>
      </c>
      <c r="O58" s="47">
        <f t="shared" si="8"/>
        <v>12.377191969514509</v>
      </c>
      <c r="P58" s="9"/>
    </row>
    <row r="59" spans="1:16" ht="15.75">
      <c r="A59" s="29" t="s">
        <v>3</v>
      </c>
      <c r="B59" s="30"/>
      <c r="C59" s="31"/>
      <c r="D59" s="32">
        <f t="shared" ref="D59:M59" si="12">SUM(D60:D69)</f>
        <v>3600504</v>
      </c>
      <c r="E59" s="32">
        <f t="shared" si="12"/>
        <v>135650</v>
      </c>
      <c r="F59" s="32">
        <f t="shared" si="12"/>
        <v>2089</v>
      </c>
      <c r="G59" s="32">
        <f t="shared" si="12"/>
        <v>83908</v>
      </c>
      <c r="H59" s="32">
        <f t="shared" si="12"/>
        <v>0</v>
      </c>
      <c r="I59" s="32">
        <f t="shared" si="12"/>
        <v>147286</v>
      </c>
      <c r="J59" s="32">
        <f t="shared" si="12"/>
        <v>50156</v>
      </c>
      <c r="K59" s="32">
        <f t="shared" si="12"/>
        <v>10629641</v>
      </c>
      <c r="L59" s="32">
        <f t="shared" si="12"/>
        <v>0</v>
      </c>
      <c r="M59" s="32">
        <f t="shared" si="12"/>
        <v>0</v>
      </c>
      <c r="N59" s="32">
        <f>SUM(D59:M59)</f>
        <v>14649234</v>
      </c>
      <c r="O59" s="45">
        <f t="shared" si="8"/>
        <v>241.66076642636796</v>
      </c>
      <c r="P59" s="10"/>
    </row>
    <row r="60" spans="1:16">
      <c r="A60" s="12"/>
      <c r="B60" s="25">
        <v>361.1</v>
      </c>
      <c r="C60" s="20" t="s">
        <v>68</v>
      </c>
      <c r="D60" s="46">
        <v>172101</v>
      </c>
      <c r="E60" s="46">
        <v>44835</v>
      </c>
      <c r="F60" s="46">
        <v>6940</v>
      </c>
      <c r="G60" s="46">
        <v>124997</v>
      </c>
      <c r="H60" s="46">
        <v>0</v>
      </c>
      <c r="I60" s="46">
        <v>169154</v>
      </c>
      <c r="J60" s="46">
        <v>48620</v>
      </c>
      <c r="K60" s="46">
        <v>925725</v>
      </c>
      <c r="L60" s="46">
        <v>0</v>
      </c>
      <c r="M60" s="46">
        <v>0</v>
      </c>
      <c r="N60" s="46">
        <f>SUM(D60:M60)</f>
        <v>1492372</v>
      </c>
      <c r="O60" s="47">
        <f t="shared" si="8"/>
        <v>24.618881868721029</v>
      </c>
      <c r="P60" s="9"/>
    </row>
    <row r="61" spans="1:16">
      <c r="A61" s="12"/>
      <c r="B61" s="25">
        <v>361.2</v>
      </c>
      <c r="C61" s="20" t="s">
        <v>69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788494</v>
      </c>
      <c r="L61" s="46">
        <v>0</v>
      </c>
      <c r="M61" s="46">
        <v>0</v>
      </c>
      <c r="N61" s="46">
        <f t="shared" ref="N61:N69" si="13">SUM(D61:M61)</f>
        <v>788494</v>
      </c>
      <c r="O61" s="47">
        <f t="shared" si="8"/>
        <v>13.007373925666871</v>
      </c>
      <c r="P61" s="9"/>
    </row>
    <row r="62" spans="1:16">
      <c r="A62" s="12"/>
      <c r="B62" s="25">
        <v>361.3</v>
      </c>
      <c r="C62" s="20" t="s">
        <v>70</v>
      </c>
      <c r="D62" s="46">
        <v>-106189</v>
      </c>
      <c r="E62" s="46">
        <v>-27217</v>
      </c>
      <c r="F62" s="46">
        <v>-4851</v>
      </c>
      <c r="G62" s="46">
        <v>-79133</v>
      </c>
      <c r="H62" s="46">
        <v>0</v>
      </c>
      <c r="I62" s="46">
        <v>-108068</v>
      </c>
      <c r="J62" s="46">
        <v>-30737</v>
      </c>
      <c r="K62" s="46">
        <v>-5368490</v>
      </c>
      <c r="L62" s="46">
        <v>0</v>
      </c>
      <c r="M62" s="46">
        <v>0</v>
      </c>
      <c r="N62" s="46">
        <f t="shared" si="13"/>
        <v>-5724685</v>
      </c>
      <c r="O62" s="47">
        <f t="shared" si="8"/>
        <v>-94.437140170573585</v>
      </c>
      <c r="P62" s="9"/>
    </row>
    <row r="63" spans="1:16">
      <c r="A63" s="12"/>
      <c r="B63" s="25">
        <v>361.4</v>
      </c>
      <c r="C63" s="20" t="s">
        <v>71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4833418</v>
      </c>
      <c r="L63" s="46">
        <v>0</v>
      </c>
      <c r="M63" s="46">
        <v>0</v>
      </c>
      <c r="N63" s="46">
        <f t="shared" si="13"/>
        <v>4833418</v>
      </c>
      <c r="O63" s="47">
        <f t="shared" si="8"/>
        <v>79.734373711212655</v>
      </c>
      <c r="P63" s="9"/>
    </row>
    <row r="64" spans="1:16">
      <c r="A64" s="12"/>
      <c r="B64" s="25">
        <v>362</v>
      </c>
      <c r="C64" s="20" t="s">
        <v>72</v>
      </c>
      <c r="D64" s="46">
        <v>741426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3"/>
        <v>741426</v>
      </c>
      <c r="O64" s="47">
        <f t="shared" si="8"/>
        <v>12.230917699071249</v>
      </c>
      <c r="P64" s="9"/>
    </row>
    <row r="65" spans="1:119">
      <c r="A65" s="12"/>
      <c r="B65" s="25">
        <v>364</v>
      </c>
      <c r="C65" s="20" t="s">
        <v>73</v>
      </c>
      <c r="D65" s="46">
        <v>4828</v>
      </c>
      <c r="E65" s="46">
        <v>9622</v>
      </c>
      <c r="F65" s="46">
        <v>0</v>
      </c>
      <c r="G65" s="46">
        <v>0</v>
      </c>
      <c r="H65" s="46">
        <v>0</v>
      </c>
      <c r="I65" s="46">
        <v>7856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3"/>
        <v>22306</v>
      </c>
      <c r="O65" s="47">
        <f t="shared" si="8"/>
        <v>0.36797043831142051</v>
      </c>
      <c r="P65" s="9"/>
    </row>
    <row r="66" spans="1:119">
      <c r="A66" s="12"/>
      <c r="B66" s="25">
        <v>365</v>
      </c>
      <c r="C66" s="20" t="s">
        <v>74</v>
      </c>
      <c r="D66" s="46">
        <v>68822</v>
      </c>
      <c r="E66" s="46">
        <v>0</v>
      </c>
      <c r="F66" s="46">
        <v>0</v>
      </c>
      <c r="G66" s="46">
        <v>0</v>
      </c>
      <c r="H66" s="46">
        <v>0</v>
      </c>
      <c r="I66" s="46">
        <v>6948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3"/>
        <v>75770</v>
      </c>
      <c r="O66" s="47">
        <f t="shared" si="8"/>
        <v>1.2499381382074928</v>
      </c>
      <c r="P66" s="9"/>
    </row>
    <row r="67" spans="1:119">
      <c r="A67" s="12"/>
      <c r="B67" s="25">
        <v>366</v>
      </c>
      <c r="C67" s="20" t="s">
        <v>75</v>
      </c>
      <c r="D67" s="46">
        <v>1870</v>
      </c>
      <c r="E67" s="46">
        <v>12430</v>
      </c>
      <c r="F67" s="46">
        <v>0</v>
      </c>
      <c r="G67" s="46">
        <v>38044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3"/>
        <v>52344</v>
      </c>
      <c r="O67" s="47">
        <f t="shared" si="8"/>
        <v>0.86349164453389204</v>
      </c>
      <c r="P67" s="9"/>
    </row>
    <row r="68" spans="1:119">
      <c r="A68" s="12"/>
      <c r="B68" s="25">
        <v>368</v>
      </c>
      <c r="C68" s="20" t="s">
        <v>76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9444504</v>
      </c>
      <c r="L68" s="46">
        <v>0</v>
      </c>
      <c r="M68" s="46">
        <v>0</v>
      </c>
      <c r="N68" s="46">
        <f t="shared" si="13"/>
        <v>9444504</v>
      </c>
      <c r="O68" s="47">
        <f t="shared" si="8"/>
        <v>155.80105247529653</v>
      </c>
      <c r="P68" s="9"/>
    </row>
    <row r="69" spans="1:119">
      <c r="A69" s="12"/>
      <c r="B69" s="25">
        <v>369.9</v>
      </c>
      <c r="C69" s="20" t="s">
        <v>77</v>
      </c>
      <c r="D69" s="46">
        <v>2717646</v>
      </c>
      <c r="E69" s="46">
        <v>95980</v>
      </c>
      <c r="F69" s="46">
        <v>0</v>
      </c>
      <c r="G69" s="46">
        <v>0</v>
      </c>
      <c r="H69" s="46">
        <v>0</v>
      </c>
      <c r="I69" s="46">
        <v>71396</v>
      </c>
      <c r="J69" s="46">
        <v>32273</v>
      </c>
      <c r="K69" s="46">
        <v>5990</v>
      </c>
      <c r="L69" s="46">
        <v>0</v>
      </c>
      <c r="M69" s="46">
        <v>0</v>
      </c>
      <c r="N69" s="46">
        <f t="shared" si="13"/>
        <v>2923285</v>
      </c>
      <c r="O69" s="47">
        <f>(N69/O$75)</f>
        <v>48.223906695920419</v>
      </c>
      <c r="P69" s="9"/>
    </row>
    <row r="70" spans="1:119" ht="15.75">
      <c r="A70" s="29" t="s">
        <v>48</v>
      </c>
      <c r="B70" s="30"/>
      <c r="C70" s="31"/>
      <c r="D70" s="32">
        <f t="shared" ref="D70:M70" si="14">SUM(D71:D72)</f>
        <v>2417060</v>
      </c>
      <c r="E70" s="32">
        <f t="shared" si="14"/>
        <v>7108328</v>
      </c>
      <c r="F70" s="32">
        <f t="shared" si="14"/>
        <v>12073300</v>
      </c>
      <c r="G70" s="32">
        <f t="shared" si="14"/>
        <v>15133636</v>
      </c>
      <c r="H70" s="32">
        <f t="shared" si="14"/>
        <v>0</v>
      </c>
      <c r="I70" s="32">
        <f t="shared" si="14"/>
        <v>0</v>
      </c>
      <c r="J70" s="32">
        <f t="shared" si="14"/>
        <v>0</v>
      </c>
      <c r="K70" s="32">
        <f t="shared" si="14"/>
        <v>0</v>
      </c>
      <c r="L70" s="32">
        <f t="shared" si="14"/>
        <v>0</v>
      </c>
      <c r="M70" s="32">
        <f t="shared" si="14"/>
        <v>0</v>
      </c>
      <c r="N70" s="32">
        <f>SUM(D70:M70)</f>
        <v>36732324</v>
      </c>
      <c r="O70" s="45">
        <f>(N70/O$75)</f>
        <v>605.95397482637452</v>
      </c>
      <c r="P70" s="9"/>
    </row>
    <row r="71" spans="1:119">
      <c r="A71" s="12"/>
      <c r="B71" s="25">
        <v>381</v>
      </c>
      <c r="C71" s="20" t="s">
        <v>78</v>
      </c>
      <c r="D71" s="46">
        <v>2417060</v>
      </c>
      <c r="E71" s="46">
        <v>7108328</v>
      </c>
      <c r="F71" s="46">
        <v>2572300</v>
      </c>
      <c r="G71" s="46">
        <v>1362127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>SUM(D71:M71)</f>
        <v>13459815</v>
      </c>
      <c r="O71" s="47">
        <f>(N71/O$75)</f>
        <v>222.03954205777066</v>
      </c>
      <c r="P71" s="9"/>
    </row>
    <row r="72" spans="1:119" ht="15.75" thickBot="1">
      <c r="A72" s="12"/>
      <c r="B72" s="25">
        <v>384</v>
      </c>
      <c r="C72" s="20" t="s">
        <v>79</v>
      </c>
      <c r="D72" s="46">
        <v>0</v>
      </c>
      <c r="E72" s="46">
        <v>0</v>
      </c>
      <c r="F72" s="46">
        <v>9501000</v>
      </c>
      <c r="G72" s="46">
        <v>13771509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>SUM(D72:M72)</f>
        <v>23272509</v>
      </c>
      <c r="O72" s="47">
        <f>(N72/O$75)</f>
        <v>383.91443276860389</v>
      </c>
      <c r="P72" s="9"/>
    </row>
    <row r="73" spans="1:119" ht="16.5" thickBot="1">
      <c r="A73" s="14" t="s">
        <v>64</v>
      </c>
      <c r="B73" s="23"/>
      <c r="C73" s="22"/>
      <c r="D73" s="15">
        <f t="shared" ref="D73:M73" si="15">SUM(D5,D15,D21,D41,D56,D59,D70)</f>
        <v>44162572</v>
      </c>
      <c r="E73" s="15">
        <f t="shared" si="15"/>
        <v>23437848</v>
      </c>
      <c r="F73" s="15">
        <f t="shared" si="15"/>
        <v>12298221</v>
      </c>
      <c r="G73" s="15">
        <f t="shared" si="15"/>
        <v>15309166</v>
      </c>
      <c r="H73" s="15">
        <f t="shared" si="15"/>
        <v>0</v>
      </c>
      <c r="I73" s="15">
        <f t="shared" si="15"/>
        <v>25117835</v>
      </c>
      <c r="J73" s="15">
        <f t="shared" si="15"/>
        <v>1561219</v>
      </c>
      <c r="K73" s="15">
        <f t="shared" si="15"/>
        <v>11618712</v>
      </c>
      <c r="L73" s="15">
        <f t="shared" si="15"/>
        <v>0</v>
      </c>
      <c r="M73" s="15">
        <f t="shared" si="15"/>
        <v>0</v>
      </c>
      <c r="N73" s="15">
        <f>SUM(D73:M73)</f>
        <v>133505573</v>
      </c>
      <c r="O73" s="38">
        <f>(N73/O$75)</f>
        <v>2202.371748131774</v>
      </c>
      <c r="P73" s="6"/>
      <c r="Q73" s="2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</row>
    <row r="74" spans="1:119">
      <c r="A74" s="16"/>
      <c r="B74" s="18"/>
      <c r="C74" s="18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9"/>
    </row>
    <row r="75" spans="1:119">
      <c r="A75" s="40"/>
      <c r="B75" s="41"/>
      <c r="C75" s="41"/>
      <c r="D75" s="42"/>
      <c r="E75" s="42"/>
      <c r="F75" s="42"/>
      <c r="G75" s="42"/>
      <c r="H75" s="42"/>
      <c r="I75" s="42"/>
      <c r="J75" s="42"/>
      <c r="K75" s="42"/>
      <c r="L75" s="118" t="s">
        <v>102</v>
      </c>
      <c r="M75" s="118"/>
      <c r="N75" s="118"/>
      <c r="O75" s="43">
        <v>60619</v>
      </c>
    </row>
    <row r="76" spans="1:119">
      <c r="A76" s="119"/>
      <c r="B76" s="96"/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7"/>
    </row>
    <row r="77" spans="1:119" ht="15.75" customHeight="1" thickBot="1">
      <c r="A77" s="120" t="s">
        <v>98</v>
      </c>
      <c r="B77" s="99"/>
      <c r="C77" s="99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  <c r="O77" s="100"/>
    </row>
  </sheetData>
  <mergeCells count="10">
    <mergeCell ref="L75:N75"/>
    <mergeCell ref="A76:O76"/>
    <mergeCell ref="A77:O7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7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81</v>
      </c>
      <c r="B3" s="108"/>
      <c r="C3" s="109"/>
      <c r="D3" s="128" t="s">
        <v>42</v>
      </c>
      <c r="E3" s="129"/>
      <c r="F3" s="129"/>
      <c r="G3" s="129"/>
      <c r="H3" s="130"/>
      <c r="I3" s="128" t="s">
        <v>43</v>
      </c>
      <c r="J3" s="130"/>
      <c r="K3" s="128" t="s">
        <v>45</v>
      </c>
      <c r="L3" s="130"/>
      <c r="M3" s="36"/>
      <c r="N3" s="37"/>
      <c r="O3" s="131" t="s">
        <v>86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82</v>
      </c>
      <c r="F4" s="34" t="s">
        <v>83</v>
      </c>
      <c r="G4" s="34" t="s">
        <v>84</v>
      </c>
      <c r="H4" s="34" t="s">
        <v>5</v>
      </c>
      <c r="I4" s="34" t="s">
        <v>6</v>
      </c>
      <c r="J4" s="35" t="s">
        <v>85</v>
      </c>
      <c r="K4" s="35" t="s">
        <v>7</v>
      </c>
      <c r="L4" s="35" t="s">
        <v>8</v>
      </c>
      <c r="M4" s="35" t="s">
        <v>9</v>
      </c>
      <c r="N4" s="35" t="s">
        <v>44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23577139</v>
      </c>
      <c r="E5" s="27">
        <f t="shared" si="0"/>
        <v>0</v>
      </c>
      <c r="F5" s="27">
        <f t="shared" si="0"/>
        <v>249730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1011104</v>
      </c>
      <c r="L5" s="27">
        <f t="shared" si="0"/>
        <v>0</v>
      </c>
      <c r="M5" s="27">
        <f t="shared" si="0"/>
        <v>0</v>
      </c>
      <c r="N5" s="28">
        <f>SUM(D5:M5)</f>
        <v>24837973</v>
      </c>
      <c r="O5" s="33">
        <f t="shared" ref="O5:O36" si="1">(N5/O$76)</f>
        <v>411.04097506081717</v>
      </c>
      <c r="P5" s="6"/>
    </row>
    <row r="6" spans="1:133">
      <c r="A6" s="12"/>
      <c r="B6" s="25">
        <v>311</v>
      </c>
      <c r="C6" s="20" t="s">
        <v>2</v>
      </c>
      <c r="D6" s="46">
        <v>18615754</v>
      </c>
      <c r="E6" s="46">
        <v>0</v>
      </c>
      <c r="F6" s="46">
        <v>249730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18865484</v>
      </c>
      <c r="O6" s="47">
        <f t="shared" si="1"/>
        <v>312.20288943684113</v>
      </c>
      <c r="P6" s="9"/>
    </row>
    <row r="7" spans="1:133">
      <c r="A7" s="12"/>
      <c r="B7" s="25">
        <v>312.41000000000003</v>
      </c>
      <c r="C7" s="20" t="s">
        <v>92</v>
      </c>
      <c r="D7" s="46">
        <v>602898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602898</v>
      </c>
      <c r="O7" s="47">
        <f t="shared" si="1"/>
        <v>9.9772949178347421</v>
      </c>
      <c r="P7" s="9"/>
    </row>
    <row r="8" spans="1:133">
      <c r="A8" s="12"/>
      <c r="B8" s="25">
        <v>312.42</v>
      </c>
      <c r="C8" s="20" t="s">
        <v>93</v>
      </c>
      <c r="D8" s="46">
        <v>434523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434523</v>
      </c>
      <c r="O8" s="47">
        <f t="shared" si="1"/>
        <v>7.1908749400102607</v>
      </c>
      <c r="P8" s="9"/>
    </row>
    <row r="9" spans="1:133">
      <c r="A9" s="12"/>
      <c r="B9" s="25">
        <v>312.51</v>
      </c>
      <c r="C9" s="20" t="s">
        <v>94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577192</v>
      </c>
      <c r="L9" s="46">
        <v>0</v>
      </c>
      <c r="M9" s="46">
        <v>0</v>
      </c>
      <c r="N9" s="46">
        <f>SUM(D9:M9)</f>
        <v>577192</v>
      </c>
      <c r="O9" s="47">
        <f t="shared" si="1"/>
        <v>9.5518890562165915</v>
      </c>
      <c r="P9" s="9"/>
    </row>
    <row r="10" spans="1:133">
      <c r="A10" s="12"/>
      <c r="B10" s="25">
        <v>312.52</v>
      </c>
      <c r="C10" s="20" t="s">
        <v>89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433912</v>
      </c>
      <c r="L10" s="46">
        <v>0</v>
      </c>
      <c r="M10" s="46">
        <v>0</v>
      </c>
      <c r="N10" s="46">
        <f>SUM(D10:M10)</f>
        <v>433912</v>
      </c>
      <c r="O10" s="47">
        <f t="shared" si="1"/>
        <v>7.1807635659556155</v>
      </c>
      <c r="P10" s="9"/>
    </row>
    <row r="11" spans="1:133">
      <c r="A11" s="12"/>
      <c r="B11" s="25">
        <v>314.8</v>
      </c>
      <c r="C11" s="20" t="s">
        <v>11</v>
      </c>
      <c r="D11" s="46">
        <v>140557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140557</v>
      </c>
      <c r="O11" s="47">
        <f t="shared" si="1"/>
        <v>2.3260628526982972</v>
      </c>
      <c r="P11" s="9"/>
    </row>
    <row r="12" spans="1:133">
      <c r="A12" s="12"/>
      <c r="B12" s="25">
        <v>315</v>
      </c>
      <c r="C12" s="20" t="s">
        <v>12</v>
      </c>
      <c r="D12" s="46">
        <v>3077739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3077739</v>
      </c>
      <c r="O12" s="47">
        <f t="shared" si="1"/>
        <v>50.933175567213333</v>
      </c>
      <c r="P12" s="9"/>
    </row>
    <row r="13" spans="1:133">
      <c r="A13" s="12"/>
      <c r="B13" s="25">
        <v>316</v>
      </c>
      <c r="C13" s="20" t="s">
        <v>13</v>
      </c>
      <c r="D13" s="46">
        <v>705668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705668</v>
      </c>
      <c r="O13" s="47">
        <f t="shared" si="1"/>
        <v>11.678024724047198</v>
      </c>
      <c r="P13" s="9"/>
    </row>
    <row r="14" spans="1:133" ht="15.75">
      <c r="A14" s="29" t="s">
        <v>14</v>
      </c>
      <c r="B14" s="30"/>
      <c r="C14" s="31"/>
      <c r="D14" s="32">
        <f t="shared" ref="D14:M14" si="3">SUM(D15:D20)</f>
        <v>4680810</v>
      </c>
      <c r="E14" s="32">
        <f t="shared" si="3"/>
        <v>10391257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11700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6" si="4">SUM(D14:M14)</f>
        <v>15083767</v>
      </c>
      <c r="O14" s="45">
        <f t="shared" si="1"/>
        <v>249.61965677594452</v>
      </c>
      <c r="P14" s="10"/>
    </row>
    <row r="15" spans="1:133">
      <c r="A15" s="12"/>
      <c r="B15" s="25">
        <v>322</v>
      </c>
      <c r="C15" s="20" t="s">
        <v>0</v>
      </c>
      <c r="D15" s="46">
        <v>0</v>
      </c>
      <c r="E15" s="46">
        <v>1687145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1687145</v>
      </c>
      <c r="O15" s="47">
        <f t="shared" si="1"/>
        <v>27.920383272378242</v>
      </c>
      <c r="P15" s="9"/>
    </row>
    <row r="16" spans="1:133">
      <c r="A16" s="12"/>
      <c r="B16" s="25">
        <v>323.10000000000002</v>
      </c>
      <c r="C16" s="20" t="s">
        <v>15</v>
      </c>
      <c r="D16" s="46">
        <v>3247694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3247694</v>
      </c>
      <c r="O16" s="47">
        <f t="shared" si="1"/>
        <v>53.745742797094017</v>
      </c>
      <c r="P16" s="9"/>
    </row>
    <row r="17" spans="1:16">
      <c r="A17" s="12"/>
      <c r="B17" s="25">
        <v>323.7</v>
      </c>
      <c r="C17" s="20" t="s">
        <v>16</v>
      </c>
      <c r="D17" s="46">
        <v>1374093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1374093</v>
      </c>
      <c r="O17" s="47">
        <f t="shared" si="1"/>
        <v>22.739718999784863</v>
      </c>
      <c r="P17" s="9"/>
    </row>
    <row r="18" spans="1:16">
      <c r="A18" s="12"/>
      <c r="B18" s="25">
        <v>323.89999999999998</v>
      </c>
      <c r="C18" s="20" t="s">
        <v>17</v>
      </c>
      <c r="D18" s="46">
        <v>59023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59023</v>
      </c>
      <c r="O18" s="47">
        <f t="shared" si="1"/>
        <v>0.97676535323613611</v>
      </c>
      <c r="P18" s="9"/>
    </row>
    <row r="19" spans="1:16">
      <c r="A19" s="12"/>
      <c r="B19" s="25">
        <v>324.12</v>
      </c>
      <c r="C19" s="20" t="s">
        <v>18</v>
      </c>
      <c r="D19" s="46">
        <v>0</v>
      </c>
      <c r="E19" s="46">
        <v>8704112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8704112</v>
      </c>
      <c r="O19" s="47">
        <f t="shared" si="1"/>
        <v>144.04342429708575</v>
      </c>
      <c r="P19" s="9"/>
    </row>
    <row r="20" spans="1:16">
      <c r="A20" s="12"/>
      <c r="B20" s="25">
        <v>324.22000000000003</v>
      </c>
      <c r="C20" s="20" t="s">
        <v>19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11700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11700</v>
      </c>
      <c r="O20" s="47">
        <f t="shared" si="1"/>
        <v>0.19362205636553195</v>
      </c>
      <c r="P20" s="9"/>
    </row>
    <row r="21" spans="1:16" ht="15.75">
      <c r="A21" s="29" t="s">
        <v>22</v>
      </c>
      <c r="B21" s="30"/>
      <c r="C21" s="31"/>
      <c r="D21" s="32">
        <f>SUM(D22:D39)</f>
        <v>5651028</v>
      </c>
      <c r="E21" s="32">
        <f t="shared" ref="E21:M21" si="5">SUM(E22:E39)</f>
        <v>4729166</v>
      </c>
      <c r="F21" s="32">
        <f t="shared" si="5"/>
        <v>0</v>
      </c>
      <c r="G21" s="32">
        <f t="shared" si="5"/>
        <v>155000</v>
      </c>
      <c r="H21" s="32">
        <f t="shared" si="5"/>
        <v>0</v>
      </c>
      <c r="I21" s="32">
        <f t="shared" si="5"/>
        <v>13047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10548241</v>
      </c>
      <c r="O21" s="45">
        <f t="shared" si="1"/>
        <v>174.56171909907823</v>
      </c>
      <c r="P21" s="10"/>
    </row>
    <row r="22" spans="1:16">
      <c r="A22" s="12"/>
      <c r="B22" s="25">
        <v>331.1</v>
      </c>
      <c r="C22" s="20" t="s">
        <v>20</v>
      </c>
      <c r="D22" s="46">
        <v>0</v>
      </c>
      <c r="E22" s="46">
        <v>87639</v>
      </c>
      <c r="F22" s="46">
        <v>0</v>
      </c>
      <c r="G22" s="46">
        <v>80000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167639</v>
      </c>
      <c r="O22" s="47">
        <f t="shared" si="1"/>
        <v>2.7742399920565308</v>
      </c>
      <c r="P22" s="9"/>
    </row>
    <row r="23" spans="1:16">
      <c r="A23" s="12"/>
      <c r="B23" s="25">
        <v>331.2</v>
      </c>
      <c r="C23" s="20" t="s">
        <v>21</v>
      </c>
      <c r="D23" s="46">
        <v>0</v>
      </c>
      <c r="E23" s="46">
        <v>76650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76650</v>
      </c>
      <c r="O23" s="47">
        <f t="shared" si="1"/>
        <v>1.2684727025998312</v>
      </c>
      <c r="P23" s="9"/>
    </row>
    <row r="24" spans="1:16">
      <c r="A24" s="12"/>
      <c r="B24" s="25">
        <v>331.5</v>
      </c>
      <c r="C24" s="20" t="s">
        <v>23</v>
      </c>
      <c r="D24" s="46">
        <v>0</v>
      </c>
      <c r="E24" s="46">
        <v>3918368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3918368</v>
      </c>
      <c r="O24" s="47">
        <f t="shared" si="1"/>
        <v>64.844655534777502</v>
      </c>
      <c r="P24" s="9"/>
    </row>
    <row r="25" spans="1:16">
      <c r="A25" s="12"/>
      <c r="B25" s="25">
        <v>334.1</v>
      </c>
      <c r="C25" s="20" t="s">
        <v>25</v>
      </c>
      <c r="D25" s="46">
        <v>0</v>
      </c>
      <c r="E25" s="46">
        <v>120572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120572</v>
      </c>
      <c r="O25" s="47">
        <f t="shared" si="1"/>
        <v>1.9953332119747795</v>
      </c>
      <c r="P25" s="9"/>
    </row>
    <row r="26" spans="1:16">
      <c r="A26" s="12"/>
      <c r="B26" s="25">
        <v>334.2</v>
      </c>
      <c r="C26" s="20" t="s">
        <v>26</v>
      </c>
      <c r="D26" s="46">
        <v>0</v>
      </c>
      <c r="E26" s="46">
        <v>25097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25097</v>
      </c>
      <c r="O26" s="47">
        <f t="shared" si="1"/>
        <v>0.41532758535091929</v>
      </c>
      <c r="P26" s="9"/>
    </row>
    <row r="27" spans="1:16">
      <c r="A27" s="12"/>
      <c r="B27" s="25">
        <v>334.9</v>
      </c>
      <c r="C27" s="20" t="s">
        <v>95</v>
      </c>
      <c r="D27" s="46">
        <v>71421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3" si="6">SUM(D27:M27)</f>
        <v>71421</v>
      </c>
      <c r="O27" s="47">
        <f t="shared" si="1"/>
        <v>1.1819385374087743</v>
      </c>
      <c r="P27" s="9"/>
    </row>
    <row r="28" spans="1:16">
      <c r="A28" s="12"/>
      <c r="B28" s="25">
        <v>335.12</v>
      </c>
      <c r="C28" s="20" t="s">
        <v>30</v>
      </c>
      <c r="D28" s="46">
        <v>1527486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1527486</v>
      </c>
      <c r="O28" s="47">
        <f t="shared" si="1"/>
        <v>25.278203452099227</v>
      </c>
      <c r="P28" s="9"/>
    </row>
    <row r="29" spans="1:16">
      <c r="A29" s="12"/>
      <c r="B29" s="25">
        <v>335.15</v>
      </c>
      <c r="C29" s="20" t="s">
        <v>31</v>
      </c>
      <c r="D29" s="46">
        <v>17886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17886</v>
      </c>
      <c r="O29" s="47">
        <f t="shared" si="1"/>
        <v>0.29599351283366709</v>
      </c>
      <c r="P29" s="9"/>
    </row>
    <row r="30" spans="1:16">
      <c r="A30" s="12"/>
      <c r="B30" s="25">
        <v>335.18</v>
      </c>
      <c r="C30" s="20" t="s">
        <v>32</v>
      </c>
      <c r="D30" s="46">
        <v>3016203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3016203</v>
      </c>
      <c r="O30" s="47">
        <f t="shared" si="1"/>
        <v>49.914822844092875</v>
      </c>
      <c r="P30" s="9"/>
    </row>
    <row r="31" spans="1:16">
      <c r="A31" s="12"/>
      <c r="B31" s="25">
        <v>335.29</v>
      </c>
      <c r="C31" s="20" t="s">
        <v>33</v>
      </c>
      <c r="D31" s="46">
        <v>0</v>
      </c>
      <c r="E31" s="46">
        <v>41580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41580</v>
      </c>
      <c r="O31" s="47">
        <f t="shared" si="1"/>
        <v>0.68810300031442895</v>
      </c>
      <c r="P31" s="9"/>
    </row>
    <row r="32" spans="1:16">
      <c r="A32" s="12"/>
      <c r="B32" s="25">
        <v>335.49</v>
      </c>
      <c r="C32" s="20" t="s">
        <v>34</v>
      </c>
      <c r="D32" s="46">
        <v>18605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18605</v>
      </c>
      <c r="O32" s="47">
        <f t="shared" si="1"/>
        <v>0.30789216740860875</v>
      </c>
      <c r="P32" s="9"/>
    </row>
    <row r="33" spans="1:16">
      <c r="A33" s="12"/>
      <c r="B33" s="25">
        <v>335.5</v>
      </c>
      <c r="C33" s="20" t="s">
        <v>35</v>
      </c>
      <c r="D33" s="46">
        <v>0</v>
      </c>
      <c r="E33" s="46">
        <v>176930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176930</v>
      </c>
      <c r="O33" s="47">
        <f t="shared" si="1"/>
        <v>2.927995763483211</v>
      </c>
      <c r="P33" s="9"/>
    </row>
    <row r="34" spans="1:16">
      <c r="A34" s="12"/>
      <c r="B34" s="25">
        <v>337.2</v>
      </c>
      <c r="C34" s="20" t="s">
        <v>36</v>
      </c>
      <c r="D34" s="46">
        <v>58252</v>
      </c>
      <c r="E34" s="46">
        <v>233746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0" si="7">SUM(D34:M34)</f>
        <v>291998</v>
      </c>
      <c r="O34" s="47">
        <f t="shared" si="1"/>
        <v>4.8322438644976584</v>
      </c>
      <c r="P34" s="9"/>
    </row>
    <row r="35" spans="1:16">
      <c r="A35" s="12"/>
      <c r="B35" s="25">
        <v>337.3</v>
      </c>
      <c r="C35" s="20" t="s">
        <v>37</v>
      </c>
      <c r="D35" s="46">
        <v>121516</v>
      </c>
      <c r="E35" s="46">
        <v>0</v>
      </c>
      <c r="F35" s="46">
        <v>0</v>
      </c>
      <c r="G35" s="46">
        <v>0</v>
      </c>
      <c r="H35" s="46">
        <v>0</v>
      </c>
      <c r="I35" s="46">
        <v>13047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134563</v>
      </c>
      <c r="O35" s="47">
        <f t="shared" si="1"/>
        <v>2.2268687838218013</v>
      </c>
      <c r="P35" s="9"/>
    </row>
    <row r="36" spans="1:16">
      <c r="A36" s="12"/>
      <c r="B36" s="25">
        <v>337.4</v>
      </c>
      <c r="C36" s="20" t="s">
        <v>38</v>
      </c>
      <c r="D36" s="46">
        <v>30413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30413</v>
      </c>
      <c r="O36" s="47">
        <f t="shared" si="1"/>
        <v>0.50330150429443787</v>
      </c>
      <c r="P36" s="9"/>
    </row>
    <row r="37" spans="1:16">
      <c r="A37" s="12"/>
      <c r="B37" s="25">
        <v>337.7</v>
      </c>
      <c r="C37" s="20" t="s">
        <v>39</v>
      </c>
      <c r="D37" s="46">
        <v>0</v>
      </c>
      <c r="E37" s="46">
        <v>48584</v>
      </c>
      <c r="F37" s="46">
        <v>0</v>
      </c>
      <c r="G37" s="46">
        <v>75000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123584</v>
      </c>
      <c r="O37" s="47">
        <f t="shared" ref="O37:O68" si="8">(N37/O$76)</f>
        <v>2.0451784798186243</v>
      </c>
      <c r="P37" s="9"/>
    </row>
    <row r="38" spans="1:16">
      <c r="A38" s="12"/>
      <c r="B38" s="25">
        <v>338</v>
      </c>
      <c r="C38" s="20" t="s">
        <v>40</v>
      </c>
      <c r="D38" s="46">
        <v>45246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45246</v>
      </c>
      <c r="O38" s="47">
        <f t="shared" si="8"/>
        <v>0.74877124464229561</v>
      </c>
      <c r="P38" s="9"/>
    </row>
    <row r="39" spans="1:16">
      <c r="A39" s="12"/>
      <c r="B39" s="25">
        <v>339</v>
      </c>
      <c r="C39" s="20" t="s">
        <v>41</v>
      </c>
      <c r="D39" s="46">
        <v>744000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744000</v>
      </c>
      <c r="O39" s="47">
        <f t="shared" si="8"/>
        <v>12.312376917603059</v>
      </c>
      <c r="P39" s="9"/>
    </row>
    <row r="40" spans="1:16" ht="15.75">
      <c r="A40" s="29" t="s">
        <v>46</v>
      </c>
      <c r="B40" s="30"/>
      <c r="C40" s="31"/>
      <c r="D40" s="32">
        <f t="shared" ref="D40:M40" si="9">SUM(D41:D55)</f>
        <v>3284693</v>
      </c>
      <c r="E40" s="32">
        <f t="shared" si="9"/>
        <v>2277062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23707795</v>
      </c>
      <c r="J40" s="32">
        <f t="shared" si="9"/>
        <v>2152480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 t="shared" si="7"/>
        <v>31422030</v>
      </c>
      <c r="O40" s="45">
        <f t="shared" si="8"/>
        <v>519.99983451106289</v>
      </c>
      <c r="P40" s="10"/>
    </row>
    <row r="41" spans="1:16">
      <c r="A41" s="12"/>
      <c r="B41" s="25">
        <v>341.2</v>
      </c>
      <c r="C41" s="20" t="s">
        <v>49</v>
      </c>
      <c r="D41" s="46">
        <v>1853380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2152480</v>
      </c>
      <c r="K41" s="46">
        <v>0</v>
      </c>
      <c r="L41" s="46">
        <v>0</v>
      </c>
      <c r="M41" s="46">
        <v>0</v>
      </c>
      <c r="N41" s="46">
        <f t="shared" ref="N41:N55" si="10">SUM(D41:M41)</f>
        <v>4005860</v>
      </c>
      <c r="O41" s="47">
        <f t="shared" si="8"/>
        <v>66.29255134294273</v>
      </c>
      <c r="P41" s="9"/>
    </row>
    <row r="42" spans="1:16">
      <c r="A42" s="12"/>
      <c r="B42" s="25">
        <v>341.9</v>
      </c>
      <c r="C42" s="20" t="s">
        <v>50</v>
      </c>
      <c r="D42" s="46">
        <v>272142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272142</v>
      </c>
      <c r="O42" s="47">
        <f t="shared" si="8"/>
        <v>4.5036490310622739</v>
      </c>
      <c r="P42" s="9"/>
    </row>
    <row r="43" spans="1:16">
      <c r="A43" s="12"/>
      <c r="B43" s="25">
        <v>342.1</v>
      </c>
      <c r="C43" s="20" t="s">
        <v>51</v>
      </c>
      <c r="D43" s="46">
        <v>2703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2703</v>
      </c>
      <c r="O43" s="47">
        <f t="shared" si="8"/>
        <v>4.4731659688549821E-2</v>
      </c>
      <c r="P43" s="9"/>
    </row>
    <row r="44" spans="1:16">
      <c r="A44" s="12"/>
      <c r="B44" s="25">
        <v>342.2</v>
      </c>
      <c r="C44" s="20" t="s">
        <v>52</v>
      </c>
      <c r="D44" s="46">
        <v>0</v>
      </c>
      <c r="E44" s="46">
        <v>2207924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2207924</v>
      </c>
      <c r="O44" s="47">
        <f t="shared" si="8"/>
        <v>36.538699587932548</v>
      </c>
      <c r="P44" s="9"/>
    </row>
    <row r="45" spans="1:16">
      <c r="A45" s="12"/>
      <c r="B45" s="25">
        <v>342.5</v>
      </c>
      <c r="C45" s="20" t="s">
        <v>53</v>
      </c>
      <c r="D45" s="46">
        <v>885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885</v>
      </c>
      <c r="O45" s="47">
        <f t="shared" si="8"/>
        <v>1.4645770930213315E-2</v>
      </c>
      <c r="P45" s="9"/>
    </row>
    <row r="46" spans="1:16">
      <c r="A46" s="12"/>
      <c r="B46" s="25">
        <v>342.9</v>
      </c>
      <c r="C46" s="20" t="s">
        <v>54</v>
      </c>
      <c r="D46" s="46">
        <v>0</v>
      </c>
      <c r="E46" s="46">
        <v>7907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7907</v>
      </c>
      <c r="O46" s="47">
        <f t="shared" si="8"/>
        <v>0.1308521025369454</v>
      </c>
      <c r="P46" s="9"/>
    </row>
    <row r="47" spans="1:16">
      <c r="A47" s="12"/>
      <c r="B47" s="25">
        <v>343.3</v>
      </c>
      <c r="C47" s="20" t="s">
        <v>55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6883119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6883119</v>
      </c>
      <c r="O47" s="47">
        <f t="shared" si="8"/>
        <v>113.90800469988581</v>
      </c>
      <c r="P47" s="9"/>
    </row>
    <row r="48" spans="1:16">
      <c r="A48" s="12"/>
      <c r="B48" s="25">
        <v>343.4</v>
      </c>
      <c r="C48" s="20" t="s">
        <v>56</v>
      </c>
      <c r="D48" s="46">
        <v>395792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395792</v>
      </c>
      <c r="O48" s="47">
        <f t="shared" si="8"/>
        <v>6.5499197378655234</v>
      </c>
      <c r="P48" s="9"/>
    </row>
    <row r="49" spans="1:16">
      <c r="A49" s="12"/>
      <c r="B49" s="25">
        <v>343.5</v>
      </c>
      <c r="C49" s="20" t="s">
        <v>57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11293180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11293180</v>
      </c>
      <c r="O49" s="47">
        <f t="shared" si="8"/>
        <v>186.88963542787164</v>
      </c>
      <c r="P49" s="9"/>
    </row>
    <row r="50" spans="1:16">
      <c r="A50" s="12"/>
      <c r="B50" s="25">
        <v>343.6</v>
      </c>
      <c r="C50" s="20" t="s">
        <v>58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731896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731896</v>
      </c>
      <c r="O50" s="47">
        <f t="shared" si="8"/>
        <v>12.112069108180117</v>
      </c>
      <c r="P50" s="9"/>
    </row>
    <row r="51" spans="1:16">
      <c r="A51" s="12"/>
      <c r="B51" s="25">
        <v>343.9</v>
      </c>
      <c r="C51" s="20" t="s">
        <v>59</v>
      </c>
      <c r="D51" s="46">
        <v>108013</v>
      </c>
      <c r="E51" s="46">
        <v>0</v>
      </c>
      <c r="F51" s="46">
        <v>0</v>
      </c>
      <c r="G51" s="46">
        <v>0</v>
      </c>
      <c r="H51" s="46">
        <v>0</v>
      </c>
      <c r="I51" s="46">
        <v>4799600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4907613</v>
      </c>
      <c r="O51" s="47">
        <f t="shared" si="8"/>
        <v>81.21556588942029</v>
      </c>
      <c r="P51" s="9"/>
    </row>
    <row r="52" spans="1:16">
      <c r="A52" s="12"/>
      <c r="B52" s="25">
        <v>344.3</v>
      </c>
      <c r="C52" s="20" t="s">
        <v>60</v>
      </c>
      <c r="D52" s="46">
        <v>24118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24118</v>
      </c>
      <c r="O52" s="47">
        <f t="shared" si="8"/>
        <v>0.39912621841229912</v>
      </c>
      <c r="P52" s="9"/>
    </row>
    <row r="53" spans="1:16">
      <c r="A53" s="12"/>
      <c r="B53" s="25">
        <v>347.2</v>
      </c>
      <c r="C53" s="20" t="s">
        <v>61</v>
      </c>
      <c r="D53" s="46">
        <v>589923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589923</v>
      </c>
      <c r="O53" s="47">
        <f t="shared" si="8"/>
        <v>9.7625730219934805</v>
      </c>
      <c r="P53" s="9"/>
    </row>
    <row r="54" spans="1:16">
      <c r="A54" s="12"/>
      <c r="B54" s="25">
        <v>347.3</v>
      </c>
      <c r="C54" s="20" t="s">
        <v>62</v>
      </c>
      <c r="D54" s="46">
        <v>0</v>
      </c>
      <c r="E54" s="46">
        <v>61231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61231</v>
      </c>
      <c r="O54" s="47">
        <f t="shared" si="8"/>
        <v>1.0133053105399905</v>
      </c>
      <c r="P54" s="9"/>
    </row>
    <row r="55" spans="1:16">
      <c r="A55" s="12"/>
      <c r="B55" s="25">
        <v>347.4</v>
      </c>
      <c r="C55" s="20" t="s">
        <v>63</v>
      </c>
      <c r="D55" s="46">
        <v>37737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37737</v>
      </c>
      <c r="O55" s="47">
        <f t="shared" si="8"/>
        <v>0.62450560180051962</v>
      </c>
      <c r="P55" s="9"/>
    </row>
    <row r="56" spans="1:16" ht="15.75">
      <c r="A56" s="29" t="s">
        <v>47</v>
      </c>
      <c r="B56" s="30"/>
      <c r="C56" s="31"/>
      <c r="D56" s="32">
        <f t="shared" ref="D56:M56" si="11">SUM(D57:D58)</f>
        <v>686233</v>
      </c>
      <c r="E56" s="32">
        <f t="shared" si="11"/>
        <v>86045</v>
      </c>
      <c r="F56" s="32">
        <f t="shared" si="11"/>
        <v>0</v>
      </c>
      <c r="G56" s="32">
        <f t="shared" si="11"/>
        <v>0</v>
      </c>
      <c r="H56" s="32">
        <f t="shared" si="11"/>
        <v>0</v>
      </c>
      <c r="I56" s="32">
        <f t="shared" si="11"/>
        <v>0</v>
      </c>
      <c r="J56" s="32">
        <f t="shared" si="11"/>
        <v>0</v>
      </c>
      <c r="K56" s="32">
        <f t="shared" si="11"/>
        <v>0</v>
      </c>
      <c r="L56" s="32">
        <f t="shared" si="11"/>
        <v>0</v>
      </c>
      <c r="M56" s="32">
        <f t="shared" si="11"/>
        <v>0</v>
      </c>
      <c r="N56" s="32">
        <f>SUM(D56:M56)</f>
        <v>772278</v>
      </c>
      <c r="O56" s="45">
        <f t="shared" si="8"/>
        <v>12.780346533834214</v>
      </c>
      <c r="P56" s="10"/>
    </row>
    <row r="57" spans="1:16">
      <c r="A57" s="13"/>
      <c r="B57" s="39">
        <v>351.9</v>
      </c>
      <c r="C57" s="21" t="s">
        <v>67</v>
      </c>
      <c r="D57" s="46">
        <v>340194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340194</v>
      </c>
      <c r="O57" s="47">
        <f t="shared" si="8"/>
        <v>5.6298343455739985</v>
      </c>
      <c r="P57" s="9"/>
    </row>
    <row r="58" spans="1:16">
      <c r="A58" s="13"/>
      <c r="B58" s="39">
        <v>354</v>
      </c>
      <c r="C58" s="21" t="s">
        <v>66</v>
      </c>
      <c r="D58" s="46">
        <v>346039</v>
      </c>
      <c r="E58" s="46">
        <v>86045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432084</v>
      </c>
      <c r="O58" s="47">
        <f t="shared" si="8"/>
        <v>7.1505121882602145</v>
      </c>
      <c r="P58" s="9"/>
    </row>
    <row r="59" spans="1:16" ht="15.75">
      <c r="A59" s="29" t="s">
        <v>3</v>
      </c>
      <c r="B59" s="30"/>
      <c r="C59" s="31"/>
      <c r="D59" s="32">
        <f t="shared" ref="D59:M59" si="12">SUM(D60:D69)</f>
        <v>5029156</v>
      </c>
      <c r="E59" s="32">
        <f t="shared" si="12"/>
        <v>69572</v>
      </c>
      <c r="F59" s="32">
        <f t="shared" si="12"/>
        <v>3295</v>
      </c>
      <c r="G59" s="32">
        <f t="shared" si="12"/>
        <v>108177</v>
      </c>
      <c r="H59" s="32">
        <f t="shared" si="12"/>
        <v>0</v>
      </c>
      <c r="I59" s="32">
        <f t="shared" si="12"/>
        <v>980165</v>
      </c>
      <c r="J59" s="32">
        <f t="shared" si="12"/>
        <v>40969</v>
      </c>
      <c r="K59" s="32">
        <f t="shared" si="12"/>
        <v>18285501</v>
      </c>
      <c r="L59" s="32">
        <f t="shared" si="12"/>
        <v>0</v>
      </c>
      <c r="M59" s="32">
        <f t="shared" si="12"/>
        <v>0</v>
      </c>
      <c r="N59" s="32">
        <f>SUM(D59:M59)</f>
        <v>24516835</v>
      </c>
      <c r="O59" s="45">
        <f t="shared" si="8"/>
        <v>405.72649643371341</v>
      </c>
      <c r="P59" s="10"/>
    </row>
    <row r="60" spans="1:16">
      <c r="A60" s="12"/>
      <c r="B60" s="25">
        <v>361.1</v>
      </c>
      <c r="C60" s="20" t="s">
        <v>68</v>
      </c>
      <c r="D60" s="46">
        <v>292814</v>
      </c>
      <c r="E60" s="46">
        <v>77642</v>
      </c>
      <c r="F60" s="46">
        <v>8871</v>
      </c>
      <c r="G60" s="46">
        <v>222565</v>
      </c>
      <c r="H60" s="46">
        <v>0</v>
      </c>
      <c r="I60" s="46">
        <v>241170</v>
      </c>
      <c r="J60" s="46">
        <v>72647</v>
      </c>
      <c r="K60" s="46">
        <v>896200</v>
      </c>
      <c r="L60" s="46">
        <v>0</v>
      </c>
      <c r="M60" s="46">
        <v>0</v>
      </c>
      <c r="N60" s="46">
        <f>SUM(D60:M60)</f>
        <v>1811909</v>
      </c>
      <c r="O60" s="47">
        <f t="shared" si="8"/>
        <v>29.985089446770484</v>
      </c>
      <c r="P60" s="9"/>
    </row>
    <row r="61" spans="1:16">
      <c r="A61" s="12"/>
      <c r="B61" s="25">
        <v>361.2</v>
      </c>
      <c r="C61" s="20" t="s">
        <v>69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727564</v>
      </c>
      <c r="L61" s="46">
        <v>0</v>
      </c>
      <c r="M61" s="46">
        <v>0</v>
      </c>
      <c r="N61" s="46">
        <f t="shared" ref="N61:N69" si="13">SUM(D61:M61)</f>
        <v>727564</v>
      </c>
      <c r="O61" s="47">
        <f t="shared" si="8"/>
        <v>12.040379300643751</v>
      </c>
      <c r="P61" s="9"/>
    </row>
    <row r="62" spans="1:16">
      <c r="A62" s="12"/>
      <c r="B62" s="25">
        <v>361.3</v>
      </c>
      <c r="C62" s="20" t="s">
        <v>70</v>
      </c>
      <c r="D62" s="46">
        <v>-136218</v>
      </c>
      <c r="E62" s="46">
        <v>-37001</v>
      </c>
      <c r="F62" s="46">
        <v>-5576</v>
      </c>
      <c r="G62" s="46">
        <v>-114388</v>
      </c>
      <c r="H62" s="46">
        <v>0</v>
      </c>
      <c r="I62" s="46">
        <v>-123552</v>
      </c>
      <c r="J62" s="46">
        <v>-37107</v>
      </c>
      <c r="K62" s="46">
        <v>2658269</v>
      </c>
      <c r="L62" s="46">
        <v>0</v>
      </c>
      <c r="M62" s="46">
        <v>0</v>
      </c>
      <c r="N62" s="46">
        <f t="shared" si="13"/>
        <v>2204427</v>
      </c>
      <c r="O62" s="47">
        <f t="shared" si="8"/>
        <v>36.48082810664107</v>
      </c>
      <c r="P62" s="9"/>
    </row>
    <row r="63" spans="1:16">
      <c r="A63" s="12"/>
      <c r="B63" s="25">
        <v>361.4</v>
      </c>
      <c r="C63" s="20" t="s">
        <v>71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3916264</v>
      </c>
      <c r="L63" s="46">
        <v>0</v>
      </c>
      <c r="M63" s="46">
        <v>0</v>
      </c>
      <c r="N63" s="46">
        <f t="shared" si="13"/>
        <v>3916264</v>
      </c>
      <c r="O63" s="47">
        <f t="shared" si="8"/>
        <v>64.809836662419116</v>
      </c>
      <c r="P63" s="9"/>
    </row>
    <row r="64" spans="1:16">
      <c r="A64" s="12"/>
      <c r="B64" s="25">
        <v>362</v>
      </c>
      <c r="C64" s="20" t="s">
        <v>72</v>
      </c>
      <c r="D64" s="46">
        <v>714368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3"/>
        <v>714368</v>
      </c>
      <c r="O64" s="47">
        <f t="shared" si="8"/>
        <v>11.822000099293362</v>
      </c>
      <c r="P64" s="9"/>
    </row>
    <row r="65" spans="1:119">
      <c r="A65" s="12"/>
      <c r="B65" s="25">
        <v>364</v>
      </c>
      <c r="C65" s="20" t="s">
        <v>73</v>
      </c>
      <c r="D65" s="46">
        <v>34464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3"/>
        <v>34464</v>
      </c>
      <c r="O65" s="47">
        <f t="shared" si="8"/>
        <v>0.57034107269929002</v>
      </c>
      <c r="P65" s="9"/>
    </row>
    <row r="66" spans="1:119">
      <c r="A66" s="12"/>
      <c r="B66" s="25">
        <v>365</v>
      </c>
      <c r="C66" s="20" t="s">
        <v>74</v>
      </c>
      <c r="D66" s="46">
        <v>106946</v>
      </c>
      <c r="E66" s="46">
        <v>0</v>
      </c>
      <c r="F66" s="46">
        <v>0</v>
      </c>
      <c r="G66" s="46">
        <v>0</v>
      </c>
      <c r="H66" s="46">
        <v>0</v>
      </c>
      <c r="I66" s="46">
        <v>2521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3"/>
        <v>109467</v>
      </c>
      <c r="O66" s="47">
        <f t="shared" si="8"/>
        <v>1.8115577473645887</v>
      </c>
      <c r="P66" s="9"/>
    </row>
    <row r="67" spans="1:119">
      <c r="A67" s="12"/>
      <c r="B67" s="25">
        <v>366</v>
      </c>
      <c r="C67" s="20" t="s">
        <v>75</v>
      </c>
      <c r="D67" s="46">
        <v>0</v>
      </c>
      <c r="E67" s="46">
        <v>26324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3"/>
        <v>26324</v>
      </c>
      <c r="O67" s="47">
        <f t="shared" si="8"/>
        <v>0.43563307792874045</v>
      </c>
      <c r="P67" s="9"/>
    </row>
    <row r="68" spans="1:119">
      <c r="A68" s="12"/>
      <c r="B68" s="25">
        <v>368</v>
      </c>
      <c r="C68" s="20" t="s">
        <v>76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10087204</v>
      </c>
      <c r="L68" s="46">
        <v>0</v>
      </c>
      <c r="M68" s="46">
        <v>0</v>
      </c>
      <c r="N68" s="46">
        <f t="shared" si="13"/>
        <v>10087204</v>
      </c>
      <c r="O68" s="47">
        <f t="shared" si="8"/>
        <v>166.93206679133499</v>
      </c>
      <c r="P68" s="9"/>
    </row>
    <row r="69" spans="1:119">
      <c r="A69" s="12"/>
      <c r="B69" s="25">
        <v>369.9</v>
      </c>
      <c r="C69" s="20" t="s">
        <v>77</v>
      </c>
      <c r="D69" s="46">
        <v>4016782</v>
      </c>
      <c r="E69" s="46">
        <v>2607</v>
      </c>
      <c r="F69" s="46">
        <v>0</v>
      </c>
      <c r="G69" s="46">
        <v>0</v>
      </c>
      <c r="H69" s="46">
        <v>0</v>
      </c>
      <c r="I69" s="46">
        <v>860026</v>
      </c>
      <c r="J69" s="46">
        <v>5429</v>
      </c>
      <c r="K69" s="46">
        <v>0</v>
      </c>
      <c r="L69" s="46">
        <v>0</v>
      </c>
      <c r="M69" s="46">
        <v>0</v>
      </c>
      <c r="N69" s="46">
        <f t="shared" si="13"/>
        <v>4884844</v>
      </c>
      <c r="O69" s="47">
        <f t="shared" ref="O69:O74" si="14">(N69/O$76)</f>
        <v>80.838764128617996</v>
      </c>
      <c r="P69" s="9"/>
    </row>
    <row r="70" spans="1:119" ht="15.75">
      <c r="A70" s="29" t="s">
        <v>48</v>
      </c>
      <c r="B70" s="30"/>
      <c r="C70" s="31"/>
      <c r="D70" s="32">
        <f t="shared" ref="D70:M70" si="15">SUM(D71:D73)</f>
        <v>612100</v>
      </c>
      <c r="E70" s="32">
        <f t="shared" si="15"/>
        <v>6071006</v>
      </c>
      <c r="F70" s="32">
        <f t="shared" si="15"/>
        <v>2601700</v>
      </c>
      <c r="G70" s="32">
        <f t="shared" si="15"/>
        <v>2079760</v>
      </c>
      <c r="H70" s="32">
        <f t="shared" si="15"/>
        <v>0</v>
      </c>
      <c r="I70" s="32">
        <f t="shared" si="15"/>
        <v>663360</v>
      </c>
      <c r="J70" s="32">
        <f t="shared" si="15"/>
        <v>0</v>
      </c>
      <c r="K70" s="32">
        <f t="shared" si="15"/>
        <v>0</v>
      </c>
      <c r="L70" s="32">
        <f t="shared" si="15"/>
        <v>0</v>
      </c>
      <c r="M70" s="32">
        <f t="shared" si="15"/>
        <v>0</v>
      </c>
      <c r="N70" s="32">
        <f>SUM(D70:M70)</f>
        <v>12027926</v>
      </c>
      <c r="O70" s="45">
        <f t="shared" si="14"/>
        <v>199.04886888311518</v>
      </c>
      <c r="P70" s="9"/>
    </row>
    <row r="71" spans="1:119">
      <c r="A71" s="12"/>
      <c r="B71" s="25">
        <v>381</v>
      </c>
      <c r="C71" s="20" t="s">
        <v>78</v>
      </c>
      <c r="D71" s="46">
        <v>612100</v>
      </c>
      <c r="E71" s="46">
        <v>5700486</v>
      </c>
      <c r="F71" s="46">
        <v>2601700</v>
      </c>
      <c r="G71" s="46">
        <v>1005000</v>
      </c>
      <c r="H71" s="46">
        <v>0</v>
      </c>
      <c r="I71" s="46">
        <v>663360</v>
      </c>
      <c r="J71" s="46">
        <v>0</v>
      </c>
      <c r="K71" s="46">
        <v>0</v>
      </c>
      <c r="L71" s="46">
        <v>0</v>
      </c>
      <c r="M71" s="46">
        <v>0</v>
      </c>
      <c r="N71" s="46">
        <f>SUM(D71:M71)</f>
        <v>10582646</v>
      </c>
      <c r="O71" s="47">
        <f t="shared" si="14"/>
        <v>175.13108378704882</v>
      </c>
      <c r="P71" s="9"/>
    </row>
    <row r="72" spans="1:119">
      <c r="A72" s="12"/>
      <c r="B72" s="25">
        <v>383</v>
      </c>
      <c r="C72" s="20" t="s">
        <v>96</v>
      </c>
      <c r="D72" s="46">
        <v>0</v>
      </c>
      <c r="E72" s="46">
        <v>370520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>SUM(D72:M72)</f>
        <v>370520</v>
      </c>
      <c r="O72" s="47">
        <f t="shared" si="14"/>
        <v>6.1316960961159745</v>
      </c>
      <c r="P72" s="9"/>
    </row>
    <row r="73" spans="1:119" ht="15.75" thickBot="1">
      <c r="A73" s="12"/>
      <c r="B73" s="25">
        <v>384</v>
      </c>
      <c r="C73" s="20" t="s">
        <v>79</v>
      </c>
      <c r="D73" s="46">
        <v>0</v>
      </c>
      <c r="E73" s="46">
        <v>0</v>
      </c>
      <c r="F73" s="46">
        <v>0</v>
      </c>
      <c r="G73" s="46">
        <v>1074760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>SUM(D73:M73)</f>
        <v>1074760</v>
      </c>
      <c r="O73" s="47">
        <f t="shared" si="14"/>
        <v>17.786088999950355</v>
      </c>
      <c r="P73" s="9"/>
    </row>
    <row r="74" spans="1:119" ht="16.5" thickBot="1">
      <c r="A74" s="14" t="s">
        <v>64</v>
      </c>
      <c r="B74" s="23"/>
      <c r="C74" s="22"/>
      <c r="D74" s="15">
        <f t="shared" ref="D74:M74" si="16">SUM(D5,D14,D21,D40,D56,D59,D70)</f>
        <v>43521159</v>
      </c>
      <c r="E74" s="15">
        <f t="shared" si="16"/>
        <v>23624108</v>
      </c>
      <c r="F74" s="15">
        <f t="shared" si="16"/>
        <v>2854725</v>
      </c>
      <c r="G74" s="15">
        <f t="shared" si="16"/>
        <v>2342937</v>
      </c>
      <c r="H74" s="15">
        <f t="shared" si="16"/>
        <v>0</v>
      </c>
      <c r="I74" s="15">
        <f t="shared" si="16"/>
        <v>25376067</v>
      </c>
      <c r="J74" s="15">
        <f t="shared" si="16"/>
        <v>2193449</v>
      </c>
      <c r="K74" s="15">
        <f t="shared" si="16"/>
        <v>19296605</v>
      </c>
      <c r="L74" s="15">
        <f t="shared" si="16"/>
        <v>0</v>
      </c>
      <c r="M74" s="15">
        <f t="shared" si="16"/>
        <v>0</v>
      </c>
      <c r="N74" s="15">
        <f>SUM(D74:M74)</f>
        <v>119209050</v>
      </c>
      <c r="O74" s="38">
        <f t="shared" si="14"/>
        <v>1972.7778972975657</v>
      </c>
      <c r="P74" s="6"/>
      <c r="Q74" s="2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</row>
    <row r="75" spans="1:119">
      <c r="A75" s="16"/>
      <c r="B75" s="18"/>
      <c r="C75" s="18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9"/>
    </row>
    <row r="76" spans="1:119">
      <c r="A76" s="40"/>
      <c r="B76" s="41"/>
      <c r="C76" s="41"/>
      <c r="D76" s="42"/>
      <c r="E76" s="42"/>
      <c r="F76" s="42"/>
      <c r="G76" s="42"/>
      <c r="H76" s="42"/>
      <c r="I76" s="42"/>
      <c r="J76" s="42"/>
      <c r="K76" s="42"/>
      <c r="L76" s="118" t="s">
        <v>97</v>
      </c>
      <c r="M76" s="118"/>
      <c r="N76" s="118"/>
      <c r="O76" s="43">
        <v>60427</v>
      </c>
    </row>
    <row r="77" spans="1:119">
      <c r="A77" s="119"/>
      <c r="B77" s="96"/>
      <c r="C77" s="96"/>
      <c r="D77" s="96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7"/>
    </row>
    <row r="78" spans="1:119" ht="15.75" customHeight="1" thickBot="1">
      <c r="A78" s="120" t="s">
        <v>98</v>
      </c>
      <c r="B78" s="99"/>
      <c r="C78" s="99"/>
      <c r="D78" s="99"/>
      <c r="E78" s="99"/>
      <c r="F78" s="99"/>
      <c r="G78" s="99"/>
      <c r="H78" s="99"/>
      <c r="I78" s="99"/>
      <c r="J78" s="99"/>
      <c r="K78" s="99"/>
      <c r="L78" s="99"/>
      <c r="M78" s="99"/>
      <c r="N78" s="99"/>
      <c r="O78" s="100"/>
    </row>
  </sheetData>
  <mergeCells count="10">
    <mergeCell ref="L76:N76"/>
    <mergeCell ref="A77:O77"/>
    <mergeCell ref="A78:O7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80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81</v>
      </c>
      <c r="B3" s="108"/>
      <c r="C3" s="109"/>
      <c r="D3" s="128" t="s">
        <v>42</v>
      </c>
      <c r="E3" s="129"/>
      <c r="F3" s="129"/>
      <c r="G3" s="129"/>
      <c r="H3" s="130"/>
      <c r="I3" s="128" t="s">
        <v>43</v>
      </c>
      <c r="J3" s="130"/>
      <c r="K3" s="128" t="s">
        <v>45</v>
      </c>
      <c r="L3" s="130"/>
      <c r="M3" s="36"/>
      <c r="N3" s="37"/>
      <c r="O3" s="131" t="s">
        <v>86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82</v>
      </c>
      <c r="F4" s="34" t="s">
        <v>83</v>
      </c>
      <c r="G4" s="34" t="s">
        <v>84</v>
      </c>
      <c r="H4" s="34" t="s">
        <v>5</v>
      </c>
      <c r="I4" s="34" t="s">
        <v>6</v>
      </c>
      <c r="J4" s="35" t="s">
        <v>85</v>
      </c>
      <c r="K4" s="35" t="s">
        <v>7</v>
      </c>
      <c r="L4" s="35" t="s">
        <v>8</v>
      </c>
      <c r="M4" s="35" t="s">
        <v>9</v>
      </c>
      <c r="N4" s="35" t="s">
        <v>44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24889500</v>
      </c>
      <c r="E5" s="27">
        <f t="shared" si="0"/>
        <v>0</v>
      </c>
      <c r="F5" s="27">
        <f t="shared" si="0"/>
        <v>261027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1057013</v>
      </c>
      <c r="L5" s="27">
        <f t="shared" si="0"/>
        <v>0</v>
      </c>
      <c r="M5" s="27">
        <f t="shared" si="0"/>
        <v>0</v>
      </c>
      <c r="N5" s="28">
        <f>SUM(D5:M5)</f>
        <v>26207540</v>
      </c>
      <c r="O5" s="33">
        <f t="shared" ref="O5:O36" si="1">(N5/O$78)</f>
        <v>443.06165576237089</v>
      </c>
      <c r="P5" s="6"/>
    </row>
    <row r="6" spans="1:133">
      <c r="A6" s="12"/>
      <c r="B6" s="25">
        <v>311</v>
      </c>
      <c r="C6" s="20" t="s">
        <v>2</v>
      </c>
      <c r="D6" s="46">
        <v>19970717</v>
      </c>
      <c r="E6" s="46">
        <v>0</v>
      </c>
      <c r="F6" s="46">
        <v>261027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20231744</v>
      </c>
      <c r="O6" s="47">
        <f t="shared" si="1"/>
        <v>342.0355361701408</v>
      </c>
      <c r="P6" s="9"/>
    </row>
    <row r="7" spans="1:133">
      <c r="A7" s="12"/>
      <c r="B7" s="25">
        <v>312.10000000000002</v>
      </c>
      <c r="C7" s="20" t="s">
        <v>10</v>
      </c>
      <c r="D7" s="46">
        <v>972074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972074</v>
      </c>
      <c r="O7" s="47">
        <f t="shared" si="1"/>
        <v>16.433771195753241</v>
      </c>
      <c r="P7" s="9"/>
    </row>
    <row r="8" spans="1:133">
      <c r="A8" s="12"/>
      <c r="B8" s="25">
        <v>312.51</v>
      </c>
      <c r="C8" s="20" t="s">
        <v>88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599378</v>
      </c>
      <c r="L8" s="46">
        <v>0</v>
      </c>
      <c r="M8" s="46">
        <v>0</v>
      </c>
      <c r="N8" s="46">
        <f>SUM(D8:M8)</f>
        <v>599378</v>
      </c>
      <c r="O8" s="47">
        <f t="shared" si="1"/>
        <v>10.133015502696489</v>
      </c>
      <c r="P8" s="9"/>
    </row>
    <row r="9" spans="1:133">
      <c r="A9" s="12"/>
      <c r="B9" s="25">
        <v>312.52</v>
      </c>
      <c r="C9" s="20" t="s">
        <v>89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457635</v>
      </c>
      <c r="L9" s="46">
        <v>0</v>
      </c>
      <c r="M9" s="46">
        <v>0</v>
      </c>
      <c r="N9" s="46">
        <f>SUM(D9:M9)</f>
        <v>457635</v>
      </c>
      <c r="O9" s="47">
        <f t="shared" si="1"/>
        <v>7.736724653852006</v>
      </c>
      <c r="P9" s="9"/>
    </row>
    <row r="10" spans="1:133">
      <c r="A10" s="12"/>
      <c r="B10" s="25">
        <v>314.8</v>
      </c>
      <c r="C10" s="20" t="s">
        <v>11</v>
      </c>
      <c r="D10" s="46">
        <v>145444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145444</v>
      </c>
      <c r="O10" s="47">
        <f t="shared" si="1"/>
        <v>2.4588595290020456</v>
      </c>
      <c r="P10" s="9"/>
    </row>
    <row r="11" spans="1:133">
      <c r="A11" s="12"/>
      <c r="B11" s="25">
        <v>315</v>
      </c>
      <c r="C11" s="20" t="s">
        <v>12</v>
      </c>
      <c r="D11" s="46">
        <v>3095399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3095399</v>
      </c>
      <c r="O11" s="47">
        <f t="shared" si="1"/>
        <v>52.330459332893781</v>
      </c>
      <c r="P11" s="9"/>
    </row>
    <row r="12" spans="1:133">
      <c r="A12" s="12"/>
      <c r="B12" s="25">
        <v>316</v>
      </c>
      <c r="C12" s="20" t="s">
        <v>13</v>
      </c>
      <c r="D12" s="46">
        <v>705866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705866</v>
      </c>
      <c r="O12" s="47">
        <f t="shared" si="1"/>
        <v>11.933289378032493</v>
      </c>
      <c r="P12" s="9"/>
    </row>
    <row r="13" spans="1:133" ht="15.75">
      <c r="A13" s="29" t="s">
        <v>14</v>
      </c>
      <c r="B13" s="30"/>
      <c r="C13" s="31"/>
      <c r="D13" s="32">
        <f t="shared" ref="D13:M13" si="3">SUM(D14:D19)</f>
        <v>6298855</v>
      </c>
      <c r="E13" s="32">
        <f t="shared" si="3"/>
        <v>8746586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19500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1" si="4">SUM(D13:M13)</f>
        <v>15064941</v>
      </c>
      <c r="O13" s="45">
        <f t="shared" si="1"/>
        <v>254.68615915200081</v>
      </c>
      <c r="P13" s="10"/>
    </row>
    <row r="14" spans="1:133">
      <c r="A14" s="12"/>
      <c r="B14" s="25">
        <v>322</v>
      </c>
      <c r="C14" s="20" t="s">
        <v>0</v>
      </c>
      <c r="D14" s="46">
        <v>1670364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1670364</v>
      </c>
      <c r="O14" s="47">
        <f t="shared" si="1"/>
        <v>28.238981589491303</v>
      </c>
      <c r="P14" s="9"/>
    </row>
    <row r="15" spans="1:133">
      <c r="A15" s="12"/>
      <c r="B15" s="25">
        <v>323.10000000000002</v>
      </c>
      <c r="C15" s="20" t="s">
        <v>15</v>
      </c>
      <c r="D15" s="46">
        <v>3525046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3525046</v>
      </c>
      <c r="O15" s="47">
        <f t="shared" si="1"/>
        <v>59.594022079085732</v>
      </c>
      <c r="P15" s="9"/>
    </row>
    <row r="16" spans="1:133">
      <c r="A16" s="12"/>
      <c r="B16" s="25">
        <v>323.7</v>
      </c>
      <c r="C16" s="20" t="s">
        <v>16</v>
      </c>
      <c r="D16" s="46">
        <v>1049789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1049789</v>
      </c>
      <c r="O16" s="47">
        <f t="shared" si="1"/>
        <v>17.747612043752429</v>
      </c>
      <c r="P16" s="9"/>
    </row>
    <row r="17" spans="1:16">
      <c r="A17" s="12"/>
      <c r="B17" s="25">
        <v>323.89999999999998</v>
      </c>
      <c r="C17" s="20" t="s">
        <v>17</v>
      </c>
      <c r="D17" s="46">
        <v>53656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53656</v>
      </c>
      <c r="O17" s="47">
        <f t="shared" si="1"/>
        <v>0.90710216226268359</v>
      </c>
      <c r="P17" s="9"/>
    </row>
    <row r="18" spans="1:16">
      <c r="A18" s="12"/>
      <c r="B18" s="25">
        <v>324.02100000000002</v>
      </c>
      <c r="C18" s="20" t="s">
        <v>18</v>
      </c>
      <c r="D18" s="46">
        <v>0</v>
      </c>
      <c r="E18" s="46">
        <v>8746586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8746586</v>
      </c>
      <c r="O18" s="47">
        <f t="shared" si="1"/>
        <v>147.86877652110701</v>
      </c>
      <c r="P18" s="9"/>
    </row>
    <row r="19" spans="1:16">
      <c r="A19" s="12"/>
      <c r="B19" s="25">
        <v>324.03100000000001</v>
      </c>
      <c r="C19" s="20" t="s">
        <v>19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19500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19500</v>
      </c>
      <c r="O19" s="47">
        <f t="shared" si="1"/>
        <v>0.32966475630166864</v>
      </c>
      <c r="P19" s="9"/>
    </row>
    <row r="20" spans="1:16" ht="15.75">
      <c r="A20" s="29" t="s">
        <v>22</v>
      </c>
      <c r="B20" s="30"/>
      <c r="C20" s="31"/>
      <c r="D20" s="32">
        <f>SUM(D21:D41)</f>
        <v>5462467</v>
      </c>
      <c r="E20" s="32">
        <f t="shared" ref="E20:M20" si="5">SUM(E21:E41)</f>
        <v>4233227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13953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9709647</v>
      </c>
      <c r="O20" s="45">
        <f t="shared" si="1"/>
        <v>164.15017497590912</v>
      </c>
      <c r="P20" s="10"/>
    </row>
    <row r="21" spans="1:16">
      <c r="A21" s="12"/>
      <c r="B21" s="25">
        <v>331.1</v>
      </c>
      <c r="C21" s="20" t="s">
        <v>20</v>
      </c>
      <c r="D21" s="46">
        <v>15635</v>
      </c>
      <c r="E21" s="46">
        <v>16050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31685</v>
      </c>
      <c r="O21" s="47">
        <f t="shared" si="1"/>
        <v>0.53566296427786508</v>
      </c>
      <c r="P21" s="9"/>
    </row>
    <row r="22" spans="1:16">
      <c r="A22" s="12"/>
      <c r="B22" s="25">
        <v>331.2</v>
      </c>
      <c r="C22" s="20" t="s">
        <v>21</v>
      </c>
      <c r="D22" s="46">
        <v>0</v>
      </c>
      <c r="E22" s="46">
        <v>4093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35" si="6">SUM(D22:M22)</f>
        <v>4093</v>
      </c>
      <c r="O22" s="47">
        <f t="shared" si="1"/>
        <v>6.9195787053473318E-2</v>
      </c>
      <c r="P22" s="9"/>
    </row>
    <row r="23" spans="1:16">
      <c r="A23" s="12"/>
      <c r="B23" s="25">
        <v>331.5</v>
      </c>
      <c r="C23" s="20" t="s">
        <v>23</v>
      </c>
      <c r="D23" s="46">
        <v>0</v>
      </c>
      <c r="E23" s="46">
        <v>2046467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2046467</v>
      </c>
      <c r="O23" s="47">
        <f t="shared" si="1"/>
        <v>34.597335632533685</v>
      </c>
      <c r="P23" s="9"/>
    </row>
    <row r="24" spans="1:16">
      <c r="A24" s="12"/>
      <c r="B24" s="25">
        <v>331.7</v>
      </c>
      <c r="C24" s="20" t="s">
        <v>24</v>
      </c>
      <c r="D24" s="46">
        <v>0</v>
      </c>
      <c r="E24" s="46">
        <v>347000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347000</v>
      </c>
      <c r="O24" s="47">
        <f t="shared" si="1"/>
        <v>5.8663420736758463</v>
      </c>
      <c r="P24" s="9"/>
    </row>
    <row r="25" spans="1:16">
      <c r="A25" s="12"/>
      <c r="B25" s="25">
        <v>334.1</v>
      </c>
      <c r="C25" s="20" t="s">
        <v>25</v>
      </c>
      <c r="D25" s="46">
        <v>0</v>
      </c>
      <c r="E25" s="46">
        <v>197124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197124</v>
      </c>
      <c r="O25" s="47">
        <f t="shared" si="1"/>
        <v>3.3325556626261603</v>
      </c>
      <c r="P25" s="9"/>
    </row>
    <row r="26" spans="1:16">
      <c r="A26" s="12"/>
      <c r="B26" s="25">
        <v>334.2</v>
      </c>
      <c r="C26" s="20" t="s">
        <v>26</v>
      </c>
      <c r="D26" s="46">
        <v>0</v>
      </c>
      <c r="E26" s="46">
        <v>102480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102480</v>
      </c>
      <c r="O26" s="47">
        <f t="shared" si="1"/>
        <v>1.7325150885023077</v>
      </c>
      <c r="P26" s="9"/>
    </row>
    <row r="27" spans="1:16">
      <c r="A27" s="12"/>
      <c r="B27" s="25">
        <v>334.39</v>
      </c>
      <c r="C27" s="20" t="s">
        <v>27</v>
      </c>
      <c r="D27" s="46">
        <v>150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150</v>
      </c>
      <c r="O27" s="47">
        <f t="shared" si="1"/>
        <v>2.5358827407820661E-3</v>
      </c>
      <c r="P27" s="9"/>
    </row>
    <row r="28" spans="1:16">
      <c r="A28" s="12"/>
      <c r="B28" s="25">
        <v>334.5</v>
      </c>
      <c r="C28" s="20" t="s">
        <v>28</v>
      </c>
      <c r="D28" s="46">
        <v>0</v>
      </c>
      <c r="E28" s="46">
        <v>83009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83009</v>
      </c>
      <c r="O28" s="47">
        <f t="shared" si="1"/>
        <v>1.4033406028638569</v>
      </c>
      <c r="P28" s="9"/>
    </row>
    <row r="29" spans="1:16">
      <c r="A29" s="12"/>
      <c r="B29" s="25">
        <v>334.7</v>
      </c>
      <c r="C29" s="20" t="s">
        <v>29</v>
      </c>
      <c r="D29" s="46">
        <v>0</v>
      </c>
      <c r="E29" s="46">
        <v>316755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316755</v>
      </c>
      <c r="O29" s="47">
        <f t="shared" si="1"/>
        <v>5.3550235837094888</v>
      </c>
      <c r="P29" s="9"/>
    </row>
    <row r="30" spans="1:16">
      <c r="A30" s="12"/>
      <c r="B30" s="25">
        <v>335.12</v>
      </c>
      <c r="C30" s="20" t="s">
        <v>30</v>
      </c>
      <c r="D30" s="46">
        <v>1548920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1548920</v>
      </c>
      <c r="O30" s="47">
        <f t="shared" si="1"/>
        <v>26.185863299014386</v>
      </c>
      <c r="P30" s="9"/>
    </row>
    <row r="31" spans="1:16">
      <c r="A31" s="12"/>
      <c r="B31" s="25">
        <v>335.15</v>
      </c>
      <c r="C31" s="20" t="s">
        <v>31</v>
      </c>
      <c r="D31" s="46">
        <v>3722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3722</v>
      </c>
      <c r="O31" s="47">
        <f t="shared" si="1"/>
        <v>6.2923703741272333E-2</v>
      </c>
      <c r="P31" s="9"/>
    </row>
    <row r="32" spans="1:16">
      <c r="A32" s="12"/>
      <c r="B32" s="25">
        <v>335.18</v>
      </c>
      <c r="C32" s="20" t="s">
        <v>32</v>
      </c>
      <c r="D32" s="46">
        <v>3037695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3037695</v>
      </c>
      <c r="O32" s="47">
        <f t="shared" si="1"/>
        <v>51.354922148399858</v>
      </c>
      <c r="P32" s="9"/>
    </row>
    <row r="33" spans="1:16">
      <c r="A33" s="12"/>
      <c r="B33" s="25">
        <v>335.29</v>
      </c>
      <c r="C33" s="20" t="s">
        <v>33</v>
      </c>
      <c r="D33" s="46">
        <v>0</v>
      </c>
      <c r="E33" s="46">
        <v>37206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37206</v>
      </c>
      <c r="O33" s="47">
        <f t="shared" si="1"/>
        <v>0.62900035502358376</v>
      </c>
      <c r="P33" s="9"/>
    </row>
    <row r="34" spans="1:16">
      <c r="A34" s="12"/>
      <c r="B34" s="25">
        <v>335.49</v>
      </c>
      <c r="C34" s="20" t="s">
        <v>34</v>
      </c>
      <c r="D34" s="46">
        <v>28084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28084</v>
      </c>
      <c r="O34" s="47">
        <f t="shared" si="1"/>
        <v>0.47478487261415697</v>
      </c>
      <c r="P34" s="9"/>
    </row>
    <row r="35" spans="1:16">
      <c r="A35" s="12"/>
      <c r="B35" s="25">
        <v>335.5</v>
      </c>
      <c r="C35" s="20" t="s">
        <v>35</v>
      </c>
      <c r="D35" s="46">
        <v>0</v>
      </c>
      <c r="E35" s="46">
        <v>494703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494703</v>
      </c>
      <c r="O35" s="47">
        <f t="shared" si="1"/>
        <v>8.3633919967540695</v>
      </c>
      <c r="P35" s="9"/>
    </row>
    <row r="36" spans="1:16">
      <c r="A36" s="12"/>
      <c r="B36" s="25">
        <v>337.2</v>
      </c>
      <c r="C36" s="20" t="s">
        <v>36</v>
      </c>
      <c r="D36" s="46">
        <v>0</v>
      </c>
      <c r="E36" s="46">
        <v>39477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1" si="7">SUM(D36:M36)</f>
        <v>39477</v>
      </c>
      <c r="O36" s="47">
        <f t="shared" si="1"/>
        <v>0.66739361971902422</v>
      </c>
      <c r="P36" s="9"/>
    </row>
    <row r="37" spans="1:16">
      <c r="A37" s="12"/>
      <c r="B37" s="25">
        <v>337.3</v>
      </c>
      <c r="C37" s="20" t="s">
        <v>37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13953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13953</v>
      </c>
      <c r="O37" s="47">
        <f t="shared" ref="O37:O68" si="8">(N37/O$78)</f>
        <v>0.23588781254754781</v>
      </c>
      <c r="P37" s="9"/>
    </row>
    <row r="38" spans="1:16">
      <c r="A38" s="12"/>
      <c r="B38" s="25">
        <v>337.4</v>
      </c>
      <c r="C38" s="20" t="s">
        <v>38</v>
      </c>
      <c r="D38" s="46">
        <v>52172</v>
      </c>
      <c r="E38" s="46">
        <v>248863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301035</v>
      </c>
      <c r="O38" s="47">
        <f t="shared" si="8"/>
        <v>5.0892630724755286</v>
      </c>
      <c r="P38" s="9"/>
    </row>
    <row r="39" spans="1:16">
      <c r="A39" s="12"/>
      <c r="B39" s="25">
        <v>337.7</v>
      </c>
      <c r="C39" s="20" t="s">
        <v>39</v>
      </c>
      <c r="D39" s="46">
        <v>0</v>
      </c>
      <c r="E39" s="46">
        <v>300000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300000</v>
      </c>
      <c r="O39" s="47">
        <f t="shared" si="8"/>
        <v>5.0717654815641326</v>
      </c>
      <c r="P39" s="9"/>
    </row>
    <row r="40" spans="1:16">
      <c r="A40" s="12"/>
      <c r="B40" s="25">
        <v>338</v>
      </c>
      <c r="C40" s="20" t="s">
        <v>40</v>
      </c>
      <c r="D40" s="46">
        <v>58027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58027</v>
      </c>
      <c r="O40" s="47">
        <f t="shared" si="8"/>
        <v>0.980997785329073</v>
      </c>
      <c r="P40" s="9"/>
    </row>
    <row r="41" spans="1:16">
      <c r="A41" s="12"/>
      <c r="B41" s="25">
        <v>339</v>
      </c>
      <c r="C41" s="20" t="s">
        <v>41</v>
      </c>
      <c r="D41" s="46">
        <v>718062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718062</v>
      </c>
      <c r="O41" s="47">
        <f t="shared" si="8"/>
        <v>12.139473550743014</v>
      </c>
      <c r="P41" s="9"/>
    </row>
    <row r="42" spans="1:16" ht="15.75">
      <c r="A42" s="29" t="s">
        <v>46</v>
      </c>
      <c r="B42" s="30"/>
      <c r="C42" s="31"/>
      <c r="D42" s="32">
        <f t="shared" ref="D42:M42" si="9">SUM(D43:D57)</f>
        <v>3044875</v>
      </c>
      <c r="E42" s="32">
        <f t="shared" si="9"/>
        <v>2558291</v>
      </c>
      <c r="F42" s="32">
        <f t="shared" si="9"/>
        <v>0</v>
      </c>
      <c r="G42" s="32">
        <f t="shared" si="9"/>
        <v>0</v>
      </c>
      <c r="H42" s="32">
        <f t="shared" si="9"/>
        <v>0</v>
      </c>
      <c r="I42" s="32">
        <f t="shared" si="9"/>
        <v>24224405</v>
      </c>
      <c r="J42" s="32">
        <f t="shared" si="9"/>
        <v>2505300</v>
      </c>
      <c r="K42" s="32">
        <f t="shared" si="9"/>
        <v>0</v>
      </c>
      <c r="L42" s="32">
        <f t="shared" si="9"/>
        <v>0</v>
      </c>
      <c r="M42" s="32">
        <f t="shared" si="9"/>
        <v>0</v>
      </c>
      <c r="N42" s="32">
        <f>SUM(D42:M42)</f>
        <v>32332871</v>
      </c>
      <c r="O42" s="45">
        <f t="shared" si="8"/>
        <v>546.6157968588866</v>
      </c>
      <c r="P42" s="10"/>
    </row>
    <row r="43" spans="1:16">
      <c r="A43" s="12"/>
      <c r="B43" s="25">
        <v>341.2</v>
      </c>
      <c r="C43" s="20" t="s">
        <v>49</v>
      </c>
      <c r="D43" s="46">
        <v>1799400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2505300</v>
      </c>
      <c r="K43" s="46">
        <v>0</v>
      </c>
      <c r="L43" s="46">
        <v>0</v>
      </c>
      <c r="M43" s="46">
        <v>0</v>
      </c>
      <c r="N43" s="46">
        <f>SUM(D43:M43)</f>
        <v>4304700</v>
      </c>
      <c r="O43" s="47">
        <f t="shared" si="8"/>
        <v>72.774762894963743</v>
      </c>
      <c r="P43" s="9"/>
    </row>
    <row r="44" spans="1:16">
      <c r="A44" s="12"/>
      <c r="B44" s="25">
        <v>341.9</v>
      </c>
      <c r="C44" s="20" t="s">
        <v>50</v>
      </c>
      <c r="D44" s="46">
        <v>167798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ref="N44:N57" si="10">SUM(D44:M44)</f>
        <v>167798</v>
      </c>
      <c r="O44" s="47">
        <f t="shared" si="8"/>
        <v>2.8367736809183275</v>
      </c>
      <c r="P44" s="9"/>
    </row>
    <row r="45" spans="1:16">
      <c r="A45" s="12"/>
      <c r="B45" s="25">
        <v>342.1</v>
      </c>
      <c r="C45" s="20" t="s">
        <v>51</v>
      </c>
      <c r="D45" s="46">
        <v>4577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4577</v>
      </c>
      <c r="O45" s="47">
        <f t="shared" si="8"/>
        <v>7.7378235363730119E-2</v>
      </c>
      <c r="P45" s="9"/>
    </row>
    <row r="46" spans="1:16">
      <c r="A46" s="12"/>
      <c r="B46" s="25">
        <v>342.2</v>
      </c>
      <c r="C46" s="20" t="s">
        <v>52</v>
      </c>
      <c r="D46" s="46">
        <v>0</v>
      </c>
      <c r="E46" s="46">
        <v>2507465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2507465</v>
      </c>
      <c r="O46" s="47">
        <f t="shared" si="8"/>
        <v>42.390914777434027</v>
      </c>
      <c r="P46" s="9"/>
    </row>
    <row r="47" spans="1:16">
      <c r="A47" s="12"/>
      <c r="B47" s="25">
        <v>342.5</v>
      </c>
      <c r="C47" s="20" t="s">
        <v>53</v>
      </c>
      <c r="D47" s="46">
        <v>1770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1770</v>
      </c>
      <c r="O47" s="47">
        <f t="shared" si="8"/>
        <v>2.992341634122838E-2</v>
      </c>
      <c r="P47" s="9"/>
    </row>
    <row r="48" spans="1:16">
      <c r="A48" s="12"/>
      <c r="B48" s="25">
        <v>342.9</v>
      </c>
      <c r="C48" s="20" t="s">
        <v>54</v>
      </c>
      <c r="D48" s="46">
        <v>7446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7446</v>
      </c>
      <c r="O48" s="47">
        <f t="shared" si="8"/>
        <v>0.12588121925242177</v>
      </c>
      <c r="P48" s="9"/>
    </row>
    <row r="49" spans="1:16">
      <c r="A49" s="12"/>
      <c r="B49" s="25">
        <v>343.3</v>
      </c>
      <c r="C49" s="20" t="s">
        <v>55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7462721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7462721</v>
      </c>
      <c r="O49" s="47">
        <f t="shared" si="8"/>
        <v>126.16390255447921</v>
      </c>
      <c r="P49" s="9"/>
    </row>
    <row r="50" spans="1:16">
      <c r="A50" s="12"/>
      <c r="B50" s="25">
        <v>343.4</v>
      </c>
      <c r="C50" s="20" t="s">
        <v>56</v>
      </c>
      <c r="D50" s="46">
        <v>442916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442916</v>
      </c>
      <c r="O50" s="47">
        <f t="shared" si="8"/>
        <v>7.4878869334415308</v>
      </c>
      <c r="P50" s="9"/>
    </row>
    <row r="51" spans="1:16">
      <c r="A51" s="12"/>
      <c r="B51" s="25">
        <v>343.5</v>
      </c>
      <c r="C51" s="20" t="s">
        <v>57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11300979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11300979</v>
      </c>
      <c r="O51" s="47">
        <f t="shared" si="8"/>
        <v>191.05305066693717</v>
      </c>
      <c r="P51" s="9"/>
    </row>
    <row r="52" spans="1:16">
      <c r="A52" s="12"/>
      <c r="B52" s="25">
        <v>343.6</v>
      </c>
      <c r="C52" s="20" t="s">
        <v>58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789556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789556</v>
      </c>
      <c r="O52" s="47">
        <f t="shared" si="8"/>
        <v>13.348142888539501</v>
      </c>
      <c r="P52" s="9"/>
    </row>
    <row r="53" spans="1:16">
      <c r="A53" s="12"/>
      <c r="B53" s="25">
        <v>343.9</v>
      </c>
      <c r="C53" s="20" t="s">
        <v>59</v>
      </c>
      <c r="D53" s="46">
        <v>31326</v>
      </c>
      <c r="E53" s="46">
        <v>0</v>
      </c>
      <c r="F53" s="46">
        <v>0</v>
      </c>
      <c r="G53" s="46">
        <v>0</v>
      </c>
      <c r="H53" s="46">
        <v>0</v>
      </c>
      <c r="I53" s="46">
        <v>4671149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4702475</v>
      </c>
      <c r="O53" s="47">
        <f t="shared" si="8"/>
        <v>79.499501276394312</v>
      </c>
      <c r="P53" s="9"/>
    </row>
    <row r="54" spans="1:16">
      <c r="A54" s="12"/>
      <c r="B54" s="25">
        <v>344.3</v>
      </c>
      <c r="C54" s="20" t="s">
        <v>60</v>
      </c>
      <c r="D54" s="46">
        <v>22916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22916</v>
      </c>
      <c r="O54" s="47">
        <f t="shared" si="8"/>
        <v>0.38741525925174553</v>
      </c>
      <c r="P54" s="9"/>
    </row>
    <row r="55" spans="1:16">
      <c r="A55" s="12"/>
      <c r="B55" s="25">
        <v>347.2</v>
      </c>
      <c r="C55" s="20" t="s">
        <v>61</v>
      </c>
      <c r="D55" s="46">
        <v>529574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529574</v>
      </c>
      <c r="O55" s="47">
        <f t="shared" si="8"/>
        <v>8.9529171104461458</v>
      </c>
      <c r="P55" s="9"/>
    </row>
    <row r="56" spans="1:16">
      <c r="A56" s="12"/>
      <c r="B56" s="25">
        <v>347.3</v>
      </c>
      <c r="C56" s="20" t="s">
        <v>62</v>
      </c>
      <c r="D56" s="46">
        <v>0</v>
      </c>
      <c r="E56" s="46">
        <v>50826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50826</v>
      </c>
      <c r="O56" s="47">
        <f t="shared" si="8"/>
        <v>0.8592585078865953</v>
      </c>
      <c r="P56" s="9"/>
    </row>
    <row r="57" spans="1:16">
      <c r="A57" s="12"/>
      <c r="B57" s="25">
        <v>347.4</v>
      </c>
      <c r="C57" s="20" t="s">
        <v>63</v>
      </c>
      <c r="D57" s="46">
        <v>37152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37152</v>
      </c>
      <c r="O57" s="47">
        <f t="shared" si="8"/>
        <v>0.62808743723690219</v>
      </c>
      <c r="P57" s="9"/>
    </row>
    <row r="58" spans="1:16" ht="15.75">
      <c r="A58" s="29" t="s">
        <v>47</v>
      </c>
      <c r="B58" s="30"/>
      <c r="C58" s="31"/>
      <c r="D58" s="32">
        <f t="shared" ref="D58:M58" si="11">SUM(D59:D60)</f>
        <v>583158</v>
      </c>
      <c r="E58" s="32">
        <f t="shared" si="11"/>
        <v>0</v>
      </c>
      <c r="F58" s="32">
        <f t="shared" si="11"/>
        <v>0</v>
      </c>
      <c r="G58" s="32">
        <f t="shared" si="11"/>
        <v>0</v>
      </c>
      <c r="H58" s="32">
        <f t="shared" si="11"/>
        <v>0</v>
      </c>
      <c r="I58" s="32">
        <f t="shared" si="11"/>
        <v>0</v>
      </c>
      <c r="J58" s="32">
        <f t="shared" si="11"/>
        <v>0</v>
      </c>
      <c r="K58" s="32">
        <f t="shared" si="11"/>
        <v>0</v>
      </c>
      <c r="L58" s="32">
        <f t="shared" si="11"/>
        <v>0</v>
      </c>
      <c r="M58" s="32">
        <f t="shared" si="11"/>
        <v>0</v>
      </c>
      <c r="N58" s="32">
        <f>SUM(D58:M58)</f>
        <v>583158</v>
      </c>
      <c r="O58" s="45">
        <f t="shared" si="8"/>
        <v>9.8588020489932546</v>
      </c>
      <c r="P58" s="10"/>
    </row>
    <row r="59" spans="1:16">
      <c r="A59" s="13"/>
      <c r="B59" s="39">
        <v>351.9</v>
      </c>
      <c r="C59" s="21" t="s">
        <v>67</v>
      </c>
      <c r="D59" s="46">
        <v>364943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364943</v>
      </c>
      <c r="O59" s="47">
        <f t="shared" si="8"/>
        <v>6.1696843671281973</v>
      </c>
      <c r="P59" s="9"/>
    </row>
    <row r="60" spans="1:16">
      <c r="A60" s="13"/>
      <c r="B60" s="39">
        <v>354</v>
      </c>
      <c r="C60" s="21" t="s">
        <v>66</v>
      </c>
      <c r="D60" s="46">
        <v>218215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218215</v>
      </c>
      <c r="O60" s="47">
        <f t="shared" si="8"/>
        <v>3.6891176818650573</v>
      </c>
      <c r="P60" s="9"/>
    </row>
    <row r="61" spans="1:16" ht="15.75">
      <c r="A61" s="29" t="s">
        <v>3</v>
      </c>
      <c r="B61" s="30"/>
      <c r="C61" s="31"/>
      <c r="D61" s="32">
        <f t="shared" ref="D61:M61" si="12">SUM(D62:D71)</f>
        <v>5037657</v>
      </c>
      <c r="E61" s="32">
        <f t="shared" si="12"/>
        <v>410619</v>
      </c>
      <c r="F61" s="32">
        <f t="shared" si="12"/>
        <v>4667</v>
      </c>
      <c r="G61" s="32">
        <f t="shared" si="12"/>
        <v>378760</v>
      </c>
      <c r="H61" s="32">
        <f t="shared" si="12"/>
        <v>0</v>
      </c>
      <c r="I61" s="32">
        <f t="shared" si="12"/>
        <v>506581</v>
      </c>
      <c r="J61" s="32">
        <f t="shared" si="12"/>
        <v>129886</v>
      </c>
      <c r="K61" s="32">
        <f t="shared" si="12"/>
        <v>10234276</v>
      </c>
      <c r="L61" s="32">
        <f t="shared" si="12"/>
        <v>0</v>
      </c>
      <c r="M61" s="32">
        <f t="shared" si="12"/>
        <v>0</v>
      </c>
      <c r="N61" s="32">
        <f>SUM(D61:M61)</f>
        <v>16702446</v>
      </c>
      <c r="O61" s="45">
        <f t="shared" si="8"/>
        <v>282.36963026829642</v>
      </c>
      <c r="P61" s="10"/>
    </row>
    <row r="62" spans="1:16">
      <c r="A62" s="12"/>
      <c r="B62" s="25">
        <v>361.1</v>
      </c>
      <c r="C62" s="20" t="s">
        <v>68</v>
      </c>
      <c r="D62" s="46">
        <v>425061</v>
      </c>
      <c r="E62" s="46">
        <v>133178</v>
      </c>
      <c r="F62" s="46">
        <v>6544</v>
      </c>
      <c r="G62" s="46">
        <v>424692</v>
      </c>
      <c r="H62" s="46">
        <v>0</v>
      </c>
      <c r="I62" s="46">
        <v>357496</v>
      </c>
      <c r="J62" s="46">
        <v>117752</v>
      </c>
      <c r="K62" s="46">
        <v>1094352</v>
      </c>
      <c r="L62" s="46">
        <v>0</v>
      </c>
      <c r="M62" s="46">
        <v>0</v>
      </c>
      <c r="N62" s="46">
        <f>SUM(D62:M62)</f>
        <v>2559075</v>
      </c>
      <c r="O62" s="47">
        <f t="shared" si="8"/>
        <v>43.263427499112439</v>
      </c>
      <c r="P62" s="9"/>
    </row>
    <row r="63" spans="1:16">
      <c r="A63" s="12"/>
      <c r="B63" s="25">
        <v>361.2</v>
      </c>
      <c r="C63" s="20" t="s">
        <v>69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511850</v>
      </c>
      <c r="L63" s="46">
        <v>0</v>
      </c>
      <c r="M63" s="46">
        <v>0</v>
      </c>
      <c r="N63" s="46">
        <f t="shared" ref="N63:N71" si="13">SUM(D63:M63)</f>
        <v>511850</v>
      </c>
      <c r="O63" s="47">
        <f t="shared" si="8"/>
        <v>8.6532772057953373</v>
      </c>
      <c r="P63" s="9"/>
    </row>
    <row r="64" spans="1:16">
      <c r="A64" s="12"/>
      <c r="B64" s="25">
        <v>361.3</v>
      </c>
      <c r="C64" s="20" t="s">
        <v>70</v>
      </c>
      <c r="D64" s="46">
        <v>-62747</v>
      </c>
      <c r="E64" s="46">
        <v>-20934</v>
      </c>
      <c r="F64" s="46">
        <v>-1877</v>
      </c>
      <c r="G64" s="46">
        <v>-45932</v>
      </c>
      <c r="H64" s="46">
        <v>0</v>
      </c>
      <c r="I64" s="46">
        <v>-43165</v>
      </c>
      <c r="J64" s="46">
        <v>-14550</v>
      </c>
      <c r="K64" s="46">
        <v>7445573</v>
      </c>
      <c r="L64" s="46">
        <v>0</v>
      </c>
      <c r="M64" s="46">
        <v>0</v>
      </c>
      <c r="N64" s="46">
        <f t="shared" si="13"/>
        <v>7256368</v>
      </c>
      <c r="O64" s="47">
        <f t="shared" si="8"/>
        <v>122.67532247975521</v>
      </c>
      <c r="P64" s="9"/>
    </row>
    <row r="65" spans="1:119">
      <c r="A65" s="12"/>
      <c r="B65" s="25">
        <v>361.4</v>
      </c>
      <c r="C65" s="20" t="s">
        <v>71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-6459195</v>
      </c>
      <c r="L65" s="46">
        <v>0</v>
      </c>
      <c r="M65" s="46">
        <v>0</v>
      </c>
      <c r="N65" s="46">
        <f t="shared" si="13"/>
        <v>-6459195</v>
      </c>
      <c r="O65" s="47">
        <f t="shared" si="8"/>
        <v>-109.19840746563879</v>
      </c>
      <c r="P65" s="9"/>
    </row>
    <row r="66" spans="1:119">
      <c r="A66" s="12"/>
      <c r="B66" s="25">
        <v>362</v>
      </c>
      <c r="C66" s="20" t="s">
        <v>72</v>
      </c>
      <c r="D66" s="46">
        <v>645906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3"/>
        <v>645906</v>
      </c>
      <c r="O66" s="47">
        <f t="shared" si="8"/>
        <v>10.919612517117208</v>
      </c>
      <c r="P66" s="9"/>
    </row>
    <row r="67" spans="1:119">
      <c r="A67" s="12"/>
      <c r="B67" s="25">
        <v>364</v>
      </c>
      <c r="C67" s="20" t="s">
        <v>73</v>
      </c>
      <c r="D67" s="46">
        <v>5778</v>
      </c>
      <c r="E67" s="46">
        <v>0</v>
      </c>
      <c r="F67" s="46">
        <v>0</v>
      </c>
      <c r="G67" s="46">
        <v>0</v>
      </c>
      <c r="H67" s="46">
        <v>0</v>
      </c>
      <c r="I67" s="46">
        <v>82322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3"/>
        <v>88100</v>
      </c>
      <c r="O67" s="47">
        <f t="shared" si="8"/>
        <v>1.4894084630860003</v>
      </c>
      <c r="P67" s="9"/>
    </row>
    <row r="68" spans="1:119">
      <c r="A68" s="12"/>
      <c r="B68" s="25">
        <v>365</v>
      </c>
      <c r="C68" s="20" t="s">
        <v>74</v>
      </c>
      <c r="D68" s="46">
        <v>1043</v>
      </c>
      <c r="E68" s="46">
        <v>0</v>
      </c>
      <c r="F68" s="46">
        <v>0</v>
      </c>
      <c r="G68" s="46">
        <v>0</v>
      </c>
      <c r="H68" s="46">
        <v>0</v>
      </c>
      <c r="I68" s="46">
        <v>13091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3"/>
        <v>14134</v>
      </c>
      <c r="O68" s="47">
        <f t="shared" si="8"/>
        <v>0.23894777772142484</v>
      </c>
      <c r="P68" s="9"/>
    </row>
    <row r="69" spans="1:119">
      <c r="A69" s="12"/>
      <c r="B69" s="25">
        <v>366</v>
      </c>
      <c r="C69" s="20" t="s">
        <v>75</v>
      </c>
      <c r="D69" s="46">
        <v>0</v>
      </c>
      <c r="E69" s="46">
        <v>18972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3"/>
        <v>18972</v>
      </c>
      <c r="O69" s="47">
        <f t="shared" ref="O69:O76" si="14">(N69/O$78)</f>
        <v>0.32073844905411575</v>
      </c>
      <c r="P69" s="9"/>
    </row>
    <row r="70" spans="1:119">
      <c r="A70" s="12"/>
      <c r="B70" s="25">
        <v>368</v>
      </c>
      <c r="C70" s="20" t="s">
        <v>76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7641696</v>
      </c>
      <c r="L70" s="46">
        <v>0</v>
      </c>
      <c r="M70" s="46">
        <v>0</v>
      </c>
      <c r="N70" s="46">
        <f t="shared" si="13"/>
        <v>7641696</v>
      </c>
      <c r="O70" s="47">
        <f t="shared" si="14"/>
        <v>129.18963331135569</v>
      </c>
      <c r="P70" s="9"/>
    </row>
    <row r="71" spans="1:119">
      <c r="A71" s="12"/>
      <c r="B71" s="25">
        <v>369.9</v>
      </c>
      <c r="C71" s="20" t="s">
        <v>77</v>
      </c>
      <c r="D71" s="46">
        <v>4022616</v>
      </c>
      <c r="E71" s="46">
        <v>279403</v>
      </c>
      <c r="F71" s="46">
        <v>0</v>
      </c>
      <c r="G71" s="46">
        <v>0</v>
      </c>
      <c r="H71" s="46">
        <v>0</v>
      </c>
      <c r="I71" s="46">
        <v>96837</v>
      </c>
      <c r="J71" s="46">
        <v>26684</v>
      </c>
      <c r="K71" s="46">
        <v>0</v>
      </c>
      <c r="L71" s="46">
        <v>0</v>
      </c>
      <c r="M71" s="46">
        <v>0</v>
      </c>
      <c r="N71" s="46">
        <f t="shared" si="13"/>
        <v>4425540</v>
      </c>
      <c r="O71" s="47">
        <f t="shared" si="14"/>
        <v>74.817670030937776</v>
      </c>
      <c r="P71" s="9"/>
    </row>
    <row r="72" spans="1:119" ht="15.75">
      <c r="A72" s="29" t="s">
        <v>48</v>
      </c>
      <c r="B72" s="30"/>
      <c r="C72" s="31"/>
      <c r="D72" s="32">
        <f t="shared" ref="D72:M72" si="15">SUM(D73:D75)</f>
        <v>431975</v>
      </c>
      <c r="E72" s="32">
        <f t="shared" si="15"/>
        <v>7241406</v>
      </c>
      <c r="F72" s="32">
        <f t="shared" si="15"/>
        <v>7930300</v>
      </c>
      <c r="G72" s="32">
        <f t="shared" si="15"/>
        <v>1323196</v>
      </c>
      <c r="H72" s="32">
        <f t="shared" si="15"/>
        <v>0</v>
      </c>
      <c r="I72" s="32">
        <f t="shared" si="15"/>
        <v>333600</v>
      </c>
      <c r="J72" s="32">
        <f t="shared" si="15"/>
        <v>0</v>
      </c>
      <c r="K72" s="32">
        <f t="shared" si="15"/>
        <v>0</v>
      </c>
      <c r="L72" s="32">
        <f t="shared" si="15"/>
        <v>0</v>
      </c>
      <c r="M72" s="32">
        <f t="shared" si="15"/>
        <v>0</v>
      </c>
      <c r="N72" s="32">
        <f>SUM(D72:M72)</f>
        <v>17260477</v>
      </c>
      <c r="O72" s="45">
        <f t="shared" si="14"/>
        <v>291.8036381464388</v>
      </c>
      <c r="P72" s="9"/>
    </row>
    <row r="73" spans="1:119">
      <c r="A73" s="12"/>
      <c r="B73" s="25">
        <v>381</v>
      </c>
      <c r="C73" s="20" t="s">
        <v>78</v>
      </c>
      <c r="D73" s="46">
        <v>400100</v>
      </c>
      <c r="E73" s="46">
        <v>7241406</v>
      </c>
      <c r="F73" s="46">
        <v>2580300</v>
      </c>
      <c r="G73" s="46">
        <v>1198916</v>
      </c>
      <c r="H73" s="46">
        <v>0</v>
      </c>
      <c r="I73" s="46">
        <v>333600</v>
      </c>
      <c r="J73" s="46">
        <v>0</v>
      </c>
      <c r="K73" s="46">
        <v>0</v>
      </c>
      <c r="L73" s="46">
        <v>0</v>
      </c>
      <c r="M73" s="46">
        <v>0</v>
      </c>
      <c r="N73" s="46">
        <f>SUM(D73:M73)</f>
        <v>11754322</v>
      </c>
      <c r="O73" s="47">
        <f t="shared" si="14"/>
        <v>198.71721526263292</v>
      </c>
      <c r="P73" s="9"/>
    </row>
    <row r="74" spans="1:119">
      <c r="A74" s="12"/>
      <c r="B74" s="25">
        <v>384</v>
      </c>
      <c r="C74" s="20" t="s">
        <v>79</v>
      </c>
      <c r="D74" s="46">
        <v>0</v>
      </c>
      <c r="E74" s="46">
        <v>0</v>
      </c>
      <c r="F74" s="46">
        <v>5350000</v>
      </c>
      <c r="G74" s="46">
        <v>124280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>SUM(D74:M74)</f>
        <v>5474280</v>
      </c>
      <c r="O74" s="47">
        <f t="shared" si="14"/>
        <v>92.547547801389669</v>
      </c>
      <c r="P74" s="9"/>
    </row>
    <row r="75" spans="1:119" ht="15.75" thickBot="1">
      <c r="A75" s="12"/>
      <c r="B75" s="25">
        <v>385</v>
      </c>
      <c r="C75" s="20" t="s">
        <v>80</v>
      </c>
      <c r="D75" s="46">
        <v>31875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>SUM(D75:M75)</f>
        <v>31875</v>
      </c>
      <c r="O75" s="47">
        <f t="shared" si="14"/>
        <v>0.53887508241618909</v>
      </c>
      <c r="P75" s="9"/>
    </row>
    <row r="76" spans="1:119" ht="16.5" thickBot="1">
      <c r="A76" s="14" t="s">
        <v>64</v>
      </c>
      <c r="B76" s="23"/>
      <c r="C76" s="22"/>
      <c r="D76" s="15">
        <f t="shared" ref="D76:M76" si="16">SUM(D5,D13,D20,D42,D58,D61,D72)</f>
        <v>45748487</v>
      </c>
      <c r="E76" s="15">
        <f t="shared" si="16"/>
        <v>23190129</v>
      </c>
      <c r="F76" s="15">
        <f t="shared" si="16"/>
        <v>8195994</v>
      </c>
      <c r="G76" s="15">
        <f t="shared" si="16"/>
        <v>1701956</v>
      </c>
      <c r="H76" s="15">
        <f t="shared" si="16"/>
        <v>0</v>
      </c>
      <c r="I76" s="15">
        <f t="shared" si="16"/>
        <v>25098039</v>
      </c>
      <c r="J76" s="15">
        <f t="shared" si="16"/>
        <v>2635186</v>
      </c>
      <c r="K76" s="15">
        <f t="shared" si="16"/>
        <v>11291289</v>
      </c>
      <c r="L76" s="15">
        <f t="shared" si="16"/>
        <v>0</v>
      </c>
      <c r="M76" s="15">
        <f t="shared" si="16"/>
        <v>0</v>
      </c>
      <c r="N76" s="15">
        <f>SUM(D76:M76)</f>
        <v>117861080</v>
      </c>
      <c r="O76" s="38">
        <f t="shared" si="14"/>
        <v>1992.5458572128957</v>
      </c>
      <c r="P76" s="6"/>
      <c r="Q76" s="2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</row>
    <row r="77" spans="1:119">
      <c r="A77" s="16"/>
      <c r="B77" s="18"/>
      <c r="C77" s="18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9"/>
    </row>
    <row r="78" spans="1:119">
      <c r="A78" s="40"/>
      <c r="B78" s="41"/>
      <c r="C78" s="41"/>
      <c r="D78" s="42"/>
      <c r="E78" s="42"/>
      <c r="F78" s="42"/>
      <c r="G78" s="42"/>
      <c r="H78" s="42"/>
      <c r="I78" s="42"/>
      <c r="J78" s="42"/>
      <c r="K78" s="42"/>
      <c r="L78" s="118" t="s">
        <v>87</v>
      </c>
      <c r="M78" s="118"/>
      <c r="N78" s="118"/>
      <c r="O78" s="43">
        <v>59151</v>
      </c>
    </row>
    <row r="79" spans="1:119">
      <c r="A79" s="119"/>
      <c r="B79" s="96"/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7"/>
    </row>
    <row r="80" spans="1:119" ht="15.75" thickBot="1">
      <c r="A80" s="120" t="s">
        <v>98</v>
      </c>
      <c r="B80" s="99"/>
      <c r="C80" s="99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100"/>
    </row>
  </sheetData>
  <mergeCells count="10">
    <mergeCell ref="A80:O80"/>
    <mergeCell ref="A79:O79"/>
    <mergeCell ref="L78:N78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8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81</v>
      </c>
      <c r="B3" s="108"/>
      <c r="C3" s="109"/>
      <c r="D3" s="128" t="s">
        <v>42</v>
      </c>
      <c r="E3" s="129"/>
      <c r="F3" s="129"/>
      <c r="G3" s="129"/>
      <c r="H3" s="130"/>
      <c r="I3" s="128" t="s">
        <v>43</v>
      </c>
      <c r="J3" s="130"/>
      <c r="K3" s="128" t="s">
        <v>45</v>
      </c>
      <c r="L3" s="130"/>
      <c r="M3" s="36"/>
      <c r="N3" s="37"/>
      <c r="O3" s="131" t="s">
        <v>86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82</v>
      </c>
      <c r="F4" s="34" t="s">
        <v>83</v>
      </c>
      <c r="G4" s="34" t="s">
        <v>84</v>
      </c>
      <c r="H4" s="34" t="s">
        <v>5</v>
      </c>
      <c r="I4" s="34" t="s">
        <v>6</v>
      </c>
      <c r="J4" s="35" t="s">
        <v>85</v>
      </c>
      <c r="K4" s="35" t="s">
        <v>7</v>
      </c>
      <c r="L4" s="35" t="s">
        <v>8</v>
      </c>
      <c r="M4" s="35" t="s">
        <v>9</v>
      </c>
      <c r="N4" s="35" t="s">
        <v>44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26313497</v>
      </c>
      <c r="E5" s="27">
        <f t="shared" si="0"/>
        <v>0</v>
      </c>
      <c r="F5" s="27">
        <f t="shared" si="0"/>
        <v>267383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1375522</v>
      </c>
      <c r="L5" s="27">
        <f t="shared" si="0"/>
        <v>0</v>
      </c>
      <c r="M5" s="27">
        <f t="shared" si="0"/>
        <v>0</v>
      </c>
      <c r="N5" s="28">
        <f>SUM(D5:M5)</f>
        <v>27956402</v>
      </c>
      <c r="O5" s="33">
        <f t="shared" ref="O5:O36" si="1">(N5/O$78)</f>
        <v>467.06878289198897</v>
      </c>
      <c r="P5" s="6"/>
    </row>
    <row r="6" spans="1:133">
      <c r="A6" s="12"/>
      <c r="B6" s="25">
        <v>311</v>
      </c>
      <c r="C6" s="20" t="s">
        <v>2</v>
      </c>
      <c r="D6" s="46">
        <v>21284961</v>
      </c>
      <c r="E6" s="46">
        <v>0</v>
      </c>
      <c r="F6" s="46">
        <v>267383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21552344</v>
      </c>
      <c r="O6" s="47">
        <f t="shared" si="1"/>
        <v>360.07591679893073</v>
      </c>
      <c r="P6" s="9"/>
    </row>
    <row r="7" spans="1:133">
      <c r="A7" s="12"/>
      <c r="B7" s="25">
        <v>312.10000000000002</v>
      </c>
      <c r="C7" s="20" t="s">
        <v>10</v>
      </c>
      <c r="D7" s="46">
        <v>1073542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1073542</v>
      </c>
      <c r="O7" s="47">
        <f t="shared" si="1"/>
        <v>17.935711302313926</v>
      </c>
      <c r="P7" s="9"/>
    </row>
    <row r="8" spans="1:133">
      <c r="A8" s="12"/>
      <c r="B8" s="25">
        <v>312.51</v>
      </c>
      <c r="C8" s="20" t="s">
        <v>88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869617</v>
      </c>
      <c r="L8" s="46">
        <v>0</v>
      </c>
      <c r="M8" s="46">
        <v>0</v>
      </c>
      <c r="N8" s="46">
        <f>SUM(D8:M8)</f>
        <v>869617</v>
      </c>
      <c r="O8" s="47">
        <f t="shared" si="1"/>
        <v>14.528727758750314</v>
      </c>
      <c r="P8" s="9"/>
    </row>
    <row r="9" spans="1:133">
      <c r="A9" s="12"/>
      <c r="B9" s="25">
        <v>312.52</v>
      </c>
      <c r="C9" s="20" t="s">
        <v>89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505905</v>
      </c>
      <c r="L9" s="46">
        <v>0</v>
      </c>
      <c r="M9" s="46">
        <v>0</v>
      </c>
      <c r="N9" s="46">
        <f>SUM(D9:M9)</f>
        <v>505905</v>
      </c>
      <c r="O9" s="47">
        <f t="shared" si="1"/>
        <v>8.4521760922228726</v>
      </c>
      <c r="P9" s="9"/>
    </row>
    <row r="10" spans="1:133">
      <c r="A10" s="12"/>
      <c r="B10" s="25">
        <v>314.8</v>
      </c>
      <c r="C10" s="20" t="s">
        <v>11</v>
      </c>
      <c r="D10" s="46">
        <v>146442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146442</v>
      </c>
      <c r="O10" s="47">
        <f t="shared" si="1"/>
        <v>2.4466126472308076</v>
      </c>
      <c r="P10" s="9"/>
    </row>
    <row r="11" spans="1:133">
      <c r="A11" s="12"/>
      <c r="B11" s="25">
        <v>315</v>
      </c>
      <c r="C11" s="20" t="s">
        <v>12</v>
      </c>
      <c r="D11" s="46">
        <v>3046865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3046865</v>
      </c>
      <c r="O11" s="47">
        <f t="shared" si="1"/>
        <v>50.904101578815471</v>
      </c>
      <c r="P11" s="9"/>
    </row>
    <row r="12" spans="1:133">
      <c r="A12" s="12"/>
      <c r="B12" s="25">
        <v>316</v>
      </c>
      <c r="C12" s="20" t="s">
        <v>13</v>
      </c>
      <c r="D12" s="46">
        <v>761687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761687</v>
      </c>
      <c r="O12" s="47">
        <f t="shared" si="1"/>
        <v>12.725536713724836</v>
      </c>
      <c r="P12" s="9"/>
    </row>
    <row r="13" spans="1:133" ht="15.75">
      <c r="A13" s="29" t="s">
        <v>110</v>
      </c>
      <c r="B13" s="30"/>
      <c r="C13" s="31"/>
      <c r="D13" s="32">
        <f t="shared" ref="D13:M13" si="3">SUM(D14:D17)</f>
        <v>6429738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19" si="4">SUM(D13:M13)</f>
        <v>6429738</v>
      </c>
      <c r="O13" s="45">
        <f t="shared" si="1"/>
        <v>107.42190293208587</v>
      </c>
      <c r="P13" s="10"/>
    </row>
    <row r="14" spans="1:133">
      <c r="A14" s="12"/>
      <c r="B14" s="25">
        <v>322</v>
      </c>
      <c r="C14" s="20" t="s">
        <v>0</v>
      </c>
      <c r="D14" s="46">
        <v>1645211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1645211</v>
      </c>
      <c r="O14" s="47">
        <f t="shared" si="1"/>
        <v>27.486609305822405</v>
      </c>
      <c r="P14" s="9"/>
    </row>
    <row r="15" spans="1:133">
      <c r="A15" s="12"/>
      <c r="B15" s="25">
        <v>323.10000000000002</v>
      </c>
      <c r="C15" s="20" t="s">
        <v>15</v>
      </c>
      <c r="D15" s="46">
        <v>3590765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3590765</v>
      </c>
      <c r="O15" s="47">
        <f t="shared" si="1"/>
        <v>59.991061732520258</v>
      </c>
      <c r="P15" s="9"/>
    </row>
    <row r="16" spans="1:133">
      <c r="A16" s="12"/>
      <c r="B16" s="25">
        <v>323.7</v>
      </c>
      <c r="C16" s="20" t="s">
        <v>16</v>
      </c>
      <c r="D16" s="46">
        <v>1144986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1144986</v>
      </c>
      <c r="O16" s="47">
        <f t="shared" si="1"/>
        <v>19.12932921226297</v>
      </c>
      <c r="P16" s="9"/>
    </row>
    <row r="17" spans="1:16">
      <c r="A17" s="12"/>
      <c r="B17" s="25">
        <v>323.89999999999998</v>
      </c>
      <c r="C17" s="20" t="s">
        <v>17</v>
      </c>
      <c r="D17" s="46">
        <v>48776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48776</v>
      </c>
      <c r="O17" s="47">
        <f t="shared" si="1"/>
        <v>0.81490268148024392</v>
      </c>
      <c r="P17" s="9"/>
    </row>
    <row r="18" spans="1:16" ht="15.75">
      <c r="A18" s="29" t="s">
        <v>22</v>
      </c>
      <c r="B18" s="30"/>
      <c r="C18" s="31"/>
      <c r="D18" s="32">
        <f t="shared" ref="D18:M18" si="5">SUM(D19:D39)</f>
        <v>6239598</v>
      </c>
      <c r="E18" s="32">
        <f t="shared" si="5"/>
        <v>2483230</v>
      </c>
      <c r="F18" s="32">
        <f t="shared" si="5"/>
        <v>0</v>
      </c>
      <c r="G18" s="32">
        <f t="shared" si="5"/>
        <v>2000000</v>
      </c>
      <c r="H18" s="32">
        <f t="shared" si="5"/>
        <v>0</v>
      </c>
      <c r="I18" s="32">
        <f t="shared" si="5"/>
        <v>42000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10764828</v>
      </c>
      <c r="O18" s="45">
        <f t="shared" si="1"/>
        <v>179.8484337148108</v>
      </c>
      <c r="P18" s="10"/>
    </row>
    <row r="19" spans="1:16">
      <c r="A19" s="12"/>
      <c r="B19" s="25">
        <v>331.1</v>
      </c>
      <c r="C19" s="20" t="s">
        <v>20</v>
      </c>
      <c r="D19" s="46">
        <v>0</v>
      </c>
      <c r="E19" s="46">
        <v>77302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77302</v>
      </c>
      <c r="O19" s="47">
        <f t="shared" si="1"/>
        <v>1.2914877620917216</v>
      </c>
      <c r="P19" s="9"/>
    </row>
    <row r="20" spans="1:16">
      <c r="A20" s="12"/>
      <c r="B20" s="25">
        <v>331.2</v>
      </c>
      <c r="C20" s="20" t="s">
        <v>21</v>
      </c>
      <c r="D20" s="46">
        <v>0</v>
      </c>
      <c r="E20" s="46">
        <v>82991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32" si="6">SUM(D20:M20)</f>
        <v>82991</v>
      </c>
      <c r="O20" s="47">
        <f t="shared" si="1"/>
        <v>1.3865341241333222</v>
      </c>
      <c r="P20" s="9"/>
    </row>
    <row r="21" spans="1:16">
      <c r="A21" s="12"/>
      <c r="B21" s="25">
        <v>331.41</v>
      </c>
      <c r="C21" s="20" t="s">
        <v>111</v>
      </c>
      <c r="D21" s="46">
        <v>0</v>
      </c>
      <c r="E21" s="46">
        <v>202500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202500</v>
      </c>
      <c r="O21" s="47">
        <f t="shared" si="1"/>
        <v>3.3831760086876619</v>
      </c>
      <c r="P21" s="9"/>
    </row>
    <row r="22" spans="1:16">
      <c r="A22" s="12"/>
      <c r="B22" s="25">
        <v>331.49</v>
      </c>
      <c r="C22" s="20" t="s">
        <v>106</v>
      </c>
      <c r="D22" s="46">
        <v>0</v>
      </c>
      <c r="E22" s="46">
        <v>315573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315573</v>
      </c>
      <c r="O22" s="47">
        <f t="shared" si="1"/>
        <v>5.2722913708127974</v>
      </c>
      <c r="P22" s="9"/>
    </row>
    <row r="23" spans="1:16">
      <c r="A23" s="12"/>
      <c r="B23" s="25">
        <v>331.5</v>
      </c>
      <c r="C23" s="20" t="s">
        <v>23</v>
      </c>
      <c r="D23" s="46">
        <v>0</v>
      </c>
      <c r="E23" s="46">
        <v>622996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622996</v>
      </c>
      <c r="O23" s="47">
        <f t="shared" si="1"/>
        <v>10.408420349177177</v>
      </c>
      <c r="P23" s="9"/>
    </row>
    <row r="24" spans="1:16">
      <c r="A24" s="12"/>
      <c r="B24" s="25">
        <v>331.7</v>
      </c>
      <c r="C24" s="20" t="s">
        <v>24</v>
      </c>
      <c r="D24" s="46">
        <v>0</v>
      </c>
      <c r="E24" s="46">
        <v>200000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200000</v>
      </c>
      <c r="O24" s="47">
        <f t="shared" si="1"/>
        <v>3.3414084036421352</v>
      </c>
      <c r="P24" s="9"/>
    </row>
    <row r="25" spans="1:16">
      <c r="A25" s="12"/>
      <c r="B25" s="25">
        <v>334.2</v>
      </c>
      <c r="C25" s="20" t="s">
        <v>26</v>
      </c>
      <c r="D25" s="46">
        <v>0</v>
      </c>
      <c r="E25" s="46">
        <v>65059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65059</v>
      </c>
      <c r="O25" s="47">
        <f t="shared" si="1"/>
        <v>1.0869434466627683</v>
      </c>
      <c r="P25" s="9"/>
    </row>
    <row r="26" spans="1:16">
      <c r="A26" s="12"/>
      <c r="B26" s="25">
        <v>334.7</v>
      </c>
      <c r="C26" s="20" t="s">
        <v>29</v>
      </c>
      <c r="D26" s="46">
        <v>0</v>
      </c>
      <c r="E26" s="46">
        <v>111186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111186</v>
      </c>
      <c r="O26" s="47">
        <f t="shared" si="1"/>
        <v>1.8575891738367722</v>
      </c>
      <c r="P26" s="9"/>
    </row>
    <row r="27" spans="1:16">
      <c r="A27" s="12"/>
      <c r="B27" s="25">
        <v>335.12</v>
      </c>
      <c r="C27" s="20" t="s">
        <v>30</v>
      </c>
      <c r="D27" s="46">
        <v>1720071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1720071</v>
      </c>
      <c r="O27" s="47">
        <f t="shared" si="1"/>
        <v>28.737298471305657</v>
      </c>
      <c r="P27" s="9"/>
    </row>
    <row r="28" spans="1:16">
      <c r="A28" s="12"/>
      <c r="B28" s="25">
        <v>335.15</v>
      </c>
      <c r="C28" s="20" t="s">
        <v>31</v>
      </c>
      <c r="D28" s="46">
        <v>13819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13819</v>
      </c>
      <c r="O28" s="47">
        <f t="shared" si="1"/>
        <v>0.23087461364965334</v>
      </c>
      <c r="P28" s="9"/>
    </row>
    <row r="29" spans="1:16">
      <c r="A29" s="12"/>
      <c r="B29" s="25">
        <v>335.18</v>
      </c>
      <c r="C29" s="20" t="s">
        <v>32</v>
      </c>
      <c r="D29" s="46">
        <v>3358616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3358616</v>
      </c>
      <c r="O29" s="47">
        <f t="shared" si="1"/>
        <v>56.112538635034667</v>
      </c>
      <c r="P29" s="9"/>
    </row>
    <row r="30" spans="1:16">
      <c r="A30" s="12"/>
      <c r="B30" s="25">
        <v>335.29</v>
      </c>
      <c r="C30" s="20" t="s">
        <v>33</v>
      </c>
      <c r="D30" s="46">
        <v>0</v>
      </c>
      <c r="E30" s="46">
        <v>27063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27063</v>
      </c>
      <c r="O30" s="47">
        <f t="shared" si="1"/>
        <v>0.45214267813883552</v>
      </c>
      <c r="P30" s="9"/>
    </row>
    <row r="31" spans="1:16">
      <c r="A31" s="12"/>
      <c r="B31" s="25">
        <v>335.49</v>
      </c>
      <c r="C31" s="20" t="s">
        <v>34</v>
      </c>
      <c r="D31" s="46">
        <v>8668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8668</v>
      </c>
      <c r="O31" s="47">
        <f t="shared" si="1"/>
        <v>0.14481664021385013</v>
      </c>
      <c r="P31" s="9"/>
    </row>
    <row r="32" spans="1:16">
      <c r="A32" s="12"/>
      <c r="B32" s="25">
        <v>335.5</v>
      </c>
      <c r="C32" s="20" t="s">
        <v>35</v>
      </c>
      <c r="D32" s="46">
        <v>0</v>
      </c>
      <c r="E32" s="46">
        <v>594427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594427</v>
      </c>
      <c r="O32" s="47">
        <f t="shared" si="1"/>
        <v>9.9311168657589182</v>
      </c>
      <c r="P32" s="9"/>
    </row>
    <row r="33" spans="1:16">
      <c r="A33" s="12"/>
      <c r="B33" s="25">
        <v>337.2</v>
      </c>
      <c r="C33" s="20" t="s">
        <v>36</v>
      </c>
      <c r="D33" s="46">
        <v>0</v>
      </c>
      <c r="E33" s="46">
        <v>12433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9" si="7">SUM(D33:M33)</f>
        <v>12433</v>
      </c>
      <c r="O33" s="47">
        <f t="shared" si="1"/>
        <v>0.20771865341241333</v>
      </c>
      <c r="P33" s="9"/>
    </row>
    <row r="34" spans="1:16">
      <c r="A34" s="12"/>
      <c r="B34" s="25">
        <v>337.3</v>
      </c>
      <c r="C34" s="20" t="s">
        <v>37</v>
      </c>
      <c r="D34" s="46">
        <v>331305</v>
      </c>
      <c r="E34" s="46">
        <v>0</v>
      </c>
      <c r="F34" s="46">
        <v>0</v>
      </c>
      <c r="G34" s="46">
        <v>0</v>
      </c>
      <c r="H34" s="46">
        <v>0</v>
      </c>
      <c r="I34" s="46">
        <v>42000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373305</v>
      </c>
      <c r="O34" s="47">
        <f t="shared" si="1"/>
        <v>6.2368223206081366</v>
      </c>
      <c r="P34" s="9"/>
    </row>
    <row r="35" spans="1:16">
      <c r="A35" s="12"/>
      <c r="B35" s="25">
        <v>337.4</v>
      </c>
      <c r="C35" s="20" t="s">
        <v>38</v>
      </c>
      <c r="D35" s="46">
        <v>52550</v>
      </c>
      <c r="E35" s="46">
        <v>11700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64250</v>
      </c>
      <c r="O35" s="47">
        <f t="shared" si="1"/>
        <v>1.073427449670036</v>
      </c>
      <c r="P35" s="9"/>
    </row>
    <row r="36" spans="1:16">
      <c r="A36" s="12"/>
      <c r="B36" s="25">
        <v>337.5</v>
      </c>
      <c r="C36" s="20" t="s">
        <v>112</v>
      </c>
      <c r="D36" s="46">
        <v>0</v>
      </c>
      <c r="E36" s="46">
        <v>0</v>
      </c>
      <c r="F36" s="46">
        <v>0</v>
      </c>
      <c r="G36" s="46">
        <v>2000000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2000000</v>
      </c>
      <c r="O36" s="47">
        <f t="shared" si="1"/>
        <v>33.41408403642135</v>
      </c>
      <c r="P36" s="9"/>
    </row>
    <row r="37" spans="1:16">
      <c r="A37" s="12"/>
      <c r="B37" s="25">
        <v>337.7</v>
      </c>
      <c r="C37" s="20" t="s">
        <v>39</v>
      </c>
      <c r="D37" s="46">
        <v>0</v>
      </c>
      <c r="E37" s="46">
        <v>160000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160000</v>
      </c>
      <c r="O37" s="47">
        <f t="shared" ref="O37:O68" si="8">(N37/O$78)</f>
        <v>2.6731267229137083</v>
      </c>
      <c r="P37" s="9"/>
    </row>
    <row r="38" spans="1:16">
      <c r="A38" s="12"/>
      <c r="B38" s="25">
        <v>338</v>
      </c>
      <c r="C38" s="20" t="s">
        <v>40</v>
      </c>
      <c r="D38" s="46">
        <v>44486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44486</v>
      </c>
      <c r="O38" s="47">
        <f t="shared" si="8"/>
        <v>0.74322947122212013</v>
      </c>
      <c r="P38" s="9"/>
    </row>
    <row r="39" spans="1:16">
      <c r="A39" s="12"/>
      <c r="B39" s="25">
        <v>339</v>
      </c>
      <c r="C39" s="20" t="s">
        <v>41</v>
      </c>
      <c r="D39" s="46">
        <v>710083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710083</v>
      </c>
      <c r="O39" s="47">
        <f t="shared" si="8"/>
        <v>11.863386517417091</v>
      </c>
      <c r="P39" s="9"/>
    </row>
    <row r="40" spans="1:16" ht="15.75">
      <c r="A40" s="29" t="s">
        <v>46</v>
      </c>
      <c r="B40" s="30"/>
      <c r="C40" s="31"/>
      <c r="D40" s="32">
        <f t="shared" ref="D40:M40" si="9">SUM(D41:D55)</f>
        <v>3525576</v>
      </c>
      <c r="E40" s="32">
        <f t="shared" si="9"/>
        <v>2163663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23286520</v>
      </c>
      <c r="J40" s="32">
        <f t="shared" si="9"/>
        <v>2505300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>SUM(D40:M40)</f>
        <v>31481059</v>
      </c>
      <c r="O40" s="45">
        <f t="shared" si="8"/>
        <v>525.95537549076937</v>
      </c>
      <c r="P40" s="10"/>
    </row>
    <row r="41" spans="1:16">
      <c r="A41" s="12"/>
      <c r="B41" s="25">
        <v>341.2</v>
      </c>
      <c r="C41" s="20" t="s">
        <v>49</v>
      </c>
      <c r="D41" s="46">
        <v>1713600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2505300</v>
      </c>
      <c r="K41" s="46">
        <v>0</v>
      </c>
      <c r="L41" s="46">
        <v>0</v>
      </c>
      <c r="M41" s="46">
        <v>0</v>
      </c>
      <c r="N41" s="46">
        <f>SUM(D41:M41)</f>
        <v>4218900</v>
      </c>
      <c r="O41" s="47">
        <f t="shared" si="8"/>
        <v>70.485339570629023</v>
      </c>
      <c r="P41" s="9"/>
    </row>
    <row r="42" spans="1:16">
      <c r="A42" s="12"/>
      <c r="B42" s="25">
        <v>341.9</v>
      </c>
      <c r="C42" s="20" t="s">
        <v>50</v>
      </c>
      <c r="D42" s="46">
        <v>114268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57" si="10">SUM(D42:M42)</f>
        <v>114268</v>
      </c>
      <c r="O42" s="47">
        <f t="shared" si="8"/>
        <v>1.9090802773368976</v>
      </c>
      <c r="P42" s="9"/>
    </row>
    <row r="43" spans="1:16">
      <c r="A43" s="12"/>
      <c r="B43" s="25">
        <v>342.1</v>
      </c>
      <c r="C43" s="20" t="s">
        <v>51</v>
      </c>
      <c r="D43" s="46">
        <v>5043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5043</v>
      </c>
      <c r="O43" s="47">
        <f t="shared" si="8"/>
        <v>8.4253612897836436E-2</v>
      </c>
      <c r="P43" s="9"/>
    </row>
    <row r="44" spans="1:16">
      <c r="A44" s="12"/>
      <c r="B44" s="25">
        <v>342.2</v>
      </c>
      <c r="C44" s="20" t="s">
        <v>52</v>
      </c>
      <c r="D44" s="46">
        <v>0</v>
      </c>
      <c r="E44" s="46">
        <v>2032738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2032738</v>
      </c>
      <c r="O44" s="47">
        <f t="shared" si="8"/>
        <v>33.961039178013536</v>
      </c>
      <c r="P44" s="9"/>
    </row>
    <row r="45" spans="1:16">
      <c r="A45" s="12"/>
      <c r="B45" s="25">
        <v>342.5</v>
      </c>
      <c r="C45" s="20" t="s">
        <v>53</v>
      </c>
      <c r="D45" s="46">
        <v>2930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2930</v>
      </c>
      <c r="O45" s="47">
        <f t="shared" si="8"/>
        <v>4.8951633113357283E-2</v>
      </c>
      <c r="P45" s="9"/>
    </row>
    <row r="46" spans="1:16">
      <c r="A46" s="12"/>
      <c r="B46" s="25">
        <v>342.9</v>
      </c>
      <c r="C46" s="20" t="s">
        <v>54</v>
      </c>
      <c r="D46" s="46">
        <v>15201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15201</v>
      </c>
      <c r="O46" s="47">
        <f t="shared" si="8"/>
        <v>0.25396374571882047</v>
      </c>
      <c r="P46" s="9"/>
    </row>
    <row r="47" spans="1:16">
      <c r="A47" s="12"/>
      <c r="B47" s="25">
        <v>343.3</v>
      </c>
      <c r="C47" s="20" t="s">
        <v>55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7065173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7065173</v>
      </c>
      <c r="O47" s="47">
        <f t="shared" si="8"/>
        <v>118.03814217692758</v>
      </c>
      <c r="P47" s="9"/>
    </row>
    <row r="48" spans="1:16">
      <c r="A48" s="12"/>
      <c r="B48" s="25">
        <v>343.4</v>
      </c>
      <c r="C48" s="20" t="s">
        <v>56</v>
      </c>
      <c r="D48" s="46">
        <v>348442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348442</v>
      </c>
      <c r="O48" s="47">
        <f t="shared" si="8"/>
        <v>5.8214351349093647</v>
      </c>
      <c r="P48" s="9"/>
    </row>
    <row r="49" spans="1:16">
      <c r="A49" s="12"/>
      <c r="B49" s="25">
        <v>343.5</v>
      </c>
      <c r="C49" s="20" t="s">
        <v>57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10934937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10934937</v>
      </c>
      <c r="O49" s="47">
        <f t="shared" si="8"/>
        <v>182.6904519254866</v>
      </c>
      <c r="P49" s="9"/>
    </row>
    <row r="50" spans="1:16">
      <c r="A50" s="12"/>
      <c r="B50" s="25">
        <v>343.6</v>
      </c>
      <c r="C50" s="20" t="s">
        <v>58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787823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787823</v>
      </c>
      <c r="O50" s="47">
        <f t="shared" si="8"/>
        <v>13.16219196391279</v>
      </c>
      <c r="P50" s="9"/>
    </row>
    <row r="51" spans="1:16">
      <c r="A51" s="12"/>
      <c r="B51" s="25">
        <v>343.9</v>
      </c>
      <c r="C51" s="20" t="s">
        <v>59</v>
      </c>
      <c r="D51" s="46">
        <v>656713</v>
      </c>
      <c r="E51" s="46">
        <v>0</v>
      </c>
      <c r="F51" s="46">
        <v>0</v>
      </c>
      <c r="G51" s="46">
        <v>0</v>
      </c>
      <c r="H51" s="46">
        <v>0</v>
      </c>
      <c r="I51" s="46">
        <v>4498587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5155300</v>
      </c>
      <c r="O51" s="47">
        <f t="shared" si="8"/>
        <v>86.129813716481493</v>
      </c>
      <c r="P51" s="9"/>
    </row>
    <row r="52" spans="1:16">
      <c r="A52" s="12"/>
      <c r="B52" s="25">
        <v>344.3</v>
      </c>
      <c r="C52" s="20" t="s">
        <v>60</v>
      </c>
      <c r="D52" s="46">
        <v>25722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25722</v>
      </c>
      <c r="O52" s="47">
        <f t="shared" si="8"/>
        <v>0.42973853479241503</v>
      </c>
      <c r="P52" s="9"/>
    </row>
    <row r="53" spans="1:16">
      <c r="A53" s="12"/>
      <c r="B53" s="25">
        <v>347.2</v>
      </c>
      <c r="C53" s="20" t="s">
        <v>61</v>
      </c>
      <c r="D53" s="46">
        <v>610898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610898</v>
      </c>
      <c r="O53" s="47">
        <f t="shared" si="8"/>
        <v>10.206298554840865</v>
      </c>
      <c r="P53" s="9"/>
    </row>
    <row r="54" spans="1:16">
      <c r="A54" s="12"/>
      <c r="B54" s="25">
        <v>347.3</v>
      </c>
      <c r="C54" s="20" t="s">
        <v>62</v>
      </c>
      <c r="D54" s="46">
        <v>0</v>
      </c>
      <c r="E54" s="46">
        <v>130925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130925</v>
      </c>
      <c r="O54" s="47">
        <f t="shared" si="8"/>
        <v>2.1873694762342328</v>
      </c>
      <c r="P54" s="9"/>
    </row>
    <row r="55" spans="1:16">
      <c r="A55" s="12"/>
      <c r="B55" s="25">
        <v>347.4</v>
      </c>
      <c r="C55" s="20" t="s">
        <v>63</v>
      </c>
      <c r="D55" s="46">
        <v>32759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32759</v>
      </c>
      <c r="O55" s="47">
        <f t="shared" si="8"/>
        <v>0.54730598947456355</v>
      </c>
      <c r="P55" s="9"/>
    </row>
    <row r="56" spans="1:16" ht="15.75">
      <c r="A56" s="29" t="s">
        <v>47</v>
      </c>
      <c r="B56" s="30"/>
      <c r="C56" s="31"/>
      <c r="D56" s="32">
        <f t="shared" ref="D56:M56" si="11">SUM(D57:D58)</f>
        <v>446867</v>
      </c>
      <c r="E56" s="32">
        <f t="shared" si="11"/>
        <v>0</v>
      </c>
      <c r="F56" s="32">
        <f t="shared" si="11"/>
        <v>0</v>
      </c>
      <c r="G56" s="32">
        <f t="shared" si="11"/>
        <v>0</v>
      </c>
      <c r="H56" s="32">
        <f t="shared" si="11"/>
        <v>0</v>
      </c>
      <c r="I56" s="32">
        <f t="shared" si="11"/>
        <v>0</v>
      </c>
      <c r="J56" s="32">
        <f t="shared" si="11"/>
        <v>0</v>
      </c>
      <c r="K56" s="32">
        <f t="shared" si="11"/>
        <v>0</v>
      </c>
      <c r="L56" s="32">
        <f t="shared" si="11"/>
        <v>0</v>
      </c>
      <c r="M56" s="32">
        <f t="shared" si="11"/>
        <v>0</v>
      </c>
      <c r="N56" s="32">
        <f t="shared" si="10"/>
        <v>446867</v>
      </c>
      <c r="O56" s="45">
        <f t="shared" si="8"/>
        <v>7.4658257455517498</v>
      </c>
      <c r="P56" s="10"/>
    </row>
    <row r="57" spans="1:16">
      <c r="A57" s="13"/>
      <c r="B57" s="39">
        <v>351.9</v>
      </c>
      <c r="C57" s="21" t="s">
        <v>67</v>
      </c>
      <c r="D57" s="46">
        <v>355385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355385</v>
      </c>
      <c r="O57" s="47">
        <f t="shared" si="8"/>
        <v>5.9374321276418014</v>
      </c>
      <c r="P57" s="9"/>
    </row>
    <row r="58" spans="1:16">
      <c r="A58" s="13"/>
      <c r="B58" s="39">
        <v>354</v>
      </c>
      <c r="C58" s="21" t="s">
        <v>66</v>
      </c>
      <c r="D58" s="46">
        <v>91482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91482</v>
      </c>
      <c r="O58" s="47">
        <f t="shared" si="8"/>
        <v>1.5283936179099491</v>
      </c>
      <c r="P58" s="9"/>
    </row>
    <row r="59" spans="1:16" ht="15.75">
      <c r="A59" s="29" t="s">
        <v>3</v>
      </c>
      <c r="B59" s="30"/>
      <c r="C59" s="31"/>
      <c r="D59" s="32">
        <f t="shared" ref="D59:M59" si="12">SUM(D60:D70)</f>
        <v>5287587</v>
      </c>
      <c r="E59" s="32">
        <f t="shared" si="12"/>
        <v>7005921</v>
      </c>
      <c r="F59" s="32">
        <f t="shared" si="12"/>
        <v>11068</v>
      </c>
      <c r="G59" s="32">
        <f t="shared" si="12"/>
        <v>850633</v>
      </c>
      <c r="H59" s="32">
        <f t="shared" si="12"/>
        <v>0</v>
      </c>
      <c r="I59" s="32">
        <f t="shared" si="12"/>
        <v>914646</v>
      </c>
      <c r="J59" s="32">
        <f t="shared" si="12"/>
        <v>242095</v>
      </c>
      <c r="K59" s="32">
        <f t="shared" si="12"/>
        <v>-2524779</v>
      </c>
      <c r="L59" s="32">
        <f t="shared" si="12"/>
        <v>0</v>
      </c>
      <c r="M59" s="32">
        <f t="shared" si="12"/>
        <v>0</v>
      </c>
      <c r="N59" s="32">
        <f>SUM(D59:M59)</f>
        <v>11787171</v>
      </c>
      <c r="O59" s="45">
        <f t="shared" si="8"/>
        <v>196.92876117283436</v>
      </c>
      <c r="P59" s="10"/>
    </row>
    <row r="60" spans="1:16">
      <c r="A60" s="12"/>
      <c r="B60" s="25">
        <v>361.1</v>
      </c>
      <c r="C60" s="20" t="s">
        <v>68</v>
      </c>
      <c r="D60" s="46">
        <v>747590</v>
      </c>
      <c r="E60" s="46">
        <v>235603</v>
      </c>
      <c r="F60" s="46">
        <v>11811</v>
      </c>
      <c r="G60" s="46">
        <v>843580</v>
      </c>
      <c r="H60" s="46">
        <v>0</v>
      </c>
      <c r="I60" s="46">
        <v>748676</v>
      </c>
      <c r="J60" s="46">
        <v>205783</v>
      </c>
      <c r="K60" s="46">
        <v>1251142</v>
      </c>
      <c r="L60" s="46">
        <v>0</v>
      </c>
      <c r="M60" s="46">
        <v>0</v>
      </c>
      <c r="N60" s="46">
        <f>SUM(D60:M60)</f>
        <v>4044185</v>
      </c>
      <c r="O60" s="47">
        <f t="shared" si="8"/>
        <v>67.566368724417345</v>
      </c>
      <c r="P60" s="9"/>
    </row>
    <row r="61" spans="1:16">
      <c r="A61" s="12"/>
      <c r="B61" s="25">
        <v>361.2</v>
      </c>
      <c r="C61" s="20" t="s">
        <v>69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888655</v>
      </c>
      <c r="L61" s="46">
        <v>0</v>
      </c>
      <c r="M61" s="46">
        <v>0</v>
      </c>
      <c r="N61" s="46">
        <f t="shared" ref="N61:N70" si="13">SUM(D61:M61)</f>
        <v>888655</v>
      </c>
      <c r="O61" s="47">
        <f t="shared" si="8"/>
        <v>14.846796424693007</v>
      </c>
      <c r="P61" s="9"/>
    </row>
    <row r="62" spans="1:16">
      <c r="A62" s="12"/>
      <c r="B62" s="25">
        <v>361.3</v>
      </c>
      <c r="C62" s="20" t="s">
        <v>70</v>
      </c>
      <c r="D62" s="46">
        <v>-4499</v>
      </c>
      <c r="E62" s="46">
        <v>875</v>
      </c>
      <c r="F62" s="46">
        <v>-743</v>
      </c>
      <c r="G62" s="46">
        <v>7053</v>
      </c>
      <c r="H62" s="46">
        <v>0</v>
      </c>
      <c r="I62" s="46">
        <v>5790</v>
      </c>
      <c r="J62" s="46">
        <v>-230</v>
      </c>
      <c r="K62" s="46">
        <v>-10922533</v>
      </c>
      <c r="L62" s="46">
        <v>0</v>
      </c>
      <c r="M62" s="46">
        <v>0</v>
      </c>
      <c r="N62" s="46">
        <f t="shared" si="13"/>
        <v>-10914287</v>
      </c>
      <c r="O62" s="47">
        <f t="shared" si="8"/>
        <v>-182.34545150781054</v>
      </c>
      <c r="P62" s="9"/>
    </row>
    <row r="63" spans="1:16">
      <c r="A63" s="12"/>
      <c r="B63" s="25">
        <v>361.4</v>
      </c>
      <c r="C63" s="20" t="s">
        <v>71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-568812</v>
      </c>
      <c r="L63" s="46">
        <v>0</v>
      </c>
      <c r="M63" s="46">
        <v>0</v>
      </c>
      <c r="N63" s="46">
        <f t="shared" si="13"/>
        <v>-568812</v>
      </c>
      <c r="O63" s="47">
        <f t="shared" si="8"/>
        <v>-9.5031659844624503</v>
      </c>
      <c r="P63" s="9"/>
    </row>
    <row r="64" spans="1:16">
      <c r="A64" s="12"/>
      <c r="B64" s="25">
        <v>362</v>
      </c>
      <c r="C64" s="20" t="s">
        <v>72</v>
      </c>
      <c r="D64" s="46">
        <v>666898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3"/>
        <v>666898</v>
      </c>
      <c r="O64" s="47">
        <f t="shared" si="8"/>
        <v>11.141892907860663</v>
      </c>
      <c r="P64" s="9"/>
    </row>
    <row r="65" spans="1:119">
      <c r="A65" s="12"/>
      <c r="B65" s="25">
        <v>363.22</v>
      </c>
      <c r="C65" s="20" t="s">
        <v>113</v>
      </c>
      <c r="D65" s="46">
        <v>0</v>
      </c>
      <c r="E65" s="46">
        <v>6715675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>SUM(D65:M65)</f>
        <v>6715675</v>
      </c>
      <c r="O65" s="47">
        <f t="shared" si="8"/>
        <v>112.19906440564698</v>
      </c>
      <c r="P65" s="9"/>
    </row>
    <row r="66" spans="1:119">
      <c r="A66" s="12"/>
      <c r="B66" s="25">
        <v>363.23</v>
      </c>
      <c r="C66" s="20" t="s">
        <v>114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144800</v>
      </c>
      <c r="J66" s="46">
        <v>0</v>
      </c>
      <c r="K66" s="46">
        <v>0</v>
      </c>
      <c r="L66" s="46">
        <v>0</v>
      </c>
      <c r="M66" s="46">
        <v>0</v>
      </c>
      <c r="N66" s="46">
        <f>SUM(D66:M66)</f>
        <v>144800</v>
      </c>
      <c r="O66" s="47">
        <f t="shared" si="8"/>
        <v>2.419179684236906</v>
      </c>
      <c r="P66" s="9"/>
    </row>
    <row r="67" spans="1:119">
      <c r="A67" s="12"/>
      <c r="B67" s="25">
        <v>364</v>
      </c>
      <c r="C67" s="20" t="s">
        <v>73</v>
      </c>
      <c r="D67" s="46">
        <v>36148</v>
      </c>
      <c r="E67" s="46">
        <v>0</v>
      </c>
      <c r="F67" s="46">
        <v>0</v>
      </c>
      <c r="G67" s="46">
        <v>0</v>
      </c>
      <c r="H67" s="46">
        <v>0</v>
      </c>
      <c r="I67" s="46">
        <v>8909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3"/>
        <v>45057</v>
      </c>
      <c r="O67" s="47">
        <f t="shared" si="8"/>
        <v>0.75276919221451843</v>
      </c>
      <c r="P67" s="9"/>
    </row>
    <row r="68" spans="1:119">
      <c r="A68" s="12"/>
      <c r="B68" s="25">
        <v>365</v>
      </c>
      <c r="C68" s="20" t="s">
        <v>74</v>
      </c>
      <c r="D68" s="46">
        <v>311615</v>
      </c>
      <c r="E68" s="46">
        <v>0</v>
      </c>
      <c r="F68" s="46">
        <v>0</v>
      </c>
      <c r="G68" s="46">
        <v>0</v>
      </c>
      <c r="H68" s="46">
        <v>0</v>
      </c>
      <c r="I68" s="46">
        <v>4241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3"/>
        <v>315856</v>
      </c>
      <c r="O68" s="47">
        <f t="shared" si="8"/>
        <v>5.2770194637039509</v>
      </c>
      <c r="P68" s="9"/>
    </row>
    <row r="69" spans="1:119">
      <c r="A69" s="12"/>
      <c r="B69" s="25">
        <v>368</v>
      </c>
      <c r="C69" s="20" t="s">
        <v>76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6826769</v>
      </c>
      <c r="L69" s="46">
        <v>0</v>
      </c>
      <c r="M69" s="46">
        <v>0</v>
      </c>
      <c r="N69" s="46">
        <f t="shared" si="13"/>
        <v>6826769</v>
      </c>
      <c r="O69" s="47">
        <f t="shared" ref="O69:O76" si="14">(N69/O$78)</f>
        <v>114.05511653161808</v>
      </c>
      <c r="P69" s="9"/>
    </row>
    <row r="70" spans="1:119">
      <c r="A70" s="12"/>
      <c r="B70" s="25">
        <v>369.9</v>
      </c>
      <c r="C70" s="20" t="s">
        <v>77</v>
      </c>
      <c r="D70" s="46">
        <v>3529835</v>
      </c>
      <c r="E70" s="46">
        <v>53768</v>
      </c>
      <c r="F70" s="46">
        <v>0</v>
      </c>
      <c r="G70" s="46">
        <v>0</v>
      </c>
      <c r="H70" s="46">
        <v>0</v>
      </c>
      <c r="I70" s="46">
        <v>2230</v>
      </c>
      <c r="J70" s="46">
        <v>36542</v>
      </c>
      <c r="K70" s="46">
        <v>0</v>
      </c>
      <c r="L70" s="46">
        <v>0</v>
      </c>
      <c r="M70" s="46">
        <v>0</v>
      </c>
      <c r="N70" s="46">
        <f t="shared" si="13"/>
        <v>3622375</v>
      </c>
      <c r="O70" s="47">
        <f t="shared" si="14"/>
        <v>60.519171330715899</v>
      </c>
      <c r="P70" s="9"/>
    </row>
    <row r="71" spans="1:119" ht="15.75">
      <c r="A71" s="29" t="s">
        <v>48</v>
      </c>
      <c r="B71" s="30"/>
      <c r="C71" s="31"/>
      <c r="D71" s="32">
        <f t="shared" ref="D71:M71" si="15">SUM(D72:D75)</f>
        <v>568426</v>
      </c>
      <c r="E71" s="32">
        <f t="shared" si="15"/>
        <v>7323034</v>
      </c>
      <c r="F71" s="32">
        <f t="shared" si="15"/>
        <v>2580100</v>
      </c>
      <c r="G71" s="32">
        <f t="shared" si="15"/>
        <v>12881373</v>
      </c>
      <c r="H71" s="32">
        <f t="shared" si="15"/>
        <v>0</v>
      </c>
      <c r="I71" s="32">
        <f t="shared" si="15"/>
        <v>2049004</v>
      </c>
      <c r="J71" s="32">
        <f t="shared" si="15"/>
        <v>0</v>
      </c>
      <c r="K71" s="32">
        <f t="shared" si="15"/>
        <v>0</v>
      </c>
      <c r="L71" s="32">
        <f t="shared" si="15"/>
        <v>0</v>
      </c>
      <c r="M71" s="32">
        <f t="shared" si="15"/>
        <v>0</v>
      </c>
      <c r="N71" s="32">
        <f t="shared" ref="N71:N76" si="16">SUM(D71:M71)</f>
        <v>25401937</v>
      </c>
      <c r="O71" s="45">
        <f t="shared" si="14"/>
        <v>424.39122880294042</v>
      </c>
      <c r="P71" s="9"/>
    </row>
    <row r="72" spans="1:119">
      <c r="A72" s="12"/>
      <c r="B72" s="25">
        <v>381</v>
      </c>
      <c r="C72" s="20" t="s">
        <v>78</v>
      </c>
      <c r="D72" s="46">
        <v>381000</v>
      </c>
      <c r="E72" s="46">
        <v>7323034</v>
      </c>
      <c r="F72" s="46">
        <v>2580100</v>
      </c>
      <c r="G72" s="46">
        <v>6063000</v>
      </c>
      <c r="H72" s="46">
        <v>0</v>
      </c>
      <c r="I72" s="46">
        <v>1861500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6"/>
        <v>18208634</v>
      </c>
      <c r="O72" s="47">
        <f t="shared" si="14"/>
        <v>304.21241333221951</v>
      </c>
      <c r="P72" s="9"/>
    </row>
    <row r="73" spans="1:119">
      <c r="A73" s="12"/>
      <c r="B73" s="25">
        <v>384</v>
      </c>
      <c r="C73" s="20" t="s">
        <v>79</v>
      </c>
      <c r="D73" s="46">
        <v>0</v>
      </c>
      <c r="E73" s="46">
        <v>0</v>
      </c>
      <c r="F73" s="46">
        <v>0</v>
      </c>
      <c r="G73" s="46">
        <v>6818373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6"/>
        <v>6818373</v>
      </c>
      <c r="O73" s="47">
        <f t="shared" si="14"/>
        <v>113.91484420683318</v>
      </c>
      <c r="P73" s="9"/>
    </row>
    <row r="74" spans="1:119">
      <c r="A74" s="12"/>
      <c r="B74" s="25">
        <v>385</v>
      </c>
      <c r="C74" s="20" t="s">
        <v>80</v>
      </c>
      <c r="D74" s="46">
        <v>187426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6"/>
        <v>187426</v>
      </c>
      <c r="O74" s="47">
        <f t="shared" si="14"/>
        <v>3.1313340573051542</v>
      </c>
      <c r="P74" s="9"/>
    </row>
    <row r="75" spans="1:119" ht="15.75" thickBot="1">
      <c r="A75" s="12"/>
      <c r="B75" s="25">
        <v>389.9</v>
      </c>
      <c r="C75" s="20" t="s">
        <v>115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187504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6"/>
        <v>187504</v>
      </c>
      <c r="O75" s="47">
        <f t="shared" si="14"/>
        <v>3.1326372065825745</v>
      </c>
      <c r="P75" s="9"/>
    </row>
    <row r="76" spans="1:119" ht="16.5" thickBot="1">
      <c r="A76" s="14" t="s">
        <v>64</v>
      </c>
      <c r="B76" s="23"/>
      <c r="C76" s="22"/>
      <c r="D76" s="15">
        <f t="shared" ref="D76:M76" si="17">SUM(D5,D13,D18,D40,D56,D59,D71)</f>
        <v>48811289</v>
      </c>
      <c r="E76" s="15">
        <f t="shared" si="17"/>
        <v>18975848</v>
      </c>
      <c r="F76" s="15">
        <f t="shared" si="17"/>
        <v>2858551</v>
      </c>
      <c r="G76" s="15">
        <f t="shared" si="17"/>
        <v>15732006</v>
      </c>
      <c r="H76" s="15">
        <f t="shared" si="17"/>
        <v>0</v>
      </c>
      <c r="I76" s="15">
        <f t="shared" si="17"/>
        <v>26292170</v>
      </c>
      <c r="J76" s="15">
        <f t="shared" si="17"/>
        <v>2747395</v>
      </c>
      <c r="K76" s="15">
        <f t="shared" si="17"/>
        <v>-1149257</v>
      </c>
      <c r="L76" s="15">
        <f t="shared" si="17"/>
        <v>0</v>
      </c>
      <c r="M76" s="15">
        <f t="shared" si="17"/>
        <v>0</v>
      </c>
      <c r="N76" s="15">
        <f t="shared" si="16"/>
        <v>114268002</v>
      </c>
      <c r="O76" s="38">
        <f t="shared" si="14"/>
        <v>1909.0803107509814</v>
      </c>
      <c r="P76" s="6"/>
      <c r="Q76" s="2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</row>
    <row r="77" spans="1:119">
      <c r="A77" s="16"/>
      <c r="B77" s="18"/>
      <c r="C77" s="18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9"/>
    </row>
    <row r="78" spans="1:119">
      <c r="A78" s="40"/>
      <c r="B78" s="41"/>
      <c r="C78" s="41"/>
      <c r="D78" s="42"/>
      <c r="E78" s="42"/>
      <c r="F78" s="42"/>
      <c r="G78" s="42"/>
      <c r="H78" s="42"/>
      <c r="I78" s="42"/>
      <c r="J78" s="42"/>
      <c r="K78" s="42"/>
      <c r="L78" s="118" t="s">
        <v>116</v>
      </c>
      <c r="M78" s="118"/>
      <c r="N78" s="118"/>
      <c r="O78" s="43">
        <v>59855</v>
      </c>
    </row>
    <row r="79" spans="1:119">
      <c r="A79" s="119"/>
      <c r="B79" s="96"/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7"/>
    </row>
    <row r="80" spans="1:119" ht="15.75" customHeight="1" thickBot="1">
      <c r="A80" s="120" t="s">
        <v>98</v>
      </c>
      <c r="B80" s="99"/>
      <c r="C80" s="99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100"/>
    </row>
  </sheetData>
  <mergeCells count="10">
    <mergeCell ref="L78:N78"/>
    <mergeCell ref="A79:O79"/>
    <mergeCell ref="A80:O8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8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90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179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81</v>
      </c>
      <c r="B3" s="108"/>
      <c r="C3" s="109"/>
      <c r="D3" s="128" t="s">
        <v>42</v>
      </c>
      <c r="E3" s="129"/>
      <c r="F3" s="129"/>
      <c r="G3" s="129"/>
      <c r="H3" s="130"/>
      <c r="I3" s="128" t="s">
        <v>43</v>
      </c>
      <c r="J3" s="130"/>
      <c r="K3" s="128" t="s">
        <v>45</v>
      </c>
      <c r="L3" s="129"/>
      <c r="M3" s="130"/>
      <c r="N3" s="36"/>
      <c r="O3" s="37"/>
      <c r="P3" s="131" t="s">
        <v>166</v>
      </c>
      <c r="Q3" s="11"/>
      <c r="R3"/>
    </row>
    <row r="4" spans="1:134" ht="32.25" customHeight="1" thickBot="1">
      <c r="A4" s="110"/>
      <c r="B4" s="111"/>
      <c r="C4" s="112"/>
      <c r="D4" s="34" t="s">
        <v>4</v>
      </c>
      <c r="E4" s="34" t="s">
        <v>82</v>
      </c>
      <c r="F4" s="34" t="s">
        <v>83</v>
      </c>
      <c r="G4" s="34" t="s">
        <v>84</v>
      </c>
      <c r="H4" s="34" t="s">
        <v>5</v>
      </c>
      <c r="I4" s="34" t="s">
        <v>6</v>
      </c>
      <c r="J4" s="35" t="s">
        <v>85</v>
      </c>
      <c r="K4" s="35" t="s">
        <v>7</v>
      </c>
      <c r="L4" s="35" t="s">
        <v>8</v>
      </c>
      <c r="M4" s="35" t="s">
        <v>167</v>
      </c>
      <c r="N4" s="35" t="s">
        <v>9</v>
      </c>
      <c r="O4" s="35" t="s">
        <v>168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169</v>
      </c>
      <c r="B5" s="26"/>
      <c r="C5" s="26"/>
      <c r="D5" s="27">
        <f t="shared" ref="D5:N5" si="0">SUM(D6:D15)</f>
        <v>42436773</v>
      </c>
      <c r="E5" s="27">
        <f t="shared" si="0"/>
        <v>404283</v>
      </c>
      <c r="F5" s="27">
        <f t="shared" si="0"/>
        <v>0</v>
      </c>
      <c r="G5" s="27">
        <f t="shared" si="0"/>
        <v>971651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1417241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45229948</v>
      </c>
      <c r="P5" s="33">
        <f t="shared" ref="P5:P36" si="1">(O5/P$79)</f>
        <v>621.80296948034095</v>
      </c>
      <c r="Q5" s="6"/>
    </row>
    <row r="6" spans="1:134">
      <c r="A6" s="12"/>
      <c r="B6" s="25">
        <v>311</v>
      </c>
      <c r="C6" s="20" t="s">
        <v>2</v>
      </c>
      <c r="D6" s="46">
        <v>32865365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32865365</v>
      </c>
      <c r="P6" s="47">
        <f t="shared" si="1"/>
        <v>451.81970030244707</v>
      </c>
      <c r="Q6" s="9"/>
    </row>
    <row r="7" spans="1:134">
      <c r="A7" s="12"/>
      <c r="B7" s="25">
        <v>312.41000000000003</v>
      </c>
      <c r="C7" s="20" t="s">
        <v>170</v>
      </c>
      <c r="D7" s="46">
        <v>669480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5" si="2">SUM(D7:N7)</f>
        <v>669480</v>
      </c>
      <c r="P7" s="47">
        <f t="shared" si="1"/>
        <v>9.2037393456145171</v>
      </c>
      <c r="Q7" s="9"/>
    </row>
    <row r="8" spans="1:134">
      <c r="A8" s="12"/>
      <c r="B8" s="25">
        <v>312.43</v>
      </c>
      <c r="C8" s="20" t="s">
        <v>171</v>
      </c>
      <c r="D8" s="46">
        <v>65814</v>
      </c>
      <c r="E8" s="46">
        <v>404283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470097</v>
      </c>
      <c r="P8" s="47">
        <f t="shared" si="1"/>
        <v>6.4627027770140222</v>
      </c>
      <c r="Q8" s="9"/>
    </row>
    <row r="9" spans="1:134">
      <c r="A9" s="12"/>
      <c r="B9" s="25">
        <v>312.51</v>
      </c>
      <c r="C9" s="20" t="s">
        <v>88</v>
      </c>
      <c r="D9" s="46">
        <v>761365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761365</v>
      </c>
      <c r="L9" s="46">
        <v>0</v>
      </c>
      <c r="M9" s="46">
        <v>0</v>
      </c>
      <c r="N9" s="46">
        <v>0</v>
      </c>
      <c r="O9" s="46">
        <f t="shared" si="2"/>
        <v>1522730</v>
      </c>
      <c r="P9" s="47">
        <f t="shared" si="1"/>
        <v>20.933874072037394</v>
      </c>
      <c r="Q9" s="9"/>
    </row>
    <row r="10" spans="1:134">
      <c r="A10" s="12"/>
      <c r="B10" s="25">
        <v>312.52</v>
      </c>
      <c r="C10" s="20" t="s">
        <v>118</v>
      </c>
      <c r="D10" s="46">
        <v>655876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655876</v>
      </c>
      <c r="L10" s="46">
        <v>0</v>
      </c>
      <c r="M10" s="46">
        <v>0</v>
      </c>
      <c r="N10" s="46">
        <v>0</v>
      </c>
      <c r="O10" s="46">
        <f t="shared" si="2"/>
        <v>1311752</v>
      </c>
      <c r="P10" s="47">
        <f t="shared" si="1"/>
        <v>18.033434149023922</v>
      </c>
      <c r="Q10" s="9"/>
    </row>
    <row r="11" spans="1:134">
      <c r="A11" s="12"/>
      <c r="B11" s="25">
        <v>314.10000000000002</v>
      </c>
      <c r="C11" s="20" t="s">
        <v>100</v>
      </c>
      <c r="D11" s="46">
        <v>4941296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4941296</v>
      </c>
      <c r="P11" s="47">
        <f t="shared" si="1"/>
        <v>67.930932086884795</v>
      </c>
      <c r="Q11" s="9"/>
    </row>
    <row r="12" spans="1:134">
      <c r="A12" s="12"/>
      <c r="B12" s="25">
        <v>314.3</v>
      </c>
      <c r="C12" s="20" t="s">
        <v>145</v>
      </c>
      <c r="D12" s="46">
        <v>0</v>
      </c>
      <c r="E12" s="46">
        <v>0</v>
      </c>
      <c r="F12" s="46">
        <v>0</v>
      </c>
      <c r="G12" s="46">
        <v>971651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971651</v>
      </c>
      <c r="P12" s="47">
        <f t="shared" si="1"/>
        <v>13.357863623865823</v>
      </c>
      <c r="Q12" s="9"/>
    </row>
    <row r="13" spans="1:134">
      <c r="A13" s="12"/>
      <c r="B13" s="25">
        <v>314.8</v>
      </c>
      <c r="C13" s="20" t="s">
        <v>11</v>
      </c>
      <c r="D13" s="46">
        <v>56506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56506</v>
      </c>
      <c r="P13" s="47">
        <f t="shared" si="1"/>
        <v>0.77682155622766014</v>
      </c>
      <c r="Q13" s="9"/>
    </row>
    <row r="14" spans="1:134">
      <c r="A14" s="12"/>
      <c r="B14" s="25">
        <v>315.10000000000002</v>
      </c>
      <c r="C14" s="20" t="s">
        <v>172</v>
      </c>
      <c r="D14" s="46">
        <v>1855522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1855522</v>
      </c>
      <c r="P14" s="47">
        <f t="shared" si="1"/>
        <v>25.508963431399504</v>
      </c>
      <c r="Q14" s="9"/>
    </row>
    <row r="15" spans="1:134">
      <c r="A15" s="12"/>
      <c r="B15" s="25">
        <v>316</v>
      </c>
      <c r="C15" s="20" t="s">
        <v>120</v>
      </c>
      <c r="D15" s="46">
        <v>565549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2"/>
        <v>565549</v>
      </c>
      <c r="P15" s="47">
        <f t="shared" si="1"/>
        <v>7.7749381358262308</v>
      </c>
      <c r="Q15" s="9"/>
    </row>
    <row r="16" spans="1:134" ht="15.75">
      <c r="A16" s="29" t="s">
        <v>14</v>
      </c>
      <c r="B16" s="30"/>
      <c r="C16" s="31"/>
      <c r="D16" s="32">
        <f t="shared" ref="D16:N16" si="3">SUM(D17:D25)</f>
        <v>6132004</v>
      </c>
      <c r="E16" s="32">
        <f t="shared" si="3"/>
        <v>17257119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6553284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32">
        <f t="shared" si="3"/>
        <v>0</v>
      </c>
      <c r="O16" s="44">
        <f>SUM(D16:N16)</f>
        <v>29942407</v>
      </c>
      <c r="P16" s="45">
        <f t="shared" si="1"/>
        <v>411.63605993951057</v>
      </c>
      <c r="Q16" s="10"/>
    </row>
    <row r="17" spans="1:17">
      <c r="A17" s="12"/>
      <c r="B17" s="25">
        <v>322</v>
      </c>
      <c r="C17" s="20" t="s">
        <v>173</v>
      </c>
      <c r="D17" s="46">
        <v>0</v>
      </c>
      <c r="E17" s="46">
        <v>3462561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>SUM(D17:N17)</f>
        <v>3462561</v>
      </c>
      <c r="P17" s="47">
        <f t="shared" si="1"/>
        <v>47.601883420401428</v>
      </c>
      <c r="Q17" s="9"/>
    </row>
    <row r="18" spans="1:17">
      <c r="A18" s="12"/>
      <c r="B18" s="25">
        <v>323.10000000000002</v>
      </c>
      <c r="C18" s="20" t="s">
        <v>15</v>
      </c>
      <c r="D18" s="46">
        <v>3832194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ref="O18:O25" si="4">SUM(D18:N18)</f>
        <v>3832194</v>
      </c>
      <c r="P18" s="47">
        <f t="shared" si="1"/>
        <v>52.683447896618091</v>
      </c>
      <c r="Q18" s="9"/>
    </row>
    <row r="19" spans="1:17">
      <c r="A19" s="12"/>
      <c r="B19" s="25">
        <v>323.7</v>
      </c>
      <c r="C19" s="20" t="s">
        <v>16</v>
      </c>
      <c r="D19" s="46">
        <v>1983968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1983968</v>
      </c>
      <c r="P19" s="47">
        <f t="shared" si="1"/>
        <v>27.274786912290349</v>
      </c>
      <c r="Q19" s="9"/>
    </row>
    <row r="20" spans="1:17">
      <c r="A20" s="12"/>
      <c r="B20" s="25">
        <v>323.89999999999998</v>
      </c>
      <c r="C20" s="20" t="s">
        <v>17</v>
      </c>
      <c r="D20" s="46">
        <v>282001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282001</v>
      </c>
      <c r="P20" s="47">
        <f t="shared" si="1"/>
        <v>3.8768353038218311</v>
      </c>
      <c r="Q20" s="9"/>
    </row>
    <row r="21" spans="1:17">
      <c r="A21" s="12"/>
      <c r="B21" s="25">
        <v>324.11</v>
      </c>
      <c r="C21" s="20" t="s">
        <v>152</v>
      </c>
      <c r="D21" s="46">
        <v>0</v>
      </c>
      <c r="E21" s="46">
        <v>17588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17588</v>
      </c>
      <c r="P21" s="47">
        <f t="shared" si="1"/>
        <v>0.24179268627990103</v>
      </c>
      <c r="Q21" s="9"/>
    </row>
    <row r="22" spans="1:17">
      <c r="A22" s="12"/>
      <c r="B22" s="25">
        <v>324.31</v>
      </c>
      <c r="C22" s="20" t="s">
        <v>180</v>
      </c>
      <c r="D22" s="46">
        <v>0</v>
      </c>
      <c r="E22" s="46">
        <v>46778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46778</v>
      </c>
      <c r="P22" s="47">
        <f t="shared" si="1"/>
        <v>0.64308496013197691</v>
      </c>
      <c r="Q22" s="9"/>
    </row>
    <row r="23" spans="1:17">
      <c r="A23" s="12"/>
      <c r="B23" s="25">
        <v>324.41000000000003</v>
      </c>
      <c r="C23" s="20" t="s">
        <v>134</v>
      </c>
      <c r="D23" s="46">
        <v>33841</v>
      </c>
      <c r="E23" s="46">
        <v>31500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65341</v>
      </c>
      <c r="P23" s="47">
        <f t="shared" si="1"/>
        <v>0.89828155072862248</v>
      </c>
      <c r="Q23" s="9"/>
    </row>
    <row r="24" spans="1:17">
      <c r="A24" s="12"/>
      <c r="B24" s="25">
        <v>324.61</v>
      </c>
      <c r="C24" s="20" t="s">
        <v>162</v>
      </c>
      <c r="D24" s="46">
        <v>0</v>
      </c>
      <c r="E24" s="46">
        <v>133605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133605</v>
      </c>
      <c r="P24" s="47">
        <f t="shared" si="1"/>
        <v>1.8367473192191366</v>
      </c>
      <c r="Q24" s="9"/>
    </row>
    <row r="25" spans="1:17">
      <c r="A25" s="12"/>
      <c r="B25" s="25">
        <v>325.2</v>
      </c>
      <c r="C25" s="20" t="s">
        <v>104</v>
      </c>
      <c r="D25" s="46">
        <v>0</v>
      </c>
      <c r="E25" s="46">
        <v>13565087</v>
      </c>
      <c r="F25" s="46">
        <v>0</v>
      </c>
      <c r="G25" s="46">
        <v>0</v>
      </c>
      <c r="H25" s="46">
        <v>0</v>
      </c>
      <c r="I25" s="46">
        <v>6553284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20118371</v>
      </c>
      <c r="P25" s="47">
        <f t="shared" si="1"/>
        <v>276.57919989001925</v>
      </c>
      <c r="Q25" s="9"/>
    </row>
    <row r="26" spans="1:17" ht="15.75">
      <c r="A26" s="29" t="s">
        <v>174</v>
      </c>
      <c r="B26" s="30"/>
      <c r="C26" s="31"/>
      <c r="D26" s="32">
        <f t="shared" ref="D26:N26" si="5">SUM(D27:D42)</f>
        <v>11719167</v>
      </c>
      <c r="E26" s="32">
        <f t="shared" si="5"/>
        <v>1639673</v>
      </c>
      <c r="F26" s="32">
        <f t="shared" si="5"/>
        <v>0</v>
      </c>
      <c r="G26" s="32">
        <f t="shared" si="5"/>
        <v>0</v>
      </c>
      <c r="H26" s="32">
        <f t="shared" si="5"/>
        <v>0</v>
      </c>
      <c r="I26" s="32">
        <f t="shared" si="5"/>
        <v>0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32">
        <f t="shared" si="5"/>
        <v>0</v>
      </c>
      <c r="O26" s="44">
        <f>SUM(D26:N26)</f>
        <v>13358840</v>
      </c>
      <c r="P26" s="45">
        <f t="shared" si="1"/>
        <v>183.65191091558978</v>
      </c>
      <c r="Q26" s="10"/>
    </row>
    <row r="27" spans="1:17">
      <c r="A27" s="12"/>
      <c r="B27" s="25">
        <v>331.1</v>
      </c>
      <c r="C27" s="20" t="s">
        <v>20</v>
      </c>
      <c r="D27" s="46">
        <v>102248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>SUM(D27:N27)</f>
        <v>102248</v>
      </c>
      <c r="P27" s="47">
        <f t="shared" si="1"/>
        <v>1.4056640087984602</v>
      </c>
      <c r="Q27" s="9"/>
    </row>
    <row r="28" spans="1:17">
      <c r="A28" s="12"/>
      <c r="B28" s="25">
        <v>331.5</v>
      </c>
      <c r="C28" s="20" t="s">
        <v>23</v>
      </c>
      <c r="D28" s="46">
        <v>0</v>
      </c>
      <c r="E28" s="46">
        <v>775498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ref="O28:O35" si="6">SUM(D28:N28)</f>
        <v>775498</v>
      </c>
      <c r="P28" s="47">
        <f t="shared" si="1"/>
        <v>10.661231784437723</v>
      </c>
      <c r="Q28" s="9"/>
    </row>
    <row r="29" spans="1:17">
      <c r="A29" s="12"/>
      <c r="B29" s="25">
        <v>334.1</v>
      </c>
      <c r="C29" s="20" t="s">
        <v>25</v>
      </c>
      <c r="D29" s="46">
        <v>12546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12546</v>
      </c>
      <c r="P29" s="47">
        <f t="shared" si="1"/>
        <v>0.17247731646961781</v>
      </c>
      <c r="Q29" s="9"/>
    </row>
    <row r="30" spans="1:17">
      <c r="A30" s="12"/>
      <c r="B30" s="25">
        <v>334.2</v>
      </c>
      <c r="C30" s="20" t="s">
        <v>26</v>
      </c>
      <c r="D30" s="46">
        <v>0</v>
      </c>
      <c r="E30" s="46">
        <v>90681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90681</v>
      </c>
      <c r="P30" s="47">
        <f t="shared" si="1"/>
        <v>1.246645587022271</v>
      </c>
      <c r="Q30" s="9"/>
    </row>
    <row r="31" spans="1:17">
      <c r="A31" s="12"/>
      <c r="B31" s="25">
        <v>334.5</v>
      </c>
      <c r="C31" s="20" t="s">
        <v>28</v>
      </c>
      <c r="D31" s="46">
        <v>0</v>
      </c>
      <c r="E31" s="46">
        <v>50226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50226</v>
      </c>
      <c r="P31" s="47">
        <f t="shared" si="1"/>
        <v>0.69048666483365406</v>
      </c>
      <c r="Q31" s="9"/>
    </row>
    <row r="32" spans="1:17">
      <c r="A32" s="12"/>
      <c r="B32" s="25">
        <v>335.125</v>
      </c>
      <c r="C32" s="20" t="s">
        <v>175</v>
      </c>
      <c r="D32" s="46">
        <v>3466836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3466836</v>
      </c>
      <c r="P32" s="47">
        <f t="shared" si="1"/>
        <v>47.660654385482538</v>
      </c>
      <c r="Q32" s="9"/>
    </row>
    <row r="33" spans="1:17">
      <c r="A33" s="12"/>
      <c r="B33" s="25">
        <v>335.15</v>
      </c>
      <c r="C33" s="20" t="s">
        <v>122</v>
      </c>
      <c r="D33" s="46">
        <v>17475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17475</v>
      </c>
      <c r="P33" s="47">
        <f t="shared" si="1"/>
        <v>0.24023920813857574</v>
      </c>
      <c r="Q33" s="9"/>
    </row>
    <row r="34" spans="1:17">
      <c r="A34" s="12"/>
      <c r="B34" s="25">
        <v>335.18</v>
      </c>
      <c r="C34" s="20" t="s">
        <v>176</v>
      </c>
      <c r="D34" s="46">
        <v>5503538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5503538</v>
      </c>
      <c r="P34" s="47">
        <f t="shared" si="1"/>
        <v>75.660406928787467</v>
      </c>
      <c r="Q34" s="9"/>
    </row>
    <row r="35" spans="1:17">
      <c r="A35" s="12"/>
      <c r="B35" s="25">
        <v>335.29</v>
      </c>
      <c r="C35" s="20" t="s">
        <v>33</v>
      </c>
      <c r="D35" s="46">
        <v>0</v>
      </c>
      <c r="E35" s="46">
        <v>213363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213363</v>
      </c>
      <c r="P35" s="47">
        <f t="shared" si="1"/>
        <v>2.9332279351113555</v>
      </c>
      <c r="Q35" s="9"/>
    </row>
    <row r="36" spans="1:17">
      <c r="A36" s="12"/>
      <c r="B36" s="25">
        <v>335.45</v>
      </c>
      <c r="C36" s="20" t="s">
        <v>177</v>
      </c>
      <c r="D36" s="46">
        <v>25584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ref="O36:O40" si="7">SUM(D36:N36)</f>
        <v>25584</v>
      </c>
      <c r="P36" s="47">
        <f t="shared" si="1"/>
        <v>0.35171844927137752</v>
      </c>
      <c r="Q36" s="9"/>
    </row>
    <row r="37" spans="1:17">
      <c r="A37" s="12"/>
      <c r="B37" s="25">
        <v>335.5</v>
      </c>
      <c r="C37" s="20" t="s">
        <v>35</v>
      </c>
      <c r="D37" s="46">
        <v>0</v>
      </c>
      <c r="E37" s="46">
        <v>306823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7"/>
        <v>306823</v>
      </c>
      <c r="P37" s="47">
        <f t="shared" ref="P37:P68" si="8">(O37/P$79)</f>
        <v>4.2180780863348915</v>
      </c>
      <c r="Q37" s="9"/>
    </row>
    <row r="38" spans="1:17">
      <c r="A38" s="12"/>
      <c r="B38" s="25">
        <v>337.2</v>
      </c>
      <c r="C38" s="20" t="s">
        <v>36</v>
      </c>
      <c r="D38" s="46">
        <v>201600</v>
      </c>
      <c r="E38" s="46">
        <v>15560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7"/>
        <v>217160</v>
      </c>
      <c r="P38" s="47">
        <f t="shared" si="8"/>
        <v>2.9854275501787186</v>
      </c>
      <c r="Q38" s="9"/>
    </row>
    <row r="39" spans="1:17">
      <c r="A39" s="12"/>
      <c r="B39" s="25">
        <v>337.4</v>
      </c>
      <c r="C39" s="20" t="s">
        <v>38</v>
      </c>
      <c r="D39" s="46">
        <v>178075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7"/>
        <v>178075</v>
      </c>
      <c r="P39" s="47">
        <f t="shared" si="8"/>
        <v>2.4481028320043992</v>
      </c>
      <c r="Q39" s="9"/>
    </row>
    <row r="40" spans="1:17">
      <c r="A40" s="12"/>
      <c r="B40" s="25">
        <v>337.5</v>
      </c>
      <c r="C40" s="20" t="s">
        <v>112</v>
      </c>
      <c r="D40" s="46">
        <v>0</v>
      </c>
      <c r="E40" s="46">
        <v>187522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7"/>
        <v>187522</v>
      </c>
      <c r="P40" s="47">
        <f t="shared" si="8"/>
        <v>2.5779763541380261</v>
      </c>
      <c r="Q40" s="9"/>
    </row>
    <row r="41" spans="1:17">
      <c r="A41" s="12"/>
      <c r="B41" s="25">
        <v>338</v>
      </c>
      <c r="C41" s="20" t="s">
        <v>40</v>
      </c>
      <c r="D41" s="46">
        <v>71796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>SUM(D41:N41)</f>
        <v>71796</v>
      </c>
      <c r="P41" s="47">
        <f t="shared" si="8"/>
        <v>0.98702227110255703</v>
      </c>
      <c r="Q41" s="9"/>
    </row>
    <row r="42" spans="1:17">
      <c r="A42" s="12"/>
      <c r="B42" s="25">
        <v>339</v>
      </c>
      <c r="C42" s="20" t="s">
        <v>41</v>
      </c>
      <c r="D42" s="46">
        <v>2139469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>SUM(D42:N42)</f>
        <v>2139469</v>
      </c>
      <c r="P42" s="47">
        <f t="shared" si="8"/>
        <v>29.412551553478142</v>
      </c>
      <c r="Q42" s="9"/>
    </row>
    <row r="43" spans="1:17" ht="15.75">
      <c r="A43" s="29" t="s">
        <v>46</v>
      </c>
      <c r="B43" s="30"/>
      <c r="C43" s="31"/>
      <c r="D43" s="32">
        <f t="shared" ref="D43:N43" si="9">SUM(D44:D58)</f>
        <v>1553471</v>
      </c>
      <c r="E43" s="32">
        <f t="shared" si="9"/>
        <v>3370710</v>
      </c>
      <c r="F43" s="32">
        <f t="shared" si="9"/>
        <v>0</v>
      </c>
      <c r="G43" s="32">
        <f t="shared" si="9"/>
        <v>0</v>
      </c>
      <c r="H43" s="32">
        <f t="shared" si="9"/>
        <v>0</v>
      </c>
      <c r="I43" s="32">
        <f t="shared" si="9"/>
        <v>30488300</v>
      </c>
      <c r="J43" s="32">
        <f t="shared" si="9"/>
        <v>8000326</v>
      </c>
      <c r="K43" s="32">
        <f t="shared" si="9"/>
        <v>0</v>
      </c>
      <c r="L43" s="32">
        <f t="shared" si="9"/>
        <v>0</v>
      </c>
      <c r="M43" s="32">
        <f t="shared" si="9"/>
        <v>4859411</v>
      </c>
      <c r="N43" s="32">
        <f t="shared" si="9"/>
        <v>0</v>
      </c>
      <c r="O43" s="32">
        <f>SUM(D43:N43)</f>
        <v>48272218</v>
      </c>
      <c r="P43" s="45">
        <f t="shared" si="8"/>
        <v>663.62686279901015</v>
      </c>
      <c r="Q43" s="10"/>
    </row>
    <row r="44" spans="1:17">
      <c r="A44" s="12"/>
      <c r="B44" s="25">
        <v>341.1</v>
      </c>
      <c r="C44" s="20" t="s">
        <v>164</v>
      </c>
      <c r="D44" s="46">
        <v>385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>SUM(D44:N44)</f>
        <v>385</v>
      </c>
      <c r="P44" s="47">
        <f t="shared" si="8"/>
        <v>5.2928237558427273E-3</v>
      </c>
      <c r="Q44" s="9"/>
    </row>
    <row r="45" spans="1:17">
      <c r="A45" s="12"/>
      <c r="B45" s="25">
        <v>341.2</v>
      </c>
      <c r="C45" s="20" t="s">
        <v>124</v>
      </c>
      <c r="D45" s="46">
        <v>173119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8000326</v>
      </c>
      <c r="K45" s="46">
        <v>0</v>
      </c>
      <c r="L45" s="46">
        <v>0</v>
      </c>
      <c r="M45" s="46">
        <v>0</v>
      </c>
      <c r="N45" s="46">
        <v>0</v>
      </c>
      <c r="O45" s="46">
        <f t="shared" ref="O45:O58" si="10">SUM(D45:N45)</f>
        <v>8173445</v>
      </c>
      <c r="P45" s="47">
        <f t="shared" si="8"/>
        <v>112.36520483915315</v>
      </c>
      <c r="Q45" s="9"/>
    </row>
    <row r="46" spans="1:17">
      <c r="A46" s="12"/>
      <c r="B46" s="25">
        <v>341.9</v>
      </c>
      <c r="C46" s="20" t="s">
        <v>125</v>
      </c>
      <c r="D46" s="46">
        <v>423256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0"/>
        <v>423256</v>
      </c>
      <c r="P46" s="47">
        <f t="shared" si="8"/>
        <v>5.8187517184492714</v>
      </c>
      <c r="Q46" s="9"/>
    </row>
    <row r="47" spans="1:17">
      <c r="A47" s="12"/>
      <c r="B47" s="25">
        <v>342.2</v>
      </c>
      <c r="C47" s="20" t="s">
        <v>52</v>
      </c>
      <c r="D47" s="46">
        <v>0</v>
      </c>
      <c r="E47" s="46">
        <v>2925634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0"/>
        <v>2925634</v>
      </c>
      <c r="P47" s="47">
        <f t="shared" si="8"/>
        <v>40.220428924938133</v>
      </c>
      <c r="Q47" s="9"/>
    </row>
    <row r="48" spans="1:17">
      <c r="A48" s="12"/>
      <c r="B48" s="25">
        <v>342.9</v>
      </c>
      <c r="C48" s="20" t="s">
        <v>54</v>
      </c>
      <c r="D48" s="46">
        <v>512</v>
      </c>
      <c r="E48" s="46">
        <v>35507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0"/>
        <v>36019</v>
      </c>
      <c r="P48" s="47">
        <f t="shared" si="8"/>
        <v>0.49517459444597195</v>
      </c>
      <c r="Q48" s="9"/>
    </row>
    <row r="49" spans="1:17">
      <c r="A49" s="12"/>
      <c r="B49" s="25">
        <v>343.3</v>
      </c>
      <c r="C49" s="20" t="s">
        <v>55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10039987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0"/>
        <v>10039987</v>
      </c>
      <c r="P49" s="47">
        <f t="shared" si="8"/>
        <v>138.0256667583173</v>
      </c>
      <c r="Q49" s="9"/>
    </row>
    <row r="50" spans="1:17">
      <c r="A50" s="12"/>
      <c r="B50" s="25">
        <v>343.4</v>
      </c>
      <c r="C50" s="20" t="s">
        <v>56</v>
      </c>
      <c r="D50" s="46">
        <v>52592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4859411</v>
      </c>
      <c r="N50" s="46">
        <v>0</v>
      </c>
      <c r="O50" s="46">
        <f t="shared" si="10"/>
        <v>4912003</v>
      </c>
      <c r="P50" s="47">
        <f t="shared" si="8"/>
        <v>67.528223810833097</v>
      </c>
      <c r="Q50" s="9"/>
    </row>
    <row r="51" spans="1:17">
      <c r="A51" s="12"/>
      <c r="B51" s="25">
        <v>343.5</v>
      </c>
      <c r="C51" s="20" t="s">
        <v>57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16352086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0"/>
        <v>16352086</v>
      </c>
      <c r="P51" s="47">
        <f t="shared" si="8"/>
        <v>224.80184217761891</v>
      </c>
      <c r="Q51" s="9"/>
    </row>
    <row r="52" spans="1:17">
      <c r="A52" s="12"/>
      <c r="B52" s="25">
        <v>343.6</v>
      </c>
      <c r="C52" s="20" t="s">
        <v>58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668202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0"/>
        <v>668202</v>
      </c>
      <c r="P52" s="47">
        <f t="shared" si="8"/>
        <v>9.1861699202639535</v>
      </c>
      <c r="Q52" s="9"/>
    </row>
    <row r="53" spans="1:17">
      <c r="A53" s="12"/>
      <c r="B53" s="25">
        <v>343.9</v>
      </c>
      <c r="C53" s="20" t="s">
        <v>59</v>
      </c>
      <c r="D53" s="46">
        <v>220366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0"/>
        <v>220366</v>
      </c>
      <c r="P53" s="47">
        <f t="shared" si="8"/>
        <v>3.0295023370910092</v>
      </c>
      <c r="Q53" s="9"/>
    </row>
    <row r="54" spans="1:17">
      <c r="A54" s="12"/>
      <c r="B54" s="25">
        <v>344.3</v>
      </c>
      <c r="C54" s="20" t="s">
        <v>126</v>
      </c>
      <c r="D54" s="46">
        <v>6602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0"/>
        <v>6602</v>
      </c>
      <c r="P54" s="47">
        <f t="shared" si="8"/>
        <v>9.0761616717074514E-2</v>
      </c>
      <c r="Q54" s="9"/>
    </row>
    <row r="55" spans="1:17">
      <c r="A55" s="12"/>
      <c r="B55" s="25">
        <v>347.2</v>
      </c>
      <c r="C55" s="20" t="s">
        <v>61</v>
      </c>
      <c r="D55" s="46">
        <v>618224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0"/>
        <v>618224</v>
      </c>
      <c r="P55" s="47">
        <f t="shared" si="8"/>
        <v>8.4990926587847131</v>
      </c>
      <c r="Q55" s="9"/>
    </row>
    <row r="56" spans="1:17">
      <c r="A56" s="12"/>
      <c r="B56" s="25">
        <v>347.3</v>
      </c>
      <c r="C56" s="20" t="s">
        <v>62</v>
      </c>
      <c r="D56" s="46">
        <v>0</v>
      </c>
      <c r="E56" s="46">
        <v>409569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0"/>
        <v>409569</v>
      </c>
      <c r="P56" s="47">
        <f t="shared" si="8"/>
        <v>5.6305883970305199</v>
      </c>
      <c r="Q56" s="9"/>
    </row>
    <row r="57" spans="1:17">
      <c r="A57" s="12"/>
      <c r="B57" s="25">
        <v>347.4</v>
      </c>
      <c r="C57" s="20" t="s">
        <v>63</v>
      </c>
      <c r="D57" s="46">
        <v>55930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0"/>
        <v>55930</v>
      </c>
      <c r="P57" s="47">
        <f t="shared" si="8"/>
        <v>0.76890294198515263</v>
      </c>
      <c r="Q57" s="9"/>
    </row>
    <row r="58" spans="1:17">
      <c r="A58" s="12"/>
      <c r="B58" s="25">
        <v>347.9</v>
      </c>
      <c r="C58" s="20" t="s">
        <v>138</v>
      </c>
      <c r="D58" s="46">
        <v>2485</v>
      </c>
      <c r="E58" s="46">
        <v>0</v>
      </c>
      <c r="F58" s="46">
        <v>0</v>
      </c>
      <c r="G58" s="46">
        <v>0</v>
      </c>
      <c r="H58" s="46">
        <v>0</v>
      </c>
      <c r="I58" s="46">
        <v>3428025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0"/>
        <v>3430510</v>
      </c>
      <c r="P58" s="47">
        <f t="shared" si="8"/>
        <v>47.161259279626066</v>
      </c>
      <c r="Q58" s="9"/>
    </row>
    <row r="59" spans="1:17" ht="15.75">
      <c r="A59" s="29" t="s">
        <v>47</v>
      </c>
      <c r="B59" s="30"/>
      <c r="C59" s="31"/>
      <c r="D59" s="32">
        <f t="shared" ref="D59:N59" si="11">SUM(D60:D61)</f>
        <v>284571</v>
      </c>
      <c r="E59" s="32">
        <f t="shared" si="11"/>
        <v>247307</v>
      </c>
      <c r="F59" s="32">
        <f t="shared" si="11"/>
        <v>0</v>
      </c>
      <c r="G59" s="32">
        <f t="shared" si="11"/>
        <v>0</v>
      </c>
      <c r="H59" s="32">
        <f t="shared" si="11"/>
        <v>0</v>
      </c>
      <c r="I59" s="32">
        <f t="shared" si="11"/>
        <v>0</v>
      </c>
      <c r="J59" s="32">
        <f t="shared" si="11"/>
        <v>0</v>
      </c>
      <c r="K59" s="32">
        <f t="shared" si="11"/>
        <v>0</v>
      </c>
      <c r="L59" s="32">
        <f t="shared" si="11"/>
        <v>0</v>
      </c>
      <c r="M59" s="32">
        <f t="shared" si="11"/>
        <v>0</v>
      </c>
      <c r="N59" s="32">
        <f t="shared" si="11"/>
        <v>0</v>
      </c>
      <c r="O59" s="32">
        <f>SUM(D59:N59)</f>
        <v>531878</v>
      </c>
      <c r="P59" s="45">
        <f t="shared" si="8"/>
        <v>7.3120428924938139</v>
      </c>
      <c r="Q59" s="10"/>
    </row>
    <row r="60" spans="1:17">
      <c r="A60" s="13"/>
      <c r="B60" s="39">
        <v>351.9</v>
      </c>
      <c r="C60" s="21" t="s">
        <v>178</v>
      </c>
      <c r="D60" s="46">
        <v>162715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ref="O60:O61" si="12">SUM(D60:N60)</f>
        <v>162715</v>
      </c>
      <c r="P60" s="47">
        <f t="shared" si="8"/>
        <v>2.236939785537531</v>
      </c>
      <c r="Q60" s="9"/>
    </row>
    <row r="61" spans="1:17">
      <c r="A61" s="13"/>
      <c r="B61" s="39">
        <v>354</v>
      </c>
      <c r="C61" s="21" t="s">
        <v>66</v>
      </c>
      <c r="D61" s="46">
        <v>121856</v>
      </c>
      <c r="E61" s="46">
        <v>247307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2"/>
        <v>369163</v>
      </c>
      <c r="P61" s="47">
        <f t="shared" si="8"/>
        <v>5.0751031069562824</v>
      </c>
      <c r="Q61" s="9"/>
    </row>
    <row r="62" spans="1:17" ht="15.75">
      <c r="A62" s="29" t="s">
        <v>3</v>
      </c>
      <c r="B62" s="30"/>
      <c r="C62" s="31"/>
      <c r="D62" s="32">
        <f t="shared" ref="D62:N62" si="13">SUM(D63:D73)</f>
        <v>5606527</v>
      </c>
      <c r="E62" s="32">
        <f t="shared" si="13"/>
        <v>425385</v>
      </c>
      <c r="F62" s="32">
        <f t="shared" si="13"/>
        <v>-2167</v>
      </c>
      <c r="G62" s="32">
        <f t="shared" si="13"/>
        <v>979920</v>
      </c>
      <c r="H62" s="32">
        <f t="shared" si="13"/>
        <v>0</v>
      </c>
      <c r="I62" s="32">
        <f t="shared" si="13"/>
        <v>-49361</v>
      </c>
      <c r="J62" s="32">
        <f t="shared" si="13"/>
        <v>397626</v>
      </c>
      <c r="K62" s="32">
        <f t="shared" si="13"/>
        <v>-37070315</v>
      </c>
      <c r="L62" s="32">
        <f t="shared" si="13"/>
        <v>0</v>
      </c>
      <c r="M62" s="32">
        <f t="shared" si="13"/>
        <v>0</v>
      </c>
      <c r="N62" s="32">
        <f t="shared" si="13"/>
        <v>0</v>
      </c>
      <c r="O62" s="32">
        <f>SUM(D62:N62)</f>
        <v>-29712385</v>
      </c>
      <c r="P62" s="45">
        <f t="shared" si="8"/>
        <v>-408.47381083310421</v>
      </c>
      <c r="Q62" s="10"/>
    </row>
    <row r="63" spans="1:17">
      <c r="A63" s="12"/>
      <c r="B63" s="25">
        <v>361.1</v>
      </c>
      <c r="C63" s="20" t="s">
        <v>68</v>
      </c>
      <c r="D63" s="46">
        <v>523411</v>
      </c>
      <c r="E63" s="46">
        <v>160613</v>
      </c>
      <c r="F63" s="46">
        <v>15224</v>
      </c>
      <c r="G63" s="46">
        <v>240824</v>
      </c>
      <c r="H63" s="46">
        <v>0</v>
      </c>
      <c r="I63" s="46">
        <v>504273</v>
      </c>
      <c r="J63" s="46">
        <v>39306</v>
      </c>
      <c r="K63" s="46">
        <v>658959</v>
      </c>
      <c r="L63" s="46">
        <v>0</v>
      </c>
      <c r="M63" s="46">
        <v>0</v>
      </c>
      <c r="N63" s="46">
        <v>0</v>
      </c>
      <c r="O63" s="46">
        <f>SUM(D63:N63)</f>
        <v>2142610</v>
      </c>
      <c r="P63" s="47">
        <f t="shared" si="8"/>
        <v>29.455732746769314</v>
      </c>
      <c r="Q63" s="9"/>
    </row>
    <row r="64" spans="1:17">
      <c r="A64" s="12"/>
      <c r="B64" s="25">
        <v>361.2</v>
      </c>
      <c r="C64" s="20" t="s">
        <v>69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3669263</v>
      </c>
      <c r="L64" s="46">
        <v>0</v>
      </c>
      <c r="M64" s="46">
        <v>0</v>
      </c>
      <c r="N64" s="46">
        <v>0</v>
      </c>
      <c r="O64" s="46">
        <f t="shared" ref="O64:O76" si="14">SUM(D64:N64)</f>
        <v>3669263</v>
      </c>
      <c r="P64" s="47">
        <f t="shared" si="8"/>
        <v>50.443538630739617</v>
      </c>
      <c r="Q64" s="9"/>
    </row>
    <row r="65" spans="1:120">
      <c r="A65" s="12"/>
      <c r="B65" s="25">
        <v>361.3</v>
      </c>
      <c r="C65" s="20" t="s">
        <v>70</v>
      </c>
      <c r="D65" s="46">
        <v>-419784</v>
      </c>
      <c r="E65" s="46">
        <v>-160195</v>
      </c>
      <c r="F65" s="46">
        <v>-17391</v>
      </c>
      <c r="G65" s="46">
        <v>728695</v>
      </c>
      <c r="H65" s="46">
        <v>0</v>
      </c>
      <c r="I65" s="46">
        <v>-539510</v>
      </c>
      <c r="J65" s="46">
        <v>-42426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4"/>
        <v>-450611</v>
      </c>
      <c r="P65" s="47">
        <f t="shared" si="8"/>
        <v>-6.1948171569975257</v>
      </c>
      <c r="Q65" s="9"/>
    </row>
    <row r="66" spans="1:120">
      <c r="A66" s="12"/>
      <c r="B66" s="25">
        <v>361.4</v>
      </c>
      <c r="C66" s="20" t="s">
        <v>128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-51007532</v>
      </c>
      <c r="L66" s="46">
        <v>0</v>
      </c>
      <c r="M66" s="46">
        <v>0</v>
      </c>
      <c r="N66" s="46">
        <v>0</v>
      </c>
      <c r="O66" s="46">
        <f t="shared" si="14"/>
        <v>-51007532</v>
      </c>
      <c r="P66" s="47">
        <f t="shared" si="8"/>
        <v>-701.23084960131973</v>
      </c>
      <c r="Q66" s="9"/>
    </row>
    <row r="67" spans="1:120">
      <c r="A67" s="12"/>
      <c r="B67" s="25">
        <v>362</v>
      </c>
      <c r="C67" s="20" t="s">
        <v>72</v>
      </c>
      <c r="D67" s="46">
        <v>1157737</v>
      </c>
      <c r="E67" s="46">
        <v>0</v>
      </c>
      <c r="F67" s="46">
        <v>0</v>
      </c>
      <c r="G67" s="46">
        <v>10401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4"/>
        <v>1168138</v>
      </c>
      <c r="P67" s="47">
        <f t="shared" si="8"/>
        <v>16.059087159747044</v>
      </c>
      <c r="Q67" s="9"/>
    </row>
    <row r="68" spans="1:120">
      <c r="A68" s="12"/>
      <c r="B68" s="25">
        <v>364</v>
      </c>
      <c r="C68" s="20" t="s">
        <v>129</v>
      </c>
      <c r="D68" s="46">
        <v>152343</v>
      </c>
      <c r="E68" s="46">
        <v>6995</v>
      </c>
      <c r="F68" s="46">
        <v>0</v>
      </c>
      <c r="G68" s="46">
        <v>0</v>
      </c>
      <c r="H68" s="46">
        <v>0</v>
      </c>
      <c r="I68" s="46">
        <v>-98680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4"/>
        <v>60658</v>
      </c>
      <c r="P68" s="47">
        <f t="shared" si="8"/>
        <v>0.8339015672257355</v>
      </c>
      <c r="Q68" s="9"/>
    </row>
    <row r="69" spans="1:120">
      <c r="A69" s="12"/>
      <c r="B69" s="25">
        <v>365</v>
      </c>
      <c r="C69" s="20" t="s">
        <v>130</v>
      </c>
      <c r="D69" s="46">
        <v>1843</v>
      </c>
      <c r="E69" s="46">
        <v>0</v>
      </c>
      <c r="F69" s="46">
        <v>0</v>
      </c>
      <c r="G69" s="46">
        <v>0</v>
      </c>
      <c r="H69" s="46">
        <v>0</v>
      </c>
      <c r="I69" s="46">
        <v>3461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4"/>
        <v>5304</v>
      </c>
      <c r="P69" s="47">
        <f t="shared" ref="P69:P77" si="15">(O69/P$79)</f>
        <v>7.2917239483090465E-2</v>
      </c>
      <c r="Q69" s="9"/>
    </row>
    <row r="70" spans="1:120">
      <c r="A70" s="12"/>
      <c r="B70" s="25">
        <v>366</v>
      </c>
      <c r="C70" s="20" t="s">
        <v>75</v>
      </c>
      <c r="D70" s="46">
        <v>4059</v>
      </c>
      <c r="E70" s="46">
        <v>23586</v>
      </c>
      <c r="F70" s="46">
        <v>0</v>
      </c>
      <c r="G70" s="46">
        <v>0</v>
      </c>
      <c r="H70" s="46">
        <v>0</v>
      </c>
      <c r="I70" s="46">
        <v>0</v>
      </c>
      <c r="J70" s="46">
        <v>5937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4"/>
        <v>33582</v>
      </c>
      <c r="P70" s="47">
        <f t="shared" si="15"/>
        <v>0.46167170745119607</v>
      </c>
      <c r="Q70" s="9"/>
    </row>
    <row r="71" spans="1:120">
      <c r="A71" s="12"/>
      <c r="B71" s="25">
        <v>367</v>
      </c>
      <c r="C71" s="20" t="s">
        <v>137</v>
      </c>
      <c r="D71" s="46">
        <v>1800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14"/>
        <v>1800</v>
      </c>
      <c r="P71" s="47">
        <f t="shared" si="15"/>
        <v>2.4745669507836129E-2</v>
      </c>
      <c r="Q71" s="9"/>
    </row>
    <row r="72" spans="1:120">
      <c r="A72" s="12"/>
      <c r="B72" s="25">
        <v>368</v>
      </c>
      <c r="C72" s="20" t="s">
        <v>76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9608995</v>
      </c>
      <c r="L72" s="46">
        <v>0</v>
      </c>
      <c r="M72" s="46">
        <v>0</v>
      </c>
      <c r="N72" s="46">
        <v>0</v>
      </c>
      <c r="O72" s="46">
        <f t="shared" si="14"/>
        <v>9608995</v>
      </c>
      <c r="P72" s="47">
        <f t="shared" si="15"/>
        <v>132.100563651361</v>
      </c>
      <c r="Q72" s="9"/>
    </row>
    <row r="73" spans="1:120">
      <c r="A73" s="12"/>
      <c r="B73" s="25">
        <v>369.9</v>
      </c>
      <c r="C73" s="20" t="s">
        <v>77</v>
      </c>
      <c r="D73" s="46">
        <v>4185118</v>
      </c>
      <c r="E73" s="46">
        <v>394386</v>
      </c>
      <c r="F73" s="46">
        <v>0</v>
      </c>
      <c r="G73" s="46">
        <v>0</v>
      </c>
      <c r="H73" s="46">
        <v>0</v>
      </c>
      <c r="I73" s="46">
        <v>81095</v>
      </c>
      <c r="J73" s="46">
        <v>394809</v>
      </c>
      <c r="K73" s="46">
        <v>0</v>
      </c>
      <c r="L73" s="46">
        <v>0</v>
      </c>
      <c r="M73" s="46">
        <v>0</v>
      </c>
      <c r="N73" s="46">
        <v>0</v>
      </c>
      <c r="O73" s="46">
        <f t="shared" si="14"/>
        <v>5055408</v>
      </c>
      <c r="P73" s="47">
        <f t="shared" si="15"/>
        <v>69.499697552928239</v>
      </c>
      <c r="Q73" s="9"/>
    </row>
    <row r="74" spans="1:120" ht="15.75">
      <c r="A74" s="29" t="s">
        <v>48</v>
      </c>
      <c r="B74" s="30"/>
      <c r="C74" s="31"/>
      <c r="D74" s="32">
        <f t="shared" ref="D74:N74" si="16">SUM(D75:D76)</f>
        <v>3510496</v>
      </c>
      <c r="E74" s="32">
        <f t="shared" si="16"/>
        <v>6785351</v>
      </c>
      <c r="F74" s="32">
        <f t="shared" si="16"/>
        <v>4047279</v>
      </c>
      <c r="G74" s="32">
        <f t="shared" si="16"/>
        <v>4709441</v>
      </c>
      <c r="H74" s="32">
        <f t="shared" si="16"/>
        <v>0</v>
      </c>
      <c r="I74" s="32">
        <f t="shared" si="16"/>
        <v>1156001</v>
      </c>
      <c r="J74" s="32">
        <f t="shared" si="16"/>
        <v>0</v>
      </c>
      <c r="K74" s="32">
        <f t="shared" si="16"/>
        <v>0</v>
      </c>
      <c r="L74" s="32">
        <f t="shared" si="16"/>
        <v>0</v>
      </c>
      <c r="M74" s="32">
        <f t="shared" si="16"/>
        <v>0</v>
      </c>
      <c r="N74" s="32">
        <f t="shared" si="16"/>
        <v>0</v>
      </c>
      <c r="O74" s="32">
        <f t="shared" si="14"/>
        <v>20208568</v>
      </c>
      <c r="P74" s="45">
        <f t="shared" si="15"/>
        <v>277.81919164146274</v>
      </c>
      <c r="Q74" s="9"/>
    </row>
    <row r="75" spans="1:120">
      <c r="A75" s="12"/>
      <c r="B75" s="25">
        <v>381</v>
      </c>
      <c r="C75" s="20" t="s">
        <v>78</v>
      </c>
      <c r="D75" s="46">
        <v>3510496</v>
      </c>
      <c r="E75" s="46">
        <v>6785351</v>
      </c>
      <c r="F75" s="46">
        <v>4047279</v>
      </c>
      <c r="G75" s="46">
        <v>4709441</v>
      </c>
      <c r="H75" s="46">
        <v>0</v>
      </c>
      <c r="I75" s="46">
        <v>550368</v>
      </c>
      <c r="J75" s="46">
        <v>0</v>
      </c>
      <c r="K75" s="46">
        <v>0</v>
      </c>
      <c r="L75" s="46">
        <v>0</v>
      </c>
      <c r="M75" s="46">
        <v>0</v>
      </c>
      <c r="N75" s="46">
        <v>0</v>
      </c>
      <c r="O75" s="46">
        <f t="shared" si="14"/>
        <v>19602935</v>
      </c>
      <c r="P75" s="47">
        <f t="shared" si="15"/>
        <v>269.49319494088536</v>
      </c>
      <c r="Q75" s="9"/>
    </row>
    <row r="76" spans="1:120" ht="15.75" thickBot="1">
      <c r="A76" s="12"/>
      <c r="B76" s="25">
        <v>382</v>
      </c>
      <c r="C76" s="20" t="s">
        <v>181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605633</v>
      </c>
      <c r="J76" s="46">
        <v>0</v>
      </c>
      <c r="K76" s="46">
        <v>0</v>
      </c>
      <c r="L76" s="46">
        <v>0</v>
      </c>
      <c r="M76" s="46">
        <v>0</v>
      </c>
      <c r="N76" s="46">
        <v>0</v>
      </c>
      <c r="O76" s="46">
        <f t="shared" si="14"/>
        <v>605633</v>
      </c>
      <c r="P76" s="47">
        <f t="shared" si="15"/>
        <v>8.3259967005773987</v>
      </c>
      <c r="Q76" s="9"/>
    </row>
    <row r="77" spans="1:120" ht="16.5" thickBot="1">
      <c r="A77" s="14" t="s">
        <v>64</v>
      </c>
      <c r="B77" s="23"/>
      <c r="C77" s="22"/>
      <c r="D77" s="15">
        <f t="shared" ref="D77:N77" si="17">SUM(D5,D16,D26,D43,D59,D62,D74)</f>
        <v>71243009</v>
      </c>
      <c r="E77" s="15">
        <f t="shared" si="17"/>
        <v>30129828</v>
      </c>
      <c r="F77" s="15">
        <f t="shared" si="17"/>
        <v>4045112</v>
      </c>
      <c r="G77" s="15">
        <f t="shared" si="17"/>
        <v>6661012</v>
      </c>
      <c r="H77" s="15">
        <f t="shared" si="17"/>
        <v>0</v>
      </c>
      <c r="I77" s="15">
        <f t="shared" si="17"/>
        <v>38148224</v>
      </c>
      <c r="J77" s="15">
        <f t="shared" si="17"/>
        <v>8397952</v>
      </c>
      <c r="K77" s="15">
        <f t="shared" si="17"/>
        <v>-35653074</v>
      </c>
      <c r="L77" s="15">
        <f t="shared" si="17"/>
        <v>0</v>
      </c>
      <c r="M77" s="15">
        <f t="shared" si="17"/>
        <v>4859411</v>
      </c>
      <c r="N77" s="15">
        <f t="shared" si="17"/>
        <v>0</v>
      </c>
      <c r="O77" s="15">
        <f>SUM(D77:N77)</f>
        <v>127831474</v>
      </c>
      <c r="P77" s="38">
        <f t="shared" si="15"/>
        <v>1757.3752268353039</v>
      </c>
      <c r="Q77" s="6"/>
      <c r="R77" s="2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</row>
    <row r="78" spans="1:120">
      <c r="A78" s="16"/>
      <c r="B78" s="18"/>
      <c r="C78" s="18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9"/>
    </row>
    <row r="79" spans="1:120">
      <c r="A79" s="40"/>
      <c r="B79" s="41"/>
      <c r="C79" s="41"/>
      <c r="D79" s="42"/>
      <c r="E79" s="42"/>
      <c r="F79" s="42"/>
      <c r="G79" s="42"/>
      <c r="H79" s="42"/>
      <c r="I79" s="42"/>
      <c r="J79" s="42"/>
      <c r="K79" s="42"/>
      <c r="L79" s="42"/>
      <c r="M79" s="118" t="s">
        <v>182</v>
      </c>
      <c r="N79" s="118"/>
      <c r="O79" s="118"/>
      <c r="P79" s="43">
        <v>72740</v>
      </c>
    </row>
    <row r="80" spans="1:120">
      <c r="A80" s="119"/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6"/>
      <c r="P80" s="97"/>
    </row>
    <row r="81" spans="1:16" ht="15.75" customHeight="1" thickBot="1">
      <c r="A81" s="120" t="s">
        <v>98</v>
      </c>
      <c r="B81" s="99"/>
      <c r="C81" s="99"/>
      <c r="D81" s="99"/>
      <c r="E81" s="99"/>
      <c r="F81" s="99"/>
      <c r="G81" s="99"/>
      <c r="H81" s="99"/>
      <c r="I81" s="99"/>
      <c r="J81" s="99"/>
      <c r="K81" s="99"/>
      <c r="L81" s="99"/>
      <c r="M81" s="99"/>
      <c r="N81" s="99"/>
      <c r="O81" s="99"/>
      <c r="P81" s="100"/>
    </row>
  </sheetData>
  <mergeCells count="10">
    <mergeCell ref="M79:O79"/>
    <mergeCell ref="A80:P80"/>
    <mergeCell ref="A81:P8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8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90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161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81</v>
      </c>
      <c r="B3" s="108"/>
      <c r="C3" s="109"/>
      <c r="D3" s="128" t="s">
        <v>42</v>
      </c>
      <c r="E3" s="129"/>
      <c r="F3" s="129"/>
      <c r="G3" s="129"/>
      <c r="H3" s="130"/>
      <c r="I3" s="128" t="s">
        <v>43</v>
      </c>
      <c r="J3" s="130"/>
      <c r="K3" s="128" t="s">
        <v>45</v>
      </c>
      <c r="L3" s="129"/>
      <c r="M3" s="130"/>
      <c r="N3" s="36"/>
      <c r="O3" s="37"/>
      <c r="P3" s="131" t="s">
        <v>166</v>
      </c>
      <c r="Q3" s="11"/>
      <c r="R3"/>
    </row>
    <row r="4" spans="1:134" ht="32.25" customHeight="1" thickBot="1">
      <c r="A4" s="110"/>
      <c r="B4" s="111"/>
      <c r="C4" s="112"/>
      <c r="D4" s="34" t="s">
        <v>4</v>
      </c>
      <c r="E4" s="34" t="s">
        <v>82</v>
      </c>
      <c r="F4" s="34" t="s">
        <v>83</v>
      </c>
      <c r="G4" s="34" t="s">
        <v>84</v>
      </c>
      <c r="H4" s="34" t="s">
        <v>5</v>
      </c>
      <c r="I4" s="34" t="s">
        <v>6</v>
      </c>
      <c r="J4" s="35" t="s">
        <v>85</v>
      </c>
      <c r="K4" s="35" t="s">
        <v>7</v>
      </c>
      <c r="L4" s="35" t="s">
        <v>8</v>
      </c>
      <c r="M4" s="35" t="s">
        <v>167</v>
      </c>
      <c r="N4" s="35" t="s">
        <v>9</v>
      </c>
      <c r="O4" s="35" t="s">
        <v>168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169</v>
      </c>
      <c r="B5" s="26"/>
      <c r="C5" s="26"/>
      <c r="D5" s="27">
        <f t="shared" ref="D5:N5" si="0">SUM(D6:D15)</f>
        <v>40167656</v>
      </c>
      <c r="E5" s="27">
        <f t="shared" si="0"/>
        <v>370446</v>
      </c>
      <c r="F5" s="27">
        <f t="shared" si="0"/>
        <v>0</v>
      </c>
      <c r="G5" s="27">
        <f t="shared" si="0"/>
        <v>973316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1349109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42860527</v>
      </c>
      <c r="P5" s="33">
        <f t="shared" ref="P5:P36" si="1">(O5/P$79)</f>
        <v>591.10630404501512</v>
      </c>
      <c r="Q5" s="6"/>
    </row>
    <row r="6" spans="1:134">
      <c r="A6" s="12"/>
      <c r="B6" s="25">
        <v>311</v>
      </c>
      <c r="C6" s="20" t="s">
        <v>2</v>
      </c>
      <c r="D6" s="46">
        <v>30869393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30869393</v>
      </c>
      <c r="P6" s="47">
        <f t="shared" si="1"/>
        <v>425.73188155953056</v>
      </c>
      <c r="Q6" s="9"/>
    </row>
    <row r="7" spans="1:134">
      <c r="A7" s="12"/>
      <c r="B7" s="25">
        <v>312.41000000000003</v>
      </c>
      <c r="C7" s="20" t="s">
        <v>170</v>
      </c>
      <c r="D7" s="46">
        <v>614057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5" si="2">SUM(D7:N7)</f>
        <v>614057</v>
      </c>
      <c r="P7" s="47">
        <f t="shared" si="1"/>
        <v>8.468700437187108</v>
      </c>
      <c r="Q7" s="9"/>
    </row>
    <row r="8" spans="1:134">
      <c r="A8" s="12"/>
      <c r="B8" s="25">
        <v>312.43</v>
      </c>
      <c r="C8" s="20" t="s">
        <v>171</v>
      </c>
      <c r="D8" s="46">
        <v>60305</v>
      </c>
      <c r="E8" s="46">
        <v>370446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430751</v>
      </c>
      <c r="P8" s="47">
        <f t="shared" si="1"/>
        <v>5.9406556427477968</v>
      </c>
      <c r="Q8" s="9"/>
    </row>
    <row r="9" spans="1:134">
      <c r="A9" s="12"/>
      <c r="B9" s="25">
        <v>312.51</v>
      </c>
      <c r="C9" s="20" t="s">
        <v>88</v>
      </c>
      <c r="D9" s="46">
        <v>717380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717380</v>
      </c>
      <c r="L9" s="46">
        <v>0</v>
      </c>
      <c r="M9" s="46">
        <v>0</v>
      </c>
      <c r="N9" s="46">
        <v>0</v>
      </c>
      <c r="O9" s="46">
        <f t="shared" si="2"/>
        <v>1434760</v>
      </c>
      <c r="P9" s="47">
        <f t="shared" si="1"/>
        <v>19.787336744404143</v>
      </c>
      <c r="Q9" s="9"/>
    </row>
    <row r="10" spans="1:134">
      <c r="A10" s="12"/>
      <c r="B10" s="25">
        <v>312.52</v>
      </c>
      <c r="C10" s="20" t="s">
        <v>118</v>
      </c>
      <c r="D10" s="46">
        <v>631729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631729</v>
      </c>
      <c r="L10" s="46">
        <v>0</v>
      </c>
      <c r="M10" s="46">
        <v>0</v>
      </c>
      <c r="N10" s="46">
        <v>0</v>
      </c>
      <c r="O10" s="46">
        <f t="shared" si="2"/>
        <v>1263458</v>
      </c>
      <c r="P10" s="47">
        <f t="shared" si="1"/>
        <v>17.424843812492242</v>
      </c>
      <c r="Q10" s="9"/>
    </row>
    <row r="11" spans="1:134">
      <c r="A11" s="12"/>
      <c r="B11" s="25">
        <v>314.10000000000002</v>
      </c>
      <c r="C11" s="20" t="s">
        <v>100</v>
      </c>
      <c r="D11" s="46">
        <v>4744183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4744183</v>
      </c>
      <c r="P11" s="47">
        <f t="shared" si="1"/>
        <v>65.428884690176389</v>
      </c>
      <c r="Q11" s="9"/>
    </row>
    <row r="12" spans="1:134">
      <c r="A12" s="12"/>
      <c r="B12" s="25">
        <v>314.3</v>
      </c>
      <c r="C12" s="20" t="s">
        <v>145</v>
      </c>
      <c r="D12" s="46">
        <v>0</v>
      </c>
      <c r="E12" s="46">
        <v>0</v>
      </c>
      <c r="F12" s="46">
        <v>0</v>
      </c>
      <c r="G12" s="46">
        <v>973316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973316</v>
      </c>
      <c r="P12" s="47">
        <f t="shared" si="1"/>
        <v>13.423381925002413</v>
      </c>
      <c r="Q12" s="9"/>
    </row>
    <row r="13" spans="1:134">
      <c r="A13" s="12"/>
      <c r="B13" s="25">
        <v>314.8</v>
      </c>
      <c r="C13" s="20" t="s">
        <v>11</v>
      </c>
      <c r="D13" s="46">
        <v>47486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47486</v>
      </c>
      <c r="P13" s="47">
        <f t="shared" si="1"/>
        <v>0.6548980126604973</v>
      </c>
      <c r="Q13" s="9"/>
    </row>
    <row r="14" spans="1:134">
      <c r="A14" s="12"/>
      <c r="B14" s="25">
        <v>315.10000000000002</v>
      </c>
      <c r="C14" s="20" t="s">
        <v>172</v>
      </c>
      <c r="D14" s="46">
        <v>1803861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1803861</v>
      </c>
      <c r="P14" s="47">
        <f t="shared" si="1"/>
        <v>24.877753106510916</v>
      </c>
      <c r="Q14" s="9"/>
    </row>
    <row r="15" spans="1:134">
      <c r="A15" s="12"/>
      <c r="B15" s="25">
        <v>316</v>
      </c>
      <c r="C15" s="20" t="s">
        <v>120</v>
      </c>
      <c r="D15" s="46">
        <v>679262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2"/>
        <v>679262</v>
      </c>
      <c r="P15" s="47">
        <f t="shared" si="1"/>
        <v>9.3679681143030518</v>
      </c>
      <c r="Q15" s="9"/>
    </row>
    <row r="16" spans="1:134" ht="15.75">
      <c r="A16" s="29" t="s">
        <v>14</v>
      </c>
      <c r="B16" s="30"/>
      <c r="C16" s="31"/>
      <c r="D16" s="32">
        <f t="shared" ref="D16:N16" si="3">SUM(D17:D25)</f>
        <v>5629551</v>
      </c>
      <c r="E16" s="32">
        <f t="shared" si="3"/>
        <v>19330534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6389028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32">
        <f t="shared" si="3"/>
        <v>0</v>
      </c>
      <c r="O16" s="44">
        <f>SUM(D16:N16)</f>
        <v>31349113</v>
      </c>
      <c r="P16" s="45">
        <f t="shared" si="1"/>
        <v>432.34788784840504</v>
      </c>
      <c r="Q16" s="10"/>
    </row>
    <row r="17" spans="1:17">
      <c r="A17" s="12"/>
      <c r="B17" s="25">
        <v>322</v>
      </c>
      <c r="C17" s="20" t="s">
        <v>173</v>
      </c>
      <c r="D17" s="46">
        <v>0</v>
      </c>
      <c r="E17" s="46">
        <v>4903707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>SUM(D17:N17)</f>
        <v>4903707</v>
      </c>
      <c r="P17" s="47">
        <f t="shared" si="1"/>
        <v>67.628942614020332</v>
      </c>
      <c r="Q17" s="9"/>
    </row>
    <row r="18" spans="1:17">
      <c r="A18" s="12"/>
      <c r="B18" s="25">
        <v>323.10000000000002</v>
      </c>
      <c r="C18" s="20" t="s">
        <v>15</v>
      </c>
      <c r="D18" s="46">
        <v>3311574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ref="O18:O25" si="4">SUM(D18:N18)</f>
        <v>3311574</v>
      </c>
      <c r="P18" s="47">
        <f t="shared" si="1"/>
        <v>45.671213228702641</v>
      </c>
      <c r="Q18" s="9"/>
    </row>
    <row r="19" spans="1:17">
      <c r="A19" s="12"/>
      <c r="B19" s="25">
        <v>323.7</v>
      </c>
      <c r="C19" s="20" t="s">
        <v>16</v>
      </c>
      <c r="D19" s="46">
        <v>1954856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1954856</v>
      </c>
      <c r="P19" s="47">
        <f t="shared" si="1"/>
        <v>26.960184252989283</v>
      </c>
      <c r="Q19" s="9"/>
    </row>
    <row r="20" spans="1:17">
      <c r="A20" s="12"/>
      <c r="B20" s="25">
        <v>323.89999999999998</v>
      </c>
      <c r="C20" s="20" t="s">
        <v>17</v>
      </c>
      <c r="D20" s="46">
        <v>257707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257707</v>
      </c>
      <c r="P20" s="47">
        <f t="shared" si="1"/>
        <v>3.5541381069936144</v>
      </c>
      <c r="Q20" s="9"/>
    </row>
    <row r="21" spans="1:17">
      <c r="A21" s="12"/>
      <c r="B21" s="25">
        <v>324.11</v>
      </c>
      <c r="C21" s="20" t="s">
        <v>152</v>
      </c>
      <c r="D21" s="46">
        <v>0</v>
      </c>
      <c r="E21" s="46">
        <v>62606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62606</v>
      </c>
      <c r="P21" s="47">
        <f t="shared" si="1"/>
        <v>0.86342385083231044</v>
      </c>
      <c r="Q21" s="9"/>
    </row>
    <row r="22" spans="1:17">
      <c r="A22" s="12"/>
      <c r="B22" s="25">
        <v>324.20999999999998</v>
      </c>
      <c r="C22" s="20" t="s">
        <v>153</v>
      </c>
      <c r="D22" s="46">
        <v>0</v>
      </c>
      <c r="E22" s="46">
        <v>91061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91061</v>
      </c>
      <c r="P22" s="47">
        <f t="shared" si="1"/>
        <v>1.2558578935028755</v>
      </c>
      <c r="Q22" s="9"/>
    </row>
    <row r="23" spans="1:17">
      <c r="A23" s="12"/>
      <c r="B23" s="25">
        <v>324.41000000000003</v>
      </c>
      <c r="C23" s="20" t="s">
        <v>134</v>
      </c>
      <c r="D23" s="46">
        <v>105414</v>
      </c>
      <c r="E23" s="46">
        <v>495500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600914</v>
      </c>
      <c r="P23" s="47">
        <f t="shared" si="1"/>
        <v>8.2874401798397432</v>
      </c>
      <c r="Q23" s="9"/>
    </row>
    <row r="24" spans="1:17">
      <c r="A24" s="12"/>
      <c r="B24" s="25">
        <v>324.61</v>
      </c>
      <c r="C24" s="20" t="s">
        <v>162</v>
      </c>
      <c r="D24" s="46">
        <v>0</v>
      </c>
      <c r="E24" s="46">
        <v>316673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316673</v>
      </c>
      <c r="P24" s="47">
        <f t="shared" si="1"/>
        <v>4.367361293080859</v>
      </c>
      <c r="Q24" s="9"/>
    </row>
    <row r="25" spans="1:17">
      <c r="A25" s="12"/>
      <c r="B25" s="25">
        <v>325.2</v>
      </c>
      <c r="C25" s="20" t="s">
        <v>104</v>
      </c>
      <c r="D25" s="46">
        <v>0</v>
      </c>
      <c r="E25" s="46">
        <v>13460987</v>
      </c>
      <c r="F25" s="46">
        <v>0</v>
      </c>
      <c r="G25" s="46">
        <v>0</v>
      </c>
      <c r="H25" s="46">
        <v>0</v>
      </c>
      <c r="I25" s="46">
        <v>6389028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19850015</v>
      </c>
      <c r="P25" s="47">
        <f t="shared" si="1"/>
        <v>273.75932642844339</v>
      </c>
      <c r="Q25" s="9"/>
    </row>
    <row r="26" spans="1:17" ht="15.75">
      <c r="A26" s="29" t="s">
        <v>174</v>
      </c>
      <c r="B26" s="30"/>
      <c r="C26" s="31"/>
      <c r="D26" s="32">
        <f t="shared" ref="D26:N26" si="5">SUM(D27:D42)</f>
        <v>11679875</v>
      </c>
      <c r="E26" s="32">
        <f t="shared" si="5"/>
        <v>8523022</v>
      </c>
      <c r="F26" s="32">
        <f t="shared" si="5"/>
        <v>0</v>
      </c>
      <c r="G26" s="32">
        <f t="shared" si="5"/>
        <v>1682680</v>
      </c>
      <c r="H26" s="32">
        <f t="shared" si="5"/>
        <v>0</v>
      </c>
      <c r="I26" s="32">
        <f t="shared" si="5"/>
        <v>500000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32">
        <f t="shared" si="5"/>
        <v>0</v>
      </c>
      <c r="O26" s="44">
        <f>SUM(D26:N26)</f>
        <v>22385577</v>
      </c>
      <c r="P26" s="45">
        <f t="shared" si="1"/>
        <v>308.72825442358879</v>
      </c>
      <c r="Q26" s="10"/>
    </row>
    <row r="27" spans="1:17">
      <c r="A27" s="12"/>
      <c r="B27" s="25">
        <v>331.1</v>
      </c>
      <c r="C27" s="20" t="s">
        <v>20</v>
      </c>
      <c r="D27" s="46">
        <v>0</v>
      </c>
      <c r="E27" s="46">
        <v>0</v>
      </c>
      <c r="F27" s="46">
        <v>0</v>
      </c>
      <c r="G27" s="46">
        <v>470799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>SUM(D27:N27)</f>
        <v>470799</v>
      </c>
      <c r="P27" s="47">
        <f t="shared" si="1"/>
        <v>6.4929732860748324</v>
      </c>
      <c r="Q27" s="9"/>
    </row>
    <row r="28" spans="1:17">
      <c r="A28" s="12"/>
      <c r="B28" s="25">
        <v>331.49</v>
      </c>
      <c r="C28" s="20" t="s">
        <v>106</v>
      </c>
      <c r="D28" s="46">
        <v>0</v>
      </c>
      <c r="E28" s="46">
        <v>0</v>
      </c>
      <c r="F28" s="46">
        <v>0</v>
      </c>
      <c r="G28" s="46">
        <v>211881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ref="O28:O34" si="6">SUM(D28:N28)</f>
        <v>211881</v>
      </c>
      <c r="P28" s="47">
        <f t="shared" si="1"/>
        <v>2.9221338040794937</v>
      </c>
      <c r="Q28" s="9"/>
    </row>
    <row r="29" spans="1:17">
      <c r="A29" s="12"/>
      <c r="B29" s="25">
        <v>331.5</v>
      </c>
      <c r="C29" s="20" t="s">
        <v>23</v>
      </c>
      <c r="D29" s="46">
        <v>0</v>
      </c>
      <c r="E29" s="46">
        <v>7620859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7620859</v>
      </c>
      <c r="P29" s="47">
        <f t="shared" si="1"/>
        <v>105.10224937593954</v>
      </c>
      <c r="Q29" s="9"/>
    </row>
    <row r="30" spans="1:17">
      <c r="A30" s="12"/>
      <c r="B30" s="25">
        <v>334.5</v>
      </c>
      <c r="C30" s="20" t="s">
        <v>28</v>
      </c>
      <c r="D30" s="46">
        <v>0</v>
      </c>
      <c r="E30" s="46">
        <v>2870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2870</v>
      </c>
      <c r="P30" s="47">
        <f t="shared" si="1"/>
        <v>3.9581293356686753E-2</v>
      </c>
      <c r="Q30" s="9"/>
    </row>
    <row r="31" spans="1:17">
      <c r="A31" s="12"/>
      <c r="B31" s="25">
        <v>335.125</v>
      </c>
      <c r="C31" s="20" t="s">
        <v>175</v>
      </c>
      <c r="D31" s="46">
        <v>2726891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2726891</v>
      </c>
      <c r="P31" s="47">
        <f t="shared" si="1"/>
        <v>37.60762112289509</v>
      </c>
      <c r="Q31" s="9"/>
    </row>
    <row r="32" spans="1:17">
      <c r="A32" s="12"/>
      <c r="B32" s="25">
        <v>335.15</v>
      </c>
      <c r="C32" s="20" t="s">
        <v>122</v>
      </c>
      <c r="D32" s="46">
        <v>15473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15473</v>
      </c>
      <c r="P32" s="47">
        <f t="shared" si="1"/>
        <v>0.2133941993407715</v>
      </c>
      <c r="Q32" s="9"/>
    </row>
    <row r="33" spans="1:17">
      <c r="A33" s="12"/>
      <c r="B33" s="25">
        <v>335.18</v>
      </c>
      <c r="C33" s="20" t="s">
        <v>176</v>
      </c>
      <c r="D33" s="46">
        <v>4620898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4620898</v>
      </c>
      <c r="P33" s="47">
        <f t="shared" si="1"/>
        <v>63.728612999765545</v>
      </c>
      <c r="Q33" s="9"/>
    </row>
    <row r="34" spans="1:17">
      <c r="A34" s="12"/>
      <c r="B34" s="25">
        <v>335.29</v>
      </c>
      <c r="C34" s="20" t="s">
        <v>33</v>
      </c>
      <c r="D34" s="46">
        <v>0</v>
      </c>
      <c r="E34" s="46">
        <v>294316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294316</v>
      </c>
      <c r="P34" s="47">
        <f t="shared" si="1"/>
        <v>4.0590271552496935</v>
      </c>
      <c r="Q34" s="9"/>
    </row>
    <row r="35" spans="1:17">
      <c r="A35" s="12"/>
      <c r="B35" s="25">
        <v>335.45</v>
      </c>
      <c r="C35" s="20" t="s">
        <v>177</v>
      </c>
      <c r="D35" s="46">
        <v>21997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ref="O35:O41" si="7">SUM(D35:N35)</f>
        <v>21997</v>
      </c>
      <c r="P35" s="47">
        <f t="shared" si="1"/>
        <v>0.3033692369223131</v>
      </c>
      <c r="Q35" s="9"/>
    </row>
    <row r="36" spans="1:17">
      <c r="A36" s="12"/>
      <c r="B36" s="25">
        <v>335.5</v>
      </c>
      <c r="C36" s="20" t="s">
        <v>35</v>
      </c>
      <c r="D36" s="46">
        <v>0</v>
      </c>
      <c r="E36" s="46">
        <v>-47858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7"/>
        <v>-47858</v>
      </c>
      <c r="P36" s="47">
        <f t="shared" si="1"/>
        <v>-0.66002841026631176</v>
      </c>
      <c r="Q36" s="9"/>
    </row>
    <row r="37" spans="1:17">
      <c r="A37" s="12"/>
      <c r="B37" s="25">
        <v>337.1</v>
      </c>
      <c r="C37" s="20" t="s">
        <v>163</v>
      </c>
      <c r="D37" s="46">
        <v>1714724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7"/>
        <v>1714724</v>
      </c>
      <c r="P37" s="47">
        <f t="shared" ref="P37:P68" si="8">(O37/P$79)</f>
        <v>23.648429850087574</v>
      </c>
      <c r="Q37" s="9"/>
    </row>
    <row r="38" spans="1:17">
      <c r="A38" s="12"/>
      <c r="B38" s="25">
        <v>337.2</v>
      </c>
      <c r="C38" s="20" t="s">
        <v>36</v>
      </c>
      <c r="D38" s="46">
        <v>180000</v>
      </c>
      <c r="E38" s="46">
        <v>652835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7"/>
        <v>832835</v>
      </c>
      <c r="P38" s="47">
        <f t="shared" si="8"/>
        <v>11.485953467845372</v>
      </c>
      <c r="Q38" s="9"/>
    </row>
    <row r="39" spans="1:17">
      <c r="A39" s="12"/>
      <c r="B39" s="25">
        <v>337.3</v>
      </c>
      <c r="C39" s="20" t="s">
        <v>37</v>
      </c>
      <c r="D39" s="46">
        <v>0</v>
      </c>
      <c r="E39" s="46">
        <v>0</v>
      </c>
      <c r="F39" s="46">
        <v>0</v>
      </c>
      <c r="G39" s="46">
        <v>1000000</v>
      </c>
      <c r="H39" s="46">
        <v>0</v>
      </c>
      <c r="I39" s="46">
        <v>500000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7"/>
        <v>1500000</v>
      </c>
      <c r="P39" s="47">
        <f t="shared" si="8"/>
        <v>20.687087120219559</v>
      </c>
      <c r="Q39" s="9"/>
    </row>
    <row r="40" spans="1:17">
      <c r="A40" s="12"/>
      <c r="B40" s="25">
        <v>337.4</v>
      </c>
      <c r="C40" s="20" t="s">
        <v>38</v>
      </c>
      <c r="D40" s="46">
        <v>259671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7"/>
        <v>259671</v>
      </c>
      <c r="P40" s="47">
        <f t="shared" si="8"/>
        <v>3.5812243997296886</v>
      </c>
      <c r="Q40" s="9"/>
    </row>
    <row r="41" spans="1:17">
      <c r="A41" s="12"/>
      <c r="B41" s="25">
        <v>338</v>
      </c>
      <c r="C41" s="20" t="s">
        <v>40</v>
      </c>
      <c r="D41" s="46">
        <v>60044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7"/>
        <v>60044</v>
      </c>
      <c r="P41" s="47">
        <f t="shared" si="8"/>
        <v>0.82809030603097544</v>
      </c>
      <c r="Q41" s="9"/>
    </row>
    <row r="42" spans="1:17">
      <c r="A42" s="12"/>
      <c r="B42" s="25">
        <v>339</v>
      </c>
      <c r="C42" s="20" t="s">
        <v>41</v>
      </c>
      <c r="D42" s="46">
        <v>2080177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>SUM(D42:N42)</f>
        <v>2080177</v>
      </c>
      <c r="P42" s="47">
        <f t="shared" si="8"/>
        <v>28.688535216317973</v>
      </c>
      <c r="Q42" s="9"/>
    </row>
    <row r="43" spans="1:17" ht="15.75">
      <c r="A43" s="29" t="s">
        <v>46</v>
      </c>
      <c r="B43" s="30"/>
      <c r="C43" s="31"/>
      <c r="D43" s="32">
        <f t="shared" ref="D43:N43" si="9">SUM(D44:D58)</f>
        <v>1795415</v>
      </c>
      <c r="E43" s="32">
        <f t="shared" si="9"/>
        <v>3878263</v>
      </c>
      <c r="F43" s="32">
        <f t="shared" si="9"/>
        <v>0</v>
      </c>
      <c r="G43" s="32">
        <f t="shared" si="9"/>
        <v>0</v>
      </c>
      <c r="H43" s="32">
        <f t="shared" si="9"/>
        <v>0</v>
      </c>
      <c r="I43" s="32">
        <f t="shared" si="9"/>
        <v>29102917</v>
      </c>
      <c r="J43" s="32">
        <f t="shared" si="9"/>
        <v>7768852</v>
      </c>
      <c r="K43" s="32">
        <f t="shared" si="9"/>
        <v>0</v>
      </c>
      <c r="L43" s="32">
        <f t="shared" si="9"/>
        <v>0</v>
      </c>
      <c r="M43" s="32">
        <f t="shared" si="9"/>
        <v>4852800</v>
      </c>
      <c r="N43" s="32">
        <f t="shared" si="9"/>
        <v>0</v>
      </c>
      <c r="O43" s="32">
        <f>SUM(D43:N43)</f>
        <v>47398247</v>
      </c>
      <c r="P43" s="45">
        <f t="shared" si="8"/>
        <v>653.68777668979021</v>
      </c>
      <c r="Q43" s="10"/>
    </row>
    <row r="44" spans="1:17">
      <c r="A44" s="12"/>
      <c r="B44" s="25">
        <v>341.1</v>
      </c>
      <c r="C44" s="20" t="s">
        <v>164</v>
      </c>
      <c r="D44" s="46">
        <v>455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>SUM(D44:N44)</f>
        <v>455</v>
      </c>
      <c r="P44" s="47">
        <f t="shared" si="8"/>
        <v>6.2750830931332666E-3</v>
      </c>
      <c r="Q44" s="9"/>
    </row>
    <row r="45" spans="1:17">
      <c r="A45" s="12"/>
      <c r="B45" s="25">
        <v>341.2</v>
      </c>
      <c r="C45" s="20" t="s">
        <v>124</v>
      </c>
      <c r="D45" s="46">
        <v>174719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7768852</v>
      </c>
      <c r="K45" s="46">
        <v>0</v>
      </c>
      <c r="L45" s="46">
        <v>0</v>
      </c>
      <c r="M45" s="46">
        <v>0</v>
      </c>
      <c r="N45" s="46">
        <v>0</v>
      </c>
      <c r="O45" s="46">
        <f t="shared" ref="O45:O58" si="10">SUM(D45:N45)</f>
        <v>7943571</v>
      </c>
      <c r="P45" s="47">
        <f t="shared" si="8"/>
        <v>109.5528968817664</v>
      </c>
      <c r="Q45" s="9"/>
    </row>
    <row r="46" spans="1:17">
      <c r="A46" s="12"/>
      <c r="B46" s="25">
        <v>341.9</v>
      </c>
      <c r="C46" s="20" t="s">
        <v>125</v>
      </c>
      <c r="D46" s="46">
        <v>430531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0"/>
        <v>430531</v>
      </c>
      <c r="P46" s="47">
        <f t="shared" si="8"/>
        <v>5.937621536636831</v>
      </c>
      <c r="Q46" s="9"/>
    </row>
    <row r="47" spans="1:17">
      <c r="A47" s="12"/>
      <c r="B47" s="25">
        <v>342.2</v>
      </c>
      <c r="C47" s="20" t="s">
        <v>52</v>
      </c>
      <c r="D47" s="46">
        <v>0</v>
      </c>
      <c r="E47" s="46">
        <v>2892425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0"/>
        <v>2892425</v>
      </c>
      <c r="P47" s="47">
        <f t="shared" si="8"/>
        <v>39.89056530913404</v>
      </c>
      <c r="Q47" s="9"/>
    </row>
    <row r="48" spans="1:17">
      <c r="A48" s="12"/>
      <c r="B48" s="25">
        <v>342.9</v>
      </c>
      <c r="C48" s="20" t="s">
        <v>54</v>
      </c>
      <c r="D48" s="46">
        <v>0</v>
      </c>
      <c r="E48" s="46">
        <v>48471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0"/>
        <v>48471</v>
      </c>
      <c r="P48" s="47">
        <f t="shared" si="8"/>
        <v>0.66848253320277484</v>
      </c>
      <c r="Q48" s="9"/>
    </row>
    <row r="49" spans="1:17">
      <c r="A49" s="12"/>
      <c r="B49" s="25">
        <v>343.3</v>
      </c>
      <c r="C49" s="20" t="s">
        <v>55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10040794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0"/>
        <v>10040794</v>
      </c>
      <c r="P49" s="47">
        <f t="shared" si="8"/>
        <v>138.47652015611854</v>
      </c>
      <c r="Q49" s="9"/>
    </row>
    <row r="50" spans="1:17">
      <c r="A50" s="12"/>
      <c r="B50" s="25">
        <v>343.4</v>
      </c>
      <c r="C50" s="20" t="s">
        <v>56</v>
      </c>
      <c r="D50" s="46">
        <v>14311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4852800</v>
      </c>
      <c r="N50" s="46">
        <v>0</v>
      </c>
      <c r="O50" s="46">
        <f t="shared" si="10"/>
        <v>4867111</v>
      </c>
      <c r="P50" s="47">
        <f t="shared" si="8"/>
        <v>67.124232853852632</v>
      </c>
      <c r="Q50" s="9"/>
    </row>
    <row r="51" spans="1:17">
      <c r="A51" s="12"/>
      <c r="B51" s="25">
        <v>343.5</v>
      </c>
      <c r="C51" s="20" t="s">
        <v>57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16103477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0"/>
        <v>16103477</v>
      </c>
      <c r="P51" s="47">
        <f t="shared" si="8"/>
        <v>222.08935442496792</v>
      </c>
      <c r="Q51" s="9"/>
    </row>
    <row r="52" spans="1:17">
      <c r="A52" s="12"/>
      <c r="B52" s="25">
        <v>343.6</v>
      </c>
      <c r="C52" s="20" t="s">
        <v>58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396303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0"/>
        <v>396303</v>
      </c>
      <c r="P52" s="47">
        <f t="shared" si="8"/>
        <v>5.4655697913362475</v>
      </c>
      <c r="Q52" s="9"/>
    </row>
    <row r="53" spans="1:17">
      <c r="A53" s="12"/>
      <c r="B53" s="25">
        <v>343.9</v>
      </c>
      <c r="C53" s="20" t="s">
        <v>59</v>
      </c>
      <c r="D53" s="46">
        <v>712787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0"/>
        <v>712787</v>
      </c>
      <c r="P53" s="47">
        <f t="shared" si="8"/>
        <v>9.8303245114399598</v>
      </c>
      <c r="Q53" s="9"/>
    </row>
    <row r="54" spans="1:17">
      <c r="A54" s="12"/>
      <c r="B54" s="25">
        <v>344.3</v>
      </c>
      <c r="C54" s="20" t="s">
        <v>126</v>
      </c>
      <c r="D54" s="46">
        <v>4877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0"/>
        <v>4877</v>
      </c>
      <c r="P54" s="47">
        <f t="shared" si="8"/>
        <v>6.7260615923540532E-2</v>
      </c>
      <c r="Q54" s="9"/>
    </row>
    <row r="55" spans="1:17">
      <c r="A55" s="12"/>
      <c r="B55" s="25">
        <v>347.2</v>
      </c>
      <c r="C55" s="20" t="s">
        <v>61</v>
      </c>
      <c r="D55" s="46">
        <v>444810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0"/>
        <v>444810</v>
      </c>
      <c r="P55" s="47">
        <f t="shared" si="8"/>
        <v>6.1345488146299081</v>
      </c>
      <c r="Q55" s="9"/>
    </row>
    <row r="56" spans="1:17">
      <c r="A56" s="12"/>
      <c r="B56" s="25">
        <v>347.3</v>
      </c>
      <c r="C56" s="20" t="s">
        <v>62</v>
      </c>
      <c r="D56" s="46">
        <v>0</v>
      </c>
      <c r="E56" s="46">
        <v>937367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0"/>
        <v>937367</v>
      </c>
      <c r="P56" s="47">
        <f t="shared" si="8"/>
        <v>12.927595195079231</v>
      </c>
      <c r="Q56" s="9"/>
    </row>
    <row r="57" spans="1:17">
      <c r="A57" s="12"/>
      <c r="B57" s="25">
        <v>347.4</v>
      </c>
      <c r="C57" s="20" t="s">
        <v>63</v>
      </c>
      <c r="D57" s="46">
        <v>11505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0"/>
        <v>11505</v>
      </c>
      <c r="P57" s="47">
        <f t="shared" si="8"/>
        <v>0.15866995821208402</v>
      </c>
      <c r="Q57" s="9"/>
    </row>
    <row r="58" spans="1:17">
      <c r="A58" s="12"/>
      <c r="B58" s="25">
        <v>347.9</v>
      </c>
      <c r="C58" s="20" t="s">
        <v>138</v>
      </c>
      <c r="D58" s="46">
        <v>1420</v>
      </c>
      <c r="E58" s="46">
        <v>0</v>
      </c>
      <c r="F58" s="46">
        <v>0</v>
      </c>
      <c r="G58" s="46">
        <v>0</v>
      </c>
      <c r="H58" s="46">
        <v>0</v>
      </c>
      <c r="I58" s="46">
        <v>2562343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0"/>
        <v>2563763</v>
      </c>
      <c r="P58" s="47">
        <f t="shared" si="8"/>
        <v>35.357859024396973</v>
      </c>
      <c r="Q58" s="9"/>
    </row>
    <row r="59" spans="1:17" ht="15.75">
      <c r="A59" s="29" t="s">
        <v>47</v>
      </c>
      <c r="B59" s="30"/>
      <c r="C59" s="31"/>
      <c r="D59" s="32">
        <f t="shared" ref="D59:N59" si="11">SUM(D60:D61)</f>
        <v>617050</v>
      </c>
      <c r="E59" s="32">
        <f t="shared" si="11"/>
        <v>414877</v>
      </c>
      <c r="F59" s="32">
        <f t="shared" si="11"/>
        <v>0</v>
      </c>
      <c r="G59" s="32">
        <f t="shared" si="11"/>
        <v>0</v>
      </c>
      <c r="H59" s="32">
        <f t="shared" si="11"/>
        <v>0</v>
      </c>
      <c r="I59" s="32">
        <f t="shared" si="11"/>
        <v>0</v>
      </c>
      <c r="J59" s="32">
        <f t="shared" si="11"/>
        <v>0</v>
      </c>
      <c r="K59" s="32">
        <f t="shared" si="11"/>
        <v>0</v>
      </c>
      <c r="L59" s="32">
        <f t="shared" si="11"/>
        <v>0</v>
      </c>
      <c r="M59" s="32">
        <f t="shared" si="11"/>
        <v>0</v>
      </c>
      <c r="N59" s="32">
        <f t="shared" si="11"/>
        <v>0</v>
      </c>
      <c r="O59" s="32">
        <f>SUM(D59:N59)</f>
        <v>1031927</v>
      </c>
      <c r="P59" s="45">
        <f t="shared" si="8"/>
        <v>14.231709167137872</v>
      </c>
      <c r="Q59" s="10"/>
    </row>
    <row r="60" spans="1:17">
      <c r="A60" s="13"/>
      <c r="B60" s="39">
        <v>351.9</v>
      </c>
      <c r="C60" s="21" t="s">
        <v>178</v>
      </c>
      <c r="D60" s="46">
        <v>330345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>SUM(D60:N60)</f>
        <v>330345</v>
      </c>
      <c r="P60" s="47">
        <f t="shared" si="8"/>
        <v>4.5559171964859537</v>
      </c>
      <c r="Q60" s="9"/>
    </row>
    <row r="61" spans="1:17">
      <c r="A61" s="13"/>
      <c r="B61" s="39">
        <v>354</v>
      </c>
      <c r="C61" s="21" t="s">
        <v>66</v>
      </c>
      <c r="D61" s="46">
        <v>286705</v>
      </c>
      <c r="E61" s="46">
        <v>414877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>SUM(D61:N61)</f>
        <v>701582</v>
      </c>
      <c r="P61" s="47">
        <f t="shared" si="8"/>
        <v>9.6757919706519182</v>
      </c>
      <c r="Q61" s="9"/>
    </row>
    <row r="62" spans="1:17" ht="15.75">
      <c r="A62" s="29" t="s">
        <v>3</v>
      </c>
      <c r="B62" s="30"/>
      <c r="C62" s="31"/>
      <c r="D62" s="32">
        <f t="shared" ref="D62:N62" si="12">SUM(D63:D73)</f>
        <v>5693612</v>
      </c>
      <c r="E62" s="32">
        <f t="shared" si="12"/>
        <v>164445</v>
      </c>
      <c r="F62" s="32">
        <f t="shared" si="12"/>
        <v>1216</v>
      </c>
      <c r="G62" s="32">
        <f t="shared" si="12"/>
        <v>1522030</v>
      </c>
      <c r="H62" s="32">
        <f t="shared" si="12"/>
        <v>0</v>
      </c>
      <c r="I62" s="32">
        <f t="shared" si="12"/>
        <v>216261</v>
      </c>
      <c r="J62" s="32">
        <f t="shared" si="12"/>
        <v>379649</v>
      </c>
      <c r="K62" s="32">
        <f t="shared" si="12"/>
        <v>64932661</v>
      </c>
      <c r="L62" s="32">
        <f t="shared" si="12"/>
        <v>0</v>
      </c>
      <c r="M62" s="32">
        <f t="shared" si="12"/>
        <v>0</v>
      </c>
      <c r="N62" s="32">
        <f t="shared" si="12"/>
        <v>0</v>
      </c>
      <c r="O62" s="32">
        <f>SUM(D62:N62)</f>
        <v>72909874</v>
      </c>
      <c r="P62" s="45">
        <f t="shared" si="8"/>
        <v>1005.5286102414873</v>
      </c>
      <c r="Q62" s="10"/>
    </row>
    <row r="63" spans="1:17">
      <c r="A63" s="12"/>
      <c r="B63" s="25">
        <v>361.1</v>
      </c>
      <c r="C63" s="20" t="s">
        <v>68</v>
      </c>
      <c r="D63" s="46">
        <v>105303</v>
      </c>
      <c r="E63" s="46">
        <v>49493</v>
      </c>
      <c r="F63" s="46">
        <v>5557</v>
      </c>
      <c r="G63" s="46">
        <v>82197</v>
      </c>
      <c r="H63" s="46">
        <v>0</v>
      </c>
      <c r="I63" s="46">
        <v>183810</v>
      </c>
      <c r="J63" s="46">
        <v>16012</v>
      </c>
      <c r="K63" s="46">
        <v>619115</v>
      </c>
      <c r="L63" s="46">
        <v>0</v>
      </c>
      <c r="M63" s="46">
        <v>0</v>
      </c>
      <c r="N63" s="46">
        <v>0</v>
      </c>
      <c r="O63" s="46">
        <f>SUM(D63:N63)</f>
        <v>1061487</v>
      </c>
      <c r="P63" s="47">
        <f t="shared" si="8"/>
        <v>14.639382697320332</v>
      </c>
      <c r="Q63" s="9"/>
    </row>
    <row r="64" spans="1:17">
      <c r="A64" s="12"/>
      <c r="B64" s="25">
        <v>361.2</v>
      </c>
      <c r="C64" s="20" t="s">
        <v>69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2846204</v>
      </c>
      <c r="L64" s="46">
        <v>0</v>
      </c>
      <c r="M64" s="46">
        <v>0</v>
      </c>
      <c r="N64" s="46">
        <v>0</v>
      </c>
      <c r="O64" s="46">
        <f t="shared" ref="O64:O73" si="13">SUM(D64:N64)</f>
        <v>2846204</v>
      </c>
      <c r="P64" s="47">
        <f t="shared" si="8"/>
        <v>39.25311340661159</v>
      </c>
      <c r="Q64" s="9"/>
    </row>
    <row r="65" spans="1:120">
      <c r="A65" s="12"/>
      <c r="B65" s="25">
        <v>361.3</v>
      </c>
      <c r="C65" s="20" t="s">
        <v>70</v>
      </c>
      <c r="D65" s="46">
        <v>-73438</v>
      </c>
      <c r="E65" s="46">
        <v>-35993</v>
      </c>
      <c r="F65" s="46">
        <v>-4341</v>
      </c>
      <c r="G65" s="46">
        <v>1429432</v>
      </c>
      <c r="H65" s="46">
        <v>0</v>
      </c>
      <c r="I65" s="46">
        <v>-127516</v>
      </c>
      <c r="J65" s="46">
        <v>-11017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3"/>
        <v>1177127</v>
      </c>
      <c r="P65" s="47">
        <f t="shared" si="8"/>
        <v>16.234219200375126</v>
      </c>
      <c r="Q65" s="9"/>
    </row>
    <row r="66" spans="1:120">
      <c r="A66" s="12"/>
      <c r="B66" s="25">
        <v>361.4</v>
      </c>
      <c r="C66" s="20" t="s">
        <v>128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50322893</v>
      </c>
      <c r="L66" s="46">
        <v>0</v>
      </c>
      <c r="M66" s="46">
        <v>0</v>
      </c>
      <c r="N66" s="46">
        <v>0</v>
      </c>
      <c r="O66" s="46">
        <f t="shared" si="13"/>
        <v>50322893</v>
      </c>
      <c r="P66" s="47">
        <f t="shared" si="8"/>
        <v>694.02271442165795</v>
      </c>
      <c r="Q66" s="9"/>
    </row>
    <row r="67" spans="1:120">
      <c r="A67" s="12"/>
      <c r="B67" s="25">
        <v>362</v>
      </c>
      <c r="C67" s="20" t="s">
        <v>72</v>
      </c>
      <c r="D67" s="46">
        <v>953927</v>
      </c>
      <c r="E67" s="46">
        <v>0</v>
      </c>
      <c r="F67" s="46">
        <v>0</v>
      </c>
      <c r="G67" s="46">
        <v>10401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3"/>
        <v>964328</v>
      </c>
      <c r="P67" s="47">
        <f t="shared" si="8"/>
        <v>13.299424898978058</v>
      </c>
      <c r="Q67" s="9"/>
    </row>
    <row r="68" spans="1:120">
      <c r="A68" s="12"/>
      <c r="B68" s="25">
        <v>364</v>
      </c>
      <c r="C68" s="20" t="s">
        <v>129</v>
      </c>
      <c r="D68" s="46">
        <v>752820</v>
      </c>
      <c r="E68" s="46">
        <v>26500</v>
      </c>
      <c r="F68" s="46">
        <v>0</v>
      </c>
      <c r="G68" s="46">
        <v>0</v>
      </c>
      <c r="H68" s="46">
        <v>0</v>
      </c>
      <c r="I68" s="46">
        <v>-10832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3"/>
        <v>768488</v>
      </c>
      <c r="P68" s="47">
        <f t="shared" si="8"/>
        <v>10.598518804562191</v>
      </c>
      <c r="Q68" s="9"/>
    </row>
    <row r="69" spans="1:120">
      <c r="A69" s="12"/>
      <c r="B69" s="25">
        <v>365</v>
      </c>
      <c r="C69" s="20" t="s">
        <v>130</v>
      </c>
      <c r="D69" s="46">
        <v>2512</v>
      </c>
      <c r="E69" s="46">
        <v>0</v>
      </c>
      <c r="F69" s="46">
        <v>0</v>
      </c>
      <c r="G69" s="46">
        <v>0</v>
      </c>
      <c r="H69" s="46">
        <v>0</v>
      </c>
      <c r="I69" s="46">
        <v>5044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3"/>
        <v>7556</v>
      </c>
      <c r="P69" s="47">
        <f t="shared" ref="P69:P77" si="14">(O69/P$79)</f>
        <v>0.10420775352025266</v>
      </c>
      <c r="Q69" s="9"/>
    </row>
    <row r="70" spans="1:120">
      <c r="A70" s="12"/>
      <c r="B70" s="25">
        <v>366</v>
      </c>
      <c r="C70" s="20" t="s">
        <v>75</v>
      </c>
      <c r="D70" s="46">
        <v>0</v>
      </c>
      <c r="E70" s="46">
        <v>21451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3"/>
        <v>21451</v>
      </c>
      <c r="P70" s="47">
        <f t="shared" si="14"/>
        <v>0.29583913721055316</v>
      </c>
      <c r="Q70" s="9"/>
    </row>
    <row r="71" spans="1:120">
      <c r="A71" s="12"/>
      <c r="B71" s="25">
        <v>367</v>
      </c>
      <c r="C71" s="20" t="s">
        <v>137</v>
      </c>
      <c r="D71" s="46">
        <v>2550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13"/>
        <v>2550</v>
      </c>
      <c r="P71" s="47">
        <f t="shared" si="14"/>
        <v>3.5168048104373253E-2</v>
      </c>
      <c r="Q71" s="9"/>
    </row>
    <row r="72" spans="1:120">
      <c r="A72" s="12"/>
      <c r="B72" s="25">
        <v>368</v>
      </c>
      <c r="C72" s="20" t="s">
        <v>76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11144449</v>
      </c>
      <c r="L72" s="46">
        <v>0</v>
      </c>
      <c r="M72" s="46">
        <v>0</v>
      </c>
      <c r="N72" s="46">
        <v>0</v>
      </c>
      <c r="O72" s="46">
        <f t="shared" si="13"/>
        <v>11144449</v>
      </c>
      <c r="P72" s="47">
        <f t="shared" si="14"/>
        <v>153.69745824656249</v>
      </c>
      <c r="Q72" s="9"/>
    </row>
    <row r="73" spans="1:120">
      <c r="A73" s="12"/>
      <c r="B73" s="25">
        <v>369.9</v>
      </c>
      <c r="C73" s="20" t="s">
        <v>77</v>
      </c>
      <c r="D73" s="46">
        <v>3949938</v>
      </c>
      <c r="E73" s="46">
        <v>102994</v>
      </c>
      <c r="F73" s="46">
        <v>0</v>
      </c>
      <c r="G73" s="46">
        <v>0</v>
      </c>
      <c r="H73" s="46">
        <v>0</v>
      </c>
      <c r="I73" s="46">
        <v>165755</v>
      </c>
      <c r="J73" s="46">
        <v>374654</v>
      </c>
      <c r="K73" s="46">
        <v>0</v>
      </c>
      <c r="L73" s="46">
        <v>0</v>
      </c>
      <c r="M73" s="46">
        <v>0</v>
      </c>
      <c r="N73" s="46">
        <v>0</v>
      </c>
      <c r="O73" s="46">
        <f t="shared" si="13"/>
        <v>4593341</v>
      </c>
      <c r="P73" s="47">
        <f t="shared" si="14"/>
        <v>63.348563626584287</v>
      </c>
      <c r="Q73" s="9"/>
    </row>
    <row r="74" spans="1:120" ht="15.75">
      <c r="A74" s="29" t="s">
        <v>48</v>
      </c>
      <c r="B74" s="30"/>
      <c r="C74" s="31"/>
      <c r="D74" s="32">
        <f t="shared" ref="D74:N74" si="15">SUM(D75:D76)</f>
        <v>9908920</v>
      </c>
      <c r="E74" s="32">
        <f t="shared" si="15"/>
        <v>6647494</v>
      </c>
      <c r="F74" s="32">
        <f t="shared" si="15"/>
        <v>4741269</v>
      </c>
      <c r="G74" s="32">
        <f t="shared" si="15"/>
        <v>4637699</v>
      </c>
      <c r="H74" s="32">
        <f t="shared" si="15"/>
        <v>0</v>
      </c>
      <c r="I74" s="32">
        <f t="shared" si="15"/>
        <v>1999360</v>
      </c>
      <c r="J74" s="32">
        <f t="shared" si="15"/>
        <v>2000000</v>
      </c>
      <c r="K74" s="32">
        <f t="shared" si="15"/>
        <v>0</v>
      </c>
      <c r="L74" s="32">
        <f t="shared" si="15"/>
        <v>0</v>
      </c>
      <c r="M74" s="32">
        <f t="shared" si="15"/>
        <v>0</v>
      </c>
      <c r="N74" s="32">
        <f t="shared" si="15"/>
        <v>0</v>
      </c>
      <c r="O74" s="32">
        <f>SUM(D74:N74)</f>
        <v>29934742</v>
      </c>
      <c r="P74" s="45">
        <f t="shared" si="14"/>
        <v>412.84174378353032</v>
      </c>
      <c r="Q74" s="9"/>
    </row>
    <row r="75" spans="1:120">
      <c r="A75" s="12"/>
      <c r="B75" s="25">
        <v>381</v>
      </c>
      <c r="C75" s="20" t="s">
        <v>78</v>
      </c>
      <c r="D75" s="46">
        <v>9908920</v>
      </c>
      <c r="E75" s="46">
        <v>6647494</v>
      </c>
      <c r="F75" s="46">
        <v>4741269</v>
      </c>
      <c r="G75" s="46">
        <v>4637699</v>
      </c>
      <c r="H75" s="46">
        <v>0</v>
      </c>
      <c r="I75" s="46">
        <v>539141</v>
      </c>
      <c r="J75" s="46">
        <v>2000000</v>
      </c>
      <c r="K75" s="46">
        <v>0</v>
      </c>
      <c r="L75" s="46">
        <v>0</v>
      </c>
      <c r="M75" s="46">
        <v>0</v>
      </c>
      <c r="N75" s="46">
        <v>0</v>
      </c>
      <c r="O75" s="46">
        <f>SUM(D75:N75)</f>
        <v>28474523</v>
      </c>
      <c r="P75" s="47">
        <f t="shared" si="14"/>
        <v>392.70329200513038</v>
      </c>
      <c r="Q75" s="9"/>
    </row>
    <row r="76" spans="1:120" ht="15.75" thickBot="1">
      <c r="A76" s="12"/>
      <c r="B76" s="25">
        <v>389.9</v>
      </c>
      <c r="C76" s="20" t="s">
        <v>115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1460219</v>
      </c>
      <c r="J76" s="46">
        <v>0</v>
      </c>
      <c r="K76" s="46">
        <v>0</v>
      </c>
      <c r="L76" s="46">
        <v>0</v>
      </c>
      <c r="M76" s="46">
        <v>0</v>
      </c>
      <c r="N76" s="46">
        <v>0</v>
      </c>
      <c r="O76" s="46">
        <f>SUM(D76:N76)</f>
        <v>1460219</v>
      </c>
      <c r="P76" s="47">
        <f t="shared" si="14"/>
        <v>20.138451778399922</v>
      </c>
      <c r="Q76" s="9"/>
    </row>
    <row r="77" spans="1:120" ht="16.5" thickBot="1">
      <c r="A77" s="14" t="s">
        <v>64</v>
      </c>
      <c r="B77" s="23"/>
      <c r="C77" s="22"/>
      <c r="D77" s="15">
        <f t="shared" ref="D77:N77" si="16">SUM(D5,D16,D26,D43,D59,D62,D74)</f>
        <v>75492079</v>
      </c>
      <c r="E77" s="15">
        <f t="shared" si="16"/>
        <v>39329081</v>
      </c>
      <c r="F77" s="15">
        <f t="shared" si="16"/>
        <v>4742485</v>
      </c>
      <c r="G77" s="15">
        <f t="shared" si="16"/>
        <v>8815725</v>
      </c>
      <c r="H77" s="15">
        <f t="shared" si="16"/>
        <v>0</v>
      </c>
      <c r="I77" s="15">
        <f t="shared" si="16"/>
        <v>38207566</v>
      </c>
      <c r="J77" s="15">
        <f t="shared" si="16"/>
        <v>10148501</v>
      </c>
      <c r="K77" s="15">
        <f t="shared" si="16"/>
        <v>66281770</v>
      </c>
      <c r="L77" s="15">
        <f t="shared" si="16"/>
        <v>0</v>
      </c>
      <c r="M77" s="15">
        <f t="shared" si="16"/>
        <v>4852800</v>
      </c>
      <c r="N77" s="15">
        <f t="shared" si="16"/>
        <v>0</v>
      </c>
      <c r="O77" s="15">
        <f>SUM(D77:N77)</f>
        <v>247870007</v>
      </c>
      <c r="P77" s="38">
        <f t="shared" si="14"/>
        <v>3418.4722861989544</v>
      </c>
      <c r="Q77" s="6"/>
      <c r="R77" s="2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</row>
    <row r="78" spans="1:120">
      <c r="A78" s="16"/>
      <c r="B78" s="18"/>
      <c r="C78" s="18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9"/>
    </row>
    <row r="79" spans="1:120">
      <c r="A79" s="40"/>
      <c r="B79" s="41"/>
      <c r="C79" s="41"/>
      <c r="D79" s="42"/>
      <c r="E79" s="42"/>
      <c r="F79" s="42"/>
      <c r="G79" s="42"/>
      <c r="H79" s="42"/>
      <c r="I79" s="42"/>
      <c r="J79" s="42"/>
      <c r="K79" s="42"/>
      <c r="L79" s="42"/>
      <c r="M79" s="118" t="s">
        <v>165</v>
      </c>
      <c r="N79" s="118"/>
      <c r="O79" s="118"/>
      <c r="P79" s="43">
        <v>72509</v>
      </c>
    </row>
    <row r="80" spans="1:120">
      <c r="A80" s="119"/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6"/>
      <c r="P80" s="97"/>
    </row>
    <row r="81" spans="1:16" ht="15.75" customHeight="1" thickBot="1">
      <c r="A81" s="120" t="s">
        <v>98</v>
      </c>
      <c r="B81" s="99"/>
      <c r="C81" s="99"/>
      <c r="D81" s="99"/>
      <c r="E81" s="99"/>
      <c r="F81" s="99"/>
      <c r="G81" s="99"/>
      <c r="H81" s="99"/>
      <c r="I81" s="99"/>
      <c r="J81" s="99"/>
      <c r="K81" s="99"/>
      <c r="L81" s="99"/>
      <c r="M81" s="99"/>
      <c r="N81" s="99"/>
      <c r="O81" s="99"/>
      <c r="P81" s="100"/>
    </row>
  </sheetData>
  <mergeCells count="10">
    <mergeCell ref="M79:O79"/>
    <mergeCell ref="A80:P80"/>
    <mergeCell ref="A81:P8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7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159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81</v>
      </c>
      <c r="B3" s="108"/>
      <c r="C3" s="109"/>
      <c r="D3" s="128" t="s">
        <v>42</v>
      </c>
      <c r="E3" s="129"/>
      <c r="F3" s="129"/>
      <c r="G3" s="129"/>
      <c r="H3" s="130"/>
      <c r="I3" s="128" t="s">
        <v>43</v>
      </c>
      <c r="J3" s="130"/>
      <c r="K3" s="128" t="s">
        <v>45</v>
      </c>
      <c r="L3" s="130"/>
      <c r="M3" s="36"/>
      <c r="N3" s="37"/>
      <c r="O3" s="131" t="s">
        <v>86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82</v>
      </c>
      <c r="F4" s="34" t="s">
        <v>83</v>
      </c>
      <c r="G4" s="34" t="s">
        <v>84</v>
      </c>
      <c r="H4" s="34" t="s">
        <v>5</v>
      </c>
      <c r="I4" s="34" t="s">
        <v>6</v>
      </c>
      <c r="J4" s="35" t="s">
        <v>85</v>
      </c>
      <c r="K4" s="35" t="s">
        <v>7</v>
      </c>
      <c r="L4" s="35" t="s">
        <v>8</v>
      </c>
      <c r="M4" s="35" t="s">
        <v>9</v>
      </c>
      <c r="N4" s="35" t="s">
        <v>44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37998006</v>
      </c>
      <c r="E5" s="27">
        <f t="shared" si="0"/>
        <v>371180</v>
      </c>
      <c r="F5" s="27">
        <f t="shared" si="0"/>
        <v>0</v>
      </c>
      <c r="G5" s="27">
        <f t="shared" si="0"/>
        <v>979145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1299611</v>
      </c>
      <c r="L5" s="27">
        <f t="shared" si="0"/>
        <v>0</v>
      </c>
      <c r="M5" s="27">
        <f t="shared" si="0"/>
        <v>0</v>
      </c>
      <c r="N5" s="28">
        <f>SUM(D5:M5)</f>
        <v>40647942</v>
      </c>
      <c r="O5" s="33">
        <f t="shared" ref="O5:O36" si="1">(N5/O$76)</f>
        <v>615.04852547322548</v>
      </c>
      <c r="P5" s="6"/>
    </row>
    <row r="6" spans="1:133">
      <c r="A6" s="12"/>
      <c r="B6" s="25">
        <v>311</v>
      </c>
      <c r="C6" s="20" t="s">
        <v>2</v>
      </c>
      <c r="D6" s="46">
        <v>28767984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28767984</v>
      </c>
      <c r="O6" s="47">
        <f t="shared" si="1"/>
        <v>435.29156137935206</v>
      </c>
      <c r="P6" s="9"/>
    </row>
    <row r="7" spans="1:133">
      <c r="A7" s="12"/>
      <c r="B7" s="25">
        <v>312.41000000000003</v>
      </c>
      <c r="C7" s="20" t="s">
        <v>92</v>
      </c>
      <c r="D7" s="46">
        <v>618411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618411</v>
      </c>
      <c r="O7" s="47">
        <f t="shared" si="1"/>
        <v>9.357245532539455</v>
      </c>
      <c r="P7" s="9"/>
    </row>
    <row r="8" spans="1:133">
      <c r="A8" s="12"/>
      <c r="B8" s="25">
        <v>312.42</v>
      </c>
      <c r="C8" s="20" t="s">
        <v>93</v>
      </c>
      <c r="D8" s="46">
        <v>64462</v>
      </c>
      <c r="E8" s="46">
        <v>371180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435642</v>
      </c>
      <c r="O8" s="47">
        <f t="shared" si="1"/>
        <v>6.5917474920183388</v>
      </c>
      <c r="P8" s="9"/>
    </row>
    <row r="9" spans="1:133">
      <c r="A9" s="12"/>
      <c r="B9" s="25">
        <v>312.51</v>
      </c>
      <c r="C9" s="20" t="s">
        <v>88</v>
      </c>
      <c r="D9" s="46">
        <v>664765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664765</v>
      </c>
      <c r="L9" s="46">
        <v>0</v>
      </c>
      <c r="M9" s="46">
        <v>0</v>
      </c>
      <c r="N9" s="46">
        <f>SUM(D9:M9)</f>
        <v>1329530</v>
      </c>
      <c r="O9" s="47">
        <f t="shared" si="1"/>
        <v>20.117266110850519</v>
      </c>
      <c r="P9" s="9"/>
    </row>
    <row r="10" spans="1:133">
      <c r="A10" s="12"/>
      <c r="B10" s="25">
        <v>312.52</v>
      </c>
      <c r="C10" s="20" t="s">
        <v>118</v>
      </c>
      <c r="D10" s="46">
        <v>634846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634846</v>
      </c>
      <c r="L10" s="46">
        <v>0</v>
      </c>
      <c r="M10" s="46">
        <v>0</v>
      </c>
      <c r="N10" s="46">
        <f>SUM(D10:M10)</f>
        <v>1269692</v>
      </c>
      <c r="O10" s="47">
        <f t="shared" si="1"/>
        <v>19.211850686195888</v>
      </c>
      <c r="P10" s="9"/>
    </row>
    <row r="11" spans="1:133">
      <c r="A11" s="12"/>
      <c r="B11" s="25">
        <v>314.10000000000002</v>
      </c>
      <c r="C11" s="20" t="s">
        <v>100</v>
      </c>
      <c r="D11" s="46">
        <v>4728880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4728880</v>
      </c>
      <c r="O11" s="47">
        <f t="shared" si="1"/>
        <v>71.553208552103982</v>
      </c>
      <c r="P11" s="9"/>
    </row>
    <row r="12" spans="1:133">
      <c r="A12" s="12"/>
      <c r="B12" s="25">
        <v>314.3</v>
      </c>
      <c r="C12" s="20" t="s">
        <v>145</v>
      </c>
      <c r="D12" s="46">
        <v>0</v>
      </c>
      <c r="E12" s="46">
        <v>0</v>
      </c>
      <c r="F12" s="46">
        <v>0</v>
      </c>
      <c r="G12" s="46">
        <v>979145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979145</v>
      </c>
      <c r="O12" s="47">
        <f t="shared" si="1"/>
        <v>14.815551755965441</v>
      </c>
      <c r="P12" s="9"/>
    </row>
    <row r="13" spans="1:133">
      <c r="A13" s="12"/>
      <c r="B13" s="25">
        <v>314.8</v>
      </c>
      <c r="C13" s="20" t="s">
        <v>11</v>
      </c>
      <c r="D13" s="46">
        <v>40034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40034</v>
      </c>
      <c r="O13" s="47">
        <f t="shared" si="1"/>
        <v>0.6057589008760913</v>
      </c>
      <c r="P13" s="9"/>
    </row>
    <row r="14" spans="1:133">
      <c r="A14" s="12"/>
      <c r="B14" s="25">
        <v>315</v>
      </c>
      <c r="C14" s="20" t="s">
        <v>119</v>
      </c>
      <c r="D14" s="46">
        <v>1811741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1811741</v>
      </c>
      <c r="O14" s="47">
        <f t="shared" si="1"/>
        <v>27.413654314636325</v>
      </c>
      <c r="P14" s="9"/>
    </row>
    <row r="15" spans="1:133">
      <c r="A15" s="12"/>
      <c r="B15" s="25">
        <v>316</v>
      </c>
      <c r="C15" s="20" t="s">
        <v>120</v>
      </c>
      <c r="D15" s="46">
        <v>666883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666883</v>
      </c>
      <c r="O15" s="47">
        <f t="shared" si="1"/>
        <v>10.090680748687376</v>
      </c>
      <c r="P15" s="9"/>
    </row>
    <row r="16" spans="1:133" ht="15.75">
      <c r="A16" s="29" t="s">
        <v>14</v>
      </c>
      <c r="B16" s="30"/>
      <c r="C16" s="31"/>
      <c r="D16" s="32">
        <f t="shared" ref="D16:M16" si="3">SUM(D17:D25)</f>
        <v>5442819</v>
      </c>
      <c r="E16" s="32">
        <f t="shared" si="3"/>
        <v>15725111</v>
      </c>
      <c r="F16" s="32">
        <f t="shared" si="3"/>
        <v>0</v>
      </c>
      <c r="G16" s="32">
        <f t="shared" si="3"/>
        <v>225000</v>
      </c>
      <c r="H16" s="32">
        <f t="shared" si="3"/>
        <v>0</v>
      </c>
      <c r="I16" s="32">
        <f t="shared" si="3"/>
        <v>6063668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27456598</v>
      </c>
      <c r="O16" s="45">
        <f t="shared" si="1"/>
        <v>415.44883414789149</v>
      </c>
      <c r="P16" s="10"/>
    </row>
    <row r="17" spans="1:16">
      <c r="A17" s="12"/>
      <c r="B17" s="25">
        <v>322</v>
      </c>
      <c r="C17" s="20" t="s">
        <v>0</v>
      </c>
      <c r="D17" s="46">
        <v>0</v>
      </c>
      <c r="E17" s="46">
        <v>2133051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2133051</v>
      </c>
      <c r="O17" s="47">
        <f t="shared" si="1"/>
        <v>32.275431614943486</v>
      </c>
      <c r="P17" s="9"/>
    </row>
    <row r="18" spans="1:16">
      <c r="A18" s="12"/>
      <c r="B18" s="25">
        <v>323.10000000000002</v>
      </c>
      <c r="C18" s="20" t="s">
        <v>15</v>
      </c>
      <c r="D18" s="46">
        <v>3185500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5" si="4">SUM(D18:M18)</f>
        <v>3185500</v>
      </c>
      <c r="O18" s="47">
        <f t="shared" si="1"/>
        <v>48.200154337332989</v>
      </c>
      <c r="P18" s="9"/>
    </row>
    <row r="19" spans="1:16">
      <c r="A19" s="12"/>
      <c r="B19" s="25">
        <v>323.7</v>
      </c>
      <c r="C19" s="20" t="s">
        <v>16</v>
      </c>
      <c r="D19" s="46">
        <v>1920472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1920472</v>
      </c>
      <c r="O19" s="47">
        <f t="shared" si="1"/>
        <v>29.0588751532025</v>
      </c>
      <c r="P19" s="9"/>
    </row>
    <row r="20" spans="1:16">
      <c r="A20" s="12"/>
      <c r="B20" s="25">
        <v>323.89999999999998</v>
      </c>
      <c r="C20" s="20" t="s">
        <v>17</v>
      </c>
      <c r="D20" s="46">
        <v>243183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243183</v>
      </c>
      <c r="O20" s="47">
        <f t="shared" si="1"/>
        <v>3.6796289851563801</v>
      </c>
      <c r="P20" s="9"/>
    </row>
    <row r="21" spans="1:16">
      <c r="A21" s="12"/>
      <c r="B21" s="25">
        <v>324.12</v>
      </c>
      <c r="C21" s="20" t="s">
        <v>18</v>
      </c>
      <c r="D21" s="46">
        <v>0</v>
      </c>
      <c r="E21" s="46">
        <v>86491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86491</v>
      </c>
      <c r="O21" s="47">
        <f t="shared" si="1"/>
        <v>1.308704928202878</v>
      </c>
      <c r="P21" s="9"/>
    </row>
    <row r="22" spans="1:16">
      <c r="A22" s="12"/>
      <c r="B22" s="25">
        <v>324.22000000000003</v>
      </c>
      <c r="C22" s="20" t="s">
        <v>19</v>
      </c>
      <c r="D22" s="46">
        <v>0</v>
      </c>
      <c r="E22" s="46">
        <v>0</v>
      </c>
      <c r="F22" s="46">
        <v>0</v>
      </c>
      <c r="G22" s="46">
        <v>225000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225000</v>
      </c>
      <c r="O22" s="47">
        <f t="shared" si="1"/>
        <v>3.4044999924344443</v>
      </c>
      <c r="P22" s="9"/>
    </row>
    <row r="23" spans="1:16">
      <c r="A23" s="12"/>
      <c r="B23" s="25">
        <v>324.41000000000003</v>
      </c>
      <c r="C23" s="20" t="s">
        <v>134</v>
      </c>
      <c r="D23" s="46">
        <v>0</v>
      </c>
      <c r="E23" s="46">
        <v>83400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83400</v>
      </c>
      <c r="O23" s="47">
        <f t="shared" si="1"/>
        <v>1.2619346638623674</v>
      </c>
      <c r="P23" s="9"/>
    </row>
    <row r="24" spans="1:16">
      <c r="A24" s="12"/>
      <c r="B24" s="25">
        <v>324.42</v>
      </c>
      <c r="C24" s="20" t="s">
        <v>135</v>
      </c>
      <c r="D24" s="46">
        <v>93664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93664</v>
      </c>
      <c r="O24" s="47">
        <f t="shared" si="1"/>
        <v>1.4172403879616879</v>
      </c>
      <c r="P24" s="9"/>
    </row>
    <row r="25" spans="1:16">
      <c r="A25" s="12"/>
      <c r="B25" s="25">
        <v>325.2</v>
      </c>
      <c r="C25" s="20" t="s">
        <v>104</v>
      </c>
      <c r="D25" s="46">
        <v>0</v>
      </c>
      <c r="E25" s="46">
        <v>13422169</v>
      </c>
      <c r="F25" s="46">
        <v>0</v>
      </c>
      <c r="G25" s="46">
        <v>0</v>
      </c>
      <c r="H25" s="46">
        <v>0</v>
      </c>
      <c r="I25" s="46">
        <v>6063668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19485837</v>
      </c>
      <c r="O25" s="47">
        <f t="shared" si="1"/>
        <v>294.84236408479472</v>
      </c>
      <c r="P25" s="9"/>
    </row>
    <row r="26" spans="1:16" ht="15.75">
      <c r="A26" s="29" t="s">
        <v>22</v>
      </c>
      <c r="B26" s="30"/>
      <c r="C26" s="31"/>
      <c r="D26" s="32">
        <f t="shared" ref="D26:M26" si="5">SUM(D27:D41)</f>
        <v>8728161</v>
      </c>
      <c r="E26" s="32">
        <f t="shared" si="5"/>
        <v>2557750</v>
      </c>
      <c r="F26" s="32">
        <f t="shared" si="5"/>
        <v>0</v>
      </c>
      <c r="G26" s="32">
        <f t="shared" si="5"/>
        <v>300000</v>
      </c>
      <c r="H26" s="32">
        <f t="shared" si="5"/>
        <v>0</v>
      </c>
      <c r="I26" s="32">
        <f t="shared" si="5"/>
        <v>0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44">
        <f>SUM(D26:M26)</f>
        <v>11585911</v>
      </c>
      <c r="O26" s="45">
        <f t="shared" si="1"/>
        <v>175.30770627487178</v>
      </c>
      <c r="P26" s="10"/>
    </row>
    <row r="27" spans="1:16">
      <c r="A27" s="12"/>
      <c r="B27" s="25">
        <v>331.2</v>
      </c>
      <c r="C27" s="20" t="s">
        <v>21</v>
      </c>
      <c r="D27" s="46">
        <v>0</v>
      </c>
      <c r="E27" s="46">
        <v>35967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35967</v>
      </c>
      <c r="O27" s="47">
        <f t="shared" si="1"/>
        <v>0.54422067212395409</v>
      </c>
      <c r="P27" s="9"/>
    </row>
    <row r="28" spans="1:16">
      <c r="A28" s="12"/>
      <c r="B28" s="25">
        <v>331.5</v>
      </c>
      <c r="C28" s="20" t="s">
        <v>23</v>
      </c>
      <c r="D28" s="46">
        <v>0</v>
      </c>
      <c r="E28" s="46">
        <v>2027773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2027773</v>
      </c>
      <c r="O28" s="47">
        <f t="shared" si="1"/>
        <v>30.682458502927869</v>
      </c>
      <c r="P28" s="9"/>
    </row>
    <row r="29" spans="1:16">
      <c r="A29" s="12"/>
      <c r="B29" s="25">
        <v>334.2</v>
      </c>
      <c r="C29" s="20" t="s">
        <v>26</v>
      </c>
      <c r="D29" s="46">
        <v>0</v>
      </c>
      <c r="E29" s="46">
        <v>52607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52607</v>
      </c>
      <c r="O29" s="47">
        <f t="shared" si="1"/>
        <v>0.79600236045332806</v>
      </c>
      <c r="P29" s="9"/>
    </row>
    <row r="30" spans="1:16">
      <c r="A30" s="12"/>
      <c r="B30" s="25">
        <v>334.36</v>
      </c>
      <c r="C30" s="20" t="s">
        <v>146</v>
      </c>
      <c r="D30" s="46">
        <v>0</v>
      </c>
      <c r="E30" s="46">
        <v>0</v>
      </c>
      <c r="F30" s="46">
        <v>0</v>
      </c>
      <c r="G30" s="46">
        <v>300000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7" si="6">SUM(D30:M30)</f>
        <v>300000</v>
      </c>
      <c r="O30" s="47">
        <f t="shared" si="1"/>
        <v>4.5393333232459261</v>
      </c>
      <c r="P30" s="9"/>
    </row>
    <row r="31" spans="1:16">
      <c r="A31" s="12"/>
      <c r="B31" s="25">
        <v>334.5</v>
      </c>
      <c r="C31" s="20" t="s">
        <v>28</v>
      </c>
      <c r="D31" s="46">
        <v>0</v>
      </c>
      <c r="E31" s="46">
        <v>96956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96956</v>
      </c>
      <c r="O31" s="47">
        <f t="shared" si="1"/>
        <v>1.4670520056287732</v>
      </c>
      <c r="P31" s="9"/>
    </row>
    <row r="32" spans="1:16">
      <c r="A32" s="12"/>
      <c r="B32" s="25">
        <v>335.12</v>
      </c>
      <c r="C32" s="20" t="s">
        <v>121</v>
      </c>
      <c r="D32" s="46">
        <v>2337293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2337293</v>
      </c>
      <c r="O32" s="47">
        <f t="shared" si="1"/>
        <v>35.365840003631469</v>
      </c>
      <c r="P32" s="9"/>
    </row>
    <row r="33" spans="1:16">
      <c r="A33" s="12"/>
      <c r="B33" s="25">
        <v>335.15</v>
      </c>
      <c r="C33" s="20" t="s">
        <v>122</v>
      </c>
      <c r="D33" s="46">
        <v>19220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19220</v>
      </c>
      <c r="O33" s="47">
        <f t="shared" si="1"/>
        <v>0.29081995490928897</v>
      </c>
      <c r="P33" s="9"/>
    </row>
    <row r="34" spans="1:16">
      <c r="A34" s="12"/>
      <c r="B34" s="25">
        <v>335.18</v>
      </c>
      <c r="C34" s="20" t="s">
        <v>123</v>
      </c>
      <c r="D34" s="46">
        <v>3991269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3991269</v>
      </c>
      <c r="O34" s="47">
        <f t="shared" si="1"/>
        <v>60.392334579128146</v>
      </c>
      <c r="P34" s="9"/>
    </row>
    <row r="35" spans="1:16">
      <c r="A35" s="12"/>
      <c r="B35" s="25">
        <v>335.29</v>
      </c>
      <c r="C35" s="20" t="s">
        <v>33</v>
      </c>
      <c r="D35" s="46">
        <v>0</v>
      </c>
      <c r="E35" s="46">
        <v>64066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64066</v>
      </c>
      <c r="O35" s="47">
        <f t="shared" si="1"/>
        <v>0.96938976229024498</v>
      </c>
      <c r="P35" s="9"/>
    </row>
    <row r="36" spans="1:16">
      <c r="A36" s="12"/>
      <c r="B36" s="25">
        <v>335.49</v>
      </c>
      <c r="C36" s="20" t="s">
        <v>34</v>
      </c>
      <c r="D36" s="46">
        <v>21542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21542</v>
      </c>
      <c r="O36" s="47">
        <f t="shared" si="1"/>
        <v>0.32595439483121247</v>
      </c>
      <c r="P36" s="9"/>
    </row>
    <row r="37" spans="1:16">
      <c r="A37" s="12"/>
      <c r="B37" s="25">
        <v>335.5</v>
      </c>
      <c r="C37" s="20" t="s">
        <v>35</v>
      </c>
      <c r="D37" s="46">
        <v>0</v>
      </c>
      <c r="E37" s="46">
        <v>255583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255583</v>
      </c>
      <c r="O37" s="47">
        <f t="shared" ref="O37:O68" si="7">(N37/O$76)</f>
        <v>3.8672547625172116</v>
      </c>
      <c r="P37" s="9"/>
    </row>
    <row r="38" spans="1:16">
      <c r="A38" s="12"/>
      <c r="B38" s="25">
        <v>337.2</v>
      </c>
      <c r="C38" s="20" t="s">
        <v>36</v>
      </c>
      <c r="D38" s="46">
        <v>163800</v>
      </c>
      <c r="E38" s="46">
        <v>24798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188598</v>
      </c>
      <c r="O38" s="47">
        <f t="shared" si="7"/>
        <v>2.8536972869917836</v>
      </c>
      <c r="P38" s="9"/>
    </row>
    <row r="39" spans="1:16">
      <c r="A39" s="12"/>
      <c r="B39" s="25">
        <v>337.4</v>
      </c>
      <c r="C39" s="20" t="s">
        <v>38</v>
      </c>
      <c r="D39" s="46">
        <v>137644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137644</v>
      </c>
      <c r="O39" s="47">
        <f t="shared" si="7"/>
        <v>2.0827066531495406</v>
      </c>
      <c r="P39" s="9"/>
    </row>
    <row r="40" spans="1:16">
      <c r="A40" s="12"/>
      <c r="B40" s="25">
        <v>338</v>
      </c>
      <c r="C40" s="20" t="s">
        <v>40</v>
      </c>
      <c r="D40" s="46">
        <v>25214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25214</v>
      </c>
      <c r="O40" s="47">
        <f t="shared" si="7"/>
        <v>0.38151583470774258</v>
      </c>
      <c r="P40" s="9"/>
    </row>
    <row r="41" spans="1:16">
      <c r="A41" s="12"/>
      <c r="B41" s="25">
        <v>339</v>
      </c>
      <c r="C41" s="20" t="s">
        <v>41</v>
      </c>
      <c r="D41" s="46">
        <v>2032179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2032179</v>
      </c>
      <c r="O41" s="47">
        <f t="shared" si="7"/>
        <v>30.749126178335274</v>
      </c>
      <c r="P41" s="9"/>
    </row>
    <row r="42" spans="1:16" ht="15.75">
      <c r="A42" s="29" t="s">
        <v>46</v>
      </c>
      <c r="B42" s="30"/>
      <c r="C42" s="31"/>
      <c r="D42" s="32">
        <f t="shared" ref="D42:M42" si="8">SUM(D43:D55)</f>
        <v>1929339</v>
      </c>
      <c r="E42" s="32">
        <f t="shared" si="8"/>
        <v>3330673</v>
      </c>
      <c r="F42" s="32">
        <f t="shared" si="8"/>
        <v>0</v>
      </c>
      <c r="G42" s="32">
        <f t="shared" si="8"/>
        <v>0</v>
      </c>
      <c r="H42" s="32">
        <f t="shared" si="8"/>
        <v>0</v>
      </c>
      <c r="I42" s="32">
        <f t="shared" si="8"/>
        <v>28983423</v>
      </c>
      <c r="J42" s="32">
        <f t="shared" si="8"/>
        <v>7586891</v>
      </c>
      <c r="K42" s="32">
        <f t="shared" si="8"/>
        <v>0</v>
      </c>
      <c r="L42" s="32">
        <f t="shared" si="8"/>
        <v>0</v>
      </c>
      <c r="M42" s="32">
        <f t="shared" si="8"/>
        <v>0</v>
      </c>
      <c r="N42" s="32">
        <f>SUM(D42:M42)</f>
        <v>41830326</v>
      </c>
      <c r="O42" s="45">
        <f t="shared" si="7"/>
        <v>632.9393091134682</v>
      </c>
      <c r="P42" s="10"/>
    </row>
    <row r="43" spans="1:16">
      <c r="A43" s="12"/>
      <c r="B43" s="25">
        <v>341.9</v>
      </c>
      <c r="C43" s="20" t="s">
        <v>125</v>
      </c>
      <c r="D43" s="46">
        <v>196444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ref="N43:N55" si="9">SUM(D43:M43)</f>
        <v>196444</v>
      </c>
      <c r="O43" s="47">
        <f t="shared" si="7"/>
        <v>2.9724159845057421</v>
      </c>
      <c r="P43" s="9"/>
    </row>
    <row r="44" spans="1:16">
      <c r="A44" s="12"/>
      <c r="B44" s="25">
        <v>342.2</v>
      </c>
      <c r="C44" s="20" t="s">
        <v>52</v>
      </c>
      <c r="D44" s="46">
        <v>631658</v>
      </c>
      <c r="E44" s="46">
        <v>2886582</v>
      </c>
      <c r="F44" s="46">
        <v>0</v>
      </c>
      <c r="G44" s="46">
        <v>0</v>
      </c>
      <c r="H44" s="46">
        <v>0</v>
      </c>
      <c r="I44" s="46">
        <v>0</v>
      </c>
      <c r="J44" s="46">
        <v>7586891</v>
      </c>
      <c r="K44" s="46">
        <v>0</v>
      </c>
      <c r="L44" s="46">
        <v>0</v>
      </c>
      <c r="M44" s="46">
        <v>0</v>
      </c>
      <c r="N44" s="46">
        <f t="shared" si="9"/>
        <v>11105131</v>
      </c>
      <c r="O44" s="47">
        <f t="shared" si="7"/>
        <v>168.03297069103783</v>
      </c>
      <c r="P44" s="9"/>
    </row>
    <row r="45" spans="1:16">
      <c r="A45" s="12"/>
      <c r="B45" s="25">
        <v>342.9</v>
      </c>
      <c r="C45" s="20" t="s">
        <v>54</v>
      </c>
      <c r="D45" s="46">
        <v>624</v>
      </c>
      <c r="E45" s="46">
        <v>27919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28543</v>
      </c>
      <c r="O45" s="47">
        <f t="shared" si="7"/>
        <v>0.4318873034846949</v>
      </c>
      <c r="P45" s="9"/>
    </row>
    <row r="46" spans="1:16">
      <c r="A46" s="12"/>
      <c r="B46" s="25">
        <v>343.3</v>
      </c>
      <c r="C46" s="20" t="s">
        <v>55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10122233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10122233</v>
      </c>
      <c r="O46" s="47">
        <f t="shared" si="7"/>
        <v>153.16063187519859</v>
      </c>
      <c r="P46" s="9"/>
    </row>
    <row r="47" spans="1:16">
      <c r="A47" s="12"/>
      <c r="B47" s="25">
        <v>343.4</v>
      </c>
      <c r="C47" s="20" t="s">
        <v>56</v>
      </c>
      <c r="D47" s="46">
        <v>31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31</v>
      </c>
      <c r="O47" s="47">
        <f t="shared" si="7"/>
        <v>4.6906444340207899E-4</v>
      </c>
      <c r="P47" s="9"/>
    </row>
    <row r="48" spans="1:16">
      <c r="A48" s="12"/>
      <c r="B48" s="25">
        <v>343.5</v>
      </c>
      <c r="C48" s="20" t="s">
        <v>57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16464079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16464079</v>
      </c>
      <c r="O48" s="47">
        <f t="shared" si="7"/>
        <v>249.11980813751154</v>
      </c>
      <c r="P48" s="9"/>
    </row>
    <row r="49" spans="1:16">
      <c r="A49" s="12"/>
      <c r="B49" s="25">
        <v>343.6</v>
      </c>
      <c r="C49" s="20" t="s">
        <v>58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609892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609892</v>
      </c>
      <c r="O49" s="47">
        <f t="shared" si="7"/>
        <v>9.2283435972703476</v>
      </c>
      <c r="P49" s="9"/>
    </row>
    <row r="50" spans="1:16">
      <c r="A50" s="12"/>
      <c r="B50" s="25">
        <v>343.9</v>
      </c>
      <c r="C50" s="20" t="s">
        <v>59</v>
      </c>
      <c r="D50" s="46">
        <v>795250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795250</v>
      </c>
      <c r="O50" s="47">
        <f t="shared" si="7"/>
        <v>12.033016084371075</v>
      </c>
      <c r="P50" s="9"/>
    </row>
    <row r="51" spans="1:16">
      <c r="A51" s="12"/>
      <c r="B51" s="25">
        <v>344.3</v>
      </c>
      <c r="C51" s="20" t="s">
        <v>126</v>
      </c>
      <c r="D51" s="46">
        <v>17125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17125</v>
      </c>
      <c r="O51" s="47">
        <f t="shared" si="7"/>
        <v>0.25912027720195496</v>
      </c>
      <c r="P51" s="9"/>
    </row>
    <row r="52" spans="1:16">
      <c r="A52" s="12"/>
      <c r="B52" s="25">
        <v>347.2</v>
      </c>
      <c r="C52" s="20" t="s">
        <v>61</v>
      </c>
      <c r="D52" s="46">
        <v>216374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216374</v>
      </c>
      <c r="O52" s="47">
        <f t="shared" si="7"/>
        <v>3.2739790282800465</v>
      </c>
      <c r="P52" s="9"/>
    </row>
    <row r="53" spans="1:16">
      <c r="A53" s="12"/>
      <c r="B53" s="25">
        <v>347.3</v>
      </c>
      <c r="C53" s="20" t="s">
        <v>62</v>
      </c>
      <c r="D53" s="46">
        <v>0</v>
      </c>
      <c r="E53" s="46">
        <v>416172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416172</v>
      </c>
      <c r="O53" s="47">
        <f t="shared" si="7"/>
        <v>6.2971447593396785</v>
      </c>
      <c r="P53" s="9"/>
    </row>
    <row r="54" spans="1:16">
      <c r="A54" s="12"/>
      <c r="B54" s="25">
        <v>347.4</v>
      </c>
      <c r="C54" s="20" t="s">
        <v>63</v>
      </c>
      <c r="D54" s="46">
        <v>71833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71833</v>
      </c>
      <c r="O54" s="47">
        <f t="shared" si="7"/>
        <v>1.0869131020290821</v>
      </c>
      <c r="P54" s="9"/>
    </row>
    <row r="55" spans="1:16">
      <c r="A55" s="12"/>
      <c r="B55" s="25">
        <v>347.9</v>
      </c>
      <c r="C55" s="20" t="s">
        <v>138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1787219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1787219</v>
      </c>
      <c r="O55" s="47">
        <f t="shared" si="7"/>
        <v>27.0426092087942</v>
      </c>
      <c r="P55" s="9"/>
    </row>
    <row r="56" spans="1:16" ht="15.75">
      <c r="A56" s="29" t="s">
        <v>47</v>
      </c>
      <c r="B56" s="30"/>
      <c r="C56" s="31"/>
      <c r="D56" s="32">
        <f t="shared" ref="D56:M56" si="10">SUM(D57:D58)</f>
        <v>1495858</v>
      </c>
      <c r="E56" s="32">
        <f t="shared" si="10"/>
        <v>214020</v>
      </c>
      <c r="F56" s="32">
        <f t="shared" si="10"/>
        <v>0</v>
      </c>
      <c r="G56" s="32">
        <f t="shared" si="10"/>
        <v>0</v>
      </c>
      <c r="H56" s="32">
        <f t="shared" si="10"/>
        <v>0</v>
      </c>
      <c r="I56" s="32">
        <f t="shared" si="10"/>
        <v>0</v>
      </c>
      <c r="J56" s="32">
        <f t="shared" si="10"/>
        <v>0</v>
      </c>
      <c r="K56" s="32">
        <f t="shared" si="10"/>
        <v>0</v>
      </c>
      <c r="L56" s="32">
        <f t="shared" si="10"/>
        <v>0</v>
      </c>
      <c r="M56" s="32">
        <f t="shared" si="10"/>
        <v>0</v>
      </c>
      <c r="N56" s="32">
        <f>SUM(D56:M56)</f>
        <v>1709878</v>
      </c>
      <c r="O56" s="45">
        <f t="shared" si="7"/>
        <v>25.872353946950323</v>
      </c>
      <c r="P56" s="10"/>
    </row>
    <row r="57" spans="1:16">
      <c r="A57" s="13"/>
      <c r="B57" s="39">
        <v>351.9</v>
      </c>
      <c r="C57" s="21" t="s">
        <v>127</v>
      </c>
      <c r="D57" s="46">
        <v>587847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587847</v>
      </c>
      <c r="O57" s="47">
        <f t="shared" si="7"/>
        <v>8.8947782535671589</v>
      </c>
      <c r="P57" s="9"/>
    </row>
    <row r="58" spans="1:16">
      <c r="A58" s="13"/>
      <c r="B58" s="39">
        <v>354</v>
      </c>
      <c r="C58" s="21" t="s">
        <v>66</v>
      </c>
      <c r="D58" s="46">
        <v>908011</v>
      </c>
      <c r="E58" s="46">
        <v>214020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1122031</v>
      </c>
      <c r="O58" s="47">
        <f t="shared" si="7"/>
        <v>16.977575693383166</v>
      </c>
      <c r="P58" s="9"/>
    </row>
    <row r="59" spans="1:16" ht="15.75">
      <c r="A59" s="29" t="s">
        <v>3</v>
      </c>
      <c r="B59" s="30"/>
      <c r="C59" s="31"/>
      <c r="D59" s="32">
        <f t="shared" ref="D59:M59" si="11">SUM(D60:D69)</f>
        <v>5880067</v>
      </c>
      <c r="E59" s="32">
        <f t="shared" si="11"/>
        <v>532040</v>
      </c>
      <c r="F59" s="32">
        <f t="shared" si="11"/>
        <v>19550</v>
      </c>
      <c r="G59" s="32">
        <f t="shared" si="11"/>
        <v>737604</v>
      </c>
      <c r="H59" s="32">
        <f t="shared" si="11"/>
        <v>0</v>
      </c>
      <c r="I59" s="32">
        <f t="shared" si="11"/>
        <v>989635</v>
      </c>
      <c r="J59" s="32">
        <f t="shared" si="11"/>
        <v>371906</v>
      </c>
      <c r="K59" s="32">
        <f t="shared" si="11"/>
        <v>34546940</v>
      </c>
      <c r="L59" s="32">
        <f t="shared" si="11"/>
        <v>0</v>
      </c>
      <c r="M59" s="32">
        <f t="shared" si="11"/>
        <v>0</v>
      </c>
      <c r="N59" s="32">
        <f>SUM(D59:M59)</f>
        <v>43077742</v>
      </c>
      <c r="O59" s="45">
        <f t="shared" si="7"/>
        <v>651.81409916930204</v>
      </c>
      <c r="P59" s="10"/>
    </row>
    <row r="60" spans="1:16">
      <c r="A60" s="12"/>
      <c r="B60" s="25">
        <v>361.1</v>
      </c>
      <c r="C60" s="20" t="s">
        <v>68</v>
      </c>
      <c r="D60" s="46">
        <v>482208</v>
      </c>
      <c r="E60" s="46">
        <v>233655</v>
      </c>
      <c r="F60" s="46">
        <v>17510</v>
      </c>
      <c r="G60" s="46">
        <v>406826</v>
      </c>
      <c r="H60" s="46">
        <v>0</v>
      </c>
      <c r="I60" s="46">
        <v>846647</v>
      </c>
      <c r="J60" s="46">
        <v>87469</v>
      </c>
      <c r="K60" s="46">
        <v>751627</v>
      </c>
      <c r="L60" s="46">
        <v>0</v>
      </c>
      <c r="M60" s="46">
        <v>0</v>
      </c>
      <c r="N60" s="46">
        <f>SUM(D60:M60)</f>
        <v>2825942</v>
      </c>
      <c r="O60" s="47">
        <f t="shared" si="7"/>
        <v>42.759642300534125</v>
      </c>
      <c r="P60" s="9"/>
    </row>
    <row r="61" spans="1:16">
      <c r="A61" s="12"/>
      <c r="B61" s="25">
        <v>361.2</v>
      </c>
      <c r="C61" s="20" t="s">
        <v>69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2710443</v>
      </c>
      <c r="L61" s="46">
        <v>0</v>
      </c>
      <c r="M61" s="46">
        <v>0</v>
      </c>
      <c r="N61" s="46">
        <f t="shared" ref="N61:N69" si="12">SUM(D61:M61)</f>
        <v>2710443</v>
      </c>
      <c r="O61" s="47">
        <f t="shared" si="7"/>
        <v>41.012014102195522</v>
      </c>
      <c r="P61" s="9"/>
    </row>
    <row r="62" spans="1:16">
      <c r="A62" s="12"/>
      <c r="B62" s="25">
        <v>361.3</v>
      </c>
      <c r="C62" s="20" t="s">
        <v>70</v>
      </c>
      <c r="D62" s="46">
        <v>62889</v>
      </c>
      <c r="E62" s="46">
        <v>27748</v>
      </c>
      <c r="F62" s="46">
        <v>2040</v>
      </c>
      <c r="G62" s="46">
        <v>39142</v>
      </c>
      <c r="H62" s="46">
        <v>0</v>
      </c>
      <c r="I62" s="46">
        <v>87348</v>
      </c>
      <c r="J62" s="46">
        <v>9408</v>
      </c>
      <c r="K62" s="46">
        <v>0</v>
      </c>
      <c r="L62" s="46">
        <v>0</v>
      </c>
      <c r="M62" s="46">
        <v>0</v>
      </c>
      <c r="N62" s="46">
        <f t="shared" si="12"/>
        <v>228575</v>
      </c>
      <c r="O62" s="47">
        <f t="shared" si="7"/>
        <v>3.4585937145364585</v>
      </c>
      <c r="P62" s="9"/>
    </row>
    <row r="63" spans="1:16">
      <c r="A63" s="12"/>
      <c r="B63" s="25">
        <v>361.4</v>
      </c>
      <c r="C63" s="20" t="s">
        <v>128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18361817</v>
      </c>
      <c r="L63" s="46">
        <v>0</v>
      </c>
      <c r="M63" s="46">
        <v>0</v>
      </c>
      <c r="N63" s="46">
        <f t="shared" si="12"/>
        <v>18361817</v>
      </c>
      <c r="O63" s="47">
        <f t="shared" si="7"/>
        <v>277.83469261147849</v>
      </c>
      <c r="P63" s="9"/>
    </row>
    <row r="64" spans="1:16">
      <c r="A64" s="12"/>
      <c r="B64" s="25">
        <v>362</v>
      </c>
      <c r="C64" s="20" t="s">
        <v>72</v>
      </c>
      <c r="D64" s="46">
        <v>926441</v>
      </c>
      <c r="E64" s="46">
        <v>0</v>
      </c>
      <c r="F64" s="46">
        <v>0</v>
      </c>
      <c r="G64" s="46">
        <v>10402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2"/>
        <v>936843</v>
      </c>
      <c r="O64" s="47">
        <f t="shared" si="7"/>
        <v>14.17547549516561</v>
      </c>
      <c r="P64" s="9"/>
    </row>
    <row r="65" spans="1:119">
      <c r="A65" s="12"/>
      <c r="B65" s="25">
        <v>364</v>
      </c>
      <c r="C65" s="20" t="s">
        <v>129</v>
      </c>
      <c r="D65" s="46">
        <v>231951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2"/>
        <v>231951</v>
      </c>
      <c r="O65" s="47">
        <f t="shared" si="7"/>
        <v>3.5096763455340527</v>
      </c>
      <c r="P65" s="9"/>
    </row>
    <row r="66" spans="1:119">
      <c r="A66" s="12"/>
      <c r="B66" s="25">
        <v>365</v>
      </c>
      <c r="C66" s="20" t="s">
        <v>130</v>
      </c>
      <c r="D66" s="46">
        <v>1558</v>
      </c>
      <c r="E66" s="46">
        <v>0</v>
      </c>
      <c r="F66" s="46">
        <v>0</v>
      </c>
      <c r="G66" s="46">
        <v>0</v>
      </c>
      <c r="H66" s="46">
        <v>0</v>
      </c>
      <c r="I66" s="46">
        <v>1087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2"/>
        <v>2645</v>
      </c>
      <c r="O66" s="47">
        <f t="shared" si="7"/>
        <v>4.002178879995158E-2</v>
      </c>
      <c r="P66" s="9"/>
    </row>
    <row r="67" spans="1:119">
      <c r="A67" s="12"/>
      <c r="B67" s="25">
        <v>366</v>
      </c>
      <c r="C67" s="20" t="s">
        <v>75</v>
      </c>
      <c r="D67" s="46">
        <v>40500</v>
      </c>
      <c r="E67" s="46">
        <v>20423</v>
      </c>
      <c r="F67" s="46">
        <v>0</v>
      </c>
      <c r="G67" s="46">
        <v>281234</v>
      </c>
      <c r="H67" s="46">
        <v>0</v>
      </c>
      <c r="I67" s="46">
        <v>6000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2"/>
        <v>348157</v>
      </c>
      <c r="O67" s="47">
        <f t="shared" si="7"/>
        <v>5.2680022394044395</v>
      </c>
      <c r="P67" s="9"/>
    </row>
    <row r="68" spans="1:119">
      <c r="A68" s="12"/>
      <c r="B68" s="25">
        <v>368</v>
      </c>
      <c r="C68" s="20" t="s">
        <v>76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12723053</v>
      </c>
      <c r="L68" s="46">
        <v>0</v>
      </c>
      <c r="M68" s="46">
        <v>0</v>
      </c>
      <c r="N68" s="46">
        <f t="shared" si="12"/>
        <v>12723053</v>
      </c>
      <c r="O68" s="47">
        <f t="shared" si="7"/>
        <v>192.51392818774681</v>
      </c>
      <c r="P68" s="9"/>
    </row>
    <row r="69" spans="1:119">
      <c r="A69" s="12"/>
      <c r="B69" s="25">
        <v>369.9</v>
      </c>
      <c r="C69" s="20" t="s">
        <v>77</v>
      </c>
      <c r="D69" s="46">
        <v>4134520</v>
      </c>
      <c r="E69" s="46">
        <v>250214</v>
      </c>
      <c r="F69" s="46">
        <v>0</v>
      </c>
      <c r="G69" s="46">
        <v>0</v>
      </c>
      <c r="H69" s="46">
        <v>0</v>
      </c>
      <c r="I69" s="46">
        <v>48553</v>
      </c>
      <c r="J69" s="46">
        <v>275029</v>
      </c>
      <c r="K69" s="46">
        <v>0</v>
      </c>
      <c r="L69" s="46">
        <v>0</v>
      </c>
      <c r="M69" s="46">
        <v>0</v>
      </c>
      <c r="N69" s="46">
        <f t="shared" si="12"/>
        <v>4708316</v>
      </c>
      <c r="O69" s="47">
        <f t="shared" ref="O69:O74" si="13">(N69/O$76)</f>
        <v>71.242052383906554</v>
      </c>
      <c r="P69" s="9"/>
    </row>
    <row r="70" spans="1:119" ht="15.75">
      <c r="A70" s="29" t="s">
        <v>48</v>
      </c>
      <c r="B70" s="30"/>
      <c r="C70" s="31"/>
      <c r="D70" s="32">
        <f t="shared" ref="D70:M70" si="14">SUM(D71:D73)</f>
        <v>3723166</v>
      </c>
      <c r="E70" s="32">
        <f t="shared" si="14"/>
        <v>6952445</v>
      </c>
      <c r="F70" s="32">
        <f t="shared" si="14"/>
        <v>4745439</v>
      </c>
      <c r="G70" s="32">
        <f t="shared" si="14"/>
        <v>26675085</v>
      </c>
      <c r="H70" s="32">
        <f t="shared" si="14"/>
        <v>0</v>
      </c>
      <c r="I70" s="32">
        <f t="shared" si="14"/>
        <v>1439875</v>
      </c>
      <c r="J70" s="32">
        <f t="shared" si="14"/>
        <v>0</v>
      </c>
      <c r="K70" s="32">
        <f t="shared" si="14"/>
        <v>0</v>
      </c>
      <c r="L70" s="32">
        <f t="shared" si="14"/>
        <v>0</v>
      </c>
      <c r="M70" s="32">
        <f t="shared" si="14"/>
        <v>0</v>
      </c>
      <c r="N70" s="32">
        <f>SUM(D70:M70)</f>
        <v>43536010</v>
      </c>
      <c r="O70" s="45">
        <f t="shared" si="13"/>
        <v>658.74820318055959</v>
      </c>
      <c r="P70" s="9"/>
    </row>
    <row r="71" spans="1:119">
      <c r="A71" s="12"/>
      <c r="B71" s="25">
        <v>381</v>
      </c>
      <c r="C71" s="20" t="s">
        <v>78</v>
      </c>
      <c r="D71" s="46">
        <v>3723166</v>
      </c>
      <c r="E71" s="46">
        <v>6952445</v>
      </c>
      <c r="F71" s="46">
        <v>4745439</v>
      </c>
      <c r="G71" s="46">
        <v>10055085</v>
      </c>
      <c r="H71" s="46">
        <v>0</v>
      </c>
      <c r="I71" s="46">
        <v>528230</v>
      </c>
      <c r="J71" s="46">
        <v>0</v>
      </c>
      <c r="K71" s="46">
        <v>0</v>
      </c>
      <c r="L71" s="46">
        <v>0</v>
      </c>
      <c r="M71" s="46">
        <v>0</v>
      </c>
      <c r="N71" s="46">
        <f>SUM(D71:M71)</f>
        <v>26004365</v>
      </c>
      <c r="O71" s="47">
        <f t="shared" si="13"/>
        <v>393.47493531450016</v>
      </c>
      <c r="P71" s="9"/>
    </row>
    <row r="72" spans="1:119">
      <c r="A72" s="12"/>
      <c r="B72" s="25">
        <v>384</v>
      </c>
      <c r="C72" s="20" t="s">
        <v>79</v>
      </c>
      <c r="D72" s="46">
        <v>0</v>
      </c>
      <c r="E72" s="46">
        <v>0</v>
      </c>
      <c r="F72" s="46">
        <v>0</v>
      </c>
      <c r="G72" s="46">
        <v>16620000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>SUM(D72:M72)</f>
        <v>16620000</v>
      </c>
      <c r="O72" s="47">
        <f t="shared" si="13"/>
        <v>251.47906610782431</v>
      </c>
      <c r="P72" s="9"/>
    </row>
    <row r="73" spans="1:119" ht="15.75" thickBot="1">
      <c r="A73" s="12"/>
      <c r="B73" s="25">
        <v>389.8</v>
      </c>
      <c r="C73" s="20" t="s">
        <v>155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911645</v>
      </c>
      <c r="J73" s="46">
        <v>0</v>
      </c>
      <c r="K73" s="46">
        <v>0</v>
      </c>
      <c r="L73" s="46">
        <v>0</v>
      </c>
      <c r="M73" s="46">
        <v>0</v>
      </c>
      <c r="N73" s="46">
        <f>SUM(D73:M73)</f>
        <v>911645</v>
      </c>
      <c r="O73" s="47">
        <f t="shared" si="13"/>
        <v>13.794201758235108</v>
      </c>
      <c r="P73" s="9"/>
    </row>
    <row r="74" spans="1:119" ht="16.5" thickBot="1">
      <c r="A74" s="14" t="s">
        <v>64</v>
      </c>
      <c r="B74" s="23"/>
      <c r="C74" s="22"/>
      <c r="D74" s="15">
        <f t="shared" ref="D74:M74" si="15">SUM(D5,D16,D26,D42,D56,D59,D70)</f>
        <v>65197416</v>
      </c>
      <c r="E74" s="15">
        <f t="shared" si="15"/>
        <v>29683219</v>
      </c>
      <c r="F74" s="15">
        <f t="shared" si="15"/>
        <v>4764989</v>
      </c>
      <c r="G74" s="15">
        <f t="shared" si="15"/>
        <v>28916834</v>
      </c>
      <c r="H74" s="15">
        <f t="shared" si="15"/>
        <v>0</v>
      </c>
      <c r="I74" s="15">
        <f t="shared" si="15"/>
        <v>37476601</v>
      </c>
      <c r="J74" s="15">
        <f t="shared" si="15"/>
        <v>7958797</v>
      </c>
      <c r="K74" s="15">
        <f t="shared" si="15"/>
        <v>35846551</v>
      </c>
      <c r="L74" s="15">
        <f t="shared" si="15"/>
        <v>0</v>
      </c>
      <c r="M74" s="15">
        <f t="shared" si="15"/>
        <v>0</v>
      </c>
      <c r="N74" s="15">
        <f>SUM(D74:M74)</f>
        <v>209844407</v>
      </c>
      <c r="O74" s="38">
        <f t="shared" si="13"/>
        <v>3175.1790313062688</v>
      </c>
      <c r="P74" s="6"/>
      <c r="Q74" s="2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</row>
    <row r="75" spans="1:119">
      <c r="A75" s="16"/>
      <c r="B75" s="18"/>
      <c r="C75" s="18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9"/>
    </row>
    <row r="76" spans="1:119">
      <c r="A76" s="40"/>
      <c r="B76" s="41"/>
      <c r="C76" s="41"/>
      <c r="D76" s="42"/>
      <c r="E76" s="42"/>
      <c r="F76" s="42"/>
      <c r="G76" s="42"/>
      <c r="H76" s="42"/>
      <c r="I76" s="42"/>
      <c r="J76" s="42"/>
      <c r="K76" s="42"/>
      <c r="L76" s="118" t="s">
        <v>160</v>
      </c>
      <c r="M76" s="118"/>
      <c r="N76" s="118"/>
      <c r="O76" s="43">
        <v>66089</v>
      </c>
    </row>
    <row r="77" spans="1:119">
      <c r="A77" s="119"/>
      <c r="B77" s="96"/>
      <c r="C77" s="96"/>
      <c r="D77" s="96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7"/>
    </row>
    <row r="78" spans="1:119" ht="15.75" customHeight="1" thickBot="1">
      <c r="A78" s="120" t="s">
        <v>98</v>
      </c>
      <c r="B78" s="99"/>
      <c r="C78" s="99"/>
      <c r="D78" s="99"/>
      <c r="E78" s="99"/>
      <c r="F78" s="99"/>
      <c r="G78" s="99"/>
      <c r="H78" s="99"/>
      <c r="I78" s="99"/>
      <c r="J78" s="99"/>
      <c r="K78" s="99"/>
      <c r="L78" s="99"/>
      <c r="M78" s="99"/>
      <c r="N78" s="99"/>
      <c r="O78" s="100"/>
    </row>
  </sheetData>
  <mergeCells count="10">
    <mergeCell ref="L76:N76"/>
    <mergeCell ref="A77:O77"/>
    <mergeCell ref="A78:O7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7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157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81</v>
      </c>
      <c r="B3" s="108"/>
      <c r="C3" s="109"/>
      <c r="D3" s="128" t="s">
        <v>42</v>
      </c>
      <c r="E3" s="129"/>
      <c r="F3" s="129"/>
      <c r="G3" s="129"/>
      <c r="H3" s="130"/>
      <c r="I3" s="128" t="s">
        <v>43</v>
      </c>
      <c r="J3" s="130"/>
      <c r="K3" s="128" t="s">
        <v>45</v>
      </c>
      <c r="L3" s="130"/>
      <c r="M3" s="36"/>
      <c r="N3" s="37"/>
      <c r="O3" s="131" t="s">
        <v>86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82</v>
      </c>
      <c r="F4" s="34" t="s">
        <v>83</v>
      </c>
      <c r="G4" s="34" t="s">
        <v>84</v>
      </c>
      <c r="H4" s="34" t="s">
        <v>5</v>
      </c>
      <c r="I4" s="34" t="s">
        <v>6</v>
      </c>
      <c r="J4" s="35" t="s">
        <v>85</v>
      </c>
      <c r="K4" s="35" t="s">
        <v>7</v>
      </c>
      <c r="L4" s="35" t="s">
        <v>8</v>
      </c>
      <c r="M4" s="35" t="s">
        <v>9</v>
      </c>
      <c r="N4" s="35" t="s">
        <v>44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35692931</v>
      </c>
      <c r="E5" s="27">
        <f t="shared" si="0"/>
        <v>414308</v>
      </c>
      <c r="F5" s="27">
        <f t="shared" si="0"/>
        <v>0</v>
      </c>
      <c r="G5" s="27">
        <f t="shared" si="0"/>
        <v>972835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1223134</v>
      </c>
      <c r="L5" s="27">
        <f t="shared" si="0"/>
        <v>0</v>
      </c>
      <c r="M5" s="27">
        <f t="shared" si="0"/>
        <v>0</v>
      </c>
      <c r="N5" s="28">
        <f>SUM(D5:M5)</f>
        <v>38303208</v>
      </c>
      <c r="O5" s="33">
        <f t="shared" ref="O5:O36" si="1">(N5/O$76)</f>
        <v>585.88200743380696</v>
      </c>
      <c r="P5" s="6"/>
    </row>
    <row r="6" spans="1:133">
      <c r="A6" s="12"/>
      <c r="B6" s="25">
        <v>311</v>
      </c>
      <c r="C6" s="20" t="s">
        <v>2</v>
      </c>
      <c r="D6" s="46">
        <v>26388652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26388652</v>
      </c>
      <c r="O6" s="47">
        <f t="shared" si="1"/>
        <v>403.63816020924793</v>
      </c>
      <c r="P6" s="9"/>
    </row>
    <row r="7" spans="1:133">
      <c r="A7" s="12"/>
      <c r="B7" s="25">
        <v>312.41000000000003</v>
      </c>
      <c r="C7" s="20" t="s">
        <v>92</v>
      </c>
      <c r="D7" s="46">
        <v>681104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681104</v>
      </c>
      <c r="O7" s="47">
        <f t="shared" si="1"/>
        <v>10.418098107897272</v>
      </c>
      <c r="P7" s="9"/>
    </row>
    <row r="8" spans="1:133">
      <c r="A8" s="12"/>
      <c r="B8" s="25">
        <v>312.42</v>
      </c>
      <c r="C8" s="20" t="s">
        <v>93</v>
      </c>
      <c r="D8" s="46">
        <v>70034</v>
      </c>
      <c r="E8" s="46">
        <v>414308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484342</v>
      </c>
      <c r="O8" s="47">
        <f t="shared" si="1"/>
        <v>7.4084463955213611</v>
      </c>
      <c r="P8" s="9"/>
    </row>
    <row r="9" spans="1:133">
      <c r="A9" s="12"/>
      <c r="B9" s="25">
        <v>312.51</v>
      </c>
      <c r="C9" s="20" t="s">
        <v>88</v>
      </c>
      <c r="D9" s="46">
        <v>597493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597494</v>
      </c>
      <c r="L9" s="46">
        <v>0</v>
      </c>
      <c r="M9" s="46">
        <v>0</v>
      </c>
      <c r="N9" s="46">
        <f>SUM(D9:M9)</f>
        <v>1194987</v>
      </c>
      <c r="O9" s="47">
        <f t="shared" si="1"/>
        <v>18.278400660782843</v>
      </c>
      <c r="P9" s="9"/>
    </row>
    <row r="10" spans="1:133">
      <c r="A10" s="12"/>
      <c r="B10" s="25">
        <v>312.52</v>
      </c>
      <c r="C10" s="20" t="s">
        <v>118</v>
      </c>
      <c r="D10" s="46">
        <v>625640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625640</v>
      </c>
      <c r="L10" s="46">
        <v>0</v>
      </c>
      <c r="M10" s="46">
        <v>0</v>
      </c>
      <c r="N10" s="46">
        <f>SUM(D10:M10)</f>
        <v>1251280</v>
      </c>
      <c r="O10" s="47">
        <f t="shared" si="1"/>
        <v>19.139452712727717</v>
      </c>
      <c r="P10" s="9"/>
    </row>
    <row r="11" spans="1:133">
      <c r="A11" s="12"/>
      <c r="B11" s="25">
        <v>314.10000000000002</v>
      </c>
      <c r="C11" s="20" t="s">
        <v>100</v>
      </c>
      <c r="D11" s="46">
        <v>4662512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4662512</v>
      </c>
      <c r="O11" s="47">
        <f t="shared" si="1"/>
        <v>71.317313428269884</v>
      </c>
      <c r="P11" s="9"/>
    </row>
    <row r="12" spans="1:133">
      <c r="A12" s="12"/>
      <c r="B12" s="25">
        <v>314.3</v>
      </c>
      <c r="C12" s="20" t="s">
        <v>145</v>
      </c>
      <c r="D12" s="46">
        <v>0</v>
      </c>
      <c r="E12" s="46">
        <v>0</v>
      </c>
      <c r="F12" s="46">
        <v>0</v>
      </c>
      <c r="G12" s="46">
        <v>972835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972835</v>
      </c>
      <c r="O12" s="47">
        <f t="shared" si="1"/>
        <v>14.880386068495037</v>
      </c>
      <c r="P12" s="9"/>
    </row>
    <row r="13" spans="1:133">
      <c r="A13" s="12"/>
      <c r="B13" s="25">
        <v>314.8</v>
      </c>
      <c r="C13" s="20" t="s">
        <v>11</v>
      </c>
      <c r="D13" s="46">
        <v>47128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47128</v>
      </c>
      <c r="O13" s="47">
        <f t="shared" si="1"/>
        <v>0.72086513605702307</v>
      </c>
      <c r="P13" s="9"/>
    </row>
    <row r="14" spans="1:133">
      <c r="A14" s="12"/>
      <c r="B14" s="25">
        <v>315</v>
      </c>
      <c r="C14" s="20" t="s">
        <v>119</v>
      </c>
      <c r="D14" s="46">
        <v>1898006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1898006</v>
      </c>
      <c r="O14" s="47">
        <f t="shared" si="1"/>
        <v>29.031708398978235</v>
      </c>
      <c r="P14" s="9"/>
    </row>
    <row r="15" spans="1:133">
      <c r="A15" s="12"/>
      <c r="B15" s="25">
        <v>316</v>
      </c>
      <c r="C15" s="20" t="s">
        <v>120</v>
      </c>
      <c r="D15" s="46">
        <v>722362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722362</v>
      </c>
      <c r="O15" s="47">
        <f t="shared" si="1"/>
        <v>11.049176315829726</v>
      </c>
      <c r="P15" s="9"/>
    </row>
    <row r="16" spans="1:133" ht="15.75">
      <c r="A16" s="29" t="s">
        <v>14</v>
      </c>
      <c r="B16" s="30"/>
      <c r="C16" s="31"/>
      <c r="D16" s="32">
        <f t="shared" ref="D16:M16" si="3">SUM(D17:D24)</f>
        <v>5484484</v>
      </c>
      <c r="E16" s="32">
        <f t="shared" si="3"/>
        <v>16601373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6633036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28718893</v>
      </c>
      <c r="O16" s="45">
        <f t="shared" si="1"/>
        <v>439.28129158572585</v>
      </c>
      <c r="P16" s="10"/>
    </row>
    <row r="17" spans="1:16">
      <c r="A17" s="12"/>
      <c r="B17" s="25">
        <v>322</v>
      </c>
      <c r="C17" s="20" t="s">
        <v>0</v>
      </c>
      <c r="D17" s="46">
        <v>0</v>
      </c>
      <c r="E17" s="46">
        <v>3002306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3002306</v>
      </c>
      <c r="O17" s="47">
        <f t="shared" si="1"/>
        <v>45.922969851782739</v>
      </c>
      <c r="P17" s="9"/>
    </row>
    <row r="18" spans="1:16">
      <c r="A18" s="12"/>
      <c r="B18" s="25">
        <v>323.10000000000002</v>
      </c>
      <c r="C18" s="20" t="s">
        <v>15</v>
      </c>
      <c r="D18" s="46">
        <v>3310979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4" si="4">SUM(D18:M18)</f>
        <v>3310979</v>
      </c>
      <c r="O18" s="47">
        <f t="shared" si="1"/>
        <v>50.644400936109029</v>
      </c>
      <c r="P18" s="9"/>
    </row>
    <row r="19" spans="1:16">
      <c r="A19" s="12"/>
      <c r="B19" s="25">
        <v>323.7</v>
      </c>
      <c r="C19" s="20" t="s">
        <v>16</v>
      </c>
      <c r="D19" s="46">
        <v>1840000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1840000</v>
      </c>
      <c r="O19" s="47">
        <f t="shared" si="1"/>
        <v>28.144454471756124</v>
      </c>
      <c r="P19" s="9"/>
    </row>
    <row r="20" spans="1:16">
      <c r="A20" s="12"/>
      <c r="B20" s="25">
        <v>323.89999999999998</v>
      </c>
      <c r="C20" s="20" t="s">
        <v>17</v>
      </c>
      <c r="D20" s="46">
        <v>247394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247394</v>
      </c>
      <c r="O20" s="47">
        <f t="shared" si="1"/>
        <v>3.7841136791226271</v>
      </c>
      <c r="P20" s="9"/>
    </row>
    <row r="21" spans="1:16">
      <c r="A21" s="12"/>
      <c r="B21" s="25">
        <v>324.11</v>
      </c>
      <c r="C21" s="20" t="s">
        <v>152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224400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224400</v>
      </c>
      <c r="O21" s="47">
        <f t="shared" si="1"/>
        <v>3.4323997736206922</v>
      </c>
      <c r="P21" s="9"/>
    </row>
    <row r="22" spans="1:16">
      <c r="A22" s="12"/>
      <c r="B22" s="25">
        <v>324.20999999999998</v>
      </c>
      <c r="C22" s="20" t="s">
        <v>153</v>
      </c>
      <c r="D22" s="46">
        <v>0</v>
      </c>
      <c r="E22" s="46">
        <v>181750</v>
      </c>
      <c r="F22" s="46">
        <v>0</v>
      </c>
      <c r="G22" s="46">
        <v>0</v>
      </c>
      <c r="H22" s="46">
        <v>0</v>
      </c>
      <c r="I22" s="46">
        <v>298100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479850</v>
      </c>
      <c r="O22" s="47">
        <f t="shared" si="1"/>
        <v>7.339737216452269</v>
      </c>
      <c r="P22" s="9"/>
    </row>
    <row r="23" spans="1:16">
      <c r="A23" s="12"/>
      <c r="B23" s="25">
        <v>324.42</v>
      </c>
      <c r="C23" s="20" t="s">
        <v>135</v>
      </c>
      <c r="D23" s="46">
        <v>86111</v>
      </c>
      <c r="E23" s="46">
        <v>0</v>
      </c>
      <c r="F23" s="46">
        <v>0</v>
      </c>
      <c r="G23" s="46">
        <v>0</v>
      </c>
      <c r="H23" s="46">
        <v>0</v>
      </c>
      <c r="I23" s="46">
        <v>230946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317057</v>
      </c>
      <c r="O23" s="47">
        <f t="shared" si="1"/>
        <v>4.8496719029628155</v>
      </c>
      <c r="P23" s="9"/>
    </row>
    <row r="24" spans="1:16">
      <c r="A24" s="12"/>
      <c r="B24" s="25">
        <v>325.2</v>
      </c>
      <c r="C24" s="20" t="s">
        <v>104</v>
      </c>
      <c r="D24" s="46">
        <v>0</v>
      </c>
      <c r="E24" s="46">
        <v>13417317</v>
      </c>
      <c r="F24" s="46">
        <v>0</v>
      </c>
      <c r="G24" s="46">
        <v>0</v>
      </c>
      <c r="H24" s="46">
        <v>0</v>
      </c>
      <c r="I24" s="46">
        <v>5879590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19296907</v>
      </c>
      <c r="O24" s="47">
        <f t="shared" si="1"/>
        <v>295.16354375391956</v>
      </c>
      <c r="P24" s="9"/>
    </row>
    <row r="25" spans="1:16" ht="15.75">
      <c r="A25" s="29" t="s">
        <v>22</v>
      </c>
      <c r="B25" s="30"/>
      <c r="C25" s="31"/>
      <c r="D25" s="32">
        <f t="shared" ref="D25:M25" si="5">SUM(D26:D41)</f>
        <v>9294627</v>
      </c>
      <c r="E25" s="32">
        <f t="shared" si="5"/>
        <v>1077145</v>
      </c>
      <c r="F25" s="32">
        <f t="shared" si="5"/>
        <v>0</v>
      </c>
      <c r="G25" s="32">
        <f t="shared" si="5"/>
        <v>1511803</v>
      </c>
      <c r="H25" s="32">
        <f t="shared" si="5"/>
        <v>0</v>
      </c>
      <c r="I25" s="32">
        <f t="shared" si="5"/>
        <v>73550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44">
        <f>SUM(D25:M25)</f>
        <v>11957125</v>
      </c>
      <c r="O25" s="45">
        <f t="shared" si="1"/>
        <v>182.89497835630269</v>
      </c>
      <c r="P25" s="10"/>
    </row>
    <row r="26" spans="1:16">
      <c r="A26" s="12"/>
      <c r="B26" s="25">
        <v>331.1</v>
      </c>
      <c r="C26" s="20" t="s">
        <v>20</v>
      </c>
      <c r="D26" s="46">
        <v>0</v>
      </c>
      <c r="E26" s="46">
        <v>0</v>
      </c>
      <c r="F26" s="46">
        <v>0</v>
      </c>
      <c r="G26" s="46">
        <v>51459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51459</v>
      </c>
      <c r="O26" s="47">
        <f t="shared" si="1"/>
        <v>0.78711167535983606</v>
      </c>
      <c r="P26" s="9"/>
    </row>
    <row r="27" spans="1:16">
      <c r="A27" s="12"/>
      <c r="B27" s="25">
        <v>331.49</v>
      </c>
      <c r="C27" s="20" t="s">
        <v>106</v>
      </c>
      <c r="D27" s="46">
        <v>0</v>
      </c>
      <c r="E27" s="46">
        <v>0</v>
      </c>
      <c r="F27" s="46">
        <v>0</v>
      </c>
      <c r="G27" s="46">
        <v>860344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860344</v>
      </c>
      <c r="O27" s="47">
        <f t="shared" si="1"/>
        <v>13.159735075026385</v>
      </c>
      <c r="P27" s="9"/>
    </row>
    <row r="28" spans="1:16">
      <c r="A28" s="12"/>
      <c r="B28" s="25">
        <v>331.5</v>
      </c>
      <c r="C28" s="20" t="s">
        <v>23</v>
      </c>
      <c r="D28" s="46">
        <v>0</v>
      </c>
      <c r="E28" s="46">
        <v>706762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706762</v>
      </c>
      <c r="O28" s="47">
        <f t="shared" si="1"/>
        <v>10.810560288786576</v>
      </c>
      <c r="P28" s="9"/>
    </row>
    <row r="29" spans="1:16">
      <c r="A29" s="12"/>
      <c r="B29" s="25">
        <v>334.36</v>
      </c>
      <c r="C29" s="20" t="s">
        <v>146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73550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6" si="6">SUM(D29:M29)</f>
        <v>73550</v>
      </c>
      <c r="O29" s="47">
        <f t="shared" si="1"/>
        <v>1.1250133839117733</v>
      </c>
      <c r="P29" s="9"/>
    </row>
    <row r="30" spans="1:16">
      <c r="A30" s="12"/>
      <c r="B30" s="25">
        <v>334.5</v>
      </c>
      <c r="C30" s="20" t="s">
        <v>28</v>
      </c>
      <c r="D30" s="46">
        <v>0</v>
      </c>
      <c r="E30" s="46">
        <v>15663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15663</v>
      </c>
      <c r="O30" s="47">
        <f t="shared" si="1"/>
        <v>0.23957966869082398</v>
      </c>
      <c r="P30" s="9"/>
    </row>
    <row r="31" spans="1:16">
      <c r="A31" s="12"/>
      <c r="B31" s="25">
        <v>334.7</v>
      </c>
      <c r="C31" s="20" t="s">
        <v>29</v>
      </c>
      <c r="D31" s="46">
        <v>0</v>
      </c>
      <c r="E31" s="46">
        <v>0</v>
      </c>
      <c r="F31" s="46">
        <v>0</v>
      </c>
      <c r="G31" s="46">
        <v>100000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100000</v>
      </c>
      <c r="O31" s="47">
        <f t="shared" si="1"/>
        <v>1.5295899169432674</v>
      </c>
      <c r="P31" s="9"/>
    </row>
    <row r="32" spans="1:16">
      <c r="A32" s="12"/>
      <c r="B32" s="25">
        <v>335.12</v>
      </c>
      <c r="C32" s="20" t="s">
        <v>121</v>
      </c>
      <c r="D32" s="46">
        <v>2564636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2564636</v>
      </c>
      <c r="O32" s="47">
        <f t="shared" si="1"/>
        <v>39.228413662297136</v>
      </c>
      <c r="P32" s="9"/>
    </row>
    <row r="33" spans="1:16">
      <c r="A33" s="12"/>
      <c r="B33" s="25">
        <v>335.15</v>
      </c>
      <c r="C33" s="20" t="s">
        <v>122</v>
      </c>
      <c r="D33" s="46">
        <v>15047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15047</v>
      </c>
      <c r="O33" s="47">
        <f t="shared" si="1"/>
        <v>0.23015739480245345</v>
      </c>
      <c r="P33" s="9"/>
    </row>
    <row r="34" spans="1:16">
      <c r="A34" s="12"/>
      <c r="B34" s="25">
        <v>335.18</v>
      </c>
      <c r="C34" s="20" t="s">
        <v>123</v>
      </c>
      <c r="D34" s="46">
        <v>4364801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4364801</v>
      </c>
      <c r="O34" s="47">
        <f t="shared" si="1"/>
        <v>66.763555990638906</v>
      </c>
      <c r="P34" s="9"/>
    </row>
    <row r="35" spans="1:16">
      <c r="A35" s="12"/>
      <c r="B35" s="25">
        <v>335.29</v>
      </c>
      <c r="C35" s="20" t="s">
        <v>33</v>
      </c>
      <c r="D35" s="46">
        <v>0</v>
      </c>
      <c r="E35" s="46">
        <v>303636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303636</v>
      </c>
      <c r="O35" s="47">
        <f t="shared" si="1"/>
        <v>4.64438564020986</v>
      </c>
      <c r="P35" s="9"/>
    </row>
    <row r="36" spans="1:16">
      <c r="A36" s="12"/>
      <c r="B36" s="25">
        <v>335.49</v>
      </c>
      <c r="C36" s="20" t="s">
        <v>34</v>
      </c>
      <c r="D36" s="46">
        <v>17869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17869</v>
      </c>
      <c r="O36" s="47">
        <f t="shared" si="1"/>
        <v>0.27332242225859249</v>
      </c>
      <c r="P36" s="9"/>
    </row>
    <row r="37" spans="1:16">
      <c r="A37" s="12"/>
      <c r="B37" s="25">
        <v>337.2</v>
      </c>
      <c r="C37" s="20" t="s">
        <v>36</v>
      </c>
      <c r="D37" s="46">
        <v>156000</v>
      </c>
      <c r="E37" s="46">
        <v>51084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2" si="7">SUM(D37:M37)</f>
        <v>207084</v>
      </c>
      <c r="O37" s="47">
        <f t="shared" ref="O37:O68" si="8">(N37/O$76)</f>
        <v>3.1675359836027961</v>
      </c>
      <c r="P37" s="9"/>
    </row>
    <row r="38" spans="1:16">
      <c r="A38" s="12"/>
      <c r="B38" s="25">
        <v>337.4</v>
      </c>
      <c r="C38" s="20" t="s">
        <v>38</v>
      </c>
      <c r="D38" s="46">
        <v>93920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93920</v>
      </c>
      <c r="O38" s="47">
        <f t="shared" si="8"/>
        <v>1.4365908499931168</v>
      </c>
      <c r="P38" s="9"/>
    </row>
    <row r="39" spans="1:16">
      <c r="A39" s="12"/>
      <c r="B39" s="25">
        <v>337.7</v>
      </c>
      <c r="C39" s="20" t="s">
        <v>39</v>
      </c>
      <c r="D39" s="46">
        <v>0</v>
      </c>
      <c r="E39" s="46">
        <v>0</v>
      </c>
      <c r="F39" s="46">
        <v>0</v>
      </c>
      <c r="G39" s="46">
        <v>500000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500000</v>
      </c>
      <c r="O39" s="47">
        <f t="shared" si="8"/>
        <v>7.6479495847163372</v>
      </c>
      <c r="P39" s="9"/>
    </row>
    <row r="40" spans="1:16">
      <c r="A40" s="12"/>
      <c r="B40" s="25">
        <v>338</v>
      </c>
      <c r="C40" s="20" t="s">
        <v>40</v>
      </c>
      <c r="D40" s="46">
        <v>66532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66532</v>
      </c>
      <c r="O40" s="47">
        <f t="shared" si="8"/>
        <v>1.0176667635406946</v>
      </c>
      <c r="P40" s="9"/>
    </row>
    <row r="41" spans="1:16">
      <c r="A41" s="12"/>
      <c r="B41" s="25">
        <v>339</v>
      </c>
      <c r="C41" s="20" t="s">
        <v>41</v>
      </c>
      <c r="D41" s="46">
        <v>2015822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2015822</v>
      </c>
      <c r="O41" s="47">
        <f t="shared" si="8"/>
        <v>30.833810055524115</v>
      </c>
      <c r="P41" s="9"/>
    </row>
    <row r="42" spans="1:16" ht="15.75">
      <c r="A42" s="29" t="s">
        <v>46</v>
      </c>
      <c r="B42" s="30"/>
      <c r="C42" s="31"/>
      <c r="D42" s="32">
        <f t="shared" ref="D42:M42" si="9">SUM(D43:D56)</f>
        <v>5568070</v>
      </c>
      <c r="E42" s="32">
        <f t="shared" si="9"/>
        <v>3850732</v>
      </c>
      <c r="F42" s="32">
        <f t="shared" si="9"/>
        <v>0</v>
      </c>
      <c r="G42" s="32">
        <f t="shared" si="9"/>
        <v>0</v>
      </c>
      <c r="H42" s="32">
        <f t="shared" si="9"/>
        <v>0</v>
      </c>
      <c r="I42" s="32">
        <f t="shared" si="9"/>
        <v>29152018</v>
      </c>
      <c r="J42" s="32">
        <f t="shared" si="9"/>
        <v>7887620</v>
      </c>
      <c r="K42" s="32">
        <f t="shared" si="9"/>
        <v>0</v>
      </c>
      <c r="L42" s="32">
        <f t="shared" si="9"/>
        <v>0</v>
      </c>
      <c r="M42" s="32">
        <f t="shared" si="9"/>
        <v>0</v>
      </c>
      <c r="N42" s="32">
        <f t="shared" si="7"/>
        <v>46458440</v>
      </c>
      <c r="O42" s="45">
        <f t="shared" si="8"/>
        <v>710.62361380913774</v>
      </c>
      <c r="P42" s="10"/>
    </row>
    <row r="43" spans="1:16">
      <c r="A43" s="12"/>
      <c r="B43" s="25">
        <v>341.2</v>
      </c>
      <c r="C43" s="20" t="s">
        <v>124</v>
      </c>
      <c r="D43" s="46">
        <v>2809515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7887620</v>
      </c>
      <c r="K43" s="46">
        <v>0</v>
      </c>
      <c r="L43" s="46">
        <v>0</v>
      </c>
      <c r="M43" s="46">
        <v>0</v>
      </c>
      <c r="N43" s="46">
        <f t="shared" ref="N43:N56" si="10">SUM(D43:M43)</f>
        <v>10697135</v>
      </c>
      <c r="O43" s="47">
        <f t="shared" si="8"/>
        <v>163.62229836180919</v>
      </c>
      <c r="P43" s="9"/>
    </row>
    <row r="44" spans="1:16">
      <c r="A44" s="12"/>
      <c r="B44" s="25">
        <v>341.9</v>
      </c>
      <c r="C44" s="20" t="s">
        <v>125</v>
      </c>
      <c r="D44" s="46">
        <v>733875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733875</v>
      </c>
      <c r="O44" s="47">
        <f t="shared" si="8"/>
        <v>11.225278002967405</v>
      </c>
      <c r="P44" s="9"/>
    </row>
    <row r="45" spans="1:16">
      <c r="A45" s="12"/>
      <c r="B45" s="25">
        <v>342.2</v>
      </c>
      <c r="C45" s="20" t="s">
        <v>52</v>
      </c>
      <c r="D45" s="46">
        <v>0</v>
      </c>
      <c r="E45" s="46">
        <v>2927379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2927379</v>
      </c>
      <c r="O45" s="47">
        <f t="shared" si="8"/>
        <v>44.776894014714657</v>
      </c>
      <c r="P45" s="9"/>
    </row>
    <row r="46" spans="1:16">
      <c r="A46" s="12"/>
      <c r="B46" s="25">
        <v>342.9</v>
      </c>
      <c r="C46" s="20" t="s">
        <v>54</v>
      </c>
      <c r="D46" s="46">
        <v>0</v>
      </c>
      <c r="E46" s="46">
        <v>42680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42680</v>
      </c>
      <c r="O46" s="47">
        <f t="shared" si="8"/>
        <v>0.65282897655138661</v>
      </c>
      <c r="P46" s="9"/>
    </row>
    <row r="47" spans="1:16">
      <c r="A47" s="12"/>
      <c r="B47" s="25">
        <v>343.3</v>
      </c>
      <c r="C47" s="20" t="s">
        <v>55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10174385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10174385</v>
      </c>
      <c r="O47" s="47">
        <f t="shared" si="8"/>
        <v>155.62636707098827</v>
      </c>
      <c r="P47" s="9"/>
    </row>
    <row r="48" spans="1:16">
      <c r="A48" s="12"/>
      <c r="B48" s="25">
        <v>343.4</v>
      </c>
      <c r="C48" s="20" t="s">
        <v>56</v>
      </c>
      <c r="D48" s="46">
        <v>32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32</v>
      </c>
      <c r="O48" s="47">
        <f t="shared" si="8"/>
        <v>4.8946877342184562E-4</v>
      </c>
      <c r="P48" s="9"/>
    </row>
    <row r="49" spans="1:16">
      <c r="A49" s="12"/>
      <c r="B49" s="25">
        <v>343.5</v>
      </c>
      <c r="C49" s="20" t="s">
        <v>57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16579723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16579723</v>
      </c>
      <c r="O49" s="47">
        <f t="shared" si="8"/>
        <v>253.60177126512383</v>
      </c>
      <c r="P49" s="9"/>
    </row>
    <row r="50" spans="1:16">
      <c r="A50" s="12"/>
      <c r="B50" s="25">
        <v>343.6</v>
      </c>
      <c r="C50" s="20" t="s">
        <v>58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760106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760106</v>
      </c>
      <c r="O50" s="47">
        <f t="shared" si="8"/>
        <v>11.626504734080793</v>
      </c>
      <c r="P50" s="9"/>
    </row>
    <row r="51" spans="1:16">
      <c r="A51" s="12"/>
      <c r="B51" s="25">
        <v>343.9</v>
      </c>
      <c r="C51" s="20" t="s">
        <v>59</v>
      </c>
      <c r="D51" s="46">
        <v>1097318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1097318</v>
      </c>
      <c r="O51" s="47">
        <f t="shared" si="8"/>
        <v>16.784465484803523</v>
      </c>
      <c r="P51" s="9"/>
    </row>
    <row r="52" spans="1:16">
      <c r="A52" s="12"/>
      <c r="B52" s="25">
        <v>344.3</v>
      </c>
      <c r="C52" s="20" t="s">
        <v>126</v>
      </c>
      <c r="D52" s="46">
        <v>33072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33072</v>
      </c>
      <c r="O52" s="47">
        <f t="shared" si="8"/>
        <v>0.50586597733147742</v>
      </c>
      <c r="P52" s="9"/>
    </row>
    <row r="53" spans="1:16">
      <c r="A53" s="12"/>
      <c r="B53" s="25">
        <v>347.2</v>
      </c>
      <c r="C53" s="20" t="s">
        <v>61</v>
      </c>
      <c r="D53" s="46">
        <v>824305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824305</v>
      </c>
      <c r="O53" s="47">
        <f t="shared" si="8"/>
        <v>12.608486164859201</v>
      </c>
      <c r="P53" s="9"/>
    </row>
    <row r="54" spans="1:16">
      <c r="A54" s="12"/>
      <c r="B54" s="25">
        <v>347.3</v>
      </c>
      <c r="C54" s="20" t="s">
        <v>62</v>
      </c>
      <c r="D54" s="46">
        <v>0</v>
      </c>
      <c r="E54" s="46">
        <v>880673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880673</v>
      </c>
      <c r="O54" s="47">
        <f t="shared" si="8"/>
        <v>13.470685409241783</v>
      </c>
      <c r="P54" s="9"/>
    </row>
    <row r="55" spans="1:16">
      <c r="A55" s="12"/>
      <c r="B55" s="25">
        <v>347.4</v>
      </c>
      <c r="C55" s="20" t="s">
        <v>63</v>
      </c>
      <c r="D55" s="46">
        <v>66803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66803</v>
      </c>
      <c r="O55" s="47">
        <f t="shared" si="8"/>
        <v>1.0218119522156111</v>
      </c>
      <c r="P55" s="9"/>
    </row>
    <row r="56" spans="1:16">
      <c r="A56" s="12"/>
      <c r="B56" s="25">
        <v>347.9</v>
      </c>
      <c r="C56" s="20" t="s">
        <v>138</v>
      </c>
      <c r="D56" s="46">
        <v>3150</v>
      </c>
      <c r="E56" s="46">
        <v>0</v>
      </c>
      <c r="F56" s="46">
        <v>0</v>
      </c>
      <c r="G56" s="46">
        <v>0</v>
      </c>
      <c r="H56" s="46">
        <v>0</v>
      </c>
      <c r="I56" s="46">
        <v>1637804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1640954</v>
      </c>
      <c r="O56" s="47">
        <f t="shared" si="8"/>
        <v>25.099866925677226</v>
      </c>
      <c r="P56" s="9"/>
    </row>
    <row r="57" spans="1:16" ht="15.75">
      <c r="A57" s="29" t="s">
        <v>47</v>
      </c>
      <c r="B57" s="30"/>
      <c r="C57" s="31"/>
      <c r="D57" s="32">
        <f t="shared" ref="D57:M57" si="11">SUM(D58:D59)</f>
        <v>1737367</v>
      </c>
      <c r="E57" s="32">
        <f t="shared" si="11"/>
        <v>404379</v>
      </c>
      <c r="F57" s="32">
        <f t="shared" si="11"/>
        <v>0</v>
      </c>
      <c r="G57" s="32">
        <f t="shared" si="11"/>
        <v>0</v>
      </c>
      <c r="H57" s="32">
        <f t="shared" si="11"/>
        <v>0</v>
      </c>
      <c r="I57" s="32">
        <f t="shared" si="11"/>
        <v>0</v>
      </c>
      <c r="J57" s="32">
        <f t="shared" si="11"/>
        <v>0</v>
      </c>
      <c r="K57" s="32">
        <f t="shared" si="11"/>
        <v>0</v>
      </c>
      <c r="L57" s="32">
        <f t="shared" si="11"/>
        <v>0</v>
      </c>
      <c r="M57" s="32">
        <f t="shared" si="11"/>
        <v>0</v>
      </c>
      <c r="N57" s="32">
        <f>SUM(D57:M57)</f>
        <v>2141746</v>
      </c>
      <c r="O57" s="45">
        <f t="shared" si="8"/>
        <v>32.759930862535754</v>
      </c>
      <c r="P57" s="10"/>
    </row>
    <row r="58" spans="1:16">
      <c r="A58" s="13"/>
      <c r="B58" s="39">
        <v>351.9</v>
      </c>
      <c r="C58" s="21" t="s">
        <v>127</v>
      </c>
      <c r="D58" s="46">
        <v>538015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538015</v>
      </c>
      <c r="O58" s="47">
        <f t="shared" si="8"/>
        <v>8.2294231916423204</v>
      </c>
      <c r="P58" s="9"/>
    </row>
    <row r="59" spans="1:16">
      <c r="A59" s="13"/>
      <c r="B59" s="39">
        <v>354</v>
      </c>
      <c r="C59" s="21" t="s">
        <v>66</v>
      </c>
      <c r="D59" s="46">
        <v>1199352</v>
      </c>
      <c r="E59" s="46">
        <v>404379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1603731</v>
      </c>
      <c r="O59" s="47">
        <f t="shared" si="8"/>
        <v>24.530507670893435</v>
      </c>
      <c r="P59" s="9"/>
    </row>
    <row r="60" spans="1:16" ht="15.75">
      <c r="A60" s="29" t="s">
        <v>3</v>
      </c>
      <c r="B60" s="30"/>
      <c r="C60" s="31"/>
      <c r="D60" s="32">
        <f t="shared" ref="D60:M60" si="12">SUM(D61:D70)</f>
        <v>6719804</v>
      </c>
      <c r="E60" s="32">
        <f t="shared" si="12"/>
        <v>971965</v>
      </c>
      <c r="F60" s="32">
        <f t="shared" si="12"/>
        <v>31445</v>
      </c>
      <c r="G60" s="32">
        <f t="shared" si="12"/>
        <v>1031911</v>
      </c>
      <c r="H60" s="32">
        <f t="shared" si="12"/>
        <v>0</v>
      </c>
      <c r="I60" s="32">
        <f t="shared" si="12"/>
        <v>1874087</v>
      </c>
      <c r="J60" s="32">
        <f t="shared" si="12"/>
        <v>380553</v>
      </c>
      <c r="K60" s="32">
        <f t="shared" si="12"/>
        <v>22278944</v>
      </c>
      <c r="L60" s="32">
        <f t="shared" si="12"/>
        <v>0</v>
      </c>
      <c r="M60" s="32">
        <f t="shared" si="12"/>
        <v>0</v>
      </c>
      <c r="N60" s="32">
        <f>SUM(D60:M60)</f>
        <v>33288709</v>
      </c>
      <c r="O60" s="45">
        <f t="shared" si="8"/>
        <v>509.18073634458602</v>
      </c>
      <c r="P60" s="10"/>
    </row>
    <row r="61" spans="1:16">
      <c r="A61" s="12"/>
      <c r="B61" s="25">
        <v>361.1</v>
      </c>
      <c r="C61" s="20" t="s">
        <v>68</v>
      </c>
      <c r="D61" s="46">
        <v>966744</v>
      </c>
      <c r="E61" s="46">
        <v>479356</v>
      </c>
      <c r="F61" s="46">
        <v>29857</v>
      </c>
      <c r="G61" s="46">
        <v>945531</v>
      </c>
      <c r="H61" s="46">
        <v>0</v>
      </c>
      <c r="I61" s="46">
        <v>1656597</v>
      </c>
      <c r="J61" s="46">
        <v>173488</v>
      </c>
      <c r="K61" s="46">
        <v>887003</v>
      </c>
      <c r="L61" s="46">
        <v>0</v>
      </c>
      <c r="M61" s="46">
        <v>0</v>
      </c>
      <c r="N61" s="46">
        <f>SUM(D61:M61)</f>
        <v>5138576</v>
      </c>
      <c r="O61" s="47">
        <f t="shared" si="8"/>
        <v>78.599140370466671</v>
      </c>
      <c r="P61" s="9"/>
    </row>
    <row r="62" spans="1:16">
      <c r="A62" s="12"/>
      <c r="B62" s="25">
        <v>361.2</v>
      </c>
      <c r="C62" s="20" t="s">
        <v>69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2865730</v>
      </c>
      <c r="L62" s="46">
        <v>0</v>
      </c>
      <c r="M62" s="46">
        <v>0</v>
      </c>
      <c r="N62" s="46">
        <f t="shared" ref="N62:N70" si="13">SUM(D62:M62)</f>
        <v>2865730</v>
      </c>
      <c r="O62" s="47">
        <f t="shared" si="8"/>
        <v>43.833917126818299</v>
      </c>
      <c r="P62" s="9"/>
    </row>
    <row r="63" spans="1:16">
      <c r="A63" s="12"/>
      <c r="B63" s="25">
        <v>361.3</v>
      </c>
      <c r="C63" s="20" t="s">
        <v>70</v>
      </c>
      <c r="D63" s="46">
        <v>51841</v>
      </c>
      <c r="E63" s="46">
        <v>25768</v>
      </c>
      <c r="F63" s="46">
        <v>1588</v>
      </c>
      <c r="G63" s="46">
        <v>50979</v>
      </c>
      <c r="H63" s="46">
        <v>0</v>
      </c>
      <c r="I63" s="46">
        <v>88597</v>
      </c>
      <c r="J63" s="46">
        <v>9281</v>
      </c>
      <c r="K63" s="46">
        <v>0</v>
      </c>
      <c r="L63" s="46">
        <v>0</v>
      </c>
      <c r="M63" s="46">
        <v>0</v>
      </c>
      <c r="N63" s="46">
        <f t="shared" si="13"/>
        <v>228054</v>
      </c>
      <c r="O63" s="47">
        <f t="shared" si="8"/>
        <v>3.4882909891857992</v>
      </c>
      <c r="P63" s="9"/>
    </row>
    <row r="64" spans="1:16">
      <c r="A64" s="12"/>
      <c r="B64" s="25">
        <v>361.4</v>
      </c>
      <c r="C64" s="20" t="s">
        <v>128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5838414</v>
      </c>
      <c r="L64" s="46">
        <v>0</v>
      </c>
      <c r="M64" s="46">
        <v>0</v>
      </c>
      <c r="N64" s="46">
        <f t="shared" si="13"/>
        <v>5838414</v>
      </c>
      <c r="O64" s="47">
        <f t="shared" si="8"/>
        <v>89.303791853404107</v>
      </c>
      <c r="P64" s="9"/>
    </row>
    <row r="65" spans="1:119">
      <c r="A65" s="12"/>
      <c r="B65" s="25">
        <v>362</v>
      </c>
      <c r="C65" s="20" t="s">
        <v>72</v>
      </c>
      <c r="D65" s="46">
        <v>939090</v>
      </c>
      <c r="E65" s="46">
        <v>0</v>
      </c>
      <c r="F65" s="46">
        <v>0</v>
      </c>
      <c r="G65" s="46">
        <v>10401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3"/>
        <v>949491</v>
      </c>
      <c r="O65" s="47">
        <f t="shared" si="8"/>
        <v>14.523318598283801</v>
      </c>
      <c r="P65" s="9"/>
    </row>
    <row r="66" spans="1:119">
      <c r="A66" s="12"/>
      <c r="B66" s="25">
        <v>364</v>
      </c>
      <c r="C66" s="20" t="s">
        <v>129</v>
      </c>
      <c r="D66" s="46">
        <v>203003</v>
      </c>
      <c r="E66" s="46">
        <v>10940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3"/>
        <v>213943</v>
      </c>
      <c r="O66" s="47">
        <f t="shared" si="8"/>
        <v>3.2724505560059347</v>
      </c>
      <c r="P66" s="9"/>
    </row>
    <row r="67" spans="1:119">
      <c r="A67" s="12"/>
      <c r="B67" s="25">
        <v>365</v>
      </c>
      <c r="C67" s="20" t="s">
        <v>130</v>
      </c>
      <c r="D67" s="46">
        <v>3094</v>
      </c>
      <c r="E67" s="46">
        <v>0</v>
      </c>
      <c r="F67" s="46">
        <v>0</v>
      </c>
      <c r="G67" s="46">
        <v>0</v>
      </c>
      <c r="H67" s="46">
        <v>0</v>
      </c>
      <c r="I67" s="46">
        <v>43151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3"/>
        <v>46245</v>
      </c>
      <c r="O67" s="47">
        <f t="shared" si="8"/>
        <v>0.70735885709041402</v>
      </c>
      <c r="P67" s="9"/>
    </row>
    <row r="68" spans="1:119">
      <c r="A68" s="12"/>
      <c r="B68" s="25">
        <v>366</v>
      </c>
      <c r="C68" s="20" t="s">
        <v>75</v>
      </c>
      <c r="D68" s="46">
        <v>3500</v>
      </c>
      <c r="E68" s="46">
        <v>24767</v>
      </c>
      <c r="F68" s="46">
        <v>0</v>
      </c>
      <c r="G68" s="46">
        <v>25000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3"/>
        <v>53267</v>
      </c>
      <c r="O68" s="47">
        <f t="shared" si="8"/>
        <v>0.81476666105817031</v>
      </c>
      <c r="P68" s="9"/>
    </row>
    <row r="69" spans="1:119">
      <c r="A69" s="12"/>
      <c r="B69" s="25">
        <v>368</v>
      </c>
      <c r="C69" s="20" t="s">
        <v>76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12673585</v>
      </c>
      <c r="L69" s="46">
        <v>0</v>
      </c>
      <c r="M69" s="46">
        <v>0</v>
      </c>
      <c r="N69" s="46">
        <f t="shared" si="13"/>
        <v>12673585</v>
      </c>
      <c r="O69" s="47">
        <f t="shared" ref="O69:O74" si="14">(N69/O$76)</f>
        <v>193.85387827523442</v>
      </c>
      <c r="P69" s="9"/>
    </row>
    <row r="70" spans="1:119">
      <c r="A70" s="12"/>
      <c r="B70" s="25">
        <v>369.9</v>
      </c>
      <c r="C70" s="20" t="s">
        <v>77</v>
      </c>
      <c r="D70" s="46">
        <v>4552532</v>
      </c>
      <c r="E70" s="46">
        <v>431134</v>
      </c>
      <c r="F70" s="46">
        <v>0</v>
      </c>
      <c r="G70" s="46">
        <v>0</v>
      </c>
      <c r="H70" s="46">
        <v>0</v>
      </c>
      <c r="I70" s="46">
        <v>85742</v>
      </c>
      <c r="J70" s="46">
        <v>197784</v>
      </c>
      <c r="K70" s="46">
        <v>14212</v>
      </c>
      <c r="L70" s="46">
        <v>0</v>
      </c>
      <c r="M70" s="46">
        <v>0</v>
      </c>
      <c r="N70" s="46">
        <f t="shared" si="13"/>
        <v>5281404</v>
      </c>
      <c r="O70" s="47">
        <f t="shared" si="14"/>
        <v>80.783823057038404</v>
      </c>
      <c r="P70" s="9"/>
    </row>
    <row r="71" spans="1:119" ht="15.75">
      <c r="A71" s="29" t="s">
        <v>48</v>
      </c>
      <c r="B71" s="30"/>
      <c r="C71" s="31"/>
      <c r="D71" s="32">
        <f t="shared" ref="D71:M71" si="15">SUM(D72:D73)</f>
        <v>0</v>
      </c>
      <c r="E71" s="32">
        <f t="shared" si="15"/>
        <v>6757258</v>
      </c>
      <c r="F71" s="32">
        <f t="shared" si="15"/>
        <v>4072779</v>
      </c>
      <c r="G71" s="32">
        <f t="shared" si="15"/>
        <v>5210829</v>
      </c>
      <c r="H71" s="32">
        <f t="shared" si="15"/>
        <v>0</v>
      </c>
      <c r="I71" s="32">
        <f t="shared" si="15"/>
        <v>712922</v>
      </c>
      <c r="J71" s="32">
        <f t="shared" si="15"/>
        <v>0</v>
      </c>
      <c r="K71" s="32">
        <f t="shared" si="15"/>
        <v>0</v>
      </c>
      <c r="L71" s="32">
        <f t="shared" si="15"/>
        <v>0</v>
      </c>
      <c r="M71" s="32">
        <f t="shared" si="15"/>
        <v>0</v>
      </c>
      <c r="N71" s="32">
        <f>SUM(D71:M71)</f>
        <v>16753788</v>
      </c>
      <c r="O71" s="45">
        <f t="shared" si="14"/>
        <v>256.26425195405113</v>
      </c>
      <c r="P71" s="9"/>
    </row>
    <row r="72" spans="1:119">
      <c r="A72" s="12"/>
      <c r="B72" s="25">
        <v>381</v>
      </c>
      <c r="C72" s="20" t="s">
        <v>78</v>
      </c>
      <c r="D72" s="46">
        <v>0</v>
      </c>
      <c r="E72" s="46">
        <v>6757258</v>
      </c>
      <c r="F72" s="46">
        <v>4072779</v>
      </c>
      <c r="G72" s="46">
        <v>5210829</v>
      </c>
      <c r="H72" s="46">
        <v>0</v>
      </c>
      <c r="I72" s="46">
        <v>517646</v>
      </c>
      <c r="J72" s="46">
        <v>0</v>
      </c>
      <c r="K72" s="46">
        <v>0</v>
      </c>
      <c r="L72" s="46">
        <v>0</v>
      </c>
      <c r="M72" s="46">
        <v>0</v>
      </c>
      <c r="N72" s="46">
        <f>SUM(D72:M72)</f>
        <v>16558512</v>
      </c>
      <c r="O72" s="47">
        <f t="shared" si="14"/>
        <v>253.277329947841</v>
      </c>
      <c r="P72" s="9"/>
    </row>
    <row r="73" spans="1:119" ht="15.75" thickBot="1">
      <c r="A73" s="12"/>
      <c r="B73" s="25">
        <v>389.8</v>
      </c>
      <c r="C73" s="20" t="s">
        <v>155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195276</v>
      </c>
      <c r="J73" s="46">
        <v>0</v>
      </c>
      <c r="K73" s="46">
        <v>0</v>
      </c>
      <c r="L73" s="46">
        <v>0</v>
      </c>
      <c r="M73" s="46">
        <v>0</v>
      </c>
      <c r="N73" s="46">
        <f>SUM(D73:M73)</f>
        <v>195276</v>
      </c>
      <c r="O73" s="47">
        <f t="shared" si="14"/>
        <v>2.9869220062101349</v>
      </c>
      <c r="P73" s="9"/>
    </row>
    <row r="74" spans="1:119" ht="16.5" thickBot="1">
      <c r="A74" s="14" t="s">
        <v>64</v>
      </c>
      <c r="B74" s="23"/>
      <c r="C74" s="22"/>
      <c r="D74" s="15">
        <f t="shared" ref="D74:M74" si="16">SUM(D5,D16,D25,D42,D57,D60,D71)</f>
        <v>64497283</v>
      </c>
      <c r="E74" s="15">
        <f t="shared" si="16"/>
        <v>30077160</v>
      </c>
      <c r="F74" s="15">
        <f t="shared" si="16"/>
        <v>4104224</v>
      </c>
      <c r="G74" s="15">
        <f t="shared" si="16"/>
        <v>8727378</v>
      </c>
      <c r="H74" s="15">
        <f t="shared" si="16"/>
        <v>0</v>
      </c>
      <c r="I74" s="15">
        <f t="shared" si="16"/>
        <v>38445613</v>
      </c>
      <c r="J74" s="15">
        <f t="shared" si="16"/>
        <v>8268173</v>
      </c>
      <c r="K74" s="15">
        <f t="shared" si="16"/>
        <v>23502078</v>
      </c>
      <c r="L74" s="15">
        <f t="shared" si="16"/>
        <v>0</v>
      </c>
      <c r="M74" s="15">
        <f t="shared" si="16"/>
        <v>0</v>
      </c>
      <c r="N74" s="15">
        <f>SUM(D74:M74)</f>
        <v>177621909</v>
      </c>
      <c r="O74" s="38">
        <f t="shared" si="14"/>
        <v>2716.8868103461464</v>
      </c>
      <c r="P74" s="6"/>
      <c r="Q74" s="2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</row>
    <row r="75" spans="1:119">
      <c r="A75" s="16"/>
      <c r="B75" s="18"/>
      <c r="C75" s="18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9"/>
    </row>
    <row r="76" spans="1:119">
      <c r="A76" s="40"/>
      <c r="B76" s="41"/>
      <c r="C76" s="41"/>
      <c r="D76" s="42"/>
      <c r="E76" s="42"/>
      <c r="F76" s="42"/>
      <c r="G76" s="42"/>
      <c r="H76" s="42"/>
      <c r="I76" s="42"/>
      <c r="J76" s="42"/>
      <c r="K76" s="42"/>
      <c r="L76" s="118" t="s">
        <v>158</v>
      </c>
      <c r="M76" s="118"/>
      <c r="N76" s="118"/>
      <c r="O76" s="43">
        <v>65377</v>
      </c>
    </row>
    <row r="77" spans="1:119">
      <c r="A77" s="119"/>
      <c r="B77" s="96"/>
      <c r="C77" s="96"/>
      <c r="D77" s="96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7"/>
    </row>
    <row r="78" spans="1:119" ht="15.75" customHeight="1" thickBot="1">
      <c r="A78" s="120" t="s">
        <v>98</v>
      </c>
      <c r="B78" s="99"/>
      <c r="C78" s="99"/>
      <c r="D78" s="99"/>
      <c r="E78" s="99"/>
      <c r="F78" s="99"/>
      <c r="G78" s="99"/>
      <c r="H78" s="99"/>
      <c r="I78" s="99"/>
      <c r="J78" s="99"/>
      <c r="K78" s="99"/>
      <c r="L78" s="99"/>
      <c r="M78" s="99"/>
      <c r="N78" s="99"/>
      <c r="O78" s="100"/>
    </row>
  </sheetData>
  <mergeCells count="10">
    <mergeCell ref="L76:N76"/>
    <mergeCell ref="A77:O77"/>
    <mergeCell ref="A78:O7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8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151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81</v>
      </c>
      <c r="B3" s="108"/>
      <c r="C3" s="109"/>
      <c r="D3" s="128" t="s">
        <v>42</v>
      </c>
      <c r="E3" s="129"/>
      <c r="F3" s="129"/>
      <c r="G3" s="129"/>
      <c r="H3" s="130"/>
      <c r="I3" s="128" t="s">
        <v>43</v>
      </c>
      <c r="J3" s="130"/>
      <c r="K3" s="128" t="s">
        <v>45</v>
      </c>
      <c r="L3" s="130"/>
      <c r="M3" s="36"/>
      <c r="N3" s="37"/>
      <c r="O3" s="131" t="s">
        <v>86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82</v>
      </c>
      <c r="F4" s="34" t="s">
        <v>83</v>
      </c>
      <c r="G4" s="34" t="s">
        <v>84</v>
      </c>
      <c r="H4" s="34" t="s">
        <v>5</v>
      </c>
      <c r="I4" s="34" t="s">
        <v>6</v>
      </c>
      <c r="J4" s="35" t="s">
        <v>85</v>
      </c>
      <c r="K4" s="35" t="s">
        <v>7</v>
      </c>
      <c r="L4" s="35" t="s">
        <v>8</v>
      </c>
      <c r="M4" s="35" t="s">
        <v>9</v>
      </c>
      <c r="N4" s="35" t="s">
        <v>44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33802081</v>
      </c>
      <c r="E5" s="27">
        <f t="shared" si="0"/>
        <v>410929</v>
      </c>
      <c r="F5" s="27">
        <f t="shared" si="0"/>
        <v>0</v>
      </c>
      <c r="G5" s="27">
        <f t="shared" si="0"/>
        <v>929207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1176156</v>
      </c>
      <c r="L5" s="27">
        <f t="shared" si="0"/>
        <v>0</v>
      </c>
      <c r="M5" s="27">
        <f t="shared" si="0"/>
        <v>0</v>
      </c>
      <c r="N5" s="28">
        <f>SUM(D5:M5)</f>
        <v>36318373</v>
      </c>
      <c r="O5" s="33">
        <f t="shared" ref="O5:O36" si="1">(N5/O$79)</f>
        <v>561.65617122620358</v>
      </c>
      <c r="P5" s="6"/>
    </row>
    <row r="6" spans="1:133">
      <c r="A6" s="12"/>
      <c r="B6" s="25">
        <v>311</v>
      </c>
      <c r="C6" s="20" t="s">
        <v>2</v>
      </c>
      <c r="D6" s="46">
        <v>24401960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24401960</v>
      </c>
      <c r="O6" s="47">
        <f t="shared" si="1"/>
        <v>377.37129424864298</v>
      </c>
      <c r="P6" s="9"/>
    </row>
    <row r="7" spans="1:133">
      <c r="A7" s="12"/>
      <c r="B7" s="25">
        <v>312.41000000000003</v>
      </c>
      <c r="C7" s="20" t="s">
        <v>92</v>
      </c>
      <c r="D7" s="46">
        <v>676332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676332</v>
      </c>
      <c r="O7" s="47">
        <f t="shared" si="1"/>
        <v>10.459335323136878</v>
      </c>
      <c r="P7" s="9"/>
    </row>
    <row r="8" spans="1:133">
      <c r="A8" s="12"/>
      <c r="B8" s="25">
        <v>312.42</v>
      </c>
      <c r="C8" s="20" t="s">
        <v>93</v>
      </c>
      <c r="D8" s="46">
        <v>69463</v>
      </c>
      <c r="E8" s="46">
        <v>410929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480392</v>
      </c>
      <c r="O8" s="47">
        <f t="shared" si="1"/>
        <v>7.4291635092711443</v>
      </c>
      <c r="P8" s="9"/>
    </row>
    <row r="9" spans="1:133">
      <c r="A9" s="12"/>
      <c r="B9" s="25">
        <v>312.51</v>
      </c>
      <c r="C9" s="20" t="s">
        <v>88</v>
      </c>
      <c r="D9" s="46">
        <v>596830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596831</v>
      </c>
      <c r="L9" s="46">
        <v>0</v>
      </c>
      <c r="M9" s="46">
        <v>0</v>
      </c>
      <c r="N9" s="46">
        <f>SUM(D9:M9)</f>
        <v>1193661</v>
      </c>
      <c r="O9" s="47">
        <f t="shared" si="1"/>
        <v>18.459721942996769</v>
      </c>
      <c r="P9" s="9"/>
    </row>
    <row r="10" spans="1:133">
      <c r="A10" s="12"/>
      <c r="B10" s="25">
        <v>312.52</v>
      </c>
      <c r="C10" s="20" t="s">
        <v>118</v>
      </c>
      <c r="D10" s="46">
        <v>579325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579325</v>
      </c>
      <c r="L10" s="46">
        <v>0</v>
      </c>
      <c r="M10" s="46">
        <v>0</v>
      </c>
      <c r="N10" s="46">
        <f>SUM(D10:M10)</f>
        <v>1158650</v>
      </c>
      <c r="O10" s="47">
        <f t="shared" si="1"/>
        <v>17.918284026413868</v>
      </c>
      <c r="P10" s="9"/>
    </row>
    <row r="11" spans="1:133">
      <c r="A11" s="12"/>
      <c r="B11" s="25">
        <v>314.10000000000002</v>
      </c>
      <c r="C11" s="20" t="s">
        <v>100</v>
      </c>
      <c r="D11" s="46">
        <v>4565682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4565682</v>
      </c>
      <c r="O11" s="47">
        <f t="shared" si="1"/>
        <v>70.607333405502374</v>
      </c>
      <c r="P11" s="9"/>
    </row>
    <row r="12" spans="1:133">
      <c r="A12" s="12"/>
      <c r="B12" s="25">
        <v>314.3</v>
      </c>
      <c r="C12" s="20" t="s">
        <v>145</v>
      </c>
      <c r="D12" s="46">
        <v>0</v>
      </c>
      <c r="E12" s="46">
        <v>0</v>
      </c>
      <c r="F12" s="46">
        <v>0</v>
      </c>
      <c r="G12" s="46">
        <v>929207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929207</v>
      </c>
      <c r="O12" s="47">
        <f t="shared" si="1"/>
        <v>14.369995205913737</v>
      </c>
      <c r="P12" s="9"/>
    </row>
    <row r="13" spans="1:133">
      <c r="A13" s="12"/>
      <c r="B13" s="25">
        <v>314.8</v>
      </c>
      <c r="C13" s="20" t="s">
        <v>11</v>
      </c>
      <c r="D13" s="46">
        <v>38271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38271</v>
      </c>
      <c r="O13" s="47">
        <f t="shared" si="1"/>
        <v>0.59185314631241981</v>
      </c>
      <c r="P13" s="9"/>
    </row>
    <row r="14" spans="1:133">
      <c r="A14" s="12"/>
      <c r="B14" s="25">
        <v>315</v>
      </c>
      <c r="C14" s="20" t="s">
        <v>119</v>
      </c>
      <c r="D14" s="46">
        <v>2090346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2090346</v>
      </c>
      <c r="O14" s="47">
        <f t="shared" si="1"/>
        <v>32.326771105578153</v>
      </c>
      <c r="P14" s="9"/>
    </row>
    <row r="15" spans="1:133">
      <c r="A15" s="12"/>
      <c r="B15" s="25">
        <v>316</v>
      </c>
      <c r="C15" s="20" t="s">
        <v>120</v>
      </c>
      <c r="D15" s="46">
        <v>783872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783872</v>
      </c>
      <c r="O15" s="47">
        <f t="shared" si="1"/>
        <v>12.122419312435241</v>
      </c>
      <c r="P15" s="9"/>
    </row>
    <row r="16" spans="1:133" ht="15.75">
      <c r="A16" s="29" t="s">
        <v>14</v>
      </c>
      <c r="B16" s="30"/>
      <c r="C16" s="31"/>
      <c r="D16" s="32">
        <f t="shared" ref="D16:M16" si="3">SUM(D17:D24)</f>
        <v>5377993</v>
      </c>
      <c r="E16" s="32">
        <f t="shared" si="3"/>
        <v>16909747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6418276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28706016</v>
      </c>
      <c r="O16" s="45">
        <f t="shared" si="1"/>
        <v>443.93263535561294</v>
      </c>
      <c r="P16" s="10"/>
    </row>
    <row r="17" spans="1:16">
      <c r="A17" s="12"/>
      <c r="B17" s="25">
        <v>322</v>
      </c>
      <c r="C17" s="20" t="s">
        <v>0</v>
      </c>
      <c r="D17" s="46">
        <v>0</v>
      </c>
      <c r="E17" s="46">
        <v>3457647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3457647</v>
      </c>
      <c r="O17" s="47">
        <f t="shared" si="1"/>
        <v>53.471799947419697</v>
      </c>
      <c r="P17" s="9"/>
    </row>
    <row r="18" spans="1:16">
      <c r="A18" s="12"/>
      <c r="B18" s="25">
        <v>323.10000000000002</v>
      </c>
      <c r="C18" s="20" t="s">
        <v>15</v>
      </c>
      <c r="D18" s="46">
        <v>3182653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4" si="4">SUM(D18:M18)</f>
        <v>3182653</v>
      </c>
      <c r="O18" s="47">
        <f t="shared" si="1"/>
        <v>49.219074277407479</v>
      </c>
      <c r="P18" s="9"/>
    </row>
    <row r="19" spans="1:16">
      <c r="A19" s="12"/>
      <c r="B19" s="25">
        <v>323.7</v>
      </c>
      <c r="C19" s="20" t="s">
        <v>16</v>
      </c>
      <c r="D19" s="46">
        <v>1791208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1791208</v>
      </c>
      <c r="O19" s="47">
        <f t="shared" si="1"/>
        <v>27.70066343967957</v>
      </c>
      <c r="P19" s="9"/>
    </row>
    <row r="20" spans="1:16">
      <c r="A20" s="12"/>
      <c r="B20" s="25">
        <v>323.89999999999998</v>
      </c>
      <c r="C20" s="20" t="s">
        <v>17</v>
      </c>
      <c r="D20" s="46">
        <v>210550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210550</v>
      </c>
      <c r="O20" s="47">
        <f t="shared" si="1"/>
        <v>3.2561124599848443</v>
      </c>
      <c r="P20" s="9"/>
    </row>
    <row r="21" spans="1:16">
      <c r="A21" s="12"/>
      <c r="B21" s="25">
        <v>324.11</v>
      </c>
      <c r="C21" s="20" t="s">
        <v>152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273650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273650</v>
      </c>
      <c r="O21" s="47">
        <f t="shared" si="1"/>
        <v>4.2319409863445863</v>
      </c>
      <c r="P21" s="9"/>
    </row>
    <row r="22" spans="1:16">
      <c r="A22" s="12"/>
      <c r="B22" s="25">
        <v>324.20999999999998</v>
      </c>
      <c r="C22" s="20" t="s">
        <v>153</v>
      </c>
      <c r="D22" s="46">
        <v>0</v>
      </c>
      <c r="E22" s="46">
        <v>114300</v>
      </c>
      <c r="F22" s="46">
        <v>0</v>
      </c>
      <c r="G22" s="46">
        <v>0</v>
      </c>
      <c r="H22" s="46">
        <v>0</v>
      </c>
      <c r="I22" s="46">
        <v>62178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176478</v>
      </c>
      <c r="O22" s="47">
        <f t="shared" si="1"/>
        <v>2.7291959853393748</v>
      </c>
      <c r="P22" s="9"/>
    </row>
    <row r="23" spans="1:16">
      <c r="A23" s="12"/>
      <c r="B23" s="25">
        <v>324.42</v>
      </c>
      <c r="C23" s="20" t="s">
        <v>135</v>
      </c>
      <c r="D23" s="46">
        <v>193582</v>
      </c>
      <c r="E23" s="46">
        <v>0</v>
      </c>
      <c r="F23" s="46">
        <v>0</v>
      </c>
      <c r="G23" s="46">
        <v>0</v>
      </c>
      <c r="H23" s="46">
        <v>0</v>
      </c>
      <c r="I23" s="46">
        <v>362550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556132</v>
      </c>
      <c r="O23" s="47">
        <f t="shared" si="1"/>
        <v>8.6004670367907465</v>
      </c>
      <c r="P23" s="9"/>
    </row>
    <row r="24" spans="1:16">
      <c r="A24" s="12"/>
      <c r="B24" s="25">
        <v>325.2</v>
      </c>
      <c r="C24" s="20" t="s">
        <v>104</v>
      </c>
      <c r="D24" s="46">
        <v>0</v>
      </c>
      <c r="E24" s="46">
        <v>13337800</v>
      </c>
      <c r="F24" s="46">
        <v>0</v>
      </c>
      <c r="G24" s="46">
        <v>0</v>
      </c>
      <c r="H24" s="46">
        <v>0</v>
      </c>
      <c r="I24" s="46">
        <v>5719898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19057698</v>
      </c>
      <c r="O24" s="47">
        <f t="shared" si="1"/>
        <v>294.72338122264665</v>
      </c>
      <c r="P24" s="9"/>
    </row>
    <row r="25" spans="1:16" ht="15.75">
      <c r="A25" s="29" t="s">
        <v>22</v>
      </c>
      <c r="B25" s="30"/>
      <c r="C25" s="31"/>
      <c r="D25" s="32">
        <f t="shared" ref="D25:M25" si="5">SUM(D26:D41)</f>
        <v>9168981</v>
      </c>
      <c r="E25" s="32">
        <f t="shared" si="5"/>
        <v>1092171</v>
      </c>
      <c r="F25" s="32">
        <f t="shared" si="5"/>
        <v>0</v>
      </c>
      <c r="G25" s="32">
        <f t="shared" si="5"/>
        <v>19922</v>
      </c>
      <c r="H25" s="32">
        <f t="shared" si="5"/>
        <v>0</v>
      </c>
      <c r="I25" s="32">
        <f t="shared" si="5"/>
        <v>826450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44">
        <f t="shared" ref="N25:N30" si="6">SUM(D25:M25)</f>
        <v>11107524</v>
      </c>
      <c r="O25" s="45">
        <f t="shared" si="1"/>
        <v>171.77557490373167</v>
      </c>
      <c r="P25" s="10"/>
    </row>
    <row r="26" spans="1:16">
      <c r="A26" s="12"/>
      <c r="B26" s="25">
        <v>331.1</v>
      </c>
      <c r="C26" s="20" t="s">
        <v>20</v>
      </c>
      <c r="D26" s="46">
        <v>54190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54190</v>
      </c>
      <c r="O26" s="47">
        <f t="shared" si="1"/>
        <v>0.83803720829531569</v>
      </c>
      <c r="P26" s="9"/>
    </row>
    <row r="27" spans="1:16">
      <c r="A27" s="12"/>
      <c r="B27" s="25">
        <v>331.49</v>
      </c>
      <c r="C27" s="20" t="s">
        <v>106</v>
      </c>
      <c r="D27" s="46">
        <v>0</v>
      </c>
      <c r="E27" s="46">
        <v>0</v>
      </c>
      <c r="F27" s="46">
        <v>0</v>
      </c>
      <c r="G27" s="46">
        <v>1500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1500</v>
      </c>
      <c r="O27" s="47">
        <f t="shared" si="1"/>
        <v>2.3197191593337767E-2</v>
      </c>
      <c r="P27" s="9"/>
    </row>
    <row r="28" spans="1:16">
      <c r="A28" s="12"/>
      <c r="B28" s="25">
        <v>331.5</v>
      </c>
      <c r="C28" s="20" t="s">
        <v>23</v>
      </c>
      <c r="D28" s="46">
        <v>0</v>
      </c>
      <c r="E28" s="46">
        <v>468296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468296</v>
      </c>
      <c r="O28" s="47">
        <f t="shared" si="1"/>
        <v>7.2421013562624683</v>
      </c>
      <c r="P28" s="9"/>
    </row>
    <row r="29" spans="1:16">
      <c r="A29" s="12"/>
      <c r="B29" s="25">
        <v>334.1</v>
      </c>
      <c r="C29" s="20" t="s">
        <v>25</v>
      </c>
      <c r="D29" s="46">
        <v>34032</v>
      </c>
      <c r="E29" s="46">
        <v>0</v>
      </c>
      <c r="F29" s="46">
        <v>0</v>
      </c>
      <c r="G29" s="46">
        <v>18422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52454</v>
      </c>
      <c r="O29" s="47">
        <f t="shared" si="1"/>
        <v>0.81119032522462609</v>
      </c>
      <c r="P29" s="9"/>
    </row>
    <row r="30" spans="1:16">
      <c r="A30" s="12"/>
      <c r="B30" s="25">
        <v>334.2</v>
      </c>
      <c r="C30" s="20" t="s">
        <v>26</v>
      </c>
      <c r="D30" s="46">
        <v>0</v>
      </c>
      <c r="E30" s="46">
        <v>13366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13366</v>
      </c>
      <c r="O30" s="47">
        <f t="shared" si="1"/>
        <v>0.20670244189103507</v>
      </c>
      <c r="P30" s="9"/>
    </row>
    <row r="31" spans="1:16">
      <c r="A31" s="12"/>
      <c r="B31" s="25">
        <v>334.36</v>
      </c>
      <c r="C31" s="20" t="s">
        <v>146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826450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7" si="7">SUM(D31:M31)</f>
        <v>826450</v>
      </c>
      <c r="O31" s="47">
        <f t="shared" si="1"/>
        <v>12.780879328209332</v>
      </c>
      <c r="P31" s="9"/>
    </row>
    <row r="32" spans="1:16">
      <c r="A32" s="12"/>
      <c r="B32" s="25">
        <v>334.5</v>
      </c>
      <c r="C32" s="20" t="s">
        <v>28</v>
      </c>
      <c r="D32" s="46">
        <v>0</v>
      </c>
      <c r="E32" s="46">
        <v>129817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129817</v>
      </c>
      <c r="O32" s="47">
        <f t="shared" si="1"/>
        <v>2.0075932140482191</v>
      </c>
      <c r="P32" s="9"/>
    </row>
    <row r="33" spans="1:16">
      <c r="A33" s="12"/>
      <c r="B33" s="25">
        <v>335.12</v>
      </c>
      <c r="C33" s="20" t="s">
        <v>121</v>
      </c>
      <c r="D33" s="46">
        <v>2467464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2467464</v>
      </c>
      <c r="O33" s="47">
        <f t="shared" si="1"/>
        <v>38.158823438442383</v>
      </c>
      <c r="P33" s="9"/>
    </row>
    <row r="34" spans="1:16">
      <c r="A34" s="12"/>
      <c r="B34" s="25">
        <v>335.15</v>
      </c>
      <c r="C34" s="20" t="s">
        <v>122</v>
      </c>
      <c r="D34" s="46">
        <v>16018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16018</v>
      </c>
      <c r="O34" s="47">
        <f t="shared" si="1"/>
        <v>0.24771507662805622</v>
      </c>
      <c r="P34" s="9"/>
    </row>
    <row r="35" spans="1:16">
      <c r="A35" s="12"/>
      <c r="B35" s="25">
        <v>335.18</v>
      </c>
      <c r="C35" s="20" t="s">
        <v>123</v>
      </c>
      <c r="D35" s="46">
        <v>4357042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4357042</v>
      </c>
      <c r="O35" s="47">
        <f t="shared" si="1"/>
        <v>67.38075870281304</v>
      </c>
      <c r="P35" s="9"/>
    </row>
    <row r="36" spans="1:16">
      <c r="A36" s="12"/>
      <c r="B36" s="25">
        <v>335.29</v>
      </c>
      <c r="C36" s="20" t="s">
        <v>33</v>
      </c>
      <c r="D36" s="46">
        <v>0</v>
      </c>
      <c r="E36" s="46">
        <v>446196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446196</v>
      </c>
      <c r="O36" s="47">
        <f t="shared" si="1"/>
        <v>6.9003294001206257</v>
      </c>
      <c r="P36" s="9"/>
    </row>
    <row r="37" spans="1:16">
      <c r="A37" s="12"/>
      <c r="B37" s="25">
        <v>335.49</v>
      </c>
      <c r="C37" s="20" t="s">
        <v>34</v>
      </c>
      <c r="D37" s="46">
        <v>23850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23850</v>
      </c>
      <c r="O37" s="47">
        <f t="shared" ref="O37:O68" si="8">(N37/O$79)</f>
        <v>0.3688353463340705</v>
      </c>
      <c r="P37" s="9"/>
    </row>
    <row r="38" spans="1:16">
      <c r="A38" s="12"/>
      <c r="B38" s="25">
        <v>337.2</v>
      </c>
      <c r="C38" s="20" t="s">
        <v>36</v>
      </c>
      <c r="D38" s="46">
        <v>92504</v>
      </c>
      <c r="E38" s="46">
        <v>34496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127000</v>
      </c>
      <c r="O38" s="47">
        <f t="shared" si="8"/>
        <v>1.9640288882359309</v>
      </c>
      <c r="P38" s="9"/>
    </row>
    <row r="39" spans="1:16">
      <c r="A39" s="12"/>
      <c r="B39" s="25">
        <v>337.4</v>
      </c>
      <c r="C39" s="20" t="s">
        <v>38</v>
      </c>
      <c r="D39" s="46">
        <v>92780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92780</v>
      </c>
      <c r="O39" s="47">
        <f t="shared" si="8"/>
        <v>1.4348236240199186</v>
      </c>
      <c r="P39" s="9"/>
    </row>
    <row r="40" spans="1:16">
      <c r="A40" s="12"/>
      <c r="B40" s="25">
        <v>338</v>
      </c>
      <c r="C40" s="20" t="s">
        <v>40</v>
      </c>
      <c r="D40" s="46">
        <v>65951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65951</v>
      </c>
      <c r="O40" s="47">
        <f t="shared" si="8"/>
        <v>1.0199186551814794</v>
      </c>
      <c r="P40" s="9"/>
    </row>
    <row r="41" spans="1:16">
      <c r="A41" s="12"/>
      <c r="B41" s="25">
        <v>339</v>
      </c>
      <c r="C41" s="20" t="s">
        <v>41</v>
      </c>
      <c r="D41" s="46">
        <v>1965150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1965150</v>
      </c>
      <c r="O41" s="47">
        <f t="shared" si="8"/>
        <v>30.390640706431807</v>
      </c>
      <c r="P41" s="9"/>
    </row>
    <row r="42" spans="1:16" ht="15.75">
      <c r="A42" s="29" t="s">
        <v>46</v>
      </c>
      <c r="B42" s="30"/>
      <c r="C42" s="31"/>
      <c r="D42" s="32">
        <f t="shared" ref="D42:M42" si="9">SUM(D43:D57)</f>
        <v>5064223</v>
      </c>
      <c r="E42" s="32">
        <f t="shared" si="9"/>
        <v>2635870</v>
      </c>
      <c r="F42" s="32">
        <f t="shared" si="9"/>
        <v>0</v>
      </c>
      <c r="G42" s="32">
        <f t="shared" si="9"/>
        <v>0</v>
      </c>
      <c r="H42" s="32">
        <f t="shared" si="9"/>
        <v>0</v>
      </c>
      <c r="I42" s="32">
        <f t="shared" si="9"/>
        <v>28245418</v>
      </c>
      <c r="J42" s="32">
        <f t="shared" si="9"/>
        <v>7526470</v>
      </c>
      <c r="K42" s="32">
        <f t="shared" si="9"/>
        <v>0</v>
      </c>
      <c r="L42" s="32">
        <f t="shared" si="9"/>
        <v>0</v>
      </c>
      <c r="M42" s="32">
        <f t="shared" si="9"/>
        <v>0</v>
      </c>
      <c r="N42" s="32">
        <f>SUM(D42:M42)</f>
        <v>43471981</v>
      </c>
      <c r="O42" s="45">
        <f t="shared" si="8"/>
        <v>672.28524813262607</v>
      </c>
      <c r="P42" s="10"/>
    </row>
    <row r="43" spans="1:16">
      <c r="A43" s="12"/>
      <c r="B43" s="25">
        <v>341.2</v>
      </c>
      <c r="C43" s="20" t="s">
        <v>124</v>
      </c>
      <c r="D43" s="46">
        <v>2687549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7526470</v>
      </c>
      <c r="K43" s="46">
        <v>0</v>
      </c>
      <c r="L43" s="46">
        <v>0</v>
      </c>
      <c r="M43" s="46">
        <v>0</v>
      </c>
      <c r="N43" s="46">
        <f t="shared" ref="N43:N57" si="10">SUM(D43:M43)</f>
        <v>10214019</v>
      </c>
      <c r="O43" s="47">
        <f t="shared" si="8"/>
        <v>157.95770378732814</v>
      </c>
      <c r="P43" s="9"/>
    </row>
    <row r="44" spans="1:16">
      <c r="A44" s="12"/>
      <c r="B44" s="25">
        <v>341.9</v>
      </c>
      <c r="C44" s="20" t="s">
        <v>125</v>
      </c>
      <c r="D44" s="46">
        <v>794245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794245</v>
      </c>
      <c r="O44" s="47">
        <f t="shared" si="8"/>
        <v>12.28283562470037</v>
      </c>
      <c r="P44" s="9"/>
    </row>
    <row r="45" spans="1:16">
      <c r="A45" s="12"/>
      <c r="B45" s="25">
        <v>342.2</v>
      </c>
      <c r="C45" s="20" t="s">
        <v>52</v>
      </c>
      <c r="D45" s="46">
        <v>0</v>
      </c>
      <c r="E45" s="46">
        <v>2235724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2235724</v>
      </c>
      <c r="O45" s="47">
        <f t="shared" si="8"/>
        <v>34.57501198521566</v>
      </c>
      <c r="P45" s="9"/>
    </row>
    <row r="46" spans="1:16">
      <c r="A46" s="12"/>
      <c r="B46" s="25">
        <v>342.9</v>
      </c>
      <c r="C46" s="20" t="s">
        <v>54</v>
      </c>
      <c r="D46" s="46">
        <v>-699</v>
      </c>
      <c r="E46" s="46">
        <v>1257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558</v>
      </c>
      <c r="O46" s="47">
        <f t="shared" si="8"/>
        <v>8.6293552727216491E-3</v>
      </c>
      <c r="P46" s="9"/>
    </row>
    <row r="47" spans="1:16">
      <c r="A47" s="12"/>
      <c r="B47" s="25">
        <v>343.3</v>
      </c>
      <c r="C47" s="20" t="s">
        <v>55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9637212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9637212</v>
      </c>
      <c r="O47" s="47">
        <f t="shared" si="8"/>
        <v>149.03750212640924</v>
      </c>
      <c r="P47" s="9"/>
    </row>
    <row r="48" spans="1:16">
      <c r="A48" s="12"/>
      <c r="B48" s="25">
        <v>343.4</v>
      </c>
      <c r="C48" s="20" t="s">
        <v>56</v>
      </c>
      <c r="D48" s="46">
        <v>36709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36709</v>
      </c>
      <c r="O48" s="47">
        <f t="shared" si="8"/>
        <v>0.56769713746655737</v>
      </c>
      <c r="P48" s="9"/>
    </row>
    <row r="49" spans="1:16">
      <c r="A49" s="12"/>
      <c r="B49" s="25">
        <v>343.5</v>
      </c>
      <c r="C49" s="20" t="s">
        <v>57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15964486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15964486</v>
      </c>
      <c r="O49" s="47">
        <f t="shared" si="8"/>
        <v>246.88749362077232</v>
      </c>
      <c r="P49" s="9"/>
    </row>
    <row r="50" spans="1:16">
      <c r="A50" s="12"/>
      <c r="B50" s="25">
        <v>343.6</v>
      </c>
      <c r="C50" s="20" t="s">
        <v>58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621924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621924</v>
      </c>
      <c r="O50" s="47">
        <f t="shared" si="8"/>
        <v>9.6179267896633309</v>
      </c>
      <c r="P50" s="9"/>
    </row>
    <row r="51" spans="1:16">
      <c r="A51" s="12"/>
      <c r="B51" s="25">
        <v>343.9</v>
      </c>
      <c r="C51" s="20" t="s">
        <v>59</v>
      </c>
      <c r="D51" s="46">
        <v>634166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634166</v>
      </c>
      <c r="O51" s="47">
        <f t="shared" si="8"/>
        <v>9.8072468026537596</v>
      </c>
      <c r="P51" s="9"/>
    </row>
    <row r="52" spans="1:16">
      <c r="A52" s="12"/>
      <c r="B52" s="25">
        <v>344.3</v>
      </c>
      <c r="C52" s="20" t="s">
        <v>126</v>
      </c>
      <c r="D52" s="46">
        <v>31565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31565</v>
      </c>
      <c r="O52" s="47">
        <f t="shared" si="8"/>
        <v>0.4881462350958044</v>
      </c>
      <c r="P52" s="9"/>
    </row>
    <row r="53" spans="1:16">
      <c r="A53" s="12"/>
      <c r="B53" s="25">
        <v>347.2</v>
      </c>
      <c r="C53" s="20" t="s">
        <v>61</v>
      </c>
      <c r="D53" s="46">
        <v>814906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814906</v>
      </c>
      <c r="O53" s="47">
        <f t="shared" si="8"/>
        <v>12.602353741707004</v>
      </c>
      <c r="P53" s="9"/>
    </row>
    <row r="54" spans="1:16">
      <c r="A54" s="12"/>
      <c r="B54" s="25">
        <v>347.3</v>
      </c>
      <c r="C54" s="20" t="s">
        <v>62</v>
      </c>
      <c r="D54" s="46">
        <v>0</v>
      </c>
      <c r="E54" s="46">
        <v>398889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398889</v>
      </c>
      <c r="O54" s="47">
        <f t="shared" si="8"/>
        <v>6.1687363716499393</v>
      </c>
      <c r="P54" s="9"/>
    </row>
    <row r="55" spans="1:16">
      <c r="A55" s="12"/>
      <c r="B55" s="25">
        <v>347.4</v>
      </c>
      <c r="C55" s="20" t="s">
        <v>63</v>
      </c>
      <c r="D55" s="46">
        <v>62577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62577</v>
      </c>
      <c r="O55" s="47">
        <f t="shared" si="8"/>
        <v>0.96774043889086492</v>
      </c>
      <c r="P55" s="9"/>
    </row>
    <row r="56" spans="1:16">
      <c r="A56" s="12"/>
      <c r="B56" s="25">
        <v>347.9</v>
      </c>
      <c r="C56" s="20" t="s">
        <v>138</v>
      </c>
      <c r="D56" s="46">
        <v>3205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3205</v>
      </c>
      <c r="O56" s="47">
        <f t="shared" si="8"/>
        <v>4.9564666037765027E-2</v>
      </c>
      <c r="P56" s="9"/>
    </row>
    <row r="57" spans="1:16">
      <c r="A57" s="12"/>
      <c r="B57" s="25">
        <v>349</v>
      </c>
      <c r="C57" s="20" t="s">
        <v>154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2021796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2021796</v>
      </c>
      <c r="O57" s="47">
        <f t="shared" si="8"/>
        <v>31.266659449762617</v>
      </c>
      <c r="P57" s="9"/>
    </row>
    <row r="58" spans="1:16" ht="15.75">
      <c r="A58" s="29" t="s">
        <v>47</v>
      </c>
      <c r="B58" s="30"/>
      <c r="C58" s="31"/>
      <c r="D58" s="32">
        <f t="shared" ref="D58:M58" si="11">SUM(D59:D60)</f>
        <v>1869797</v>
      </c>
      <c r="E58" s="32">
        <f t="shared" si="11"/>
        <v>629697</v>
      </c>
      <c r="F58" s="32">
        <f t="shared" si="11"/>
        <v>0</v>
      </c>
      <c r="G58" s="32">
        <f t="shared" si="11"/>
        <v>0</v>
      </c>
      <c r="H58" s="32">
        <f t="shared" si="11"/>
        <v>0</v>
      </c>
      <c r="I58" s="32">
        <f t="shared" si="11"/>
        <v>0</v>
      </c>
      <c r="J58" s="32">
        <f t="shared" si="11"/>
        <v>0</v>
      </c>
      <c r="K58" s="32">
        <f t="shared" si="11"/>
        <v>0</v>
      </c>
      <c r="L58" s="32">
        <f t="shared" si="11"/>
        <v>0</v>
      </c>
      <c r="M58" s="32">
        <f t="shared" si="11"/>
        <v>0</v>
      </c>
      <c r="N58" s="32">
        <f>SUM(D58:M58)</f>
        <v>2499494</v>
      </c>
      <c r="O58" s="45">
        <f t="shared" si="8"/>
        <v>38.654160802932125</v>
      </c>
      <c r="P58" s="10"/>
    </row>
    <row r="59" spans="1:16">
      <c r="A59" s="13"/>
      <c r="B59" s="39">
        <v>351.9</v>
      </c>
      <c r="C59" s="21" t="s">
        <v>127</v>
      </c>
      <c r="D59" s="46">
        <v>601529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601529</v>
      </c>
      <c r="O59" s="47">
        <f t="shared" si="8"/>
        <v>9.3025223079659156</v>
      </c>
      <c r="P59" s="9"/>
    </row>
    <row r="60" spans="1:16">
      <c r="A60" s="13"/>
      <c r="B60" s="39">
        <v>354</v>
      </c>
      <c r="C60" s="21" t="s">
        <v>66</v>
      </c>
      <c r="D60" s="46">
        <v>1268268</v>
      </c>
      <c r="E60" s="46">
        <v>629697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1897965</v>
      </c>
      <c r="O60" s="47">
        <f t="shared" si="8"/>
        <v>29.35163849496621</v>
      </c>
      <c r="P60" s="9"/>
    </row>
    <row r="61" spans="1:16" ht="15.75">
      <c r="A61" s="29" t="s">
        <v>3</v>
      </c>
      <c r="B61" s="30"/>
      <c r="C61" s="31"/>
      <c r="D61" s="32">
        <f t="shared" ref="D61:M61" si="12">SUM(D62:D71)</f>
        <v>6047150</v>
      </c>
      <c r="E61" s="32">
        <f t="shared" si="12"/>
        <v>938085</v>
      </c>
      <c r="F61" s="32">
        <f t="shared" si="12"/>
        <v>10414</v>
      </c>
      <c r="G61" s="32">
        <f t="shared" si="12"/>
        <v>467857</v>
      </c>
      <c r="H61" s="32">
        <f t="shared" si="12"/>
        <v>0</v>
      </c>
      <c r="I61" s="32">
        <f t="shared" si="12"/>
        <v>876423</v>
      </c>
      <c r="J61" s="32">
        <f t="shared" si="12"/>
        <v>225046</v>
      </c>
      <c r="K61" s="32">
        <f t="shared" si="12"/>
        <v>27092560</v>
      </c>
      <c r="L61" s="32">
        <f t="shared" si="12"/>
        <v>0</v>
      </c>
      <c r="M61" s="32">
        <f t="shared" si="12"/>
        <v>0</v>
      </c>
      <c r="N61" s="32">
        <f>SUM(D61:M61)</f>
        <v>35657535</v>
      </c>
      <c r="O61" s="45">
        <f t="shared" si="8"/>
        <v>551.4364474274314</v>
      </c>
      <c r="P61" s="10"/>
    </row>
    <row r="62" spans="1:16">
      <c r="A62" s="12"/>
      <c r="B62" s="25">
        <v>361.1</v>
      </c>
      <c r="C62" s="20" t="s">
        <v>68</v>
      </c>
      <c r="D62" s="46">
        <v>491014</v>
      </c>
      <c r="E62" s="46">
        <v>217046</v>
      </c>
      <c r="F62" s="46">
        <v>10889</v>
      </c>
      <c r="G62" s="46">
        <v>448029</v>
      </c>
      <c r="H62" s="46">
        <v>0</v>
      </c>
      <c r="I62" s="46">
        <v>919316</v>
      </c>
      <c r="J62" s="46">
        <v>88677</v>
      </c>
      <c r="K62" s="46">
        <v>750406</v>
      </c>
      <c r="L62" s="46">
        <v>0</v>
      </c>
      <c r="M62" s="46">
        <v>0</v>
      </c>
      <c r="N62" s="46">
        <f>SUM(D62:M62)</f>
        <v>2925377</v>
      </c>
      <c r="O62" s="47">
        <f t="shared" si="8"/>
        <v>45.240353834495771</v>
      </c>
      <c r="P62" s="9"/>
    </row>
    <row r="63" spans="1:16">
      <c r="A63" s="12"/>
      <c r="B63" s="25">
        <v>361.2</v>
      </c>
      <c r="C63" s="20" t="s">
        <v>69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2787740</v>
      </c>
      <c r="L63" s="46">
        <v>0</v>
      </c>
      <c r="M63" s="46">
        <v>0</v>
      </c>
      <c r="N63" s="46">
        <f t="shared" ref="N63:N71" si="13">SUM(D63:M63)</f>
        <v>2787740</v>
      </c>
      <c r="O63" s="47">
        <f t="shared" si="8"/>
        <v>43.111825928274286</v>
      </c>
      <c r="P63" s="9"/>
    </row>
    <row r="64" spans="1:16">
      <c r="A64" s="12"/>
      <c r="B64" s="25">
        <v>361.3</v>
      </c>
      <c r="C64" s="20" t="s">
        <v>70</v>
      </c>
      <c r="D64" s="46">
        <v>-15286</v>
      </c>
      <c r="E64" s="46">
        <v>-5855</v>
      </c>
      <c r="F64" s="46">
        <v>-475</v>
      </c>
      <c r="G64" s="46">
        <v>-13397</v>
      </c>
      <c r="H64" s="46">
        <v>0</v>
      </c>
      <c r="I64" s="46">
        <v>-34228</v>
      </c>
      <c r="J64" s="46">
        <v>-3123</v>
      </c>
      <c r="K64" s="46">
        <v>0</v>
      </c>
      <c r="L64" s="46">
        <v>0</v>
      </c>
      <c r="M64" s="46">
        <v>0</v>
      </c>
      <c r="N64" s="46">
        <f t="shared" si="13"/>
        <v>-72364</v>
      </c>
      <c r="O64" s="47">
        <f t="shared" si="8"/>
        <v>-1.1190943816401961</v>
      </c>
      <c r="P64" s="9"/>
    </row>
    <row r="65" spans="1:119">
      <c r="A65" s="12"/>
      <c r="B65" s="25">
        <v>361.4</v>
      </c>
      <c r="C65" s="20" t="s">
        <v>128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11747566</v>
      </c>
      <c r="L65" s="46">
        <v>0</v>
      </c>
      <c r="M65" s="46">
        <v>0</v>
      </c>
      <c r="N65" s="46">
        <f t="shared" si="13"/>
        <v>11747566</v>
      </c>
      <c r="O65" s="47">
        <f t="shared" si="8"/>
        <v>181.67369283825371</v>
      </c>
      <c r="P65" s="9"/>
    </row>
    <row r="66" spans="1:119">
      <c r="A66" s="12"/>
      <c r="B66" s="25">
        <v>362</v>
      </c>
      <c r="C66" s="20" t="s">
        <v>72</v>
      </c>
      <c r="D66" s="46">
        <v>943085</v>
      </c>
      <c r="E66" s="46">
        <v>0</v>
      </c>
      <c r="F66" s="46">
        <v>0</v>
      </c>
      <c r="G66" s="46">
        <v>2525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3"/>
        <v>945610</v>
      </c>
      <c r="O66" s="47">
        <f t="shared" si="8"/>
        <v>14.623664228384083</v>
      </c>
      <c r="P66" s="9"/>
    </row>
    <row r="67" spans="1:119">
      <c r="A67" s="12"/>
      <c r="B67" s="25">
        <v>364</v>
      </c>
      <c r="C67" s="20" t="s">
        <v>129</v>
      </c>
      <c r="D67" s="46">
        <v>109479</v>
      </c>
      <c r="E67" s="46">
        <v>0</v>
      </c>
      <c r="F67" s="46">
        <v>0</v>
      </c>
      <c r="G67" s="46">
        <v>0</v>
      </c>
      <c r="H67" s="46">
        <v>0</v>
      </c>
      <c r="I67" s="46">
        <v>-62230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3"/>
        <v>47249</v>
      </c>
      <c r="O67" s="47">
        <f t="shared" si="8"/>
        <v>0.73069607039574413</v>
      </c>
      <c r="P67" s="9"/>
    </row>
    <row r="68" spans="1:119">
      <c r="A68" s="12"/>
      <c r="B68" s="25">
        <v>365</v>
      </c>
      <c r="C68" s="20" t="s">
        <v>130</v>
      </c>
      <c r="D68" s="46">
        <v>2927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3"/>
        <v>2927</v>
      </c>
      <c r="O68" s="47">
        <f t="shared" si="8"/>
        <v>4.5265453195799762E-2</v>
      </c>
      <c r="P68" s="9"/>
    </row>
    <row r="69" spans="1:119">
      <c r="A69" s="12"/>
      <c r="B69" s="25">
        <v>366</v>
      </c>
      <c r="C69" s="20" t="s">
        <v>75</v>
      </c>
      <c r="D69" s="46">
        <v>0</v>
      </c>
      <c r="E69" s="46">
        <v>102907</v>
      </c>
      <c r="F69" s="46">
        <v>0</v>
      </c>
      <c r="G69" s="46">
        <v>29700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3"/>
        <v>132607</v>
      </c>
      <c r="O69" s="47">
        <f t="shared" ref="O69:O77" si="14">(N69/O$79)</f>
        <v>2.0507399904118273</v>
      </c>
      <c r="P69" s="9"/>
    </row>
    <row r="70" spans="1:119">
      <c r="A70" s="12"/>
      <c r="B70" s="25">
        <v>368</v>
      </c>
      <c r="C70" s="20" t="s">
        <v>76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11806848</v>
      </c>
      <c r="L70" s="46">
        <v>0</v>
      </c>
      <c r="M70" s="46">
        <v>0</v>
      </c>
      <c r="N70" s="46">
        <f t="shared" si="13"/>
        <v>11806848</v>
      </c>
      <c r="O70" s="47">
        <f t="shared" si="14"/>
        <v>182.59047677961121</v>
      </c>
      <c r="P70" s="9"/>
    </row>
    <row r="71" spans="1:119">
      <c r="A71" s="12"/>
      <c r="B71" s="25">
        <v>369.9</v>
      </c>
      <c r="C71" s="20" t="s">
        <v>77</v>
      </c>
      <c r="D71" s="46">
        <v>4515931</v>
      </c>
      <c r="E71" s="46">
        <v>623987</v>
      </c>
      <c r="F71" s="46">
        <v>0</v>
      </c>
      <c r="G71" s="46">
        <v>1000</v>
      </c>
      <c r="H71" s="46">
        <v>0</v>
      </c>
      <c r="I71" s="46">
        <v>53565</v>
      </c>
      <c r="J71" s="46">
        <v>139492</v>
      </c>
      <c r="K71" s="46">
        <v>0</v>
      </c>
      <c r="L71" s="46">
        <v>0</v>
      </c>
      <c r="M71" s="46">
        <v>0</v>
      </c>
      <c r="N71" s="46">
        <f t="shared" si="13"/>
        <v>5333975</v>
      </c>
      <c r="O71" s="47">
        <f t="shared" si="14"/>
        <v>82.488826686049208</v>
      </c>
      <c r="P71" s="9"/>
    </row>
    <row r="72" spans="1:119" ht="15.75">
      <c r="A72" s="29" t="s">
        <v>48</v>
      </c>
      <c r="B72" s="30"/>
      <c r="C72" s="31"/>
      <c r="D72" s="32">
        <f t="shared" ref="D72:M72" si="15">SUM(D73:D76)</f>
        <v>1503468</v>
      </c>
      <c r="E72" s="32">
        <f t="shared" si="15"/>
        <v>9546042</v>
      </c>
      <c r="F72" s="32">
        <f t="shared" si="15"/>
        <v>2821670</v>
      </c>
      <c r="G72" s="32">
        <f t="shared" si="15"/>
        <v>27050290</v>
      </c>
      <c r="H72" s="32">
        <f t="shared" si="15"/>
        <v>0</v>
      </c>
      <c r="I72" s="32">
        <f t="shared" si="15"/>
        <v>8708373</v>
      </c>
      <c r="J72" s="32">
        <f t="shared" si="15"/>
        <v>3000</v>
      </c>
      <c r="K72" s="32">
        <f t="shared" si="15"/>
        <v>0</v>
      </c>
      <c r="L72" s="32">
        <f t="shared" si="15"/>
        <v>0</v>
      </c>
      <c r="M72" s="32">
        <f t="shared" si="15"/>
        <v>0</v>
      </c>
      <c r="N72" s="32">
        <f t="shared" ref="N72:N77" si="16">SUM(D72:M72)</f>
        <v>49632843</v>
      </c>
      <c r="O72" s="45">
        <f t="shared" si="14"/>
        <v>767.56171226203548</v>
      </c>
      <c r="P72" s="9"/>
    </row>
    <row r="73" spans="1:119">
      <c r="A73" s="12"/>
      <c r="B73" s="25">
        <v>381</v>
      </c>
      <c r="C73" s="20" t="s">
        <v>78</v>
      </c>
      <c r="D73" s="46">
        <v>1503468</v>
      </c>
      <c r="E73" s="46">
        <v>9546042</v>
      </c>
      <c r="F73" s="46">
        <v>2591670</v>
      </c>
      <c r="G73" s="46">
        <v>8360493</v>
      </c>
      <c r="H73" s="46">
        <v>0</v>
      </c>
      <c r="I73" s="46">
        <v>4865748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6"/>
        <v>26867421</v>
      </c>
      <c r="O73" s="47">
        <f t="shared" si="14"/>
        <v>415.49914170391105</v>
      </c>
      <c r="P73" s="9"/>
    </row>
    <row r="74" spans="1:119">
      <c r="A74" s="12"/>
      <c r="B74" s="25">
        <v>384</v>
      </c>
      <c r="C74" s="20" t="s">
        <v>79</v>
      </c>
      <c r="D74" s="46">
        <v>0</v>
      </c>
      <c r="E74" s="46">
        <v>0</v>
      </c>
      <c r="F74" s="46">
        <v>230000</v>
      </c>
      <c r="G74" s="46">
        <v>18689797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6"/>
        <v>18919797</v>
      </c>
      <c r="O74" s="47">
        <f t="shared" si="14"/>
        <v>292.59077061070474</v>
      </c>
      <c r="P74" s="9"/>
    </row>
    <row r="75" spans="1:119">
      <c r="A75" s="12"/>
      <c r="B75" s="25">
        <v>389.4</v>
      </c>
      <c r="C75" s="20" t="s">
        <v>139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3000</v>
      </c>
      <c r="K75" s="46">
        <v>0</v>
      </c>
      <c r="L75" s="46">
        <v>0</v>
      </c>
      <c r="M75" s="46">
        <v>0</v>
      </c>
      <c r="N75" s="46">
        <f t="shared" si="16"/>
        <v>3000</v>
      </c>
      <c r="O75" s="47">
        <f t="shared" si="14"/>
        <v>4.6394383186675534E-2</v>
      </c>
      <c r="P75" s="9"/>
    </row>
    <row r="76" spans="1:119" ht="15.75" thickBot="1">
      <c r="A76" s="12"/>
      <c r="B76" s="25">
        <v>389.8</v>
      </c>
      <c r="C76" s="20" t="s">
        <v>155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3842625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6"/>
        <v>3842625</v>
      </c>
      <c r="O76" s="47">
        <f t="shared" si="14"/>
        <v>59.425405564233024</v>
      </c>
      <c r="P76" s="9"/>
    </row>
    <row r="77" spans="1:119" ht="16.5" thickBot="1">
      <c r="A77" s="14" t="s">
        <v>64</v>
      </c>
      <c r="B77" s="23"/>
      <c r="C77" s="22"/>
      <c r="D77" s="15">
        <f t="shared" ref="D77:M77" si="17">SUM(D5,D16,D25,D42,D58,D61,D72)</f>
        <v>62833693</v>
      </c>
      <c r="E77" s="15">
        <f t="shared" si="17"/>
        <v>32162541</v>
      </c>
      <c r="F77" s="15">
        <f t="shared" si="17"/>
        <v>2832084</v>
      </c>
      <c r="G77" s="15">
        <f t="shared" si="17"/>
        <v>28467276</v>
      </c>
      <c r="H77" s="15">
        <f t="shared" si="17"/>
        <v>0</v>
      </c>
      <c r="I77" s="15">
        <f t="shared" si="17"/>
        <v>45074940</v>
      </c>
      <c r="J77" s="15">
        <f t="shared" si="17"/>
        <v>7754516</v>
      </c>
      <c r="K77" s="15">
        <f t="shared" si="17"/>
        <v>28268716</v>
      </c>
      <c r="L77" s="15">
        <f t="shared" si="17"/>
        <v>0</v>
      </c>
      <c r="M77" s="15">
        <f t="shared" si="17"/>
        <v>0</v>
      </c>
      <c r="N77" s="15">
        <f t="shared" si="16"/>
        <v>207393766</v>
      </c>
      <c r="O77" s="38">
        <f t="shared" si="14"/>
        <v>3207.3019501105732</v>
      </c>
      <c r="P77" s="6"/>
      <c r="Q77" s="2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</row>
    <row r="78" spans="1:119">
      <c r="A78" s="16"/>
      <c r="B78" s="18"/>
      <c r="C78" s="18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9"/>
    </row>
    <row r="79" spans="1:119">
      <c r="A79" s="40"/>
      <c r="B79" s="41"/>
      <c r="C79" s="41"/>
      <c r="D79" s="42"/>
      <c r="E79" s="42"/>
      <c r="F79" s="42"/>
      <c r="G79" s="42"/>
      <c r="H79" s="42"/>
      <c r="I79" s="42"/>
      <c r="J79" s="42"/>
      <c r="K79" s="42"/>
      <c r="L79" s="118" t="s">
        <v>156</v>
      </c>
      <c r="M79" s="118"/>
      <c r="N79" s="118"/>
      <c r="O79" s="43">
        <v>64663</v>
      </c>
    </row>
    <row r="80" spans="1:119">
      <c r="A80" s="119"/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7"/>
    </row>
    <row r="81" spans="1:15" ht="15.75" customHeight="1" thickBot="1">
      <c r="A81" s="120" t="s">
        <v>98</v>
      </c>
      <c r="B81" s="99"/>
      <c r="C81" s="99"/>
      <c r="D81" s="99"/>
      <c r="E81" s="99"/>
      <c r="F81" s="99"/>
      <c r="G81" s="99"/>
      <c r="H81" s="99"/>
      <c r="I81" s="99"/>
      <c r="J81" s="99"/>
      <c r="K81" s="99"/>
      <c r="L81" s="99"/>
      <c r="M81" s="99"/>
      <c r="N81" s="99"/>
      <c r="O81" s="100"/>
    </row>
  </sheetData>
  <mergeCells count="10">
    <mergeCell ref="L79:N79"/>
    <mergeCell ref="A80:O80"/>
    <mergeCell ref="A81:O8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7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148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81</v>
      </c>
      <c r="B3" s="108"/>
      <c r="C3" s="109"/>
      <c r="D3" s="128" t="s">
        <v>42</v>
      </c>
      <c r="E3" s="129"/>
      <c r="F3" s="129"/>
      <c r="G3" s="129"/>
      <c r="H3" s="130"/>
      <c r="I3" s="128" t="s">
        <v>43</v>
      </c>
      <c r="J3" s="130"/>
      <c r="K3" s="128" t="s">
        <v>45</v>
      </c>
      <c r="L3" s="130"/>
      <c r="M3" s="36"/>
      <c r="N3" s="37"/>
      <c r="O3" s="131" t="s">
        <v>86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82</v>
      </c>
      <c r="F4" s="34" t="s">
        <v>83</v>
      </c>
      <c r="G4" s="34" t="s">
        <v>84</v>
      </c>
      <c r="H4" s="34" t="s">
        <v>5</v>
      </c>
      <c r="I4" s="34" t="s">
        <v>6</v>
      </c>
      <c r="J4" s="35" t="s">
        <v>85</v>
      </c>
      <c r="K4" s="35" t="s">
        <v>7</v>
      </c>
      <c r="L4" s="35" t="s">
        <v>8</v>
      </c>
      <c r="M4" s="35" t="s">
        <v>9</v>
      </c>
      <c r="N4" s="35" t="s">
        <v>44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31617549</v>
      </c>
      <c r="E5" s="27">
        <f t="shared" si="0"/>
        <v>411179</v>
      </c>
      <c r="F5" s="27">
        <f t="shared" si="0"/>
        <v>225494</v>
      </c>
      <c r="G5" s="27">
        <f t="shared" si="0"/>
        <v>942631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1104186</v>
      </c>
      <c r="L5" s="27">
        <f t="shared" si="0"/>
        <v>0</v>
      </c>
      <c r="M5" s="27">
        <f t="shared" si="0"/>
        <v>0</v>
      </c>
      <c r="N5" s="28">
        <f>SUM(D5:M5)</f>
        <v>34301039</v>
      </c>
      <c r="O5" s="33">
        <f t="shared" ref="O5:O36" si="1">(N5/O$74)</f>
        <v>536.70848067595057</v>
      </c>
      <c r="P5" s="6"/>
    </row>
    <row r="6" spans="1:133">
      <c r="A6" s="12"/>
      <c r="B6" s="25">
        <v>311</v>
      </c>
      <c r="C6" s="20" t="s">
        <v>2</v>
      </c>
      <c r="D6" s="46">
        <v>22230903</v>
      </c>
      <c r="E6" s="46">
        <v>0</v>
      </c>
      <c r="F6" s="46">
        <v>225494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22456397</v>
      </c>
      <c r="O6" s="47">
        <f t="shared" si="1"/>
        <v>351.37532467532469</v>
      </c>
      <c r="P6" s="9"/>
    </row>
    <row r="7" spans="1:133">
      <c r="A7" s="12"/>
      <c r="B7" s="25">
        <v>312.41000000000003</v>
      </c>
      <c r="C7" s="20" t="s">
        <v>92</v>
      </c>
      <c r="D7" s="46">
        <v>668236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668236</v>
      </c>
      <c r="O7" s="47">
        <f t="shared" si="1"/>
        <v>10.455891096854952</v>
      </c>
      <c r="P7" s="9"/>
    </row>
    <row r="8" spans="1:133">
      <c r="A8" s="12"/>
      <c r="B8" s="25">
        <v>312.42</v>
      </c>
      <c r="C8" s="20" t="s">
        <v>93</v>
      </c>
      <c r="D8" s="46">
        <v>68914</v>
      </c>
      <c r="E8" s="46">
        <v>411179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480093</v>
      </c>
      <c r="O8" s="47">
        <f t="shared" si="1"/>
        <v>7.5120168987638865</v>
      </c>
      <c r="P8" s="9"/>
    </row>
    <row r="9" spans="1:133">
      <c r="A9" s="12"/>
      <c r="B9" s="25">
        <v>312.51</v>
      </c>
      <c r="C9" s="20" t="s">
        <v>88</v>
      </c>
      <c r="D9" s="46">
        <v>574825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574825</v>
      </c>
      <c r="L9" s="46">
        <v>0</v>
      </c>
      <c r="M9" s="46">
        <v>0</v>
      </c>
      <c r="N9" s="46">
        <f>SUM(D9:M9)</f>
        <v>1149650</v>
      </c>
      <c r="O9" s="47">
        <f t="shared" si="1"/>
        <v>17.988577687372867</v>
      </c>
      <c r="P9" s="9"/>
    </row>
    <row r="10" spans="1:133">
      <c r="A10" s="12"/>
      <c r="B10" s="25">
        <v>312.52</v>
      </c>
      <c r="C10" s="20" t="s">
        <v>118</v>
      </c>
      <c r="D10" s="46">
        <v>529361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529361</v>
      </c>
      <c r="L10" s="46">
        <v>0</v>
      </c>
      <c r="M10" s="46">
        <v>0</v>
      </c>
      <c r="N10" s="46">
        <f>SUM(D10:M10)</f>
        <v>1058722</v>
      </c>
      <c r="O10" s="47">
        <f t="shared" si="1"/>
        <v>16.565826944140198</v>
      </c>
      <c r="P10" s="9"/>
    </row>
    <row r="11" spans="1:133">
      <c r="A11" s="12"/>
      <c r="B11" s="25">
        <v>314.10000000000002</v>
      </c>
      <c r="C11" s="20" t="s">
        <v>100</v>
      </c>
      <c r="D11" s="46">
        <v>4421908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4421908</v>
      </c>
      <c r="O11" s="47">
        <f t="shared" si="1"/>
        <v>69.189610389610394</v>
      </c>
      <c r="P11" s="9"/>
    </row>
    <row r="12" spans="1:133">
      <c r="A12" s="12"/>
      <c r="B12" s="25">
        <v>314.3</v>
      </c>
      <c r="C12" s="20" t="s">
        <v>145</v>
      </c>
      <c r="D12" s="46">
        <v>0</v>
      </c>
      <c r="E12" s="46">
        <v>0</v>
      </c>
      <c r="F12" s="46">
        <v>0</v>
      </c>
      <c r="G12" s="46">
        <v>942631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942631</v>
      </c>
      <c r="O12" s="47">
        <f t="shared" si="1"/>
        <v>14.749350649350649</v>
      </c>
      <c r="P12" s="9"/>
    </row>
    <row r="13" spans="1:133">
      <c r="A13" s="12"/>
      <c r="B13" s="25">
        <v>314.8</v>
      </c>
      <c r="C13" s="20" t="s">
        <v>11</v>
      </c>
      <c r="D13" s="46">
        <v>137570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137570</v>
      </c>
      <c r="O13" s="47">
        <f t="shared" si="1"/>
        <v>2.1525582850884057</v>
      </c>
      <c r="P13" s="9"/>
    </row>
    <row r="14" spans="1:133">
      <c r="A14" s="12"/>
      <c r="B14" s="25">
        <v>315</v>
      </c>
      <c r="C14" s="20" t="s">
        <v>119</v>
      </c>
      <c r="D14" s="46">
        <v>2209918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2209918</v>
      </c>
      <c r="O14" s="47">
        <f t="shared" si="1"/>
        <v>34.578594899076826</v>
      </c>
      <c r="P14" s="9"/>
    </row>
    <row r="15" spans="1:133">
      <c r="A15" s="12"/>
      <c r="B15" s="25">
        <v>316</v>
      </c>
      <c r="C15" s="20" t="s">
        <v>120</v>
      </c>
      <c r="D15" s="46">
        <v>775914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775914</v>
      </c>
      <c r="O15" s="47">
        <f t="shared" si="1"/>
        <v>12.140729150367704</v>
      </c>
      <c r="P15" s="9"/>
    </row>
    <row r="16" spans="1:133" ht="15.75">
      <c r="A16" s="29" t="s">
        <v>14</v>
      </c>
      <c r="B16" s="30"/>
      <c r="C16" s="31"/>
      <c r="D16" s="32">
        <f t="shared" ref="D16:M16" si="3">SUM(D17:D24)</f>
        <v>5322605</v>
      </c>
      <c r="E16" s="32">
        <f t="shared" si="3"/>
        <v>16346525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5539719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27208849</v>
      </c>
      <c r="O16" s="45">
        <f t="shared" si="1"/>
        <v>425.73695822250039</v>
      </c>
      <c r="P16" s="10"/>
    </row>
    <row r="17" spans="1:16">
      <c r="A17" s="12"/>
      <c r="B17" s="25">
        <v>322</v>
      </c>
      <c r="C17" s="20" t="s">
        <v>0</v>
      </c>
      <c r="D17" s="46">
        <v>0</v>
      </c>
      <c r="E17" s="46">
        <v>2960608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2960608</v>
      </c>
      <c r="O17" s="47">
        <f t="shared" si="1"/>
        <v>46.324644030668125</v>
      </c>
      <c r="P17" s="9"/>
    </row>
    <row r="18" spans="1:16">
      <c r="A18" s="12"/>
      <c r="B18" s="25">
        <v>323.10000000000002</v>
      </c>
      <c r="C18" s="20" t="s">
        <v>15</v>
      </c>
      <c r="D18" s="46">
        <v>3202430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4" si="4">SUM(D18:M18)</f>
        <v>3202430</v>
      </c>
      <c r="O18" s="47">
        <f t="shared" si="1"/>
        <v>50.108433734939759</v>
      </c>
      <c r="P18" s="9"/>
    </row>
    <row r="19" spans="1:16">
      <c r="A19" s="12"/>
      <c r="B19" s="25">
        <v>323.7</v>
      </c>
      <c r="C19" s="20" t="s">
        <v>16</v>
      </c>
      <c r="D19" s="46">
        <v>1811034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1811034</v>
      </c>
      <c r="O19" s="47">
        <f t="shared" si="1"/>
        <v>28.337255515568767</v>
      </c>
      <c r="P19" s="9"/>
    </row>
    <row r="20" spans="1:16">
      <c r="A20" s="12"/>
      <c r="B20" s="25">
        <v>323.89999999999998</v>
      </c>
      <c r="C20" s="20" t="s">
        <v>17</v>
      </c>
      <c r="D20" s="46">
        <v>160749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160749</v>
      </c>
      <c r="O20" s="47">
        <f t="shared" si="1"/>
        <v>2.5152401815052419</v>
      </c>
      <c r="P20" s="9"/>
    </row>
    <row r="21" spans="1:16">
      <c r="A21" s="12"/>
      <c r="B21" s="25">
        <v>324.12</v>
      </c>
      <c r="C21" s="20" t="s">
        <v>18</v>
      </c>
      <c r="D21" s="46">
        <v>0</v>
      </c>
      <c r="E21" s="46">
        <v>15905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15905</v>
      </c>
      <c r="O21" s="47">
        <f t="shared" si="1"/>
        <v>0.24886559223908622</v>
      </c>
      <c r="P21" s="9"/>
    </row>
    <row r="22" spans="1:16">
      <c r="A22" s="12"/>
      <c r="B22" s="25">
        <v>324.41000000000003</v>
      </c>
      <c r="C22" s="20" t="s">
        <v>134</v>
      </c>
      <c r="D22" s="46">
        <v>0</v>
      </c>
      <c r="E22" s="46">
        <v>113800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113800</v>
      </c>
      <c r="O22" s="47">
        <f t="shared" si="1"/>
        <v>1.7806290095446722</v>
      </c>
      <c r="P22" s="9"/>
    </row>
    <row r="23" spans="1:16">
      <c r="A23" s="12"/>
      <c r="B23" s="25">
        <v>324.42</v>
      </c>
      <c r="C23" s="20" t="s">
        <v>135</v>
      </c>
      <c r="D23" s="46">
        <v>148392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148392</v>
      </c>
      <c r="O23" s="47">
        <f t="shared" si="1"/>
        <v>2.3218901580347362</v>
      </c>
      <c r="P23" s="9"/>
    </row>
    <row r="24" spans="1:16">
      <c r="A24" s="12"/>
      <c r="B24" s="25">
        <v>325.2</v>
      </c>
      <c r="C24" s="20" t="s">
        <v>104</v>
      </c>
      <c r="D24" s="46">
        <v>0</v>
      </c>
      <c r="E24" s="46">
        <v>13256212</v>
      </c>
      <c r="F24" s="46">
        <v>0</v>
      </c>
      <c r="G24" s="46">
        <v>0</v>
      </c>
      <c r="H24" s="46">
        <v>0</v>
      </c>
      <c r="I24" s="46">
        <v>5539719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18795931</v>
      </c>
      <c r="O24" s="47">
        <f t="shared" si="1"/>
        <v>294.10000000000002</v>
      </c>
      <c r="P24" s="9"/>
    </row>
    <row r="25" spans="1:16" ht="15.75">
      <c r="A25" s="29" t="s">
        <v>22</v>
      </c>
      <c r="B25" s="30"/>
      <c r="C25" s="31"/>
      <c r="D25" s="32">
        <f t="shared" ref="D25:M25" si="5">SUM(D26:D39)</f>
        <v>8736769</v>
      </c>
      <c r="E25" s="32">
        <f t="shared" si="5"/>
        <v>606919</v>
      </c>
      <c r="F25" s="32">
        <f t="shared" si="5"/>
        <v>0</v>
      </c>
      <c r="G25" s="32">
        <f t="shared" si="5"/>
        <v>5161</v>
      </c>
      <c r="H25" s="32">
        <f t="shared" si="5"/>
        <v>0</v>
      </c>
      <c r="I25" s="32">
        <f t="shared" si="5"/>
        <v>0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44">
        <f t="shared" ref="N25:N40" si="6">SUM(D25:M25)</f>
        <v>9348849</v>
      </c>
      <c r="O25" s="45">
        <f t="shared" si="1"/>
        <v>146.28147394773902</v>
      </c>
      <c r="P25" s="10"/>
    </row>
    <row r="26" spans="1:16">
      <c r="A26" s="12"/>
      <c r="B26" s="25">
        <v>331.49</v>
      </c>
      <c r="C26" s="20" t="s">
        <v>106</v>
      </c>
      <c r="D26" s="46">
        <v>0</v>
      </c>
      <c r="E26" s="46">
        <v>0</v>
      </c>
      <c r="F26" s="46">
        <v>0</v>
      </c>
      <c r="G26" s="46">
        <v>5161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5161</v>
      </c>
      <c r="O26" s="47">
        <f t="shared" si="1"/>
        <v>8.0754185573462686E-2</v>
      </c>
      <c r="P26" s="9"/>
    </row>
    <row r="27" spans="1:16">
      <c r="A27" s="12"/>
      <c r="B27" s="25">
        <v>331.5</v>
      </c>
      <c r="C27" s="20" t="s">
        <v>23</v>
      </c>
      <c r="D27" s="46">
        <v>0</v>
      </c>
      <c r="E27" s="46">
        <v>281105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281105</v>
      </c>
      <c r="O27" s="47">
        <f t="shared" si="1"/>
        <v>4.3984509466437176</v>
      </c>
      <c r="P27" s="9"/>
    </row>
    <row r="28" spans="1:16">
      <c r="A28" s="12"/>
      <c r="B28" s="25">
        <v>334.2</v>
      </c>
      <c r="C28" s="20" t="s">
        <v>26</v>
      </c>
      <c r="D28" s="46">
        <v>0</v>
      </c>
      <c r="E28" s="46">
        <v>34730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34730</v>
      </c>
      <c r="O28" s="47">
        <f t="shared" si="1"/>
        <v>0.54342043498670001</v>
      </c>
      <c r="P28" s="9"/>
    </row>
    <row r="29" spans="1:16">
      <c r="A29" s="12"/>
      <c r="B29" s="25">
        <v>335.12</v>
      </c>
      <c r="C29" s="20" t="s">
        <v>121</v>
      </c>
      <c r="D29" s="46">
        <v>2383892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2383892</v>
      </c>
      <c r="O29" s="47">
        <f t="shared" si="1"/>
        <v>37.300766703176343</v>
      </c>
      <c r="P29" s="9"/>
    </row>
    <row r="30" spans="1:16">
      <c r="A30" s="12"/>
      <c r="B30" s="25">
        <v>335.15</v>
      </c>
      <c r="C30" s="20" t="s">
        <v>122</v>
      </c>
      <c r="D30" s="46">
        <v>11981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11981</v>
      </c>
      <c r="O30" s="47">
        <f t="shared" si="1"/>
        <v>0.18746675011735253</v>
      </c>
      <c r="P30" s="9"/>
    </row>
    <row r="31" spans="1:16">
      <c r="A31" s="12"/>
      <c r="B31" s="25">
        <v>335.18</v>
      </c>
      <c r="C31" s="20" t="s">
        <v>123</v>
      </c>
      <c r="D31" s="46">
        <v>4134744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4134744</v>
      </c>
      <c r="O31" s="47">
        <f t="shared" si="1"/>
        <v>64.696354248161484</v>
      </c>
      <c r="P31" s="9"/>
    </row>
    <row r="32" spans="1:16">
      <c r="A32" s="12"/>
      <c r="B32" s="25">
        <v>335.29</v>
      </c>
      <c r="C32" s="20" t="s">
        <v>33</v>
      </c>
      <c r="D32" s="46">
        <v>0</v>
      </c>
      <c r="E32" s="46">
        <v>57433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57433</v>
      </c>
      <c r="O32" s="47">
        <f t="shared" si="1"/>
        <v>0.89865435769050228</v>
      </c>
      <c r="P32" s="9"/>
    </row>
    <row r="33" spans="1:16">
      <c r="A33" s="12"/>
      <c r="B33" s="25">
        <v>335.5</v>
      </c>
      <c r="C33" s="20" t="s">
        <v>35</v>
      </c>
      <c r="D33" s="46">
        <v>0</v>
      </c>
      <c r="E33" s="46">
        <v>193955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193955</v>
      </c>
      <c r="O33" s="47">
        <f t="shared" si="1"/>
        <v>3.0348145830073543</v>
      </c>
      <c r="P33" s="9"/>
    </row>
    <row r="34" spans="1:16">
      <c r="A34" s="12"/>
      <c r="B34" s="25">
        <v>337.2</v>
      </c>
      <c r="C34" s="20" t="s">
        <v>36</v>
      </c>
      <c r="D34" s="46">
        <v>92505</v>
      </c>
      <c r="E34" s="46">
        <v>19269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111774</v>
      </c>
      <c r="O34" s="47">
        <f t="shared" si="1"/>
        <v>1.7489281802534815</v>
      </c>
      <c r="P34" s="9"/>
    </row>
    <row r="35" spans="1:16">
      <c r="A35" s="12"/>
      <c r="B35" s="25">
        <v>337.4</v>
      </c>
      <c r="C35" s="20" t="s">
        <v>38</v>
      </c>
      <c r="D35" s="46">
        <v>24701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24701</v>
      </c>
      <c r="O35" s="47">
        <f t="shared" si="1"/>
        <v>0.38649663589422628</v>
      </c>
      <c r="P35" s="9"/>
    </row>
    <row r="36" spans="1:16">
      <c r="A36" s="12"/>
      <c r="B36" s="25">
        <v>337.7</v>
      </c>
      <c r="C36" s="20" t="s">
        <v>39</v>
      </c>
      <c r="D36" s="46">
        <v>0</v>
      </c>
      <c r="E36" s="46">
        <v>20427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20427</v>
      </c>
      <c r="O36" s="47">
        <f t="shared" si="1"/>
        <v>0.3196213425129088</v>
      </c>
      <c r="P36" s="9"/>
    </row>
    <row r="37" spans="1:16">
      <c r="A37" s="12"/>
      <c r="B37" s="25">
        <v>337.9</v>
      </c>
      <c r="C37" s="20" t="s">
        <v>149</v>
      </c>
      <c r="D37" s="46">
        <v>94708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94708</v>
      </c>
      <c r="O37" s="47">
        <f t="shared" ref="O37:O68" si="7">(N37/O$74)</f>
        <v>1.4818964168361759</v>
      </c>
      <c r="P37" s="9"/>
    </row>
    <row r="38" spans="1:16">
      <c r="A38" s="12"/>
      <c r="B38" s="25">
        <v>338</v>
      </c>
      <c r="C38" s="20" t="s">
        <v>40</v>
      </c>
      <c r="D38" s="46">
        <v>62825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62825</v>
      </c>
      <c r="O38" s="47">
        <f t="shared" si="7"/>
        <v>0.98302300109529028</v>
      </c>
      <c r="P38" s="9"/>
    </row>
    <row r="39" spans="1:16">
      <c r="A39" s="12"/>
      <c r="B39" s="25">
        <v>339</v>
      </c>
      <c r="C39" s="20" t="s">
        <v>41</v>
      </c>
      <c r="D39" s="46">
        <v>1931413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1931413</v>
      </c>
      <c r="O39" s="47">
        <f t="shared" si="7"/>
        <v>30.220826161790018</v>
      </c>
      <c r="P39" s="9"/>
    </row>
    <row r="40" spans="1:16" ht="15.75">
      <c r="A40" s="29" t="s">
        <v>46</v>
      </c>
      <c r="B40" s="30"/>
      <c r="C40" s="31"/>
      <c r="D40" s="32">
        <f t="shared" ref="D40:M40" si="8">SUM(D41:D54)</f>
        <v>2505395</v>
      </c>
      <c r="E40" s="32">
        <f t="shared" si="8"/>
        <v>2456589</v>
      </c>
      <c r="F40" s="32">
        <f t="shared" si="8"/>
        <v>0</v>
      </c>
      <c r="G40" s="32">
        <f t="shared" si="8"/>
        <v>0</v>
      </c>
      <c r="H40" s="32">
        <f t="shared" si="8"/>
        <v>0</v>
      </c>
      <c r="I40" s="32">
        <f t="shared" si="8"/>
        <v>28699953</v>
      </c>
      <c r="J40" s="32">
        <f t="shared" si="8"/>
        <v>7340833</v>
      </c>
      <c r="K40" s="32">
        <f t="shared" si="8"/>
        <v>0</v>
      </c>
      <c r="L40" s="32">
        <f t="shared" si="8"/>
        <v>0</v>
      </c>
      <c r="M40" s="32">
        <f t="shared" si="8"/>
        <v>0</v>
      </c>
      <c r="N40" s="32">
        <f t="shared" si="6"/>
        <v>41002770</v>
      </c>
      <c r="O40" s="45">
        <f t="shared" si="7"/>
        <v>641.57048975121268</v>
      </c>
      <c r="P40" s="10"/>
    </row>
    <row r="41" spans="1:16">
      <c r="A41" s="12"/>
      <c r="B41" s="25">
        <v>341.2</v>
      </c>
      <c r="C41" s="20" t="s">
        <v>124</v>
      </c>
      <c r="D41" s="46">
        <v>148042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7340833</v>
      </c>
      <c r="K41" s="46">
        <v>0</v>
      </c>
      <c r="L41" s="46">
        <v>0</v>
      </c>
      <c r="M41" s="46">
        <v>0</v>
      </c>
      <c r="N41" s="46">
        <f t="shared" ref="N41:N54" si="9">SUM(D41:M41)</f>
        <v>7488875</v>
      </c>
      <c r="O41" s="47">
        <f t="shared" si="7"/>
        <v>117.17845407604443</v>
      </c>
      <c r="P41" s="9"/>
    </row>
    <row r="42" spans="1:16">
      <c r="A42" s="12"/>
      <c r="B42" s="25">
        <v>341.9</v>
      </c>
      <c r="C42" s="20" t="s">
        <v>125</v>
      </c>
      <c r="D42" s="46">
        <v>840027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840027</v>
      </c>
      <c r="O42" s="47">
        <f t="shared" si="7"/>
        <v>13.143905492098263</v>
      </c>
      <c r="P42" s="9"/>
    </row>
    <row r="43" spans="1:16">
      <c r="A43" s="12"/>
      <c r="B43" s="25">
        <v>342.2</v>
      </c>
      <c r="C43" s="20" t="s">
        <v>52</v>
      </c>
      <c r="D43" s="46">
        <v>0</v>
      </c>
      <c r="E43" s="46">
        <v>2184543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2184543</v>
      </c>
      <c r="O43" s="47">
        <f t="shared" si="7"/>
        <v>34.181552182757002</v>
      </c>
      <c r="P43" s="9"/>
    </row>
    <row r="44" spans="1:16">
      <c r="A44" s="12"/>
      <c r="B44" s="25">
        <v>342.9</v>
      </c>
      <c r="C44" s="20" t="s">
        <v>54</v>
      </c>
      <c r="D44" s="46">
        <v>0</v>
      </c>
      <c r="E44" s="46">
        <v>19410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19410</v>
      </c>
      <c r="O44" s="47">
        <f t="shared" si="7"/>
        <v>0.30370833985291817</v>
      </c>
      <c r="P44" s="9"/>
    </row>
    <row r="45" spans="1:16">
      <c r="A45" s="12"/>
      <c r="B45" s="25">
        <v>343.3</v>
      </c>
      <c r="C45" s="20" t="s">
        <v>55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9855369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9855369</v>
      </c>
      <c r="O45" s="47">
        <f t="shared" si="7"/>
        <v>154.20699421060866</v>
      </c>
      <c r="P45" s="9"/>
    </row>
    <row r="46" spans="1:16">
      <c r="A46" s="12"/>
      <c r="B46" s="25">
        <v>343.4</v>
      </c>
      <c r="C46" s="20" t="s">
        <v>56</v>
      </c>
      <c r="D46" s="46">
        <v>82384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82384</v>
      </c>
      <c r="O46" s="47">
        <f t="shared" si="7"/>
        <v>1.2890627444844311</v>
      </c>
      <c r="P46" s="9"/>
    </row>
    <row r="47" spans="1:16">
      <c r="A47" s="12"/>
      <c r="B47" s="25">
        <v>343.5</v>
      </c>
      <c r="C47" s="20" t="s">
        <v>57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15969841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15969841</v>
      </c>
      <c r="O47" s="47">
        <f t="shared" si="7"/>
        <v>249.88015959943669</v>
      </c>
      <c r="P47" s="9"/>
    </row>
    <row r="48" spans="1:16">
      <c r="A48" s="12"/>
      <c r="B48" s="25">
        <v>343.6</v>
      </c>
      <c r="C48" s="20" t="s">
        <v>58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625777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625777</v>
      </c>
      <c r="O48" s="47">
        <f t="shared" si="7"/>
        <v>9.7915349710530428</v>
      </c>
      <c r="P48" s="9"/>
    </row>
    <row r="49" spans="1:16">
      <c r="A49" s="12"/>
      <c r="B49" s="25">
        <v>343.9</v>
      </c>
      <c r="C49" s="20" t="s">
        <v>59</v>
      </c>
      <c r="D49" s="46">
        <v>532339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532339</v>
      </c>
      <c r="O49" s="47">
        <f t="shared" si="7"/>
        <v>8.3295102487873578</v>
      </c>
      <c r="P49" s="9"/>
    </row>
    <row r="50" spans="1:16">
      <c r="A50" s="12"/>
      <c r="B50" s="25">
        <v>344.3</v>
      </c>
      <c r="C50" s="20" t="s">
        <v>126</v>
      </c>
      <c r="D50" s="46">
        <v>46132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46132</v>
      </c>
      <c r="O50" s="47">
        <f t="shared" si="7"/>
        <v>0.72182757002034115</v>
      </c>
      <c r="P50" s="9"/>
    </row>
    <row r="51" spans="1:16">
      <c r="A51" s="12"/>
      <c r="B51" s="25">
        <v>347.2</v>
      </c>
      <c r="C51" s="20" t="s">
        <v>61</v>
      </c>
      <c r="D51" s="46">
        <v>788108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788108</v>
      </c>
      <c r="O51" s="47">
        <f t="shared" si="7"/>
        <v>12.331528712251604</v>
      </c>
      <c r="P51" s="9"/>
    </row>
    <row r="52" spans="1:16">
      <c r="A52" s="12"/>
      <c r="B52" s="25">
        <v>347.3</v>
      </c>
      <c r="C52" s="20" t="s">
        <v>62</v>
      </c>
      <c r="D52" s="46">
        <v>0</v>
      </c>
      <c r="E52" s="46">
        <v>252636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252636</v>
      </c>
      <c r="O52" s="47">
        <f t="shared" si="7"/>
        <v>3.9529964011891723</v>
      </c>
      <c r="P52" s="9"/>
    </row>
    <row r="53" spans="1:16">
      <c r="A53" s="12"/>
      <c r="B53" s="25">
        <v>347.4</v>
      </c>
      <c r="C53" s="20" t="s">
        <v>63</v>
      </c>
      <c r="D53" s="46">
        <v>64368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64368</v>
      </c>
      <c r="O53" s="47">
        <f t="shared" si="7"/>
        <v>1.0071663276482554</v>
      </c>
      <c r="P53" s="9"/>
    </row>
    <row r="54" spans="1:16">
      <c r="A54" s="12"/>
      <c r="B54" s="25">
        <v>347.9</v>
      </c>
      <c r="C54" s="20" t="s">
        <v>138</v>
      </c>
      <c r="D54" s="46">
        <v>3995</v>
      </c>
      <c r="E54" s="46">
        <v>0</v>
      </c>
      <c r="F54" s="46">
        <v>0</v>
      </c>
      <c r="G54" s="46">
        <v>0</v>
      </c>
      <c r="H54" s="46">
        <v>0</v>
      </c>
      <c r="I54" s="46">
        <v>2248966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2252961</v>
      </c>
      <c r="O54" s="47">
        <f t="shared" si="7"/>
        <v>35.252088874980444</v>
      </c>
      <c r="P54" s="9"/>
    </row>
    <row r="55" spans="1:16" ht="15.75">
      <c r="A55" s="29" t="s">
        <v>47</v>
      </c>
      <c r="B55" s="30"/>
      <c r="C55" s="31"/>
      <c r="D55" s="32">
        <f t="shared" ref="D55:M55" si="10">SUM(D56:D57)</f>
        <v>1775740</v>
      </c>
      <c r="E55" s="32">
        <f t="shared" si="10"/>
        <v>346230</v>
      </c>
      <c r="F55" s="32">
        <f t="shared" si="10"/>
        <v>0</v>
      </c>
      <c r="G55" s="32">
        <f t="shared" si="10"/>
        <v>0</v>
      </c>
      <c r="H55" s="32">
        <f t="shared" si="10"/>
        <v>0</v>
      </c>
      <c r="I55" s="32">
        <f t="shared" si="10"/>
        <v>0</v>
      </c>
      <c r="J55" s="32">
        <f t="shared" si="10"/>
        <v>0</v>
      </c>
      <c r="K55" s="32">
        <f t="shared" si="10"/>
        <v>0</v>
      </c>
      <c r="L55" s="32">
        <f t="shared" si="10"/>
        <v>0</v>
      </c>
      <c r="M55" s="32">
        <f t="shared" si="10"/>
        <v>0</v>
      </c>
      <c r="N55" s="32">
        <f>SUM(D55:M55)</f>
        <v>2121970</v>
      </c>
      <c r="O55" s="45">
        <f t="shared" si="7"/>
        <v>33.202472226568609</v>
      </c>
      <c r="P55" s="10"/>
    </row>
    <row r="56" spans="1:16">
      <c r="A56" s="13"/>
      <c r="B56" s="39">
        <v>351.9</v>
      </c>
      <c r="C56" s="21" t="s">
        <v>127</v>
      </c>
      <c r="D56" s="46">
        <v>509940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509940</v>
      </c>
      <c r="O56" s="47">
        <f t="shared" si="7"/>
        <v>7.9790330151775937</v>
      </c>
      <c r="P56" s="9"/>
    </row>
    <row r="57" spans="1:16">
      <c r="A57" s="13"/>
      <c r="B57" s="39">
        <v>354</v>
      </c>
      <c r="C57" s="21" t="s">
        <v>66</v>
      </c>
      <c r="D57" s="46">
        <v>1265800</v>
      </c>
      <c r="E57" s="46">
        <v>346230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1612030</v>
      </c>
      <c r="O57" s="47">
        <f t="shared" si="7"/>
        <v>25.223439211391018</v>
      </c>
      <c r="P57" s="9"/>
    </row>
    <row r="58" spans="1:16" ht="15.75">
      <c r="A58" s="29" t="s">
        <v>3</v>
      </c>
      <c r="B58" s="30"/>
      <c r="C58" s="31"/>
      <c r="D58" s="32">
        <f t="shared" ref="D58:M58" si="11">SUM(D59:D67)</f>
        <v>4811063</v>
      </c>
      <c r="E58" s="32">
        <f t="shared" si="11"/>
        <v>535572</v>
      </c>
      <c r="F58" s="32">
        <f t="shared" si="11"/>
        <v>6833</v>
      </c>
      <c r="G58" s="32">
        <f t="shared" si="11"/>
        <v>689486</v>
      </c>
      <c r="H58" s="32">
        <f t="shared" si="11"/>
        <v>0</v>
      </c>
      <c r="I58" s="32">
        <f t="shared" si="11"/>
        <v>1354686</v>
      </c>
      <c r="J58" s="32">
        <f t="shared" si="11"/>
        <v>397186</v>
      </c>
      <c r="K58" s="32">
        <f t="shared" si="11"/>
        <v>31953339</v>
      </c>
      <c r="L58" s="32">
        <f t="shared" si="11"/>
        <v>0</v>
      </c>
      <c r="M58" s="32">
        <f t="shared" si="11"/>
        <v>0</v>
      </c>
      <c r="N58" s="32">
        <f>SUM(D58:M58)</f>
        <v>39748165</v>
      </c>
      <c r="O58" s="45">
        <f t="shared" si="7"/>
        <v>621.93968080112654</v>
      </c>
      <c r="P58" s="10"/>
    </row>
    <row r="59" spans="1:16">
      <c r="A59" s="12"/>
      <c r="B59" s="25">
        <v>361.1</v>
      </c>
      <c r="C59" s="20" t="s">
        <v>68</v>
      </c>
      <c r="D59" s="46">
        <v>268144</v>
      </c>
      <c r="E59" s="46">
        <v>119104</v>
      </c>
      <c r="F59" s="46">
        <v>7107</v>
      </c>
      <c r="G59" s="46">
        <v>176370</v>
      </c>
      <c r="H59" s="46">
        <v>0</v>
      </c>
      <c r="I59" s="46">
        <v>457431</v>
      </c>
      <c r="J59" s="46">
        <v>42350</v>
      </c>
      <c r="K59" s="46">
        <v>716392</v>
      </c>
      <c r="L59" s="46">
        <v>0</v>
      </c>
      <c r="M59" s="46">
        <v>0</v>
      </c>
      <c r="N59" s="46">
        <f>SUM(D59:M59)</f>
        <v>1786898</v>
      </c>
      <c r="O59" s="47">
        <f t="shared" si="7"/>
        <v>27.959599436707869</v>
      </c>
      <c r="P59" s="9"/>
    </row>
    <row r="60" spans="1:16">
      <c r="A60" s="12"/>
      <c r="B60" s="25">
        <v>361.2</v>
      </c>
      <c r="C60" s="20" t="s">
        <v>69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2395624</v>
      </c>
      <c r="L60" s="46">
        <v>0</v>
      </c>
      <c r="M60" s="46">
        <v>0</v>
      </c>
      <c r="N60" s="46">
        <f t="shared" ref="N60:N67" si="12">SUM(D60:M60)</f>
        <v>2395624</v>
      </c>
      <c r="O60" s="47">
        <f t="shared" si="7"/>
        <v>37.484337349397592</v>
      </c>
      <c r="P60" s="9"/>
    </row>
    <row r="61" spans="1:16">
      <c r="A61" s="12"/>
      <c r="B61" s="25">
        <v>361.4</v>
      </c>
      <c r="C61" s="20" t="s">
        <v>128</v>
      </c>
      <c r="D61" s="46">
        <v>-8917</v>
      </c>
      <c r="E61" s="46">
        <v>-3549</v>
      </c>
      <c r="F61" s="46">
        <v>-274</v>
      </c>
      <c r="G61" s="46">
        <v>-7597</v>
      </c>
      <c r="H61" s="46">
        <v>0</v>
      </c>
      <c r="I61" s="46">
        <v>-18610</v>
      </c>
      <c r="J61" s="46">
        <v>-2101</v>
      </c>
      <c r="K61" s="46">
        <v>18205610</v>
      </c>
      <c r="L61" s="46">
        <v>0</v>
      </c>
      <c r="M61" s="46">
        <v>0</v>
      </c>
      <c r="N61" s="46">
        <f t="shared" si="12"/>
        <v>18164562</v>
      </c>
      <c r="O61" s="47">
        <f t="shared" si="7"/>
        <v>284.22096698482238</v>
      </c>
      <c r="P61" s="9"/>
    </row>
    <row r="62" spans="1:16">
      <c r="A62" s="12"/>
      <c r="B62" s="25">
        <v>362</v>
      </c>
      <c r="C62" s="20" t="s">
        <v>72</v>
      </c>
      <c r="D62" s="46">
        <v>824469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2"/>
        <v>824469</v>
      </c>
      <c r="O62" s="47">
        <f t="shared" si="7"/>
        <v>12.900469410107965</v>
      </c>
      <c r="P62" s="9"/>
    </row>
    <row r="63" spans="1:16">
      <c r="A63" s="12"/>
      <c r="B63" s="25">
        <v>364</v>
      </c>
      <c r="C63" s="20" t="s">
        <v>129</v>
      </c>
      <c r="D63" s="46">
        <v>43232</v>
      </c>
      <c r="E63" s="46">
        <v>51500</v>
      </c>
      <c r="F63" s="46">
        <v>0</v>
      </c>
      <c r="G63" s="46">
        <v>0</v>
      </c>
      <c r="H63" s="46">
        <v>0</v>
      </c>
      <c r="I63" s="46">
        <v>898797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2"/>
        <v>993529</v>
      </c>
      <c r="O63" s="47">
        <f t="shared" si="7"/>
        <v>15.545751838522923</v>
      </c>
      <c r="P63" s="9"/>
    </row>
    <row r="64" spans="1:16">
      <c r="A64" s="12"/>
      <c r="B64" s="25">
        <v>365</v>
      </c>
      <c r="C64" s="20" t="s">
        <v>130</v>
      </c>
      <c r="D64" s="46">
        <v>3163</v>
      </c>
      <c r="E64" s="46">
        <v>0</v>
      </c>
      <c r="F64" s="46">
        <v>0</v>
      </c>
      <c r="G64" s="46">
        <v>0</v>
      </c>
      <c r="H64" s="46">
        <v>0</v>
      </c>
      <c r="I64" s="46">
        <v>2290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2"/>
        <v>5453</v>
      </c>
      <c r="O64" s="47">
        <f t="shared" si="7"/>
        <v>8.532311062431544E-2</v>
      </c>
      <c r="P64" s="9"/>
    </row>
    <row r="65" spans="1:119">
      <c r="A65" s="12"/>
      <c r="B65" s="25">
        <v>366</v>
      </c>
      <c r="C65" s="20" t="s">
        <v>75</v>
      </c>
      <c r="D65" s="46">
        <v>0</v>
      </c>
      <c r="E65" s="46">
        <v>18512</v>
      </c>
      <c r="F65" s="46">
        <v>0</v>
      </c>
      <c r="G65" s="46">
        <v>500500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2"/>
        <v>519012</v>
      </c>
      <c r="O65" s="47">
        <f t="shared" si="7"/>
        <v>8.1209826318260045</v>
      </c>
      <c r="P65" s="9"/>
    </row>
    <row r="66" spans="1:119">
      <c r="A66" s="12"/>
      <c r="B66" s="25">
        <v>368</v>
      </c>
      <c r="C66" s="20" t="s">
        <v>76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10635713</v>
      </c>
      <c r="L66" s="46">
        <v>0</v>
      </c>
      <c r="M66" s="46">
        <v>0</v>
      </c>
      <c r="N66" s="46">
        <f t="shared" si="12"/>
        <v>10635713</v>
      </c>
      <c r="O66" s="47">
        <f t="shared" si="7"/>
        <v>166.41703958691912</v>
      </c>
      <c r="P66" s="9"/>
    </row>
    <row r="67" spans="1:119">
      <c r="A67" s="12"/>
      <c r="B67" s="25">
        <v>369.9</v>
      </c>
      <c r="C67" s="20" t="s">
        <v>77</v>
      </c>
      <c r="D67" s="46">
        <v>3680972</v>
      </c>
      <c r="E67" s="46">
        <v>350005</v>
      </c>
      <c r="F67" s="46">
        <v>0</v>
      </c>
      <c r="G67" s="46">
        <v>20213</v>
      </c>
      <c r="H67" s="46">
        <v>0</v>
      </c>
      <c r="I67" s="46">
        <v>14778</v>
      </c>
      <c r="J67" s="46">
        <v>356937</v>
      </c>
      <c r="K67" s="46">
        <v>0</v>
      </c>
      <c r="L67" s="46">
        <v>0</v>
      </c>
      <c r="M67" s="46">
        <v>0</v>
      </c>
      <c r="N67" s="46">
        <f t="shared" si="12"/>
        <v>4422905</v>
      </c>
      <c r="O67" s="47">
        <f t="shared" si="7"/>
        <v>69.205210452198401</v>
      </c>
      <c r="P67" s="9"/>
    </row>
    <row r="68" spans="1:119" ht="15.75">
      <c r="A68" s="29" t="s">
        <v>48</v>
      </c>
      <c r="B68" s="30"/>
      <c r="C68" s="31"/>
      <c r="D68" s="32">
        <f t="shared" ref="D68:M68" si="13">SUM(D69:D71)</f>
        <v>3223372</v>
      </c>
      <c r="E68" s="32">
        <f t="shared" si="13"/>
        <v>6817483</v>
      </c>
      <c r="F68" s="32">
        <f t="shared" si="13"/>
        <v>2620700</v>
      </c>
      <c r="G68" s="32">
        <f t="shared" si="13"/>
        <v>28825852</v>
      </c>
      <c r="H68" s="32">
        <f t="shared" si="13"/>
        <v>0</v>
      </c>
      <c r="I68" s="32">
        <f t="shared" si="13"/>
        <v>2003312</v>
      </c>
      <c r="J68" s="32">
        <f t="shared" si="13"/>
        <v>0</v>
      </c>
      <c r="K68" s="32">
        <f t="shared" si="13"/>
        <v>0</v>
      </c>
      <c r="L68" s="32">
        <f t="shared" si="13"/>
        <v>0</v>
      </c>
      <c r="M68" s="32">
        <f t="shared" si="13"/>
        <v>0</v>
      </c>
      <c r="N68" s="32">
        <f>SUM(D68:M68)</f>
        <v>43490719</v>
      </c>
      <c r="O68" s="45">
        <f t="shared" si="7"/>
        <v>680.49943670787047</v>
      </c>
      <c r="P68" s="9"/>
    </row>
    <row r="69" spans="1:119">
      <c r="A69" s="12"/>
      <c r="B69" s="25">
        <v>381</v>
      </c>
      <c r="C69" s="20" t="s">
        <v>78</v>
      </c>
      <c r="D69" s="46">
        <v>3223372</v>
      </c>
      <c r="E69" s="46">
        <v>6817483</v>
      </c>
      <c r="F69" s="46">
        <v>2620700</v>
      </c>
      <c r="G69" s="46">
        <v>12205852</v>
      </c>
      <c r="H69" s="46">
        <v>0</v>
      </c>
      <c r="I69" s="46">
        <v>497398</v>
      </c>
      <c r="J69" s="46">
        <v>0</v>
      </c>
      <c r="K69" s="46">
        <v>0</v>
      </c>
      <c r="L69" s="46">
        <v>0</v>
      </c>
      <c r="M69" s="46">
        <v>0</v>
      </c>
      <c r="N69" s="46">
        <f>SUM(D69:M69)</f>
        <v>25364805</v>
      </c>
      <c r="O69" s="47">
        <f>(N69/O$74)</f>
        <v>396.88319511813489</v>
      </c>
      <c r="P69" s="9"/>
    </row>
    <row r="70" spans="1:119">
      <c r="A70" s="12"/>
      <c r="B70" s="25">
        <v>384</v>
      </c>
      <c r="C70" s="20" t="s">
        <v>79</v>
      </c>
      <c r="D70" s="46">
        <v>0</v>
      </c>
      <c r="E70" s="46">
        <v>0</v>
      </c>
      <c r="F70" s="46">
        <v>0</v>
      </c>
      <c r="G70" s="46">
        <v>16620000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>SUM(D70:M70)</f>
        <v>16620000</v>
      </c>
      <c r="O70" s="47">
        <f>(N70/O$74)</f>
        <v>260.05319981223596</v>
      </c>
      <c r="P70" s="9"/>
    </row>
    <row r="71" spans="1:119" ht="15.75" thickBot="1">
      <c r="A71" s="12"/>
      <c r="B71" s="25">
        <v>389.4</v>
      </c>
      <c r="C71" s="20" t="s">
        <v>139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1505914</v>
      </c>
      <c r="J71" s="46">
        <v>0</v>
      </c>
      <c r="K71" s="46">
        <v>0</v>
      </c>
      <c r="L71" s="46">
        <v>0</v>
      </c>
      <c r="M71" s="46">
        <v>0</v>
      </c>
      <c r="N71" s="46">
        <f>SUM(D71:M71)</f>
        <v>1505914</v>
      </c>
      <c r="O71" s="47">
        <f>(N71/O$74)</f>
        <v>23.56304177749961</v>
      </c>
      <c r="P71" s="9"/>
    </row>
    <row r="72" spans="1:119" ht="16.5" thickBot="1">
      <c r="A72" s="14" t="s">
        <v>64</v>
      </c>
      <c r="B72" s="23"/>
      <c r="C72" s="22"/>
      <c r="D72" s="15">
        <f t="shared" ref="D72:M72" si="14">SUM(D5,D16,D25,D40,D55,D58,D68)</f>
        <v>57992493</v>
      </c>
      <c r="E72" s="15">
        <f t="shared" si="14"/>
        <v>27520497</v>
      </c>
      <c r="F72" s="15">
        <f t="shared" si="14"/>
        <v>2853027</v>
      </c>
      <c r="G72" s="15">
        <f t="shared" si="14"/>
        <v>30463130</v>
      </c>
      <c r="H72" s="15">
        <f t="shared" si="14"/>
        <v>0</v>
      </c>
      <c r="I72" s="15">
        <f t="shared" si="14"/>
        <v>37597670</v>
      </c>
      <c r="J72" s="15">
        <f t="shared" si="14"/>
        <v>7738019</v>
      </c>
      <c r="K72" s="15">
        <f t="shared" si="14"/>
        <v>33057525</v>
      </c>
      <c r="L72" s="15">
        <f t="shared" si="14"/>
        <v>0</v>
      </c>
      <c r="M72" s="15">
        <f t="shared" si="14"/>
        <v>0</v>
      </c>
      <c r="N72" s="15">
        <f>SUM(D72:M72)</f>
        <v>197222361</v>
      </c>
      <c r="O72" s="38">
        <f>(N72/O$74)</f>
        <v>3085.9389923329682</v>
      </c>
      <c r="P72" s="6"/>
      <c r="Q72" s="2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</row>
    <row r="73" spans="1:119">
      <c r="A73" s="16"/>
      <c r="B73" s="18"/>
      <c r="C73" s="18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9"/>
    </row>
    <row r="74" spans="1:119">
      <c r="A74" s="40"/>
      <c r="B74" s="41"/>
      <c r="C74" s="41"/>
      <c r="D74" s="42"/>
      <c r="E74" s="42"/>
      <c r="F74" s="42"/>
      <c r="G74" s="42"/>
      <c r="H74" s="42"/>
      <c r="I74" s="42"/>
      <c r="J74" s="42"/>
      <c r="K74" s="42"/>
      <c r="L74" s="118" t="s">
        <v>150</v>
      </c>
      <c r="M74" s="118"/>
      <c r="N74" s="118"/>
      <c r="O74" s="43">
        <v>63910</v>
      </c>
    </row>
    <row r="75" spans="1:119">
      <c r="A75" s="119"/>
      <c r="B75" s="96"/>
      <c r="C75" s="96"/>
      <c r="D75" s="96"/>
      <c r="E75" s="96"/>
      <c r="F75" s="96"/>
      <c r="G75" s="96"/>
      <c r="H75" s="96"/>
      <c r="I75" s="96"/>
      <c r="J75" s="96"/>
      <c r="K75" s="96"/>
      <c r="L75" s="96"/>
      <c r="M75" s="96"/>
      <c r="N75" s="96"/>
      <c r="O75" s="97"/>
    </row>
    <row r="76" spans="1:119" ht="15.75" customHeight="1" thickBot="1">
      <c r="A76" s="120" t="s">
        <v>98</v>
      </c>
      <c r="B76" s="99"/>
      <c r="C76" s="99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100"/>
    </row>
  </sheetData>
  <mergeCells count="10">
    <mergeCell ref="L74:N74"/>
    <mergeCell ref="A75:O75"/>
    <mergeCell ref="A76:O7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8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144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81</v>
      </c>
      <c r="B3" s="108"/>
      <c r="C3" s="109"/>
      <c r="D3" s="128" t="s">
        <v>42</v>
      </c>
      <c r="E3" s="129"/>
      <c r="F3" s="129"/>
      <c r="G3" s="129"/>
      <c r="H3" s="130"/>
      <c r="I3" s="128" t="s">
        <v>43</v>
      </c>
      <c r="J3" s="130"/>
      <c r="K3" s="128" t="s">
        <v>45</v>
      </c>
      <c r="L3" s="130"/>
      <c r="M3" s="36"/>
      <c r="N3" s="37"/>
      <c r="O3" s="131" t="s">
        <v>86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82</v>
      </c>
      <c r="F4" s="34" t="s">
        <v>83</v>
      </c>
      <c r="G4" s="34" t="s">
        <v>84</v>
      </c>
      <c r="H4" s="34" t="s">
        <v>5</v>
      </c>
      <c r="I4" s="34" t="s">
        <v>6</v>
      </c>
      <c r="J4" s="35" t="s">
        <v>85</v>
      </c>
      <c r="K4" s="35" t="s">
        <v>7</v>
      </c>
      <c r="L4" s="35" t="s">
        <v>8</v>
      </c>
      <c r="M4" s="35" t="s">
        <v>9</v>
      </c>
      <c r="N4" s="35" t="s">
        <v>44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29771641</v>
      </c>
      <c r="E5" s="27">
        <f t="shared" si="0"/>
        <v>396535</v>
      </c>
      <c r="F5" s="27">
        <f t="shared" si="0"/>
        <v>266403</v>
      </c>
      <c r="G5" s="27">
        <f t="shared" si="0"/>
        <v>719390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1093371</v>
      </c>
      <c r="L5" s="27">
        <f t="shared" si="0"/>
        <v>0</v>
      </c>
      <c r="M5" s="27">
        <f t="shared" si="0"/>
        <v>0</v>
      </c>
      <c r="N5" s="28">
        <f>SUM(D5:M5)</f>
        <v>32247340</v>
      </c>
      <c r="O5" s="33">
        <f t="shared" ref="O5:O36" si="1">(N5/O$80)</f>
        <v>509.36422941445926</v>
      </c>
      <c r="P5" s="6"/>
    </row>
    <row r="6" spans="1:133">
      <c r="A6" s="12"/>
      <c r="B6" s="25">
        <v>311</v>
      </c>
      <c r="C6" s="20" t="s">
        <v>2</v>
      </c>
      <c r="D6" s="46">
        <v>20367132</v>
      </c>
      <c r="E6" s="46">
        <v>0</v>
      </c>
      <c r="F6" s="46">
        <v>266403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20633535</v>
      </c>
      <c r="O6" s="47">
        <f t="shared" si="1"/>
        <v>325.91787897455339</v>
      </c>
      <c r="P6" s="9"/>
    </row>
    <row r="7" spans="1:133">
      <c r="A7" s="12"/>
      <c r="B7" s="25">
        <v>312.10000000000002</v>
      </c>
      <c r="C7" s="20" t="s">
        <v>10</v>
      </c>
      <c r="D7" s="46">
        <v>647202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647202</v>
      </c>
      <c r="O7" s="47">
        <f t="shared" si="1"/>
        <v>10.222906695730465</v>
      </c>
      <c r="P7" s="9"/>
    </row>
    <row r="8" spans="1:133">
      <c r="A8" s="12"/>
      <c r="B8" s="25">
        <v>312.42</v>
      </c>
      <c r="C8" s="20" t="s">
        <v>93</v>
      </c>
      <c r="D8" s="46">
        <v>66791</v>
      </c>
      <c r="E8" s="46">
        <v>396535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463326</v>
      </c>
      <c r="O8" s="47">
        <f t="shared" si="1"/>
        <v>7.3184855233853003</v>
      </c>
      <c r="P8" s="9"/>
    </row>
    <row r="9" spans="1:133">
      <c r="A9" s="12"/>
      <c r="B9" s="25">
        <v>312.51</v>
      </c>
      <c r="C9" s="20" t="s">
        <v>88</v>
      </c>
      <c r="D9" s="46">
        <v>577485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577485</v>
      </c>
      <c r="L9" s="46">
        <v>0</v>
      </c>
      <c r="M9" s="46">
        <v>0</v>
      </c>
      <c r="N9" s="46">
        <f>SUM(D9:M9)</f>
        <v>1154970</v>
      </c>
      <c r="O9" s="47">
        <f t="shared" si="1"/>
        <v>18.243377718807753</v>
      </c>
      <c r="P9" s="9"/>
    </row>
    <row r="10" spans="1:133">
      <c r="A10" s="12"/>
      <c r="B10" s="25">
        <v>312.52</v>
      </c>
      <c r="C10" s="20" t="s">
        <v>118</v>
      </c>
      <c r="D10" s="46">
        <v>515886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515886</v>
      </c>
      <c r="L10" s="46">
        <v>0</v>
      </c>
      <c r="M10" s="46">
        <v>0</v>
      </c>
      <c r="N10" s="46">
        <f>SUM(D10:M10)</f>
        <v>1031772</v>
      </c>
      <c r="O10" s="47">
        <f t="shared" si="1"/>
        <v>16.297398474150594</v>
      </c>
      <c r="P10" s="9"/>
    </row>
    <row r="11" spans="1:133">
      <c r="A11" s="12"/>
      <c r="B11" s="25">
        <v>314.10000000000002</v>
      </c>
      <c r="C11" s="20" t="s">
        <v>100</v>
      </c>
      <c r="D11" s="46">
        <v>4288558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4288558</v>
      </c>
      <c r="O11" s="47">
        <f t="shared" si="1"/>
        <v>67.74010014373944</v>
      </c>
      <c r="P11" s="9"/>
    </row>
    <row r="12" spans="1:133">
      <c r="A12" s="12"/>
      <c r="B12" s="25">
        <v>314.3</v>
      </c>
      <c r="C12" s="20" t="s">
        <v>145</v>
      </c>
      <c r="D12" s="46">
        <v>0</v>
      </c>
      <c r="E12" s="46">
        <v>0</v>
      </c>
      <c r="F12" s="46">
        <v>0</v>
      </c>
      <c r="G12" s="46">
        <v>719390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719390</v>
      </c>
      <c r="O12" s="47">
        <f t="shared" si="1"/>
        <v>11.363155317569381</v>
      </c>
      <c r="P12" s="9"/>
    </row>
    <row r="13" spans="1:133">
      <c r="A13" s="12"/>
      <c r="B13" s="25">
        <v>314.8</v>
      </c>
      <c r="C13" s="20" t="s">
        <v>11</v>
      </c>
      <c r="D13" s="46">
        <v>150011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150011</v>
      </c>
      <c r="O13" s="47">
        <f t="shared" si="1"/>
        <v>2.3695051256535407</v>
      </c>
      <c r="P13" s="9"/>
    </row>
    <row r="14" spans="1:133">
      <c r="A14" s="12"/>
      <c r="B14" s="25">
        <v>315</v>
      </c>
      <c r="C14" s="20" t="s">
        <v>119</v>
      </c>
      <c r="D14" s="46">
        <v>2408010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2408010</v>
      </c>
      <c r="O14" s="47">
        <f t="shared" si="1"/>
        <v>38.03582429038525</v>
      </c>
      <c r="P14" s="9"/>
    </row>
    <row r="15" spans="1:133">
      <c r="A15" s="12"/>
      <c r="B15" s="25">
        <v>316</v>
      </c>
      <c r="C15" s="20" t="s">
        <v>120</v>
      </c>
      <c r="D15" s="46">
        <v>750566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750566</v>
      </c>
      <c r="O15" s="47">
        <f t="shared" si="1"/>
        <v>11.855597150484133</v>
      </c>
      <c r="P15" s="9"/>
    </row>
    <row r="16" spans="1:133" ht="15.75">
      <c r="A16" s="29" t="s">
        <v>14</v>
      </c>
      <c r="B16" s="30"/>
      <c r="C16" s="31"/>
      <c r="D16" s="32">
        <f t="shared" ref="D16:M16" si="3">SUM(D17:D26)</f>
        <v>5211202</v>
      </c>
      <c r="E16" s="32">
        <f t="shared" si="3"/>
        <v>14688078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6208335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>SUM(D16:M16)</f>
        <v>26107615</v>
      </c>
      <c r="O16" s="45">
        <f t="shared" si="1"/>
        <v>412.38394225149665</v>
      </c>
      <c r="P16" s="10"/>
    </row>
    <row r="17" spans="1:16">
      <c r="A17" s="12"/>
      <c r="B17" s="25">
        <v>322</v>
      </c>
      <c r="C17" s="20" t="s">
        <v>0</v>
      </c>
      <c r="D17" s="46">
        <v>0</v>
      </c>
      <c r="E17" s="46">
        <v>2872144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2872144</v>
      </c>
      <c r="O17" s="47">
        <f t="shared" si="1"/>
        <v>45.367072612108863</v>
      </c>
      <c r="P17" s="9"/>
    </row>
    <row r="18" spans="1:16">
      <c r="A18" s="12"/>
      <c r="B18" s="25">
        <v>323.10000000000002</v>
      </c>
      <c r="C18" s="20" t="s">
        <v>15</v>
      </c>
      <c r="D18" s="46">
        <v>3145708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6" si="4">SUM(D18:M18)</f>
        <v>3145708</v>
      </c>
      <c r="O18" s="47">
        <f t="shared" si="1"/>
        <v>49.688164400006315</v>
      </c>
      <c r="P18" s="9"/>
    </row>
    <row r="19" spans="1:16">
      <c r="A19" s="12"/>
      <c r="B19" s="25">
        <v>323.7</v>
      </c>
      <c r="C19" s="20" t="s">
        <v>16</v>
      </c>
      <c r="D19" s="46">
        <v>1859905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1859905</v>
      </c>
      <c r="O19" s="47">
        <f t="shared" si="1"/>
        <v>29.378208469569888</v>
      </c>
      <c r="P19" s="9"/>
    </row>
    <row r="20" spans="1:16">
      <c r="A20" s="12"/>
      <c r="B20" s="25">
        <v>323.89999999999998</v>
      </c>
      <c r="C20" s="20" t="s">
        <v>17</v>
      </c>
      <c r="D20" s="46">
        <v>133458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133458</v>
      </c>
      <c r="O20" s="47">
        <f t="shared" si="1"/>
        <v>2.1080415106856845</v>
      </c>
      <c r="P20" s="9"/>
    </row>
    <row r="21" spans="1:16">
      <c r="A21" s="12"/>
      <c r="B21" s="25">
        <v>324.12</v>
      </c>
      <c r="C21" s="20" t="s">
        <v>18</v>
      </c>
      <c r="D21" s="46">
        <v>0</v>
      </c>
      <c r="E21" s="46">
        <v>63409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63409</v>
      </c>
      <c r="O21" s="47">
        <f t="shared" si="1"/>
        <v>1.0015795542497907</v>
      </c>
      <c r="P21" s="9"/>
    </row>
    <row r="22" spans="1:16">
      <c r="A22" s="12"/>
      <c r="B22" s="25">
        <v>324.22000000000003</v>
      </c>
      <c r="C22" s="20" t="s">
        <v>19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571617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571617</v>
      </c>
      <c r="O22" s="47">
        <f t="shared" si="1"/>
        <v>9.029000616026158</v>
      </c>
      <c r="P22" s="9"/>
    </row>
    <row r="23" spans="1:16">
      <c r="A23" s="12"/>
      <c r="B23" s="25">
        <v>324.41000000000003</v>
      </c>
      <c r="C23" s="20" t="s">
        <v>134</v>
      </c>
      <c r="D23" s="46">
        <v>0</v>
      </c>
      <c r="E23" s="46">
        <v>36800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36800</v>
      </c>
      <c r="O23" s="47">
        <f t="shared" si="1"/>
        <v>0.58127596392298098</v>
      </c>
      <c r="P23" s="9"/>
    </row>
    <row r="24" spans="1:16">
      <c r="A24" s="12"/>
      <c r="B24" s="25">
        <v>324.42</v>
      </c>
      <c r="C24" s="20" t="s">
        <v>135</v>
      </c>
      <c r="D24" s="46">
        <v>72131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72131</v>
      </c>
      <c r="O24" s="47">
        <f t="shared" si="1"/>
        <v>1.1393482759165363</v>
      </c>
      <c r="P24" s="9"/>
    </row>
    <row r="25" spans="1:16">
      <c r="A25" s="12"/>
      <c r="B25" s="25">
        <v>324.62</v>
      </c>
      <c r="C25" s="20" t="s">
        <v>136</v>
      </c>
      <c r="D25" s="46">
        <v>0</v>
      </c>
      <c r="E25" s="46">
        <v>53065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53065</v>
      </c>
      <c r="O25" s="47">
        <f t="shared" si="1"/>
        <v>0.83819046265143982</v>
      </c>
      <c r="P25" s="9"/>
    </row>
    <row r="26" spans="1:16">
      <c r="A26" s="12"/>
      <c r="B26" s="25">
        <v>325.2</v>
      </c>
      <c r="C26" s="20" t="s">
        <v>104</v>
      </c>
      <c r="D26" s="46">
        <v>0</v>
      </c>
      <c r="E26" s="46">
        <v>11662660</v>
      </c>
      <c r="F26" s="46">
        <v>0</v>
      </c>
      <c r="G26" s="46">
        <v>0</v>
      </c>
      <c r="H26" s="46">
        <v>0</v>
      </c>
      <c r="I26" s="46">
        <v>5636718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17299378</v>
      </c>
      <c r="O26" s="47">
        <f t="shared" si="1"/>
        <v>273.25306038635898</v>
      </c>
      <c r="P26" s="9"/>
    </row>
    <row r="27" spans="1:16" ht="15.75">
      <c r="A27" s="29" t="s">
        <v>22</v>
      </c>
      <c r="B27" s="30"/>
      <c r="C27" s="31"/>
      <c r="D27" s="32">
        <f t="shared" ref="D27:M27" si="5">SUM(D28:D45)</f>
        <v>8432617</v>
      </c>
      <c r="E27" s="32">
        <f t="shared" si="5"/>
        <v>893099</v>
      </c>
      <c r="F27" s="32">
        <f t="shared" si="5"/>
        <v>0</v>
      </c>
      <c r="G27" s="32">
        <f t="shared" si="5"/>
        <v>3029688</v>
      </c>
      <c r="H27" s="32">
        <f t="shared" si="5"/>
        <v>0</v>
      </c>
      <c r="I27" s="32">
        <f t="shared" si="5"/>
        <v>150000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44">
        <f>SUM(D27:M27)</f>
        <v>12505404</v>
      </c>
      <c r="O27" s="45">
        <f t="shared" si="1"/>
        <v>197.52964033549733</v>
      </c>
      <c r="P27" s="10"/>
    </row>
    <row r="28" spans="1:16">
      <c r="A28" s="12"/>
      <c r="B28" s="25">
        <v>331.1</v>
      </c>
      <c r="C28" s="20" t="s">
        <v>20</v>
      </c>
      <c r="D28" s="46">
        <v>0</v>
      </c>
      <c r="E28" s="46">
        <v>0</v>
      </c>
      <c r="F28" s="46">
        <v>0</v>
      </c>
      <c r="G28" s="46">
        <v>2250554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2250554</v>
      </c>
      <c r="O28" s="47">
        <f t="shared" si="1"/>
        <v>35.548721350834796</v>
      </c>
      <c r="P28" s="9"/>
    </row>
    <row r="29" spans="1:16">
      <c r="A29" s="12"/>
      <c r="B29" s="25">
        <v>331.2</v>
      </c>
      <c r="C29" s="20" t="s">
        <v>21</v>
      </c>
      <c r="D29" s="46">
        <v>0</v>
      </c>
      <c r="E29" s="46">
        <v>10693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10693</v>
      </c>
      <c r="O29" s="47">
        <f t="shared" si="1"/>
        <v>0.16890173593012053</v>
      </c>
      <c r="P29" s="9"/>
    </row>
    <row r="30" spans="1:16">
      <c r="A30" s="12"/>
      <c r="B30" s="25">
        <v>331.49</v>
      </c>
      <c r="C30" s="20" t="s">
        <v>106</v>
      </c>
      <c r="D30" s="46">
        <v>0</v>
      </c>
      <c r="E30" s="46">
        <v>0</v>
      </c>
      <c r="F30" s="46">
        <v>0</v>
      </c>
      <c r="G30" s="46">
        <v>584962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584962</v>
      </c>
      <c r="O30" s="47">
        <f t="shared" si="1"/>
        <v>9.239792130660728</v>
      </c>
      <c r="P30" s="9"/>
    </row>
    <row r="31" spans="1:16">
      <c r="A31" s="12"/>
      <c r="B31" s="25">
        <v>331.5</v>
      </c>
      <c r="C31" s="20" t="s">
        <v>23</v>
      </c>
      <c r="D31" s="46">
        <v>0</v>
      </c>
      <c r="E31" s="46">
        <v>432596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432596</v>
      </c>
      <c r="O31" s="47">
        <f t="shared" si="1"/>
        <v>6.8330885024246157</v>
      </c>
      <c r="P31" s="9"/>
    </row>
    <row r="32" spans="1:16">
      <c r="A32" s="12"/>
      <c r="B32" s="25">
        <v>334.36</v>
      </c>
      <c r="C32" s="20" t="s">
        <v>146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150000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40" si="6">SUM(D32:M32)</f>
        <v>150000</v>
      </c>
      <c r="O32" s="47">
        <f t="shared" si="1"/>
        <v>2.3693313746860638</v>
      </c>
      <c r="P32" s="9"/>
    </row>
    <row r="33" spans="1:16">
      <c r="A33" s="12"/>
      <c r="B33" s="25">
        <v>334.5</v>
      </c>
      <c r="C33" s="20" t="s">
        <v>28</v>
      </c>
      <c r="D33" s="46">
        <v>0</v>
      </c>
      <c r="E33" s="46">
        <v>102260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102260</v>
      </c>
      <c r="O33" s="47">
        <f t="shared" si="1"/>
        <v>1.615252175835979</v>
      </c>
      <c r="P33" s="9"/>
    </row>
    <row r="34" spans="1:16">
      <c r="A34" s="12"/>
      <c r="B34" s="25">
        <v>334.7</v>
      </c>
      <c r="C34" s="20" t="s">
        <v>29</v>
      </c>
      <c r="D34" s="46">
        <v>0</v>
      </c>
      <c r="E34" s="46">
        <v>0</v>
      </c>
      <c r="F34" s="46">
        <v>0</v>
      </c>
      <c r="G34" s="46">
        <v>94172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94172</v>
      </c>
      <c r="O34" s="47">
        <f t="shared" si="1"/>
        <v>1.4874978281129065</v>
      </c>
      <c r="P34" s="9"/>
    </row>
    <row r="35" spans="1:16">
      <c r="A35" s="12"/>
      <c r="B35" s="25">
        <v>335.12</v>
      </c>
      <c r="C35" s="20" t="s">
        <v>121</v>
      </c>
      <c r="D35" s="46">
        <v>2230296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2230296</v>
      </c>
      <c r="O35" s="47">
        <f t="shared" si="1"/>
        <v>35.228735250912194</v>
      </c>
      <c r="P35" s="9"/>
    </row>
    <row r="36" spans="1:16">
      <c r="A36" s="12"/>
      <c r="B36" s="25">
        <v>335.15</v>
      </c>
      <c r="C36" s="20" t="s">
        <v>122</v>
      </c>
      <c r="D36" s="46">
        <v>10110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10110</v>
      </c>
      <c r="O36" s="47">
        <f t="shared" si="1"/>
        <v>0.15969293465384068</v>
      </c>
      <c r="P36" s="9"/>
    </row>
    <row r="37" spans="1:16">
      <c r="A37" s="12"/>
      <c r="B37" s="25">
        <v>335.18</v>
      </c>
      <c r="C37" s="20" t="s">
        <v>123</v>
      </c>
      <c r="D37" s="46">
        <v>4037987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4037987</v>
      </c>
      <c r="O37" s="47">
        <f t="shared" ref="O37:O68" si="7">(N37/O$80)</f>
        <v>63.782195264496359</v>
      </c>
      <c r="P37" s="9"/>
    </row>
    <row r="38" spans="1:16">
      <c r="A38" s="12"/>
      <c r="B38" s="25">
        <v>335.29</v>
      </c>
      <c r="C38" s="20" t="s">
        <v>33</v>
      </c>
      <c r="D38" s="46">
        <v>0</v>
      </c>
      <c r="E38" s="46">
        <v>56232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56232</v>
      </c>
      <c r="O38" s="47">
        <f t="shared" si="7"/>
        <v>0.88821494574231152</v>
      </c>
      <c r="P38" s="9"/>
    </row>
    <row r="39" spans="1:16">
      <c r="A39" s="12"/>
      <c r="B39" s="25">
        <v>335.49</v>
      </c>
      <c r="C39" s="20" t="s">
        <v>34</v>
      </c>
      <c r="D39" s="46">
        <v>15075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15075</v>
      </c>
      <c r="O39" s="47">
        <f t="shared" si="7"/>
        <v>0.23811780315594938</v>
      </c>
      <c r="P39" s="9"/>
    </row>
    <row r="40" spans="1:16">
      <c r="A40" s="12"/>
      <c r="B40" s="25">
        <v>335.5</v>
      </c>
      <c r="C40" s="20" t="s">
        <v>35</v>
      </c>
      <c r="D40" s="46">
        <v>0</v>
      </c>
      <c r="E40" s="46">
        <v>230110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6"/>
        <v>230110</v>
      </c>
      <c r="O40" s="47">
        <f t="shared" si="7"/>
        <v>3.6347122841934008</v>
      </c>
      <c r="P40" s="9"/>
    </row>
    <row r="41" spans="1:16">
      <c r="A41" s="12"/>
      <c r="B41" s="25">
        <v>337.2</v>
      </c>
      <c r="C41" s="20" t="s">
        <v>36</v>
      </c>
      <c r="D41" s="46">
        <v>92504</v>
      </c>
      <c r="E41" s="46">
        <v>61208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46" si="8">SUM(D41:M41)</f>
        <v>153712</v>
      </c>
      <c r="O41" s="47">
        <f t="shared" si="7"/>
        <v>2.4279644284382949</v>
      </c>
      <c r="P41" s="9"/>
    </row>
    <row r="42" spans="1:16">
      <c r="A42" s="12"/>
      <c r="B42" s="25">
        <v>337.4</v>
      </c>
      <c r="C42" s="20" t="s">
        <v>38</v>
      </c>
      <c r="D42" s="46">
        <v>118905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118905</v>
      </c>
      <c r="O42" s="47">
        <f t="shared" si="7"/>
        <v>1.8781689807136426</v>
      </c>
      <c r="P42" s="9"/>
    </row>
    <row r="43" spans="1:16">
      <c r="A43" s="12"/>
      <c r="B43" s="25">
        <v>337.7</v>
      </c>
      <c r="C43" s="20" t="s">
        <v>39</v>
      </c>
      <c r="D43" s="46">
        <v>0</v>
      </c>
      <c r="E43" s="46">
        <v>0</v>
      </c>
      <c r="F43" s="46">
        <v>0</v>
      </c>
      <c r="G43" s="46">
        <v>100000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100000</v>
      </c>
      <c r="O43" s="47">
        <f t="shared" si="7"/>
        <v>1.5795542497907091</v>
      </c>
      <c r="P43" s="9"/>
    </row>
    <row r="44" spans="1:16">
      <c r="A44" s="12"/>
      <c r="B44" s="25">
        <v>338</v>
      </c>
      <c r="C44" s="20" t="s">
        <v>40</v>
      </c>
      <c r="D44" s="46">
        <v>64323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64323</v>
      </c>
      <c r="O44" s="47">
        <f t="shared" si="7"/>
        <v>1.0160166800928778</v>
      </c>
      <c r="P44" s="9"/>
    </row>
    <row r="45" spans="1:16">
      <c r="A45" s="12"/>
      <c r="B45" s="25">
        <v>339</v>
      </c>
      <c r="C45" s="20" t="s">
        <v>41</v>
      </c>
      <c r="D45" s="46">
        <v>1863417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1863417</v>
      </c>
      <c r="O45" s="47">
        <f t="shared" si="7"/>
        <v>29.433682414822538</v>
      </c>
      <c r="P45" s="9"/>
    </row>
    <row r="46" spans="1:16" ht="15.75">
      <c r="A46" s="29" t="s">
        <v>46</v>
      </c>
      <c r="B46" s="30"/>
      <c r="C46" s="31"/>
      <c r="D46" s="32">
        <f t="shared" ref="D46:M46" si="9">SUM(D47:D60)</f>
        <v>2261804</v>
      </c>
      <c r="E46" s="32">
        <f t="shared" si="9"/>
        <v>1913347</v>
      </c>
      <c r="F46" s="32">
        <f t="shared" si="9"/>
        <v>0</v>
      </c>
      <c r="G46" s="32">
        <f t="shared" si="9"/>
        <v>0</v>
      </c>
      <c r="H46" s="32">
        <f t="shared" si="9"/>
        <v>0</v>
      </c>
      <c r="I46" s="32">
        <f t="shared" si="9"/>
        <v>28314120</v>
      </c>
      <c r="J46" s="32">
        <f t="shared" si="9"/>
        <v>6761771</v>
      </c>
      <c r="K46" s="32">
        <f t="shared" si="9"/>
        <v>0</v>
      </c>
      <c r="L46" s="32">
        <f t="shared" si="9"/>
        <v>0</v>
      </c>
      <c r="M46" s="32">
        <f t="shared" si="9"/>
        <v>0</v>
      </c>
      <c r="N46" s="32">
        <f t="shared" si="8"/>
        <v>39251042</v>
      </c>
      <c r="O46" s="45">
        <f t="shared" si="7"/>
        <v>619.99150199813607</v>
      </c>
      <c r="P46" s="10"/>
    </row>
    <row r="47" spans="1:16">
      <c r="A47" s="12"/>
      <c r="B47" s="25">
        <v>341.2</v>
      </c>
      <c r="C47" s="20" t="s">
        <v>124</v>
      </c>
      <c r="D47" s="46">
        <v>137547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6761771</v>
      </c>
      <c r="K47" s="46">
        <v>0</v>
      </c>
      <c r="L47" s="46">
        <v>0</v>
      </c>
      <c r="M47" s="46">
        <v>0</v>
      </c>
      <c r="N47" s="46">
        <f t="shared" ref="N47:N60" si="10">SUM(D47:M47)</f>
        <v>6899318</v>
      </c>
      <c r="O47" s="47">
        <f t="shared" si="7"/>
        <v>108.97847067557535</v>
      </c>
      <c r="P47" s="9"/>
    </row>
    <row r="48" spans="1:16">
      <c r="A48" s="12"/>
      <c r="B48" s="25">
        <v>341.9</v>
      </c>
      <c r="C48" s="20" t="s">
        <v>125</v>
      </c>
      <c r="D48" s="46">
        <v>610103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610103</v>
      </c>
      <c r="O48" s="47">
        <f t="shared" si="7"/>
        <v>9.6369078646006106</v>
      </c>
      <c r="P48" s="9"/>
    </row>
    <row r="49" spans="1:16">
      <c r="A49" s="12"/>
      <c r="B49" s="25">
        <v>342.2</v>
      </c>
      <c r="C49" s="20" t="s">
        <v>52</v>
      </c>
      <c r="D49" s="46">
        <v>0</v>
      </c>
      <c r="E49" s="46">
        <v>1611303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1611303</v>
      </c>
      <c r="O49" s="47">
        <f t="shared" si="7"/>
        <v>25.451405013505187</v>
      </c>
      <c r="P49" s="9"/>
    </row>
    <row r="50" spans="1:16">
      <c r="A50" s="12"/>
      <c r="B50" s="25">
        <v>342.9</v>
      </c>
      <c r="C50" s="20" t="s">
        <v>54</v>
      </c>
      <c r="D50" s="46">
        <v>0</v>
      </c>
      <c r="E50" s="46">
        <v>18198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18198</v>
      </c>
      <c r="O50" s="47">
        <f t="shared" si="7"/>
        <v>0.28744728237691325</v>
      </c>
      <c r="P50" s="9"/>
    </row>
    <row r="51" spans="1:16">
      <c r="A51" s="12"/>
      <c r="B51" s="25">
        <v>343.3</v>
      </c>
      <c r="C51" s="20" t="s">
        <v>55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9807533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9807533</v>
      </c>
      <c r="O51" s="47">
        <f t="shared" si="7"/>
        <v>154.91530430112621</v>
      </c>
      <c r="P51" s="9"/>
    </row>
    <row r="52" spans="1:16">
      <c r="A52" s="12"/>
      <c r="B52" s="25">
        <v>343.4</v>
      </c>
      <c r="C52" s="20" t="s">
        <v>56</v>
      </c>
      <c r="D52" s="46">
        <v>31720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31720</v>
      </c>
      <c r="O52" s="47">
        <f t="shared" si="7"/>
        <v>0.50103460803361288</v>
      </c>
      <c r="P52" s="9"/>
    </row>
    <row r="53" spans="1:16">
      <c r="A53" s="12"/>
      <c r="B53" s="25">
        <v>343.5</v>
      </c>
      <c r="C53" s="20" t="s">
        <v>57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15893934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15893934</v>
      </c>
      <c r="O53" s="47">
        <f t="shared" si="7"/>
        <v>251.05330995593044</v>
      </c>
      <c r="P53" s="9"/>
    </row>
    <row r="54" spans="1:16">
      <c r="A54" s="12"/>
      <c r="B54" s="25">
        <v>343.6</v>
      </c>
      <c r="C54" s="20" t="s">
        <v>58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615324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615324</v>
      </c>
      <c r="O54" s="47">
        <f t="shared" si="7"/>
        <v>9.7193763919821823</v>
      </c>
      <c r="P54" s="9"/>
    </row>
    <row r="55" spans="1:16">
      <c r="A55" s="12"/>
      <c r="B55" s="25">
        <v>343.9</v>
      </c>
      <c r="C55" s="20" t="s">
        <v>59</v>
      </c>
      <c r="D55" s="46">
        <v>574458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574458</v>
      </c>
      <c r="O55" s="47">
        <f t="shared" si="7"/>
        <v>9.0738757522627118</v>
      </c>
      <c r="P55" s="9"/>
    </row>
    <row r="56" spans="1:16">
      <c r="A56" s="12"/>
      <c r="B56" s="25">
        <v>344.3</v>
      </c>
      <c r="C56" s="20" t="s">
        <v>126</v>
      </c>
      <c r="D56" s="46">
        <v>30136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30136</v>
      </c>
      <c r="O56" s="47">
        <f t="shared" si="7"/>
        <v>0.4760144687169281</v>
      </c>
      <c r="P56" s="9"/>
    </row>
    <row r="57" spans="1:16">
      <c r="A57" s="12"/>
      <c r="B57" s="25">
        <v>347.2</v>
      </c>
      <c r="C57" s="20" t="s">
        <v>61</v>
      </c>
      <c r="D57" s="46">
        <v>799860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799860</v>
      </c>
      <c r="O57" s="47">
        <f t="shared" si="7"/>
        <v>12.634222622375965</v>
      </c>
      <c r="P57" s="9"/>
    </row>
    <row r="58" spans="1:16">
      <c r="A58" s="12"/>
      <c r="B58" s="25">
        <v>347.3</v>
      </c>
      <c r="C58" s="20" t="s">
        <v>62</v>
      </c>
      <c r="D58" s="46">
        <v>0</v>
      </c>
      <c r="E58" s="46">
        <v>283846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283846</v>
      </c>
      <c r="O58" s="47">
        <f t="shared" si="7"/>
        <v>4.4835015558609363</v>
      </c>
      <c r="P58" s="9"/>
    </row>
    <row r="59" spans="1:16">
      <c r="A59" s="12"/>
      <c r="B59" s="25">
        <v>347.4</v>
      </c>
      <c r="C59" s="20" t="s">
        <v>63</v>
      </c>
      <c r="D59" s="46">
        <v>71326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71326</v>
      </c>
      <c r="O59" s="47">
        <f t="shared" si="7"/>
        <v>1.1266328642057211</v>
      </c>
      <c r="P59" s="9"/>
    </row>
    <row r="60" spans="1:16">
      <c r="A60" s="12"/>
      <c r="B60" s="25">
        <v>347.9</v>
      </c>
      <c r="C60" s="20" t="s">
        <v>138</v>
      </c>
      <c r="D60" s="46">
        <v>6654</v>
      </c>
      <c r="E60" s="46">
        <v>0</v>
      </c>
      <c r="F60" s="46">
        <v>0</v>
      </c>
      <c r="G60" s="46">
        <v>0</v>
      </c>
      <c r="H60" s="46">
        <v>0</v>
      </c>
      <c r="I60" s="46">
        <v>1997329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2003983</v>
      </c>
      <c r="O60" s="47">
        <f t="shared" si="7"/>
        <v>31.653998641583346</v>
      </c>
      <c r="P60" s="9"/>
    </row>
    <row r="61" spans="1:16" ht="15.75">
      <c r="A61" s="29" t="s">
        <v>47</v>
      </c>
      <c r="B61" s="30"/>
      <c r="C61" s="31"/>
      <c r="D61" s="32">
        <f t="shared" ref="D61:M61" si="11">SUM(D62:D63)</f>
        <v>1574325</v>
      </c>
      <c r="E61" s="32">
        <f t="shared" si="11"/>
        <v>274587</v>
      </c>
      <c r="F61" s="32">
        <f t="shared" si="11"/>
        <v>0</v>
      </c>
      <c r="G61" s="32">
        <f t="shared" si="11"/>
        <v>0</v>
      </c>
      <c r="H61" s="32">
        <f t="shared" si="11"/>
        <v>0</v>
      </c>
      <c r="I61" s="32">
        <f t="shared" si="11"/>
        <v>0</v>
      </c>
      <c r="J61" s="32">
        <f t="shared" si="11"/>
        <v>0</v>
      </c>
      <c r="K61" s="32">
        <f t="shared" si="11"/>
        <v>0</v>
      </c>
      <c r="L61" s="32">
        <f t="shared" si="11"/>
        <v>0</v>
      </c>
      <c r="M61" s="32">
        <f t="shared" si="11"/>
        <v>0</v>
      </c>
      <c r="N61" s="32">
        <f>SUM(D61:M61)</f>
        <v>1848912</v>
      </c>
      <c r="O61" s="45">
        <f t="shared" si="7"/>
        <v>29.204568070890396</v>
      </c>
      <c r="P61" s="10"/>
    </row>
    <row r="62" spans="1:16">
      <c r="A62" s="13"/>
      <c r="B62" s="39">
        <v>351.9</v>
      </c>
      <c r="C62" s="21" t="s">
        <v>127</v>
      </c>
      <c r="D62" s="46">
        <v>343176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343176</v>
      </c>
      <c r="O62" s="47">
        <f t="shared" si="7"/>
        <v>5.4206510922617639</v>
      </c>
      <c r="P62" s="9"/>
    </row>
    <row r="63" spans="1:16">
      <c r="A63" s="13"/>
      <c r="B63" s="39">
        <v>354</v>
      </c>
      <c r="C63" s="21" t="s">
        <v>66</v>
      </c>
      <c r="D63" s="46">
        <v>1231149</v>
      </c>
      <c r="E63" s="46">
        <v>274587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1505736</v>
      </c>
      <c r="O63" s="47">
        <f t="shared" si="7"/>
        <v>23.783916978628632</v>
      </c>
      <c r="P63" s="9"/>
    </row>
    <row r="64" spans="1:16" ht="15.75">
      <c r="A64" s="29" t="s">
        <v>3</v>
      </c>
      <c r="B64" s="30"/>
      <c r="C64" s="31"/>
      <c r="D64" s="32">
        <f t="shared" ref="D64:M64" si="12">SUM(D65:D73)</f>
        <v>8411944</v>
      </c>
      <c r="E64" s="32">
        <f t="shared" si="12"/>
        <v>163393</v>
      </c>
      <c r="F64" s="32">
        <f t="shared" si="12"/>
        <v>3491</v>
      </c>
      <c r="G64" s="32">
        <f t="shared" si="12"/>
        <v>523636</v>
      </c>
      <c r="H64" s="32">
        <f t="shared" si="12"/>
        <v>0</v>
      </c>
      <c r="I64" s="32">
        <f t="shared" si="12"/>
        <v>182806</v>
      </c>
      <c r="J64" s="32">
        <f t="shared" si="12"/>
        <v>152419</v>
      </c>
      <c r="K64" s="32">
        <f t="shared" si="12"/>
        <v>23429197</v>
      </c>
      <c r="L64" s="32">
        <f t="shared" si="12"/>
        <v>0</v>
      </c>
      <c r="M64" s="32">
        <f t="shared" si="12"/>
        <v>0</v>
      </c>
      <c r="N64" s="32">
        <f>SUM(D64:M64)</f>
        <v>32866886</v>
      </c>
      <c r="O64" s="45">
        <f t="shared" si="7"/>
        <v>519.15029458686763</v>
      </c>
      <c r="P64" s="10"/>
    </row>
    <row r="65" spans="1:119">
      <c r="A65" s="12"/>
      <c r="B65" s="25">
        <v>361.1</v>
      </c>
      <c r="C65" s="20" t="s">
        <v>68</v>
      </c>
      <c r="D65" s="46">
        <v>142324</v>
      </c>
      <c r="E65" s="46">
        <v>71887</v>
      </c>
      <c r="F65" s="46">
        <v>3735</v>
      </c>
      <c r="G65" s="46">
        <v>72904</v>
      </c>
      <c r="H65" s="46">
        <v>0</v>
      </c>
      <c r="I65" s="46">
        <v>194214</v>
      </c>
      <c r="J65" s="46">
        <v>25008</v>
      </c>
      <c r="K65" s="46">
        <v>729210</v>
      </c>
      <c r="L65" s="46">
        <v>0</v>
      </c>
      <c r="M65" s="46">
        <v>0</v>
      </c>
      <c r="N65" s="46">
        <f>SUM(D65:M65)</f>
        <v>1239282</v>
      </c>
      <c r="O65" s="47">
        <f t="shared" si="7"/>
        <v>19.575131497891295</v>
      </c>
      <c r="P65" s="9"/>
    </row>
    <row r="66" spans="1:119">
      <c r="A66" s="12"/>
      <c r="B66" s="25">
        <v>361.2</v>
      </c>
      <c r="C66" s="20" t="s">
        <v>69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2204370</v>
      </c>
      <c r="L66" s="46">
        <v>0</v>
      </c>
      <c r="M66" s="46">
        <v>0</v>
      </c>
      <c r="N66" s="46">
        <f t="shared" ref="N66:N73" si="13">SUM(D66:M66)</f>
        <v>2204370</v>
      </c>
      <c r="O66" s="47">
        <f t="shared" si="7"/>
        <v>34.819220016111451</v>
      </c>
      <c r="P66" s="9"/>
    </row>
    <row r="67" spans="1:119">
      <c r="A67" s="12"/>
      <c r="B67" s="25">
        <v>361.3</v>
      </c>
      <c r="C67" s="20" t="s">
        <v>70</v>
      </c>
      <c r="D67" s="46">
        <v>-17224</v>
      </c>
      <c r="E67" s="46">
        <v>-8323</v>
      </c>
      <c r="F67" s="46">
        <v>-244</v>
      </c>
      <c r="G67" s="46">
        <v>199522</v>
      </c>
      <c r="H67" s="46">
        <v>0</v>
      </c>
      <c r="I67" s="46">
        <v>-30497</v>
      </c>
      <c r="J67" s="46">
        <v>-4178</v>
      </c>
      <c r="K67" s="46">
        <v>0</v>
      </c>
      <c r="L67" s="46">
        <v>0</v>
      </c>
      <c r="M67" s="46">
        <v>0</v>
      </c>
      <c r="N67" s="46">
        <f t="shared" si="13"/>
        <v>139056</v>
      </c>
      <c r="O67" s="47">
        <f t="shared" si="7"/>
        <v>2.1964649575889683</v>
      </c>
      <c r="P67" s="9"/>
    </row>
    <row r="68" spans="1:119">
      <c r="A68" s="12"/>
      <c r="B68" s="25">
        <v>361.4</v>
      </c>
      <c r="C68" s="20" t="s">
        <v>128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10536144</v>
      </c>
      <c r="L68" s="46">
        <v>0</v>
      </c>
      <c r="M68" s="46">
        <v>0</v>
      </c>
      <c r="N68" s="46">
        <f t="shared" si="13"/>
        <v>10536144</v>
      </c>
      <c r="O68" s="47">
        <f t="shared" si="7"/>
        <v>166.42411031606881</v>
      </c>
      <c r="P68" s="9"/>
    </row>
    <row r="69" spans="1:119">
      <c r="A69" s="12"/>
      <c r="B69" s="25">
        <v>362</v>
      </c>
      <c r="C69" s="20" t="s">
        <v>72</v>
      </c>
      <c r="D69" s="46">
        <v>822924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3"/>
        <v>822924</v>
      </c>
      <c r="O69" s="47">
        <f t="shared" ref="O69:O78" si="14">(N69/O$80)</f>
        <v>12.998531014547694</v>
      </c>
      <c r="P69" s="9"/>
    </row>
    <row r="70" spans="1:119">
      <c r="A70" s="12"/>
      <c r="B70" s="25">
        <v>364</v>
      </c>
      <c r="C70" s="20" t="s">
        <v>129</v>
      </c>
      <c r="D70" s="46">
        <v>111718</v>
      </c>
      <c r="E70" s="46">
        <v>140</v>
      </c>
      <c r="F70" s="46">
        <v>0</v>
      </c>
      <c r="G70" s="46">
        <v>0</v>
      </c>
      <c r="H70" s="46">
        <v>0</v>
      </c>
      <c r="I70" s="46">
        <v>-3994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3"/>
        <v>107864</v>
      </c>
      <c r="O70" s="47">
        <f t="shared" si="14"/>
        <v>1.7037703959942505</v>
      </c>
      <c r="P70" s="9"/>
    </row>
    <row r="71" spans="1:119">
      <c r="A71" s="12"/>
      <c r="B71" s="25">
        <v>365</v>
      </c>
      <c r="C71" s="20" t="s">
        <v>130</v>
      </c>
      <c r="D71" s="46">
        <v>7999</v>
      </c>
      <c r="E71" s="46">
        <v>0</v>
      </c>
      <c r="F71" s="46">
        <v>0</v>
      </c>
      <c r="G71" s="46">
        <v>0</v>
      </c>
      <c r="H71" s="46">
        <v>0</v>
      </c>
      <c r="I71" s="46">
        <v>1294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3"/>
        <v>9293</v>
      </c>
      <c r="O71" s="47">
        <f t="shared" si="14"/>
        <v>0.14678797643305058</v>
      </c>
      <c r="P71" s="9"/>
    </row>
    <row r="72" spans="1:119">
      <c r="A72" s="12"/>
      <c r="B72" s="25">
        <v>368</v>
      </c>
      <c r="C72" s="20" t="s">
        <v>76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9959473</v>
      </c>
      <c r="L72" s="46">
        <v>0</v>
      </c>
      <c r="M72" s="46">
        <v>0</v>
      </c>
      <c r="N72" s="46">
        <f t="shared" si="13"/>
        <v>9959473</v>
      </c>
      <c r="O72" s="47">
        <f t="shared" si="14"/>
        <v>157.31527902825823</v>
      </c>
      <c r="P72" s="9"/>
    </row>
    <row r="73" spans="1:119">
      <c r="A73" s="12"/>
      <c r="B73" s="25">
        <v>369.9</v>
      </c>
      <c r="C73" s="20" t="s">
        <v>77</v>
      </c>
      <c r="D73" s="46">
        <v>7344203</v>
      </c>
      <c r="E73" s="46">
        <v>99689</v>
      </c>
      <c r="F73" s="46">
        <v>0</v>
      </c>
      <c r="G73" s="46">
        <v>251210</v>
      </c>
      <c r="H73" s="46">
        <v>0</v>
      </c>
      <c r="I73" s="46">
        <v>21789</v>
      </c>
      <c r="J73" s="46">
        <v>131589</v>
      </c>
      <c r="K73" s="46">
        <v>0</v>
      </c>
      <c r="L73" s="46">
        <v>0</v>
      </c>
      <c r="M73" s="46">
        <v>0</v>
      </c>
      <c r="N73" s="46">
        <f t="shared" si="13"/>
        <v>7848480</v>
      </c>
      <c r="O73" s="47">
        <f t="shared" si="14"/>
        <v>123.97099938397385</v>
      </c>
      <c r="P73" s="9"/>
    </row>
    <row r="74" spans="1:119" ht="15.75">
      <c r="A74" s="29" t="s">
        <v>48</v>
      </c>
      <c r="B74" s="30"/>
      <c r="C74" s="31"/>
      <c r="D74" s="32">
        <f t="shared" ref="D74:M74" si="15">SUM(D75:D77)</f>
        <v>0</v>
      </c>
      <c r="E74" s="32">
        <f t="shared" si="15"/>
        <v>6842741</v>
      </c>
      <c r="F74" s="32">
        <f t="shared" si="15"/>
        <v>2537800</v>
      </c>
      <c r="G74" s="32">
        <f t="shared" si="15"/>
        <v>7782240</v>
      </c>
      <c r="H74" s="32">
        <f t="shared" si="15"/>
        <v>0</v>
      </c>
      <c r="I74" s="32">
        <f t="shared" si="15"/>
        <v>768168</v>
      </c>
      <c r="J74" s="32">
        <f t="shared" si="15"/>
        <v>62643</v>
      </c>
      <c r="K74" s="32">
        <f t="shared" si="15"/>
        <v>0</v>
      </c>
      <c r="L74" s="32">
        <f t="shared" si="15"/>
        <v>0</v>
      </c>
      <c r="M74" s="32">
        <f t="shared" si="15"/>
        <v>0</v>
      </c>
      <c r="N74" s="32">
        <f>SUM(D74:M74)</f>
        <v>17993592</v>
      </c>
      <c r="O74" s="45">
        <f t="shared" si="14"/>
        <v>284.21854712600106</v>
      </c>
      <c r="P74" s="9"/>
    </row>
    <row r="75" spans="1:119">
      <c r="A75" s="12"/>
      <c r="B75" s="25">
        <v>381</v>
      </c>
      <c r="C75" s="20" t="s">
        <v>78</v>
      </c>
      <c r="D75" s="46">
        <v>0</v>
      </c>
      <c r="E75" s="46">
        <v>6261369</v>
      </c>
      <c r="F75" s="46">
        <v>2537800</v>
      </c>
      <c r="G75" s="46">
        <v>7517740</v>
      </c>
      <c r="H75" s="46">
        <v>0</v>
      </c>
      <c r="I75" s="46">
        <v>768168</v>
      </c>
      <c r="J75" s="46">
        <v>0</v>
      </c>
      <c r="K75" s="46">
        <v>0</v>
      </c>
      <c r="L75" s="46">
        <v>0</v>
      </c>
      <c r="M75" s="46">
        <v>0</v>
      </c>
      <c r="N75" s="46">
        <f>SUM(D75:M75)</f>
        <v>17085077</v>
      </c>
      <c r="O75" s="47">
        <f t="shared" si="14"/>
        <v>269.86805983351496</v>
      </c>
      <c r="P75" s="9"/>
    </row>
    <row r="76" spans="1:119">
      <c r="A76" s="12"/>
      <c r="B76" s="25">
        <v>383</v>
      </c>
      <c r="C76" s="20" t="s">
        <v>96</v>
      </c>
      <c r="D76" s="46">
        <v>0</v>
      </c>
      <c r="E76" s="46">
        <v>555824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>SUM(D76:M76)</f>
        <v>555824</v>
      </c>
      <c r="O76" s="47">
        <f t="shared" si="14"/>
        <v>8.7795416133567112</v>
      </c>
      <c r="P76" s="9"/>
    </row>
    <row r="77" spans="1:119" ht="15.75" thickBot="1">
      <c r="A77" s="12"/>
      <c r="B77" s="25">
        <v>389.4</v>
      </c>
      <c r="C77" s="20" t="s">
        <v>139</v>
      </c>
      <c r="D77" s="46">
        <v>0</v>
      </c>
      <c r="E77" s="46">
        <v>25548</v>
      </c>
      <c r="F77" s="46">
        <v>0</v>
      </c>
      <c r="G77" s="46">
        <v>264500</v>
      </c>
      <c r="H77" s="46">
        <v>0</v>
      </c>
      <c r="I77" s="46">
        <v>0</v>
      </c>
      <c r="J77" s="46">
        <v>62643</v>
      </c>
      <c r="K77" s="46">
        <v>0</v>
      </c>
      <c r="L77" s="46">
        <v>0</v>
      </c>
      <c r="M77" s="46">
        <v>0</v>
      </c>
      <c r="N77" s="46">
        <f>SUM(D77:M77)</f>
        <v>352691</v>
      </c>
      <c r="O77" s="47">
        <f t="shared" si="14"/>
        <v>5.5709456791293501</v>
      </c>
      <c r="P77" s="9"/>
    </row>
    <row r="78" spans="1:119" ht="16.5" thickBot="1">
      <c r="A78" s="14" t="s">
        <v>64</v>
      </c>
      <c r="B78" s="23"/>
      <c r="C78" s="22"/>
      <c r="D78" s="15">
        <f t="shared" ref="D78:M78" si="16">SUM(D5,D16,D27,D46,D61,D64,D74)</f>
        <v>55663533</v>
      </c>
      <c r="E78" s="15">
        <f t="shared" si="16"/>
        <v>25171780</v>
      </c>
      <c r="F78" s="15">
        <f t="shared" si="16"/>
        <v>2807694</v>
      </c>
      <c r="G78" s="15">
        <f t="shared" si="16"/>
        <v>12054954</v>
      </c>
      <c r="H78" s="15">
        <f t="shared" si="16"/>
        <v>0</v>
      </c>
      <c r="I78" s="15">
        <f t="shared" si="16"/>
        <v>35623429</v>
      </c>
      <c r="J78" s="15">
        <f t="shared" si="16"/>
        <v>6976833</v>
      </c>
      <c r="K78" s="15">
        <f t="shared" si="16"/>
        <v>24522568</v>
      </c>
      <c r="L78" s="15">
        <f t="shared" si="16"/>
        <v>0</v>
      </c>
      <c r="M78" s="15">
        <f t="shared" si="16"/>
        <v>0</v>
      </c>
      <c r="N78" s="15">
        <f>SUM(D78:M78)</f>
        <v>162820791</v>
      </c>
      <c r="O78" s="38">
        <f t="shared" si="14"/>
        <v>2571.8427237833484</v>
      </c>
      <c r="P78" s="6"/>
      <c r="Q78" s="2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</row>
    <row r="79" spans="1:119">
      <c r="A79" s="16"/>
      <c r="B79" s="18"/>
      <c r="C79" s="18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9"/>
    </row>
    <row r="80" spans="1:119">
      <c r="A80" s="40"/>
      <c r="B80" s="41"/>
      <c r="C80" s="41"/>
      <c r="D80" s="42"/>
      <c r="E80" s="42"/>
      <c r="F80" s="42"/>
      <c r="G80" s="42"/>
      <c r="H80" s="42"/>
      <c r="I80" s="42"/>
      <c r="J80" s="42"/>
      <c r="K80" s="42"/>
      <c r="L80" s="118" t="s">
        <v>147</v>
      </c>
      <c r="M80" s="118"/>
      <c r="N80" s="118"/>
      <c r="O80" s="43">
        <v>63309</v>
      </c>
    </row>
    <row r="81" spans="1:15">
      <c r="A81" s="119"/>
      <c r="B81" s="96"/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7"/>
    </row>
    <row r="82" spans="1:15" ht="15.75" customHeight="1" thickBot="1">
      <c r="A82" s="120" t="s">
        <v>98</v>
      </c>
      <c r="B82" s="99"/>
      <c r="C82" s="99"/>
      <c r="D82" s="99"/>
      <c r="E82" s="99"/>
      <c r="F82" s="99"/>
      <c r="G82" s="99"/>
      <c r="H82" s="99"/>
      <c r="I82" s="99"/>
      <c r="J82" s="99"/>
      <c r="K82" s="99"/>
      <c r="L82" s="99"/>
      <c r="M82" s="99"/>
      <c r="N82" s="99"/>
      <c r="O82" s="100"/>
    </row>
  </sheetData>
  <mergeCells count="10">
    <mergeCell ref="L80:N80"/>
    <mergeCell ref="A81:O81"/>
    <mergeCell ref="A82:O8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8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90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141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81</v>
      </c>
      <c r="B3" s="108"/>
      <c r="C3" s="109"/>
      <c r="D3" s="128" t="s">
        <v>42</v>
      </c>
      <c r="E3" s="129"/>
      <c r="F3" s="129"/>
      <c r="G3" s="129"/>
      <c r="H3" s="130"/>
      <c r="I3" s="128" t="s">
        <v>43</v>
      </c>
      <c r="J3" s="130"/>
      <c r="K3" s="128" t="s">
        <v>45</v>
      </c>
      <c r="L3" s="130"/>
      <c r="M3" s="36"/>
      <c r="N3" s="37"/>
      <c r="O3" s="131" t="s">
        <v>86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82</v>
      </c>
      <c r="F4" s="34" t="s">
        <v>83</v>
      </c>
      <c r="G4" s="34" t="s">
        <v>84</v>
      </c>
      <c r="H4" s="34" t="s">
        <v>5</v>
      </c>
      <c r="I4" s="34" t="s">
        <v>6</v>
      </c>
      <c r="J4" s="35" t="s">
        <v>85</v>
      </c>
      <c r="K4" s="35" t="s">
        <v>7</v>
      </c>
      <c r="L4" s="35" t="s">
        <v>8</v>
      </c>
      <c r="M4" s="35" t="s">
        <v>9</v>
      </c>
      <c r="N4" s="35" t="s">
        <v>44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28184312</v>
      </c>
      <c r="E5" s="27">
        <f t="shared" si="0"/>
        <v>391046</v>
      </c>
      <c r="F5" s="27">
        <f t="shared" si="0"/>
        <v>260068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1070160</v>
      </c>
      <c r="L5" s="27">
        <f t="shared" si="0"/>
        <v>0</v>
      </c>
      <c r="M5" s="27">
        <f t="shared" si="0"/>
        <v>0</v>
      </c>
      <c r="N5" s="28">
        <f>SUM(D5:M5)</f>
        <v>29905586</v>
      </c>
      <c r="O5" s="33">
        <f t="shared" ref="O5:O36" si="1">(N5/O$79)</f>
        <v>480.30300012848517</v>
      </c>
      <c r="P5" s="6"/>
    </row>
    <row r="6" spans="1:133">
      <c r="A6" s="12"/>
      <c r="B6" s="25">
        <v>311</v>
      </c>
      <c r="C6" s="20" t="s">
        <v>2</v>
      </c>
      <c r="D6" s="46">
        <v>18777604</v>
      </c>
      <c r="E6" s="46">
        <v>0</v>
      </c>
      <c r="F6" s="46">
        <v>260068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19037672</v>
      </c>
      <c r="O6" s="47">
        <f t="shared" si="1"/>
        <v>305.75729153282794</v>
      </c>
      <c r="P6" s="9"/>
    </row>
    <row r="7" spans="1:133">
      <c r="A7" s="12"/>
      <c r="B7" s="25">
        <v>312.41000000000003</v>
      </c>
      <c r="C7" s="20" t="s">
        <v>92</v>
      </c>
      <c r="D7" s="46">
        <v>631101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631101</v>
      </c>
      <c r="O7" s="47">
        <f t="shared" si="1"/>
        <v>10.135889117306951</v>
      </c>
      <c r="P7" s="9"/>
    </row>
    <row r="8" spans="1:133">
      <c r="A8" s="12"/>
      <c r="B8" s="25">
        <v>312.42</v>
      </c>
      <c r="C8" s="20" t="s">
        <v>93</v>
      </c>
      <c r="D8" s="46">
        <v>63060</v>
      </c>
      <c r="E8" s="46">
        <v>391046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454106</v>
      </c>
      <c r="O8" s="47">
        <f t="shared" si="1"/>
        <v>7.2932352563278942</v>
      </c>
      <c r="P8" s="9"/>
    </row>
    <row r="9" spans="1:133">
      <c r="A9" s="12"/>
      <c r="B9" s="25">
        <v>312.51</v>
      </c>
      <c r="C9" s="20" t="s">
        <v>88</v>
      </c>
      <c r="D9" s="46">
        <v>604612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604612</v>
      </c>
      <c r="L9" s="46">
        <v>0</v>
      </c>
      <c r="M9" s="46">
        <v>0</v>
      </c>
      <c r="N9" s="46">
        <f>SUM(D9:M9)</f>
        <v>1209224</v>
      </c>
      <c r="O9" s="47">
        <f t="shared" si="1"/>
        <v>19.420917384042141</v>
      </c>
      <c r="P9" s="9"/>
    </row>
    <row r="10" spans="1:133">
      <c r="A10" s="12"/>
      <c r="B10" s="25">
        <v>312.52</v>
      </c>
      <c r="C10" s="20" t="s">
        <v>118</v>
      </c>
      <c r="D10" s="46">
        <v>465548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465548</v>
      </c>
      <c r="L10" s="46">
        <v>0</v>
      </c>
      <c r="M10" s="46">
        <v>0</v>
      </c>
      <c r="N10" s="46">
        <f>SUM(D10:M10)</f>
        <v>931096</v>
      </c>
      <c r="O10" s="47">
        <f t="shared" si="1"/>
        <v>14.954002312732879</v>
      </c>
      <c r="P10" s="9"/>
    </row>
    <row r="11" spans="1:133">
      <c r="A11" s="12"/>
      <c r="B11" s="25">
        <v>314.10000000000002</v>
      </c>
      <c r="C11" s="20" t="s">
        <v>100</v>
      </c>
      <c r="D11" s="46">
        <v>4253953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4253953</v>
      </c>
      <c r="O11" s="47">
        <f t="shared" si="1"/>
        <v>68.321228960555061</v>
      </c>
      <c r="P11" s="9"/>
    </row>
    <row r="12" spans="1:133">
      <c r="A12" s="12"/>
      <c r="B12" s="25">
        <v>314.8</v>
      </c>
      <c r="C12" s="20" t="s">
        <v>11</v>
      </c>
      <c r="D12" s="46">
        <v>144822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144822</v>
      </c>
      <c r="O12" s="47">
        <f t="shared" si="1"/>
        <v>2.3259347295387385</v>
      </c>
      <c r="P12" s="9"/>
    </row>
    <row r="13" spans="1:133">
      <c r="A13" s="12"/>
      <c r="B13" s="25">
        <v>315</v>
      </c>
      <c r="C13" s="20" t="s">
        <v>119</v>
      </c>
      <c r="D13" s="46">
        <v>2480297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2480297</v>
      </c>
      <c r="O13" s="47">
        <f t="shared" si="1"/>
        <v>39.835169600411156</v>
      </c>
      <c r="P13" s="9"/>
    </row>
    <row r="14" spans="1:133">
      <c r="A14" s="12"/>
      <c r="B14" s="25">
        <v>316</v>
      </c>
      <c r="C14" s="20" t="s">
        <v>120</v>
      </c>
      <c r="D14" s="46">
        <v>763315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763315</v>
      </c>
      <c r="O14" s="47">
        <f t="shared" si="1"/>
        <v>12.259331234742387</v>
      </c>
      <c r="P14" s="9"/>
    </row>
    <row r="15" spans="1:133" ht="15.75">
      <c r="A15" s="29" t="s">
        <v>14</v>
      </c>
      <c r="B15" s="30"/>
      <c r="C15" s="31"/>
      <c r="D15" s="32">
        <f t="shared" ref="D15:M15" si="3">SUM(D16:D27)</f>
        <v>5345213</v>
      </c>
      <c r="E15" s="32">
        <f t="shared" si="3"/>
        <v>14759061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5447347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25551621</v>
      </c>
      <c r="O15" s="45">
        <f t="shared" si="1"/>
        <v>410.37551394063985</v>
      </c>
      <c r="P15" s="10"/>
    </row>
    <row r="16" spans="1:133">
      <c r="A16" s="12"/>
      <c r="B16" s="25">
        <v>322</v>
      </c>
      <c r="C16" s="20" t="s">
        <v>0</v>
      </c>
      <c r="D16" s="46">
        <v>0</v>
      </c>
      <c r="E16" s="46">
        <v>2889731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2889731</v>
      </c>
      <c r="O16" s="47">
        <f t="shared" si="1"/>
        <v>46.410943723499933</v>
      </c>
      <c r="P16" s="9"/>
    </row>
    <row r="17" spans="1:16">
      <c r="A17" s="12"/>
      <c r="B17" s="25">
        <v>323.10000000000002</v>
      </c>
      <c r="C17" s="20" t="s">
        <v>15</v>
      </c>
      <c r="D17" s="46">
        <v>3241970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5" si="4">SUM(D17:M17)</f>
        <v>3241970</v>
      </c>
      <c r="O17" s="47">
        <f t="shared" si="1"/>
        <v>52.068129256070925</v>
      </c>
      <c r="P17" s="9"/>
    </row>
    <row r="18" spans="1:16">
      <c r="A18" s="12"/>
      <c r="B18" s="25">
        <v>323.7</v>
      </c>
      <c r="C18" s="20" t="s">
        <v>16</v>
      </c>
      <c r="D18" s="46">
        <v>1834283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1834283</v>
      </c>
      <c r="O18" s="47">
        <f t="shared" si="1"/>
        <v>29.459768084286264</v>
      </c>
      <c r="P18" s="9"/>
    </row>
    <row r="19" spans="1:16">
      <c r="A19" s="12"/>
      <c r="B19" s="25">
        <v>323.89999999999998</v>
      </c>
      <c r="C19" s="20" t="s">
        <v>17</v>
      </c>
      <c r="D19" s="46">
        <v>103098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103098</v>
      </c>
      <c r="O19" s="47">
        <f t="shared" si="1"/>
        <v>1.6558203777463703</v>
      </c>
      <c r="P19" s="9"/>
    </row>
    <row r="20" spans="1:16">
      <c r="A20" s="12"/>
      <c r="B20" s="25">
        <v>324.12</v>
      </c>
      <c r="C20" s="20" t="s">
        <v>18</v>
      </c>
      <c r="D20" s="46">
        <v>0</v>
      </c>
      <c r="E20" s="46">
        <v>27716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27716</v>
      </c>
      <c r="O20" s="47">
        <f t="shared" si="1"/>
        <v>0.44513683669536169</v>
      </c>
      <c r="P20" s="9"/>
    </row>
    <row r="21" spans="1:16">
      <c r="A21" s="12"/>
      <c r="B21" s="25">
        <v>324.32</v>
      </c>
      <c r="C21" s="20" t="s">
        <v>133</v>
      </c>
      <c r="D21" s="46">
        <v>0</v>
      </c>
      <c r="E21" s="46">
        <v>10336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10336</v>
      </c>
      <c r="O21" s="47">
        <f t="shared" si="1"/>
        <v>0.1660028266735192</v>
      </c>
      <c r="P21" s="9"/>
    </row>
    <row r="22" spans="1:16">
      <c r="A22" s="12"/>
      <c r="B22" s="25">
        <v>324.41000000000003</v>
      </c>
      <c r="C22" s="20" t="s">
        <v>134</v>
      </c>
      <c r="D22" s="46">
        <v>164512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164512</v>
      </c>
      <c r="O22" s="47">
        <f t="shared" si="1"/>
        <v>2.6421688295001928</v>
      </c>
      <c r="P22" s="9"/>
    </row>
    <row r="23" spans="1:16">
      <c r="A23" s="12"/>
      <c r="B23" s="25">
        <v>324.62</v>
      </c>
      <c r="C23" s="20" t="s">
        <v>136</v>
      </c>
      <c r="D23" s="46">
        <v>0</v>
      </c>
      <c r="E23" s="46">
        <v>119740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119740</v>
      </c>
      <c r="O23" s="47">
        <f t="shared" si="1"/>
        <v>1.9231016317615315</v>
      </c>
      <c r="P23" s="9"/>
    </row>
    <row r="24" spans="1:16">
      <c r="A24" s="12"/>
      <c r="B24" s="25">
        <v>324.70999999999998</v>
      </c>
      <c r="C24" s="20" t="s">
        <v>142</v>
      </c>
      <c r="D24" s="46">
        <v>0</v>
      </c>
      <c r="E24" s="46">
        <v>63200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63200</v>
      </c>
      <c r="O24" s="47">
        <f t="shared" si="1"/>
        <v>1.0150327637157908</v>
      </c>
      <c r="P24" s="9"/>
    </row>
    <row r="25" spans="1:16">
      <c r="A25" s="12"/>
      <c r="B25" s="25">
        <v>325.2</v>
      </c>
      <c r="C25" s="20" t="s">
        <v>104</v>
      </c>
      <c r="D25" s="46">
        <v>0</v>
      </c>
      <c r="E25" s="46">
        <v>11648338</v>
      </c>
      <c r="F25" s="46">
        <v>0</v>
      </c>
      <c r="G25" s="46">
        <v>0</v>
      </c>
      <c r="H25" s="46">
        <v>0</v>
      </c>
      <c r="I25" s="46">
        <v>5456805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17105143</v>
      </c>
      <c r="O25" s="47">
        <f t="shared" si="1"/>
        <v>274.71962932031352</v>
      </c>
      <c r="P25" s="9"/>
    </row>
    <row r="26" spans="1:16">
      <c r="A26" s="12"/>
      <c r="B26" s="25">
        <v>329</v>
      </c>
      <c r="C26" s="20" t="s">
        <v>105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-9458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1" si="5">SUM(D26:M26)</f>
        <v>-9458</v>
      </c>
      <c r="O26" s="47">
        <f t="shared" si="1"/>
        <v>-0.15190158036746756</v>
      </c>
      <c r="P26" s="9"/>
    </row>
    <row r="27" spans="1:16">
      <c r="A27" s="12"/>
      <c r="B27" s="25">
        <v>367</v>
      </c>
      <c r="C27" s="20" t="s">
        <v>137</v>
      </c>
      <c r="D27" s="46">
        <v>1350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1350</v>
      </c>
      <c r="O27" s="47">
        <f t="shared" si="1"/>
        <v>2.1681870743929077E-2</v>
      </c>
      <c r="P27" s="9"/>
    </row>
    <row r="28" spans="1:16" ht="15.75">
      <c r="A28" s="29" t="s">
        <v>22</v>
      </c>
      <c r="B28" s="30"/>
      <c r="C28" s="31"/>
      <c r="D28" s="32">
        <f t="shared" ref="D28:M28" si="6">SUM(D29:D43)</f>
        <v>8242788</v>
      </c>
      <c r="E28" s="32">
        <f t="shared" si="6"/>
        <v>875651</v>
      </c>
      <c r="F28" s="32">
        <f t="shared" si="6"/>
        <v>0</v>
      </c>
      <c r="G28" s="32">
        <f t="shared" si="6"/>
        <v>439401</v>
      </c>
      <c r="H28" s="32">
        <f t="shared" si="6"/>
        <v>0</v>
      </c>
      <c r="I28" s="32">
        <f t="shared" si="6"/>
        <v>0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44">
        <f t="shared" si="5"/>
        <v>9557840</v>
      </c>
      <c r="O28" s="45">
        <f t="shared" si="1"/>
        <v>153.50507516381859</v>
      </c>
      <c r="P28" s="10"/>
    </row>
    <row r="29" spans="1:16">
      <c r="A29" s="12"/>
      <c r="B29" s="25">
        <v>331.2</v>
      </c>
      <c r="C29" s="20" t="s">
        <v>21</v>
      </c>
      <c r="D29" s="46">
        <v>0</v>
      </c>
      <c r="E29" s="46">
        <v>12905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12905</v>
      </c>
      <c r="O29" s="47">
        <f t="shared" si="1"/>
        <v>0.20726262366696646</v>
      </c>
      <c r="P29" s="9"/>
    </row>
    <row r="30" spans="1:16">
      <c r="A30" s="12"/>
      <c r="B30" s="25">
        <v>331.49</v>
      </c>
      <c r="C30" s="20" t="s">
        <v>106</v>
      </c>
      <c r="D30" s="46">
        <v>0</v>
      </c>
      <c r="E30" s="46">
        <v>0</v>
      </c>
      <c r="F30" s="46">
        <v>0</v>
      </c>
      <c r="G30" s="46">
        <v>293562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293562</v>
      </c>
      <c r="O30" s="47">
        <f t="shared" si="1"/>
        <v>4.7147950661698577</v>
      </c>
      <c r="P30" s="9"/>
    </row>
    <row r="31" spans="1:16">
      <c r="A31" s="12"/>
      <c r="B31" s="25">
        <v>331.5</v>
      </c>
      <c r="C31" s="20" t="s">
        <v>23</v>
      </c>
      <c r="D31" s="46">
        <v>0</v>
      </c>
      <c r="E31" s="46">
        <v>452500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452500</v>
      </c>
      <c r="O31" s="47">
        <f t="shared" si="1"/>
        <v>7.2674418604651159</v>
      </c>
      <c r="P31" s="9"/>
    </row>
    <row r="32" spans="1:16">
      <c r="A32" s="12"/>
      <c r="B32" s="25">
        <v>334.5</v>
      </c>
      <c r="C32" s="20" t="s">
        <v>28</v>
      </c>
      <c r="D32" s="46">
        <v>0</v>
      </c>
      <c r="E32" s="46">
        <v>74489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9" si="7">SUM(D32:M32)</f>
        <v>74489</v>
      </c>
      <c r="O32" s="47">
        <f t="shared" si="1"/>
        <v>1.1963413850700244</v>
      </c>
      <c r="P32" s="9"/>
    </row>
    <row r="33" spans="1:16">
      <c r="A33" s="12"/>
      <c r="B33" s="25">
        <v>334.7</v>
      </c>
      <c r="C33" s="20" t="s">
        <v>29</v>
      </c>
      <c r="D33" s="46">
        <v>0</v>
      </c>
      <c r="E33" s="46">
        <v>0</v>
      </c>
      <c r="F33" s="46">
        <v>0</v>
      </c>
      <c r="G33" s="46">
        <v>145839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145839</v>
      </c>
      <c r="O33" s="47">
        <f t="shared" si="1"/>
        <v>2.3422684054991647</v>
      </c>
      <c r="P33" s="9"/>
    </row>
    <row r="34" spans="1:16">
      <c r="A34" s="12"/>
      <c r="B34" s="25">
        <v>335.12</v>
      </c>
      <c r="C34" s="20" t="s">
        <v>121</v>
      </c>
      <c r="D34" s="46">
        <v>2166073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2166073</v>
      </c>
      <c r="O34" s="47">
        <f t="shared" si="1"/>
        <v>34.788529487344213</v>
      </c>
      <c r="P34" s="9"/>
    </row>
    <row r="35" spans="1:16">
      <c r="A35" s="12"/>
      <c r="B35" s="25">
        <v>335.15</v>
      </c>
      <c r="C35" s="20" t="s">
        <v>122</v>
      </c>
      <c r="D35" s="46">
        <v>13138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13138</v>
      </c>
      <c r="O35" s="47">
        <f t="shared" si="1"/>
        <v>0.21100475395091867</v>
      </c>
      <c r="P35" s="9"/>
    </row>
    <row r="36" spans="1:16">
      <c r="A36" s="12"/>
      <c r="B36" s="25">
        <v>335.18</v>
      </c>
      <c r="C36" s="20" t="s">
        <v>123</v>
      </c>
      <c r="D36" s="46">
        <v>3928977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3928977</v>
      </c>
      <c r="O36" s="47">
        <f t="shared" si="1"/>
        <v>63.10190479249647</v>
      </c>
      <c r="P36" s="9"/>
    </row>
    <row r="37" spans="1:16">
      <c r="A37" s="12"/>
      <c r="B37" s="25">
        <v>335.29</v>
      </c>
      <c r="C37" s="20" t="s">
        <v>33</v>
      </c>
      <c r="D37" s="46">
        <v>0</v>
      </c>
      <c r="E37" s="46">
        <v>55622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55622</v>
      </c>
      <c r="O37" s="47">
        <f t="shared" ref="O37:O68" si="8">(N37/O$79)</f>
        <v>0.89332519593986892</v>
      </c>
      <c r="P37" s="9"/>
    </row>
    <row r="38" spans="1:16">
      <c r="A38" s="12"/>
      <c r="B38" s="25">
        <v>335.49</v>
      </c>
      <c r="C38" s="20" t="s">
        <v>34</v>
      </c>
      <c r="D38" s="46">
        <v>19777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19777</v>
      </c>
      <c r="O38" s="47">
        <f t="shared" si="8"/>
        <v>0.31763137607606323</v>
      </c>
      <c r="P38" s="9"/>
    </row>
    <row r="39" spans="1:16">
      <c r="A39" s="12"/>
      <c r="B39" s="25">
        <v>335.5</v>
      </c>
      <c r="C39" s="20" t="s">
        <v>35</v>
      </c>
      <c r="D39" s="46">
        <v>0</v>
      </c>
      <c r="E39" s="46">
        <v>216578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216578</v>
      </c>
      <c r="O39" s="47">
        <f t="shared" si="8"/>
        <v>3.4783823718360529</v>
      </c>
      <c r="P39" s="9"/>
    </row>
    <row r="40" spans="1:16">
      <c r="A40" s="12"/>
      <c r="B40" s="25">
        <v>337.2</v>
      </c>
      <c r="C40" s="20" t="s">
        <v>36</v>
      </c>
      <c r="D40" s="46">
        <v>92504</v>
      </c>
      <c r="E40" s="46">
        <v>63557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156061</v>
      </c>
      <c r="O40" s="47">
        <f t="shared" si="8"/>
        <v>2.5064403186431967</v>
      </c>
      <c r="P40" s="9"/>
    </row>
    <row r="41" spans="1:16">
      <c r="A41" s="12"/>
      <c r="B41" s="25">
        <v>337.4</v>
      </c>
      <c r="C41" s="20" t="s">
        <v>38</v>
      </c>
      <c r="D41" s="46">
        <v>70310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70310</v>
      </c>
      <c r="O41" s="47">
        <f t="shared" si="8"/>
        <v>1.1292239496338172</v>
      </c>
      <c r="P41" s="9"/>
    </row>
    <row r="42" spans="1:16">
      <c r="A42" s="12"/>
      <c r="B42" s="25">
        <v>338</v>
      </c>
      <c r="C42" s="20" t="s">
        <v>40</v>
      </c>
      <c r="D42" s="46">
        <v>94263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94263</v>
      </c>
      <c r="O42" s="47">
        <f t="shared" si="8"/>
        <v>1.5139245792111011</v>
      </c>
      <c r="P42" s="9"/>
    </row>
    <row r="43" spans="1:16">
      <c r="A43" s="12"/>
      <c r="B43" s="25">
        <v>339</v>
      </c>
      <c r="C43" s="20" t="s">
        <v>41</v>
      </c>
      <c r="D43" s="46">
        <v>1857746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1857746</v>
      </c>
      <c r="O43" s="47">
        <f t="shared" si="8"/>
        <v>29.836598997815752</v>
      </c>
      <c r="P43" s="9"/>
    </row>
    <row r="44" spans="1:16" ht="15.75">
      <c r="A44" s="29" t="s">
        <v>46</v>
      </c>
      <c r="B44" s="30"/>
      <c r="C44" s="31"/>
      <c r="D44" s="32">
        <f t="shared" ref="D44:M44" si="9">SUM(D45:D58)</f>
        <v>2309685</v>
      </c>
      <c r="E44" s="32">
        <f t="shared" si="9"/>
        <v>2537788</v>
      </c>
      <c r="F44" s="32">
        <f t="shared" si="9"/>
        <v>0</v>
      </c>
      <c r="G44" s="32">
        <f t="shared" si="9"/>
        <v>0</v>
      </c>
      <c r="H44" s="32">
        <f t="shared" si="9"/>
        <v>0</v>
      </c>
      <c r="I44" s="32">
        <f t="shared" si="9"/>
        <v>28681110</v>
      </c>
      <c r="J44" s="32">
        <f t="shared" si="9"/>
        <v>6001973</v>
      </c>
      <c r="K44" s="32">
        <f t="shared" si="9"/>
        <v>0</v>
      </c>
      <c r="L44" s="32">
        <f t="shared" si="9"/>
        <v>0</v>
      </c>
      <c r="M44" s="32">
        <f t="shared" si="9"/>
        <v>0</v>
      </c>
      <c r="N44" s="32">
        <f>SUM(D44:M44)</f>
        <v>39530556</v>
      </c>
      <c r="O44" s="45">
        <f t="shared" si="8"/>
        <v>634.8862263908519</v>
      </c>
      <c r="P44" s="10"/>
    </row>
    <row r="45" spans="1:16">
      <c r="A45" s="12"/>
      <c r="B45" s="25">
        <v>341.2</v>
      </c>
      <c r="C45" s="20" t="s">
        <v>124</v>
      </c>
      <c r="D45" s="46">
        <v>100929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6001973</v>
      </c>
      <c r="K45" s="46">
        <v>0</v>
      </c>
      <c r="L45" s="46">
        <v>0</v>
      </c>
      <c r="M45" s="46">
        <v>0</v>
      </c>
      <c r="N45" s="46">
        <f t="shared" ref="N45:N58" si="10">SUM(D45:M45)</f>
        <v>6102902</v>
      </c>
      <c r="O45" s="47">
        <f t="shared" si="8"/>
        <v>98.016542464345363</v>
      </c>
      <c r="P45" s="9"/>
    </row>
    <row r="46" spans="1:16">
      <c r="A46" s="12"/>
      <c r="B46" s="25">
        <v>341.9</v>
      </c>
      <c r="C46" s="20" t="s">
        <v>125</v>
      </c>
      <c r="D46" s="46">
        <v>640985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640985</v>
      </c>
      <c r="O46" s="47">
        <f t="shared" si="8"/>
        <v>10.294632532442503</v>
      </c>
      <c r="P46" s="9"/>
    </row>
    <row r="47" spans="1:16">
      <c r="A47" s="12"/>
      <c r="B47" s="25">
        <v>342.2</v>
      </c>
      <c r="C47" s="20" t="s">
        <v>52</v>
      </c>
      <c r="D47" s="46">
        <v>0</v>
      </c>
      <c r="E47" s="46">
        <v>2277597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2277597</v>
      </c>
      <c r="O47" s="47">
        <f t="shared" si="8"/>
        <v>36.57967685982269</v>
      </c>
      <c r="P47" s="9"/>
    </row>
    <row r="48" spans="1:16">
      <c r="A48" s="12"/>
      <c r="B48" s="25">
        <v>342.9</v>
      </c>
      <c r="C48" s="20" t="s">
        <v>54</v>
      </c>
      <c r="D48" s="46">
        <v>50</v>
      </c>
      <c r="E48" s="46">
        <v>17254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17304</v>
      </c>
      <c r="O48" s="47">
        <f t="shared" si="8"/>
        <v>0.27791340100218426</v>
      </c>
      <c r="P48" s="9"/>
    </row>
    <row r="49" spans="1:16">
      <c r="A49" s="12"/>
      <c r="B49" s="25">
        <v>343.3</v>
      </c>
      <c r="C49" s="20" t="s">
        <v>55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9909116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9909116</v>
      </c>
      <c r="O49" s="47">
        <f t="shared" si="8"/>
        <v>159.1467942952589</v>
      </c>
      <c r="P49" s="9"/>
    </row>
    <row r="50" spans="1:16">
      <c r="A50" s="12"/>
      <c r="B50" s="25">
        <v>343.4</v>
      </c>
      <c r="C50" s="20" t="s">
        <v>56</v>
      </c>
      <c r="D50" s="46">
        <v>114474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114474</v>
      </c>
      <c r="O50" s="47">
        <f t="shared" si="8"/>
        <v>1.8385262752152127</v>
      </c>
      <c r="P50" s="9"/>
    </row>
    <row r="51" spans="1:16">
      <c r="A51" s="12"/>
      <c r="B51" s="25">
        <v>343.5</v>
      </c>
      <c r="C51" s="20" t="s">
        <v>57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15968869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15968869</v>
      </c>
      <c r="O51" s="47">
        <f t="shared" si="8"/>
        <v>256.47033598869331</v>
      </c>
      <c r="P51" s="9"/>
    </row>
    <row r="52" spans="1:16">
      <c r="A52" s="12"/>
      <c r="B52" s="25">
        <v>343.6</v>
      </c>
      <c r="C52" s="20" t="s">
        <v>58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555513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555513</v>
      </c>
      <c r="O52" s="47">
        <f t="shared" si="8"/>
        <v>8.9218970833868685</v>
      </c>
      <c r="P52" s="9"/>
    </row>
    <row r="53" spans="1:16">
      <c r="A53" s="12"/>
      <c r="B53" s="25">
        <v>343.9</v>
      </c>
      <c r="C53" s="20" t="s">
        <v>59</v>
      </c>
      <c r="D53" s="46">
        <v>530738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530738</v>
      </c>
      <c r="O53" s="47">
        <f t="shared" si="8"/>
        <v>8.5239946036232812</v>
      </c>
      <c r="P53" s="9"/>
    </row>
    <row r="54" spans="1:16">
      <c r="A54" s="12"/>
      <c r="B54" s="25">
        <v>344.3</v>
      </c>
      <c r="C54" s="20" t="s">
        <v>126</v>
      </c>
      <c r="D54" s="46">
        <v>30813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30813</v>
      </c>
      <c r="O54" s="47">
        <f t="shared" si="8"/>
        <v>0.49487665424643451</v>
      </c>
      <c r="P54" s="9"/>
    </row>
    <row r="55" spans="1:16">
      <c r="A55" s="12"/>
      <c r="B55" s="25">
        <v>347.2</v>
      </c>
      <c r="C55" s="20" t="s">
        <v>61</v>
      </c>
      <c r="D55" s="46">
        <v>820383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820383</v>
      </c>
      <c r="O55" s="47">
        <f t="shared" si="8"/>
        <v>13.175880123345754</v>
      </c>
      <c r="P55" s="9"/>
    </row>
    <row r="56" spans="1:16">
      <c r="A56" s="12"/>
      <c r="B56" s="25">
        <v>347.3</v>
      </c>
      <c r="C56" s="20" t="s">
        <v>62</v>
      </c>
      <c r="D56" s="46">
        <v>0</v>
      </c>
      <c r="E56" s="46">
        <v>242937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242937</v>
      </c>
      <c r="O56" s="47">
        <f t="shared" si="8"/>
        <v>3.9017249132725169</v>
      </c>
      <c r="P56" s="9"/>
    </row>
    <row r="57" spans="1:16">
      <c r="A57" s="12"/>
      <c r="B57" s="25">
        <v>347.4</v>
      </c>
      <c r="C57" s="20" t="s">
        <v>63</v>
      </c>
      <c r="D57" s="46">
        <v>65393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65393</v>
      </c>
      <c r="O57" s="47">
        <f t="shared" si="8"/>
        <v>1.050253758190929</v>
      </c>
      <c r="P57" s="9"/>
    </row>
    <row r="58" spans="1:16">
      <c r="A58" s="12"/>
      <c r="B58" s="25">
        <v>347.9</v>
      </c>
      <c r="C58" s="20" t="s">
        <v>138</v>
      </c>
      <c r="D58" s="46">
        <v>5920</v>
      </c>
      <c r="E58" s="46">
        <v>0</v>
      </c>
      <c r="F58" s="46">
        <v>0</v>
      </c>
      <c r="G58" s="46">
        <v>0</v>
      </c>
      <c r="H58" s="46">
        <v>0</v>
      </c>
      <c r="I58" s="46">
        <v>2247612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2253532</v>
      </c>
      <c r="O58" s="47">
        <f t="shared" si="8"/>
        <v>36.193177438005911</v>
      </c>
      <c r="P58" s="9"/>
    </row>
    <row r="59" spans="1:16" ht="15.75">
      <c r="A59" s="29" t="s">
        <v>47</v>
      </c>
      <c r="B59" s="30"/>
      <c r="C59" s="31"/>
      <c r="D59" s="32">
        <f t="shared" ref="D59:M59" si="11">SUM(D60:D61)</f>
        <v>1791633</v>
      </c>
      <c r="E59" s="32">
        <f t="shared" si="11"/>
        <v>489014</v>
      </c>
      <c r="F59" s="32">
        <f t="shared" si="11"/>
        <v>0</v>
      </c>
      <c r="G59" s="32">
        <f t="shared" si="11"/>
        <v>0</v>
      </c>
      <c r="H59" s="32">
        <f t="shared" si="11"/>
        <v>0</v>
      </c>
      <c r="I59" s="32">
        <f t="shared" si="11"/>
        <v>0</v>
      </c>
      <c r="J59" s="32">
        <f t="shared" si="11"/>
        <v>0</v>
      </c>
      <c r="K59" s="32">
        <f t="shared" si="11"/>
        <v>0</v>
      </c>
      <c r="L59" s="32">
        <f t="shared" si="11"/>
        <v>0</v>
      </c>
      <c r="M59" s="32">
        <f t="shared" si="11"/>
        <v>0</v>
      </c>
      <c r="N59" s="32">
        <f>SUM(D59:M59)</f>
        <v>2280647</v>
      </c>
      <c r="O59" s="45">
        <f t="shared" si="8"/>
        <v>36.628661827058977</v>
      </c>
      <c r="P59" s="10"/>
    </row>
    <row r="60" spans="1:16">
      <c r="A60" s="13"/>
      <c r="B60" s="39">
        <v>351.9</v>
      </c>
      <c r="C60" s="21" t="s">
        <v>127</v>
      </c>
      <c r="D60" s="46">
        <v>500762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500762</v>
      </c>
      <c r="O60" s="47">
        <f t="shared" si="8"/>
        <v>8.0425607092380833</v>
      </c>
      <c r="P60" s="9"/>
    </row>
    <row r="61" spans="1:16">
      <c r="A61" s="13"/>
      <c r="B61" s="39">
        <v>354</v>
      </c>
      <c r="C61" s="21" t="s">
        <v>66</v>
      </c>
      <c r="D61" s="46">
        <v>1290871</v>
      </c>
      <c r="E61" s="46">
        <v>489014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1779885</v>
      </c>
      <c r="O61" s="47">
        <f t="shared" si="8"/>
        <v>28.586101117820892</v>
      </c>
      <c r="P61" s="9"/>
    </row>
    <row r="62" spans="1:16" ht="15.75">
      <c r="A62" s="29" t="s">
        <v>3</v>
      </c>
      <c r="B62" s="30"/>
      <c r="C62" s="31"/>
      <c r="D62" s="32">
        <f t="shared" ref="D62:M62" si="12">SUM(D63:D72)</f>
        <v>5309869</v>
      </c>
      <c r="E62" s="32">
        <f t="shared" si="12"/>
        <v>539926</v>
      </c>
      <c r="F62" s="32">
        <f t="shared" si="12"/>
        <v>3080</v>
      </c>
      <c r="G62" s="32">
        <f t="shared" si="12"/>
        <v>61774</v>
      </c>
      <c r="H62" s="32">
        <f t="shared" si="12"/>
        <v>0</v>
      </c>
      <c r="I62" s="32">
        <f t="shared" si="12"/>
        <v>142234</v>
      </c>
      <c r="J62" s="32">
        <f t="shared" si="12"/>
        <v>136419</v>
      </c>
      <c r="K62" s="32">
        <f t="shared" si="12"/>
        <v>6703023</v>
      </c>
      <c r="L62" s="32">
        <f t="shared" si="12"/>
        <v>0</v>
      </c>
      <c r="M62" s="32">
        <f t="shared" si="12"/>
        <v>0</v>
      </c>
      <c r="N62" s="32">
        <f>SUM(D62:M62)</f>
        <v>12896325</v>
      </c>
      <c r="O62" s="45">
        <f t="shared" si="8"/>
        <v>207.12329757163047</v>
      </c>
      <c r="P62" s="10"/>
    </row>
    <row r="63" spans="1:16">
      <c r="A63" s="12"/>
      <c r="B63" s="25">
        <v>361.1</v>
      </c>
      <c r="C63" s="20" t="s">
        <v>68</v>
      </c>
      <c r="D63" s="46">
        <v>139639</v>
      </c>
      <c r="E63" s="46">
        <v>77087</v>
      </c>
      <c r="F63" s="46">
        <v>3969</v>
      </c>
      <c r="G63" s="46">
        <v>75543</v>
      </c>
      <c r="H63" s="46">
        <v>0</v>
      </c>
      <c r="I63" s="46">
        <v>193024</v>
      </c>
      <c r="J63" s="46">
        <v>30615</v>
      </c>
      <c r="K63" s="46">
        <v>668842</v>
      </c>
      <c r="L63" s="46">
        <v>0</v>
      </c>
      <c r="M63" s="46">
        <v>0</v>
      </c>
      <c r="N63" s="46">
        <f>SUM(D63:M63)</f>
        <v>1188719</v>
      </c>
      <c r="O63" s="47">
        <f t="shared" si="8"/>
        <v>19.091593858409354</v>
      </c>
      <c r="P63" s="9"/>
    </row>
    <row r="64" spans="1:16">
      <c r="A64" s="12"/>
      <c r="B64" s="25">
        <v>361.2</v>
      </c>
      <c r="C64" s="20" t="s">
        <v>69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2272479</v>
      </c>
      <c r="L64" s="46">
        <v>0</v>
      </c>
      <c r="M64" s="46">
        <v>0</v>
      </c>
      <c r="N64" s="46">
        <f t="shared" ref="N64:N72" si="13">SUM(D64:M64)</f>
        <v>2272479</v>
      </c>
      <c r="O64" s="47">
        <f t="shared" si="8"/>
        <v>36.497478478735708</v>
      </c>
      <c r="P64" s="9"/>
    </row>
    <row r="65" spans="1:119">
      <c r="A65" s="12"/>
      <c r="B65" s="25">
        <v>361.3</v>
      </c>
      <c r="C65" s="20" t="s">
        <v>70</v>
      </c>
      <c r="D65" s="46">
        <v>-39623</v>
      </c>
      <c r="E65" s="46">
        <v>-21912</v>
      </c>
      <c r="F65" s="46">
        <v>-889</v>
      </c>
      <c r="G65" s="46">
        <v>-22764</v>
      </c>
      <c r="H65" s="46">
        <v>0</v>
      </c>
      <c r="I65" s="46">
        <v>-57197</v>
      </c>
      <c r="J65" s="46">
        <v>-9403</v>
      </c>
      <c r="K65" s="46">
        <v>-14832751</v>
      </c>
      <c r="L65" s="46">
        <v>0</v>
      </c>
      <c r="M65" s="46">
        <v>0</v>
      </c>
      <c r="N65" s="46">
        <f t="shared" si="13"/>
        <v>-14984539</v>
      </c>
      <c r="O65" s="47">
        <f t="shared" si="8"/>
        <v>-240.66136130026982</v>
      </c>
      <c r="P65" s="9"/>
    </row>
    <row r="66" spans="1:119">
      <c r="A66" s="12"/>
      <c r="B66" s="25">
        <v>361.4</v>
      </c>
      <c r="C66" s="20" t="s">
        <v>128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9235824</v>
      </c>
      <c r="L66" s="46">
        <v>0</v>
      </c>
      <c r="M66" s="46">
        <v>0</v>
      </c>
      <c r="N66" s="46">
        <f t="shared" si="13"/>
        <v>9235824</v>
      </c>
      <c r="O66" s="47">
        <f t="shared" si="8"/>
        <v>148.33329050494669</v>
      </c>
      <c r="P66" s="9"/>
    </row>
    <row r="67" spans="1:119">
      <c r="A67" s="12"/>
      <c r="B67" s="25">
        <v>362</v>
      </c>
      <c r="C67" s="20" t="s">
        <v>72</v>
      </c>
      <c r="D67" s="46">
        <v>807152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3"/>
        <v>807152</v>
      </c>
      <c r="O67" s="47">
        <f t="shared" si="8"/>
        <v>12.963381729410253</v>
      </c>
      <c r="P67" s="9"/>
    </row>
    <row r="68" spans="1:119">
      <c r="A68" s="12"/>
      <c r="B68" s="25">
        <v>364</v>
      </c>
      <c r="C68" s="20" t="s">
        <v>129</v>
      </c>
      <c r="D68" s="46">
        <v>89726</v>
      </c>
      <c r="E68" s="46">
        <v>0</v>
      </c>
      <c r="F68" s="46">
        <v>0</v>
      </c>
      <c r="G68" s="46">
        <v>0</v>
      </c>
      <c r="H68" s="46">
        <v>0</v>
      </c>
      <c r="I68" s="46">
        <v>1575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3"/>
        <v>91301</v>
      </c>
      <c r="O68" s="47">
        <f t="shared" si="8"/>
        <v>1.4663529487344211</v>
      </c>
      <c r="P68" s="9"/>
    </row>
    <row r="69" spans="1:119">
      <c r="A69" s="12"/>
      <c r="B69" s="25">
        <v>365</v>
      </c>
      <c r="C69" s="20" t="s">
        <v>130</v>
      </c>
      <c r="D69" s="46">
        <v>4427</v>
      </c>
      <c r="E69" s="46">
        <v>0</v>
      </c>
      <c r="F69" s="46">
        <v>0</v>
      </c>
      <c r="G69" s="46">
        <v>0</v>
      </c>
      <c r="H69" s="46">
        <v>0</v>
      </c>
      <c r="I69" s="46">
        <v>4749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3"/>
        <v>9176</v>
      </c>
      <c r="O69" s="47">
        <f t="shared" ref="O69:O77" si="14">(N69/O$79)</f>
        <v>0.14737247847873572</v>
      </c>
      <c r="P69" s="9"/>
    </row>
    <row r="70" spans="1:119">
      <c r="A70" s="12"/>
      <c r="B70" s="25">
        <v>366</v>
      </c>
      <c r="C70" s="20" t="s">
        <v>75</v>
      </c>
      <c r="D70" s="46">
        <v>0</v>
      </c>
      <c r="E70" s="46">
        <v>15507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3"/>
        <v>15507</v>
      </c>
      <c r="O70" s="47">
        <f t="shared" si="14"/>
        <v>0.24905242194526533</v>
      </c>
      <c r="P70" s="9"/>
    </row>
    <row r="71" spans="1:119">
      <c r="A71" s="12"/>
      <c r="B71" s="25">
        <v>368</v>
      </c>
      <c r="C71" s="20" t="s">
        <v>76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9358629</v>
      </c>
      <c r="L71" s="46">
        <v>0</v>
      </c>
      <c r="M71" s="46">
        <v>0</v>
      </c>
      <c r="N71" s="46">
        <f t="shared" si="13"/>
        <v>9358629</v>
      </c>
      <c r="O71" s="47">
        <f t="shared" si="14"/>
        <v>150.30561801361944</v>
      </c>
      <c r="P71" s="9"/>
    </row>
    <row r="72" spans="1:119">
      <c r="A72" s="12"/>
      <c r="B72" s="25">
        <v>369.9</v>
      </c>
      <c r="C72" s="20" t="s">
        <v>77</v>
      </c>
      <c r="D72" s="46">
        <v>4308548</v>
      </c>
      <c r="E72" s="46">
        <v>469244</v>
      </c>
      <c r="F72" s="46">
        <v>0</v>
      </c>
      <c r="G72" s="46">
        <v>8995</v>
      </c>
      <c r="H72" s="46">
        <v>0</v>
      </c>
      <c r="I72" s="46">
        <v>83</v>
      </c>
      <c r="J72" s="46">
        <v>115207</v>
      </c>
      <c r="K72" s="46">
        <v>0</v>
      </c>
      <c r="L72" s="46">
        <v>0</v>
      </c>
      <c r="M72" s="46">
        <v>0</v>
      </c>
      <c r="N72" s="46">
        <f t="shared" si="13"/>
        <v>4902077</v>
      </c>
      <c r="O72" s="47">
        <f t="shared" si="14"/>
        <v>78.730518437620461</v>
      </c>
      <c r="P72" s="9"/>
    </row>
    <row r="73" spans="1:119" ht="15.75">
      <c r="A73" s="29" t="s">
        <v>48</v>
      </c>
      <c r="B73" s="30"/>
      <c r="C73" s="31"/>
      <c r="D73" s="32">
        <f t="shared" ref="D73:M73" si="15">SUM(D74:D76)</f>
        <v>2766914</v>
      </c>
      <c r="E73" s="32">
        <f t="shared" si="15"/>
        <v>7109844</v>
      </c>
      <c r="F73" s="32">
        <f t="shared" si="15"/>
        <v>2542538</v>
      </c>
      <c r="G73" s="32">
        <f t="shared" si="15"/>
        <v>1552000</v>
      </c>
      <c r="H73" s="32">
        <f t="shared" si="15"/>
        <v>0</v>
      </c>
      <c r="I73" s="32">
        <f t="shared" si="15"/>
        <v>2430174</v>
      </c>
      <c r="J73" s="32">
        <f t="shared" si="15"/>
        <v>0</v>
      </c>
      <c r="K73" s="32">
        <f t="shared" si="15"/>
        <v>0</v>
      </c>
      <c r="L73" s="32">
        <f t="shared" si="15"/>
        <v>0</v>
      </c>
      <c r="M73" s="32">
        <f t="shared" si="15"/>
        <v>0</v>
      </c>
      <c r="N73" s="32">
        <f>SUM(D73:M73)</f>
        <v>16401470</v>
      </c>
      <c r="O73" s="45">
        <f t="shared" si="14"/>
        <v>263.4181870743929</v>
      </c>
      <c r="P73" s="9"/>
    </row>
    <row r="74" spans="1:119">
      <c r="A74" s="12"/>
      <c r="B74" s="25">
        <v>381</v>
      </c>
      <c r="C74" s="20" t="s">
        <v>78</v>
      </c>
      <c r="D74" s="46">
        <v>2766914</v>
      </c>
      <c r="E74" s="46">
        <v>6562928</v>
      </c>
      <c r="F74" s="46">
        <v>2542538</v>
      </c>
      <c r="G74" s="46">
        <v>1552000</v>
      </c>
      <c r="H74" s="46">
        <v>0</v>
      </c>
      <c r="I74" s="46">
        <v>647895</v>
      </c>
      <c r="J74" s="46">
        <v>0</v>
      </c>
      <c r="K74" s="46">
        <v>0</v>
      </c>
      <c r="L74" s="46">
        <v>0</v>
      </c>
      <c r="M74" s="46">
        <v>0</v>
      </c>
      <c r="N74" s="46">
        <f>SUM(D74:M74)</f>
        <v>14072275</v>
      </c>
      <c r="O74" s="47">
        <f t="shared" si="14"/>
        <v>226.00981305409226</v>
      </c>
      <c r="P74" s="9"/>
    </row>
    <row r="75" spans="1:119">
      <c r="A75" s="12"/>
      <c r="B75" s="25">
        <v>383</v>
      </c>
      <c r="C75" s="20" t="s">
        <v>96</v>
      </c>
      <c r="D75" s="46">
        <v>0</v>
      </c>
      <c r="E75" s="46">
        <v>546916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>SUM(D75:M75)</f>
        <v>546916</v>
      </c>
      <c r="O75" s="47">
        <f t="shared" si="14"/>
        <v>8.7838237183605301</v>
      </c>
      <c r="P75" s="9"/>
    </row>
    <row r="76" spans="1:119" ht="15.75" thickBot="1">
      <c r="A76" s="12"/>
      <c r="B76" s="25">
        <v>389.4</v>
      </c>
      <c r="C76" s="20" t="s">
        <v>139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1782279</v>
      </c>
      <c r="J76" s="46">
        <v>0</v>
      </c>
      <c r="K76" s="46">
        <v>0</v>
      </c>
      <c r="L76" s="46">
        <v>0</v>
      </c>
      <c r="M76" s="46">
        <v>0</v>
      </c>
      <c r="N76" s="46">
        <f>SUM(D76:M76)</f>
        <v>1782279</v>
      </c>
      <c r="O76" s="47">
        <f t="shared" si="14"/>
        <v>28.624550301940126</v>
      </c>
      <c r="P76" s="9"/>
    </row>
    <row r="77" spans="1:119" ht="16.5" thickBot="1">
      <c r="A77" s="14" t="s">
        <v>64</v>
      </c>
      <c r="B77" s="23"/>
      <c r="C77" s="22"/>
      <c r="D77" s="15">
        <f t="shared" ref="D77:M77" si="16">SUM(D5,D15,D28,D44,D59,D62,D73)</f>
        <v>53950414</v>
      </c>
      <c r="E77" s="15">
        <f t="shared" si="16"/>
        <v>26702330</v>
      </c>
      <c r="F77" s="15">
        <f t="shared" si="16"/>
        <v>2805686</v>
      </c>
      <c r="G77" s="15">
        <f t="shared" si="16"/>
        <v>2053175</v>
      </c>
      <c r="H77" s="15">
        <f t="shared" si="16"/>
        <v>0</v>
      </c>
      <c r="I77" s="15">
        <f t="shared" si="16"/>
        <v>36700865</v>
      </c>
      <c r="J77" s="15">
        <f t="shared" si="16"/>
        <v>6138392</v>
      </c>
      <c r="K77" s="15">
        <f t="shared" si="16"/>
        <v>7773183</v>
      </c>
      <c r="L77" s="15">
        <f t="shared" si="16"/>
        <v>0</v>
      </c>
      <c r="M77" s="15">
        <f t="shared" si="16"/>
        <v>0</v>
      </c>
      <c r="N77" s="15">
        <f>SUM(D77:M77)</f>
        <v>136124045</v>
      </c>
      <c r="O77" s="38">
        <f t="shared" si="14"/>
        <v>2186.2399620968777</v>
      </c>
      <c r="P77" s="6"/>
      <c r="Q77" s="2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</row>
    <row r="78" spans="1:119">
      <c r="A78" s="16"/>
      <c r="B78" s="18"/>
      <c r="C78" s="18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9"/>
    </row>
    <row r="79" spans="1:119">
      <c r="A79" s="40"/>
      <c r="B79" s="41"/>
      <c r="C79" s="41"/>
      <c r="D79" s="42"/>
      <c r="E79" s="42"/>
      <c r="F79" s="42"/>
      <c r="G79" s="42"/>
      <c r="H79" s="42"/>
      <c r="I79" s="42"/>
      <c r="J79" s="42"/>
      <c r="K79" s="42"/>
      <c r="L79" s="118" t="s">
        <v>143</v>
      </c>
      <c r="M79" s="118"/>
      <c r="N79" s="118"/>
      <c r="O79" s="43">
        <v>62264</v>
      </c>
    </row>
    <row r="80" spans="1:119">
      <c r="A80" s="119"/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96"/>
      <c r="O80" s="97"/>
    </row>
    <row r="81" spans="1:15" ht="15.75" customHeight="1" thickBot="1">
      <c r="A81" s="120" t="s">
        <v>98</v>
      </c>
      <c r="B81" s="99"/>
      <c r="C81" s="99"/>
      <c r="D81" s="99"/>
      <c r="E81" s="99"/>
      <c r="F81" s="99"/>
      <c r="G81" s="99"/>
      <c r="H81" s="99"/>
      <c r="I81" s="99"/>
      <c r="J81" s="99"/>
      <c r="K81" s="99"/>
      <c r="L81" s="99"/>
      <c r="M81" s="99"/>
      <c r="N81" s="99"/>
      <c r="O81" s="100"/>
    </row>
  </sheetData>
  <mergeCells count="10">
    <mergeCell ref="L79:N79"/>
    <mergeCell ref="A80:O80"/>
    <mergeCell ref="A81:O8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2025-03-31T19:30:09Z</cp:lastPrinted>
  <dcterms:created xsi:type="dcterms:W3CDTF">2000-08-31T21:26:31Z</dcterms:created>
  <dcterms:modified xsi:type="dcterms:W3CDTF">2025-03-31T19:30:15Z</dcterms:modified>
</cp:coreProperties>
</file>