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6" documentId="11_1EAA38B0DA794062826DFD934A9064410EDDD2B2" xr6:coauthVersionLast="47" xr6:coauthVersionMax="47" xr10:uidLastSave="{BB95835C-3032-43E6-A455-74AAF3C37B1D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'2007'!$A$1:$O$45</definedName>
    <definedName name="_xlnm.Print_Area" localSheetId="15">'2008'!$A$1:$O$45</definedName>
    <definedName name="_xlnm.Print_Area" localSheetId="14">'2009'!$A$1:$O$45</definedName>
    <definedName name="_xlnm.Print_Area" localSheetId="13">'2010'!$A$1:$O$46</definedName>
    <definedName name="_xlnm.Print_Area" localSheetId="12">'2011'!$A$1:$O$47</definedName>
    <definedName name="_xlnm.Print_Area" localSheetId="11">'2012'!$A$1:$O$46</definedName>
    <definedName name="_xlnm.Print_Area" localSheetId="10">'2013'!$A$1:$O$48</definedName>
    <definedName name="_xlnm.Print_Area" localSheetId="9">'2014'!$A$1:$O$46</definedName>
    <definedName name="_xlnm.Print_Area" localSheetId="8">'2015'!$A$1:$O$46</definedName>
    <definedName name="_xlnm.Print_Area" localSheetId="7">'2016'!$A$1:$O$45</definedName>
    <definedName name="_xlnm.Print_Area" localSheetId="6">'2017'!$A$1:$O$44</definedName>
    <definedName name="_xlnm.Print_Area" localSheetId="5">'2018'!$A$1:$O$44</definedName>
    <definedName name="_xlnm.Print_Area" localSheetId="4">'2019'!$A$1:$O$44</definedName>
    <definedName name="_xlnm.Print_Area" localSheetId="3">'2020'!$A$1:$O$47</definedName>
    <definedName name="_xlnm.Print_Area" localSheetId="2">'2021'!$A$1:$P$47</definedName>
    <definedName name="_xlnm.Print_Area" localSheetId="1">'2022'!$A$1:$P$46</definedName>
    <definedName name="_xlnm.Print_Area" localSheetId="0">'2023'!$A$1:$P$45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50" l="1"/>
  <c r="F41" i="50"/>
  <c r="G41" i="50"/>
  <c r="H41" i="50"/>
  <c r="I41" i="50"/>
  <c r="J41" i="50"/>
  <c r="K41" i="50"/>
  <c r="L41" i="50"/>
  <c r="M41" i="50"/>
  <c r="N41" i="50"/>
  <c r="D41" i="50"/>
  <c r="O40" i="50"/>
  <c r="P40" i="50" s="1"/>
  <c r="O39" i="50"/>
  <c r="P39" i="50" s="1"/>
  <c r="O38" i="50"/>
  <c r="P38" i="50" s="1"/>
  <c r="N37" i="50"/>
  <c r="M37" i="50"/>
  <c r="L37" i="50"/>
  <c r="K37" i="50"/>
  <c r="J37" i="50"/>
  <c r="I37" i="50"/>
  <c r="H37" i="50"/>
  <c r="G37" i="50"/>
  <c r="F37" i="50"/>
  <c r="E37" i="50"/>
  <c r="D37" i="50"/>
  <c r="O36" i="50"/>
  <c r="P36" i="50" s="1"/>
  <c r="O35" i="50"/>
  <c r="P35" i="50" s="1"/>
  <c r="N34" i="50"/>
  <c r="M34" i="50"/>
  <c r="L34" i="50"/>
  <c r="K34" i="50"/>
  <c r="J34" i="50"/>
  <c r="I34" i="50"/>
  <c r="H34" i="50"/>
  <c r="G34" i="50"/>
  <c r="F34" i="50"/>
  <c r="E34" i="50"/>
  <c r="D34" i="50"/>
  <c r="O33" i="50"/>
  <c r="P33" i="50" s="1"/>
  <c r="N32" i="50"/>
  <c r="M32" i="50"/>
  <c r="L32" i="50"/>
  <c r="K32" i="50"/>
  <c r="J32" i="50"/>
  <c r="I32" i="50"/>
  <c r="H32" i="50"/>
  <c r="G32" i="50"/>
  <c r="F32" i="50"/>
  <c r="E32" i="50"/>
  <c r="D32" i="50"/>
  <c r="O31" i="50"/>
  <c r="P31" i="50" s="1"/>
  <c r="O30" i="50"/>
  <c r="P30" i="50" s="1"/>
  <c r="N29" i="50"/>
  <c r="M29" i="50"/>
  <c r="L29" i="50"/>
  <c r="K29" i="50"/>
  <c r="J29" i="50"/>
  <c r="I29" i="50"/>
  <c r="H29" i="50"/>
  <c r="G29" i="50"/>
  <c r="F29" i="50"/>
  <c r="E29" i="50"/>
  <c r="D29" i="50"/>
  <c r="O28" i="50"/>
  <c r="P28" i="50" s="1"/>
  <c r="O27" i="50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37" i="50" l="1"/>
  <c r="P37" i="50" s="1"/>
  <c r="O34" i="50"/>
  <c r="P34" i="50" s="1"/>
  <c r="O32" i="50"/>
  <c r="P32" i="50" s="1"/>
  <c r="O29" i="50"/>
  <c r="P29" i="50" s="1"/>
  <c r="O26" i="50"/>
  <c r="P26" i="50" s="1"/>
  <c r="O19" i="50"/>
  <c r="P19" i="50" s="1"/>
  <c r="O14" i="50"/>
  <c r="P14" i="50" s="1"/>
  <c r="O5" i="50"/>
  <c r="P5" i="50" s="1"/>
  <c r="O41" i="49"/>
  <c r="P41" i="49" s="1"/>
  <c r="O40" i="49"/>
  <c r="P40" i="49" s="1"/>
  <c r="O39" i="49"/>
  <c r="P39" i="49" s="1"/>
  <c r="N38" i="49"/>
  <c r="M38" i="49"/>
  <c r="L38" i="49"/>
  <c r="K38" i="49"/>
  <c r="J38" i="49"/>
  <c r="I38" i="49"/>
  <c r="H38" i="49"/>
  <c r="G38" i="49"/>
  <c r="F38" i="49"/>
  <c r="E38" i="49"/>
  <c r="D38" i="49"/>
  <c r="O37" i="49"/>
  <c r="P37" i="49" s="1"/>
  <c r="O36" i="49"/>
  <c r="P36" i="49" s="1"/>
  <c r="N35" i="49"/>
  <c r="M35" i="49"/>
  <c r="L35" i="49"/>
  <c r="K35" i="49"/>
  <c r="J35" i="49"/>
  <c r="I35" i="49"/>
  <c r="H35" i="49"/>
  <c r="G35" i="49"/>
  <c r="F35" i="49"/>
  <c r="E35" i="49"/>
  <c r="D35" i="49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41" i="50" l="1"/>
  <c r="P41" i="50" s="1"/>
  <c r="D42" i="49"/>
  <c r="F42" i="49"/>
  <c r="G42" i="49"/>
  <c r="L42" i="49"/>
  <c r="J42" i="49"/>
  <c r="K42" i="49"/>
  <c r="M42" i="49"/>
  <c r="E42" i="49"/>
  <c r="H42" i="49"/>
  <c r="I42" i="49"/>
  <c r="N42" i="49"/>
  <c r="O38" i="49"/>
  <c r="P38" i="49" s="1"/>
  <c r="O35" i="49"/>
  <c r="P35" i="49" s="1"/>
  <c r="O33" i="49"/>
  <c r="P33" i="49" s="1"/>
  <c r="O30" i="49"/>
  <c r="P30" i="49" s="1"/>
  <c r="O27" i="49"/>
  <c r="P27" i="49" s="1"/>
  <c r="O20" i="49"/>
  <c r="P20" i="49" s="1"/>
  <c r="O14" i="49"/>
  <c r="P14" i="49" s="1"/>
  <c r="O5" i="49"/>
  <c r="P5" i="49" s="1"/>
  <c r="F43" i="48"/>
  <c r="O42" i="48"/>
  <c r="P42" i="48" s="1"/>
  <c r="O41" i="48"/>
  <c r="P41" i="48" s="1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/>
  <c r="N30" i="48"/>
  <c r="M30" i="48"/>
  <c r="L30" i="48"/>
  <c r="K30" i="48"/>
  <c r="J30" i="48"/>
  <c r="I30" i="48"/>
  <c r="H30" i="48"/>
  <c r="G30" i="48"/>
  <c r="F30" i="48"/>
  <c r="E30" i="48"/>
  <c r="D30" i="48"/>
  <c r="D43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/>
  <c r="O24" i="48"/>
  <c r="P24" i="48" s="1"/>
  <c r="O23" i="48"/>
  <c r="P23" i="48" s="1"/>
  <c r="O22" i="48"/>
  <c r="P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/>
  <c r="O16" i="48"/>
  <c r="P16" i="48" s="1"/>
  <c r="O15" i="48"/>
  <c r="P15" i="48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/>
  <c r="O12" i="48"/>
  <c r="P12" i="48" s="1"/>
  <c r="O11" i="48"/>
  <c r="P11" i="48"/>
  <c r="O10" i="48"/>
  <c r="P10" i="48"/>
  <c r="O9" i="48"/>
  <c r="P9" i="48" s="1"/>
  <c r="O8" i="48"/>
  <c r="P8" i="48" s="1"/>
  <c r="O7" i="48"/>
  <c r="P7" i="48"/>
  <c r="O6" i="48"/>
  <c r="P6" i="48" s="1"/>
  <c r="N5" i="48"/>
  <c r="M5" i="48"/>
  <c r="M43" i="48" s="1"/>
  <c r="L5" i="48"/>
  <c r="K5" i="48"/>
  <c r="J5" i="48"/>
  <c r="I5" i="48"/>
  <c r="H5" i="48"/>
  <c r="G5" i="48"/>
  <c r="F5" i="48"/>
  <c r="E5" i="48"/>
  <c r="D5" i="48"/>
  <c r="N42" i="46"/>
  <c r="O42" i="46" s="1"/>
  <c r="N41" i="46"/>
  <c r="O41" i="46" s="1"/>
  <c r="N40" i="46"/>
  <c r="O40" i="46"/>
  <c r="N39" i="46"/>
  <c r="O39" i="46" s="1"/>
  <c r="M38" i="46"/>
  <c r="L38" i="46"/>
  <c r="K38" i="46"/>
  <c r="J38" i="46"/>
  <c r="I38" i="46"/>
  <c r="H38" i="46"/>
  <c r="G38" i="46"/>
  <c r="F38" i="46"/>
  <c r="E38" i="46"/>
  <c r="D38" i="46"/>
  <c r="N37" i="46"/>
  <c r="O37" i="46" s="1"/>
  <c r="N36" i="46"/>
  <c r="O36" i="46"/>
  <c r="M35" i="46"/>
  <c r="L35" i="46"/>
  <c r="K35" i="46"/>
  <c r="J35" i="46"/>
  <c r="I35" i="46"/>
  <c r="H35" i="46"/>
  <c r="G35" i="46"/>
  <c r="G43" i="46" s="1"/>
  <c r="F35" i="46"/>
  <c r="E35" i="46"/>
  <c r="D35" i="46"/>
  <c r="N34" i="46"/>
  <c r="O34" i="46"/>
  <c r="M33" i="46"/>
  <c r="L33" i="46"/>
  <c r="K33" i="46"/>
  <c r="J33" i="46"/>
  <c r="I33" i="46"/>
  <c r="H33" i="46"/>
  <c r="G33" i="46"/>
  <c r="F33" i="46"/>
  <c r="E33" i="46"/>
  <c r="D33" i="46"/>
  <c r="N32" i="46"/>
  <c r="O32" i="46"/>
  <c r="N31" i="46"/>
  <c r="O31" i="46" s="1"/>
  <c r="M30" i="46"/>
  <c r="L30" i="46"/>
  <c r="L43" i="46" s="1"/>
  <c r="K30" i="46"/>
  <c r="J30" i="46"/>
  <c r="I30" i="46"/>
  <c r="I43" i="46" s="1"/>
  <c r="H30" i="46"/>
  <c r="G30" i="46"/>
  <c r="F30" i="46"/>
  <c r="E30" i="46"/>
  <c r="D30" i="46"/>
  <c r="N29" i="46"/>
  <c r="O29" i="46" s="1"/>
  <c r="N28" i="46"/>
  <c r="O28" i="46" s="1"/>
  <c r="M27" i="46"/>
  <c r="L27" i="46"/>
  <c r="K27" i="46"/>
  <c r="J27" i="46"/>
  <c r="I27" i="46"/>
  <c r="H27" i="46"/>
  <c r="G27" i="46"/>
  <c r="F27" i="46"/>
  <c r="E27" i="46"/>
  <c r="E43" i="46" s="1"/>
  <c r="D27" i="46"/>
  <c r="N26" i="46"/>
  <c r="O26" i="46" s="1"/>
  <c r="N25" i="46"/>
  <c r="O25" i="46" s="1"/>
  <c r="N24" i="46"/>
  <c r="O24" i="46" s="1"/>
  <c r="N23" i="46"/>
  <c r="O23" i="46" s="1"/>
  <c r="N22" i="46"/>
  <c r="O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N18" i="46"/>
  <c r="O18" i="46" s="1"/>
  <c r="N17" i="46"/>
  <c r="O17" i="46" s="1"/>
  <c r="N16" i="46"/>
  <c r="O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/>
  <c r="N11" i="46"/>
  <c r="O11" i="46" s="1"/>
  <c r="N10" i="46"/>
  <c r="O10" i="46" s="1"/>
  <c r="N9" i="46"/>
  <c r="O9" i="46" s="1"/>
  <c r="N8" i="46"/>
  <c r="O8" i="46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39" i="45"/>
  <c r="O39" i="45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 s="1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 s="1"/>
  <c r="N30" i="45"/>
  <c r="O30" i="45" s="1"/>
  <c r="M29" i="45"/>
  <c r="L29" i="45"/>
  <c r="K29" i="45"/>
  <c r="J29" i="45"/>
  <c r="J40" i="45" s="1"/>
  <c r="I29" i="45"/>
  <c r="I40" i="45" s="1"/>
  <c r="H29" i="45"/>
  <c r="G29" i="45"/>
  <c r="F29" i="45"/>
  <c r="E29" i="45"/>
  <c r="D29" i="45"/>
  <c r="D40" i="45" s="1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/>
  <c r="N24" i="45"/>
  <c r="O24" i="45" s="1"/>
  <c r="N23" i="45"/>
  <c r="O23" i="45"/>
  <c r="N22" i="45"/>
  <c r="O22" i="45" s="1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/>
  <c r="N16" i="45"/>
  <c r="O16" i="45" s="1"/>
  <c r="N15" i="45"/>
  <c r="O15" i="45"/>
  <c r="M14" i="45"/>
  <c r="L14" i="45"/>
  <c r="K14" i="45"/>
  <c r="K40" i="45" s="1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/>
  <c r="N6" i="45"/>
  <c r="O6" i="45" s="1"/>
  <c r="M5" i="45"/>
  <c r="M40" i="45" s="1"/>
  <c r="L5" i="45"/>
  <c r="K5" i="45"/>
  <c r="J5" i="45"/>
  <c r="I5" i="45"/>
  <c r="H5" i="45"/>
  <c r="G5" i="45"/>
  <c r="F5" i="45"/>
  <c r="E5" i="45"/>
  <c r="D5" i="45"/>
  <c r="N39" i="44"/>
  <c r="O39" i="44" s="1"/>
  <c r="N38" i="44"/>
  <c r="O38" i="44" s="1"/>
  <c r="M37" i="44"/>
  <c r="L37" i="44"/>
  <c r="K37" i="44"/>
  <c r="J37" i="44"/>
  <c r="I37" i="44"/>
  <c r="H37" i="44"/>
  <c r="G37" i="44"/>
  <c r="F37" i="44"/>
  <c r="E37" i="44"/>
  <c r="D37" i="44"/>
  <c r="N36" i="44"/>
  <c r="O36" i="44" s="1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M32" i="44"/>
  <c r="L32" i="44"/>
  <c r="K32" i="44"/>
  <c r="J32" i="44"/>
  <c r="I32" i="44"/>
  <c r="H32" i="44"/>
  <c r="G32" i="44"/>
  <c r="N32" i="44" s="1"/>
  <c r="O32" i="44" s="1"/>
  <c r="F32" i="44"/>
  <c r="E32" i="44"/>
  <c r="D32" i="44"/>
  <c r="N31" i="44"/>
  <c r="O31" i="44" s="1"/>
  <c r="N30" i="44"/>
  <c r="O30" i="44"/>
  <c r="M29" i="44"/>
  <c r="L29" i="44"/>
  <c r="K29" i="44"/>
  <c r="J29" i="44"/>
  <c r="I29" i="44"/>
  <c r="H29" i="44"/>
  <c r="G29" i="44"/>
  <c r="F29" i="44"/>
  <c r="E29" i="44"/>
  <c r="D29" i="44"/>
  <c r="N28" i="44"/>
  <c r="O28" i="44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 s="1"/>
  <c r="N16" i="44"/>
  <c r="O16" i="44" s="1"/>
  <c r="N15" i="44"/>
  <c r="O15" i="44" s="1"/>
  <c r="M14" i="44"/>
  <c r="L14" i="44"/>
  <c r="L40" i="44" s="1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M40" i="44" s="1"/>
  <c r="L5" i="44"/>
  <c r="K5" i="44"/>
  <c r="K40" i="44" s="1"/>
  <c r="J5" i="44"/>
  <c r="I5" i="44"/>
  <c r="H5" i="44"/>
  <c r="G5" i="44"/>
  <c r="F5" i="44"/>
  <c r="F40" i="44" s="1"/>
  <c r="E5" i="44"/>
  <c r="D5" i="44"/>
  <c r="N39" i="43"/>
  <c r="O39" i="43" s="1"/>
  <c r="N38" i="43"/>
  <c r="O38" i="43" s="1"/>
  <c r="N37" i="43"/>
  <c r="O37" i="43"/>
  <c r="M36" i="43"/>
  <c r="L36" i="43"/>
  <c r="K36" i="43"/>
  <c r="J36" i="43"/>
  <c r="I36" i="43"/>
  <c r="H36" i="43"/>
  <c r="G36" i="43"/>
  <c r="F36" i="43"/>
  <c r="E36" i="43"/>
  <c r="D36" i="43"/>
  <c r="N35" i="43"/>
  <c r="O35" i="43"/>
  <c r="N34" i="43"/>
  <c r="O34" i="43" s="1"/>
  <c r="M33" i="43"/>
  <c r="L33" i="43"/>
  <c r="K33" i="43"/>
  <c r="J33" i="43"/>
  <c r="I33" i="43"/>
  <c r="N33" i="43" s="1"/>
  <c r="O33" i="43" s="1"/>
  <c r="H33" i="43"/>
  <c r="G33" i="43"/>
  <c r="F33" i="43"/>
  <c r="E33" i="43"/>
  <c r="D33" i="43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 s="1"/>
  <c r="N22" i="43"/>
  <c r="O22" i="43" s="1"/>
  <c r="N21" i="43"/>
  <c r="O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40" i="42"/>
  <c r="O40" i="42" s="1"/>
  <c r="N39" i="42"/>
  <c r="O39" i="42"/>
  <c r="N38" i="42"/>
  <c r="O38" i="42" s="1"/>
  <c r="N37" i="42"/>
  <c r="O37" i="42" s="1"/>
  <c r="M36" i="42"/>
  <c r="L36" i="42"/>
  <c r="K36" i="42"/>
  <c r="J36" i="42"/>
  <c r="I36" i="42"/>
  <c r="H36" i="42"/>
  <c r="G36" i="42"/>
  <c r="F36" i="42"/>
  <c r="E36" i="42"/>
  <c r="D36" i="42"/>
  <c r="N35" i="42"/>
  <c r="O35" i="42" s="1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/>
  <c r="N22" i="42"/>
  <c r="O22" i="42" s="1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N16" i="42"/>
  <c r="O16" i="42" s="1"/>
  <c r="N15" i="42"/>
  <c r="O15" i="42"/>
  <c r="M14" i="42"/>
  <c r="L14" i="42"/>
  <c r="K14" i="42"/>
  <c r="J14" i="42"/>
  <c r="I14" i="42"/>
  <c r="H14" i="42"/>
  <c r="G14" i="42"/>
  <c r="F14" i="42"/>
  <c r="E14" i="42"/>
  <c r="D14" i="42"/>
  <c r="N13" i="42"/>
  <c r="O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41" i="41"/>
  <c r="O41" i="41" s="1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N38" i="41"/>
  <c r="O38" i="41" s="1"/>
  <c r="N37" i="41"/>
  <c r="O37" i="41" s="1"/>
  <c r="M36" i="41"/>
  <c r="L36" i="41"/>
  <c r="K36" i="41"/>
  <c r="J36" i="41"/>
  <c r="I36" i="41"/>
  <c r="H36" i="41"/>
  <c r="G36" i="41"/>
  <c r="F36" i="41"/>
  <c r="E36" i="41"/>
  <c r="D36" i="4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3" i="41" s="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/>
  <c r="M27" i="41"/>
  <c r="L27" i="41"/>
  <c r="K27" i="41"/>
  <c r="J27" i="41"/>
  <c r="I27" i="41"/>
  <c r="H27" i="41"/>
  <c r="G27" i="41"/>
  <c r="F27" i="41"/>
  <c r="E27" i="41"/>
  <c r="D27" i="41"/>
  <c r="N26" i="41"/>
  <c r="O26" i="41"/>
  <c r="N25" i="41"/>
  <c r="O25" i="41" s="1"/>
  <c r="N24" i="41"/>
  <c r="O24" i="41" s="1"/>
  <c r="N23" i="41"/>
  <c r="O23" i="41" s="1"/>
  <c r="N22" i="41"/>
  <c r="O22" i="41" s="1"/>
  <c r="N21" i="41"/>
  <c r="O21" i="41" s="1"/>
  <c r="M20" i="41"/>
  <c r="L20" i="41"/>
  <c r="K20" i="41"/>
  <c r="K42" i="41" s="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D42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J42" i="41" s="1"/>
  <c r="I5" i="41"/>
  <c r="H5" i="41"/>
  <c r="G5" i="41"/>
  <c r="F5" i="41"/>
  <c r="E5" i="41"/>
  <c r="D5" i="41"/>
  <c r="N40" i="40"/>
  <c r="O40" i="40" s="1"/>
  <c r="N39" i="40"/>
  <c r="O39" i="40" s="1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4" i="40"/>
  <c r="O34" i="40" s="1"/>
  <c r="M33" i="40"/>
  <c r="L33" i="40"/>
  <c r="K33" i="40"/>
  <c r="J33" i="40"/>
  <c r="I33" i="40"/>
  <c r="H33" i="40"/>
  <c r="G33" i="40"/>
  <c r="F33" i="40"/>
  <c r="E33" i="40"/>
  <c r="D33" i="40"/>
  <c r="N32" i="40"/>
  <c r="O32" i="40" s="1"/>
  <c r="N31" i="40"/>
  <c r="O31" i="40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/>
  <c r="M27" i="40"/>
  <c r="L27" i="40"/>
  <c r="K27" i="40"/>
  <c r="J27" i="40"/>
  <c r="I27" i="40"/>
  <c r="H27" i="40"/>
  <c r="H41" i="40" s="1"/>
  <c r="G27" i="40"/>
  <c r="F27" i="40"/>
  <c r="E27" i="40"/>
  <c r="D27" i="40"/>
  <c r="N26" i="40"/>
  <c r="O26" i="40" s="1"/>
  <c r="N25" i="40"/>
  <c r="O25" i="40" s="1"/>
  <c r="N24" i="40"/>
  <c r="O24" i="40" s="1"/>
  <c r="N23" i="40"/>
  <c r="O23" i="40"/>
  <c r="N22" i="40"/>
  <c r="O22" i="40" s="1"/>
  <c r="N21" i="40"/>
  <c r="O21" i="40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/>
  <c r="N11" i="40"/>
  <c r="O11" i="40"/>
  <c r="N10" i="40"/>
  <c r="O10" i="40" s="1"/>
  <c r="N9" i="40"/>
  <c r="O9" i="40"/>
  <c r="N8" i="40"/>
  <c r="O8" i="40" s="1"/>
  <c r="N7" i="40"/>
  <c r="O7" i="40" s="1"/>
  <c r="N6" i="40"/>
  <c r="O6" i="40"/>
  <c r="M5" i="40"/>
  <c r="L5" i="40"/>
  <c r="K5" i="40"/>
  <c r="J5" i="40"/>
  <c r="J41" i="40" s="1"/>
  <c r="I5" i="40"/>
  <c r="H5" i="40"/>
  <c r="G5" i="40"/>
  <c r="G41" i="40" s="1"/>
  <c r="F5" i="40"/>
  <c r="E5" i="40"/>
  <c r="D5" i="40"/>
  <c r="N5" i="40" s="1"/>
  <c r="O5" i="40" s="1"/>
  <c r="N41" i="39"/>
  <c r="O41" i="39"/>
  <c r="N40" i="39"/>
  <c r="O40" i="39" s="1"/>
  <c r="N39" i="39"/>
  <c r="O39" i="39"/>
  <c r="N38" i="39"/>
  <c r="O38" i="39" s="1"/>
  <c r="M37" i="39"/>
  <c r="L37" i="39"/>
  <c r="K37" i="39"/>
  <c r="J37" i="39"/>
  <c r="I37" i="39"/>
  <c r="H37" i="39"/>
  <c r="G37" i="39"/>
  <c r="F37" i="39"/>
  <c r="E37" i="39"/>
  <c r="D37" i="39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/>
  <c r="M29" i="39"/>
  <c r="L29" i="39"/>
  <c r="K29" i="39"/>
  <c r="J29" i="39"/>
  <c r="I29" i="39"/>
  <c r="H29" i="39"/>
  <c r="G29" i="39"/>
  <c r="F29" i="39"/>
  <c r="E29" i="39"/>
  <c r="D29" i="39"/>
  <c r="N29" i="39" s="1"/>
  <c r="O29" i="39" s="1"/>
  <c r="N28" i="39"/>
  <c r="O28" i="39"/>
  <c r="N27" i="39"/>
  <c r="O27" i="39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 s="1"/>
  <c r="N23" i="39"/>
  <c r="O23" i="39" s="1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/>
  <c r="N12" i="39"/>
  <c r="O12" i="39" s="1"/>
  <c r="N11" i="39"/>
  <c r="O11" i="39" s="1"/>
  <c r="N10" i="39"/>
  <c r="O10" i="39"/>
  <c r="N9" i="39"/>
  <c r="O9" i="39"/>
  <c r="N8" i="39"/>
  <c r="O8" i="39" s="1"/>
  <c r="N7" i="39"/>
  <c r="O7" i="39"/>
  <c r="N6" i="39"/>
  <c r="O6" i="39" s="1"/>
  <c r="M5" i="39"/>
  <c r="M42" i="39" s="1"/>
  <c r="L5" i="39"/>
  <c r="K5" i="39"/>
  <c r="J5" i="39"/>
  <c r="I5" i="39"/>
  <c r="I42" i="39" s="1"/>
  <c r="H5" i="39"/>
  <c r="G5" i="39"/>
  <c r="F5" i="39"/>
  <c r="E5" i="39"/>
  <c r="D5" i="39"/>
  <c r="N5" i="39" s="1"/>
  <c r="O5" i="39" s="1"/>
  <c r="N43" i="38"/>
  <c r="O43" i="38" s="1"/>
  <c r="N42" i="38"/>
  <c r="O42" i="38" s="1"/>
  <c r="N41" i="38"/>
  <c r="O41" i="38"/>
  <c r="N40" i="38"/>
  <c r="O40" i="38"/>
  <c r="M39" i="38"/>
  <c r="L39" i="38"/>
  <c r="K39" i="38"/>
  <c r="J39" i="38"/>
  <c r="I39" i="38"/>
  <c r="H39" i="38"/>
  <c r="G39" i="38"/>
  <c r="F39" i="38"/>
  <c r="E39" i="38"/>
  <c r="D39" i="38"/>
  <c r="N38" i="38"/>
  <c r="O38" i="38"/>
  <c r="N37" i="38"/>
  <c r="O37" i="38" s="1"/>
  <c r="N36" i="38"/>
  <c r="O36" i="38" s="1"/>
  <c r="M35" i="38"/>
  <c r="L35" i="38"/>
  <c r="K35" i="38"/>
  <c r="J35" i="38"/>
  <c r="I35" i="38"/>
  <c r="H35" i="38"/>
  <c r="G35" i="38"/>
  <c r="F35" i="38"/>
  <c r="E35" i="38"/>
  <c r="D35" i="38"/>
  <c r="N34" i="38"/>
  <c r="O34" i="38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/>
  <c r="M27" i="38"/>
  <c r="L27" i="38"/>
  <c r="K27" i="38"/>
  <c r="J27" i="38"/>
  <c r="I27" i="38"/>
  <c r="H27" i="38"/>
  <c r="G27" i="38"/>
  <c r="F27" i="38"/>
  <c r="E27" i="38"/>
  <c r="D27" i="38"/>
  <c r="N26" i="38"/>
  <c r="O26" i="38"/>
  <c r="N25" i="38"/>
  <c r="O25" i="38"/>
  <c r="N24" i="38"/>
  <c r="O24" i="38" s="1"/>
  <c r="N23" i="38"/>
  <c r="O23" i="38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/>
  <c r="N17" i="38"/>
  <c r="O17" i="38"/>
  <c r="N16" i="38"/>
  <c r="O16" i="38" s="1"/>
  <c r="N15" i="38"/>
  <c r="O15" i="38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K5" i="38"/>
  <c r="K44" i="38" s="1"/>
  <c r="J5" i="38"/>
  <c r="I5" i="38"/>
  <c r="H5" i="38"/>
  <c r="G5" i="38"/>
  <c r="F5" i="38"/>
  <c r="E5" i="38"/>
  <c r="D5" i="38"/>
  <c r="N40" i="37"/>
  <c r="O40" i="37" s="1"/>
  <c r="N39" i="37"/>
  <c r="O39" i="37"/>
  <c r="N38" i="37"/>
  <c r="O38" i="37" s="1"/>
  <c r="M37" i="37"/>
  <c r="L37" i="37"/>
  <c r="K37" i="37"/>
  <c r="J37" i="37"/>
  <c r="I37" i="37"/>
  <c r="H37" i="37"/>
  <c r="G37" i="37"/>
  <c r="F37" i="37"/>
  <c r="E37" i="37"/>
  <c r="D37" i="37"/>
  <c r="N36" i="37"/>
  <c r="O36" i="37"/>
  <c r="M35" i="37"/>
  <c r="L35" i="37"/>
  <c r="K35" i="37"/>
  <c r="J35" i="37"/>
  <c r="I35" i="37"/>
  <c r="H35" i="37"/>
  <c r="G35" i="37"/>
  <c r="F35" i="37"/>
  <c r="E35" i="37"/>
  <c r="D35" i="37"/>
  <c r="N34" i="37"/>
  <c r="O34" i="37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F41" i="37" s="1"/>
  <c r="E30" i="37"/>
  <c r="E41" i="37" s="1"/>
  <c r="D30" i="37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 s="1"/>
  <c r="N24" i="37"/>
  <c r="O24" i="37" s="1"/>
  <c r="N23" i="37"/>
  <c r="O23" i="37"/>
  <c r="N22" i="37"/>
  <c r="O22" i="37" s="1"/>
  <c r="N21" i="37"/>
  <c r="O21" i="37" s="1"/>
  <c r="M20" i="37"/>
  <c r="M41" i="37" s="1"/>
  <c r="L20" i="37"/>
  <c r="K20" i="37"/>
  <c r="J20" i="37"/>
  <c r="I20" i="37"/>
  <c r="H20" i="37"/>
  <c r="G20" i="37"/>
  <c r="F20" i="37"/>
  <c r="E20" i="37"/>
  <c r="D20" i="37"/>
  <c r="N19" i="37"/>
  <c r="O19" i="37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41" i="36"/>
  <c r="O41" i="36" s="1"/>
  <c r="N40" i="36"/>
  <c r="O40" i="36" s="1"/>
  <c r="N39" i="36"/>
  <c r="O39" i="36" s="1"/>
  <c r="N38" i="36"/>
  <c r="O38" i="36" s="1"/>
  <c r="M37" i="36"/>
  <c r="L37" i="36"/>
  <c r="K37" i="36"/>
  <c r="J37" i="36"/>
  <c r="I37" i="36"/>
  <c r="H37" i="36"/>
  <c r="G37" i="36"/>
  <c r="F37" i="36"/>
  <c r="E37" i="36"/>
  <c r="D37" i="36"/>
  <c r="N36" i="36"/>
  <c r="O36" i="36" s="1"/>
  <c r="M35" i="36"/>
  <c r="L35" i="36"/>
  <c r="K35" i="36"/>
  <c r="J35" i="36"/>
  <c r="I35" i="36"/>
  <c r="H35" i="36"/>
  <c r="G35" i="36"/>
  <c r="F35" i="36"/>
  <c r="E35" i="36"/>
  <c r="D35" i="36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N30" i="36" s="1"/>
  <c r="O30" i="36" s="1"/>
  <c r="D30" i="36"/>
  <c r="N29" i="36"/>
  <c r="O29" i="36" s="1"/>
  <c r="N28" i="36"/>
  <c r="O28" i="36"/>
  <c r="M27" i="36"/>
  <c r="L27" i="36"/>
  <c r="K27" i="36"/>
  <c r="J27" i="36"/>
  <c r="I27" i="36"/>
  <c r="H27" i="36"/>
  <c r="G27" i="36"/>
  <c r="F27" i="36"/>
  <c r="E27" i="36"/>
  <c r="D27" i="36"/>
  <c r="N26" i="36"/>
  <c r="O26" i="36"/>
  <c r="N25" i="36"/>
  <c r="O25" i="36" s="1"/>
  <c r="N24" i="36"/>
  <c r="O24" i="36" s="1"/>
  <c r="N23" i="36"/>
  <c r="O23" i="36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 s="1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G42" i="36" s="1"/>
  <c r="F14" i="36"/>
  <c r="E14" i="36"/>
  <c r="D14" i="36"/>
  <c r="N13" i="36"/>
  <c r="O13" i="36" s="1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F42" i="36" s="1"/>
  <c r="E5" i="36"/>
  <c r="D5" i="36"/>
  <c r="D42" i="36" s="1"/>
  <c r="N42" i="35"/>
  <c r="O42" i="35"/>
  <c r="N41" i="35"/>
  <c r="O41" i="35" s="1"/>
  <c r="N40" i="35"/>
  <c r="O40" i="35" s="1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2" i="35"/>
  <c r="O32" i="35" s="1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 s="1"/>
  <c r="M27" i="35"/>
  <c r="M43" i="35" s="1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 s="1"/>
  <c r="N24" i="35"/>
  <c r="O24" i="35" s="1"/>
  <c r="N23" i="35"/>
  <c r="O23" i="35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 s="1"/>
  <c r="N17" i="35"/>
  <c r="O17" i="35"/>
  <c r="N16" i="35"/>
  <c r="O16" i="35" s="1"/>
  <c r="N15" i="35"/>
  <c r="O15" i="35" s="1"/>
  <c r="M14" i="35"/>
  <c r="L14" i="35"/>
  <c r="K14" i="35"/>
  <c r="J14" i="35"/>
  <c r="I14" i="35"/>
  <c r="I43" i="35" s="1"/>
  <c r="H14" i="35"/>
  <c r="G14" i="35"/>
  <c r="F14" i="35"/>
  <c r="E14" i="35"/>
  <c r="D14" i="35"/>
  <c r="N13" i="35"/>
  <c r="O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G43" i="35" s="1"/>
  <c r="F5" i="35"/>
  <c r="E5" i="35"/>
  <c r="D5" i="35"/>
  <c r="N41" i="34"/>
  <c r="O41" i="34" s="1"/>
  <c r="N40" i="34"/>
  <c r="O40" i="34" s="1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7" i="34"/>
  <c r="O37" i="34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2" i="34"/>
  <c r="O32" i="34" s="1"/>
  <c r="N31" i="34"/>
  <c r="O31" i="34"/>
  <c r="M30" i="34"/>
  <c r="L30" i="34"/>
  <c r="K30" i="34"/>
  <c r="J30" i="34"/>
  <c r="I30" i="34"/>
  <c r="H30" i="34"/>
  <c r="G30" i="34"/>
  <c r="F30" i="34"/>
  <c r="E30" i="34"/>
  <c r="D30" i="34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N27" i="34" s="1"/>
  <c r="O27" i="34" s="1"/>
  <c r="D27" i="34"/>
  <c r="N26" i="34"/>
  <c r="O26" i="34" s="1"/>
  <c r="N25" i="34"/>
  <c r="O25" i="34" s="1"/>
  <c r="N24" i="34"/>
  <c r="O24" i="34" s="1"/>
  <c r="N23" i="34"/>
  <c r="O23" i="34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K5" i="34"/>
  <c r="J5" i="34"/>
  <c r="J42" i="34" s="1"/>
  <c r="I5" i="34"/>
  <c r="H5" i="34"/>
  <c r="H42" i="34" s="1"/>
  <c r="G5" i="34"/>
  <c r="F5" i="34"/>
  <c r="E5" i="34"/>
  <c r="E42" i="34" s="1"/>
  <c r="D5" i="34"/>
  <c r="E37" i="33"/>
  <c r="F37" i="33"/>
  <c r="G37" i="33"/>
  <c r="H37" i="33"/>
  <c r="I37" i="33"/>
  <c r="J37" i="33"/>
  <c r="K37" i="33"/>
  <c r="L37" i="33"/>
  <c r="M37" i="33"/>
  <c r="D37" i="33"/>
  <c r="E35" i="33"/>
  <c r="F35" i="33"/>
  <c r="G35" i="33"/>
  <c r="H35" i="33"/>
  <c r="I35" i="33"/>
  <c r="J35" i="33"/>
  <c r="K35" i="33"/>
  <c r="L35" i="33"/>
  <c r="M35" i="33"/>
  <c r="E33" i="33"/>
  <c r="F33" i="33"/>
  <c r="G33" i="33"/>
  <c r="H33" i="33"/>
  <c r="I33" i="33"/>
  <c r="J33" i="33"/>
  <c r="K33" i="33"/>
  <c r="L33" i="33"/>
  <c r="M33" i="33"/>
  <c r="E30" i="33"/>
  <c r="F30" i="33"/>
  <c r="G30" i="33"/>
  <c r="H30" i="33"/>
  <c r="I30" i="33"/>
  <c r="J30" i="33"/>
  <c r="K30" i="33"/>
  <c r="L30" i="33"/>
  <c r="M30" i="33"/>
  <c r="E27" i="33"/>
  <c r="F27" i="33"/>
  <c r="G27" i="33"/>
  <c r="H27" i="33"/>
  <c r="I27" i="33"/>
  <c r="J27" i="33"/>
  <c r="K27" i="33"/>
  <c r="L27" i="33"/>
  <c r="M27" i="33"/>
  <c r="E20" i="33"/>
  <c r="F20" i="33"/>
  <c r="G20" i="33"/>
  <c r="H20" i="33"/>
  <c r="I20" i="33"/>
  <c r="J20" i="33"/>
  <c r="K20" i="33"/>
  <c r="L20" i="33"/>
  <c r="M20" i="33"/>
  <c r="E14" i="33"/>
  <c r="F14" i="33"/>
  <c r="G14" i="33"/>
  <c r="H14" i="33"/>
  <c r="I14" i="33"/>
  <c r="J14" i="33"/>
  <c r="K14" i="33"/>
  <c r="L14" i="33"/>
  <c r="M14" i="33"/>
  <c r="E5" i="33"/>
  <c r="F5" i="33"/>
  <c r="G5" i="33"/>
  <c r="H5" i="33"/>
  <c r="I5" i="33"/>
  <c r="J5" i="33"/>
  <c r="K5" i="33"/>
  <c r="L5" i="33"/>
  <c r="M5" i="33"/>
  <c r="D35" i="33"/>
  <c r="D33" i="33"/>
  <c r="D27" i="33"/>
  <c r="D20" i="33"/>
  <c r="D14" i="33"/>
  <c r="D5" i="33"/>
  <c r="N39" i="33"/>
  <c r="O39" i="33"/>
  <c r="N40" i="33"/>
  <c r="O40" i="33" s="1"/>
  <c r="N38" i="33"/>
  <c r="O38" i="33" s="1"/>
  <c r="N34" i="33"/>
  <c r="O34" i="33"/>
  <c r="N36" i="33"/>
  <c r="O36" i="33" s="1"/>
  <c r="D30" i="33"/>
  <c r="N31" i="33"/>
  <c r="O31" i="33" s="1"/>
  <c r="N32" i="33"/>
  <c r="O32" i="33" s="1"/>
  <c r="N29" i="33"/>
  <c r="O29" i="33"/>
  <c r="N28" i="33"/>
  <c r="O28" i="33" s="1"/>
  <c r="N16" i="33"/>
  <c r="O16" i="33"/>
  <c r="N17" i="33"/>
  <c r="O17" i="33" s="1"/>
  <c r="N18" i="33"/>
  <c r="O18" i="33" s="1"/>
  <c r="N19" i="33"/>
  <c r="O19" i="33" s="1"/>
  <c r="N7" i="33"/>
  <c r="O7" i="33" s="1"/>
  <c r="N8" i="33"/>
  <c r="O8" i="33" s="1"/>
  <c r="N9" i="33"/>
  <c r="O9" i="33"/>
  <c r="N10" i="33"/>
  <c r="O10" i="33" s="1"/>
  <c r="N11" i="33"/>
  <c r="O11" i="33" s="1"/>
  <c r="N12" i="33"/>
  <c r="O12" i="33" s="1"/>
  <c r="N13" i="33"/>
  <c r="O13" i="33"/>
  <c r="N6" i="33"/>
  <c r="O6" i="33" s="1"/>
  <c r="N21" i="33"/>
  <c r="O21" i="33" s="1"/>
  <c r="N22" i="33"/>
  <c r="O22" i="33" s="1"/>
  <c r="N23" i="33"/>
  <c r="O23" i="33" s="1"/>
  <c r="N24" i="33"/>
  <c r="O24" i="33" s="1"/>
  <c r="N25" i="33"/>
  <c r="O25" i="33" s="1"/>
  <c r="N26" i="33"/>
  <c r="O26" i="33" s="1"/>
  <c r="N15" i="33"/>
  <c r="O15" i="33"/>
  <c r="F44" i="38"/>
  <c r="I44" i="38"/>
  <c r="D44" i="38"/>
  <c r="N35" i="33"/>
  <c r="O35" i="33" s="1"/>
  <c r="N14" i="41"/>
  <c r="O14" i="41" s="1"/>
  <c r="J41" i="42"/>
  <c r="O38" i="48"/>
  <c r="P38" i="48" s="1"/>
  <c r="O5" i="48"/>
  <c r="P5" i="48" s="1"/>
  <c r="L41" i="33" l="1"/>
  <c r="E42" i="36"/>
  <c r="N37" i="33"/>
  <c r="O37" i="33" s="1"/>
  <c r="N37" i="36"/>
  <c r="O37" i="36" s="1"/>
  <c r="N14" i="40"/>
  <c r="O14" i="40" s="1"/>
  <c r="N33" i="42"/>
  <c r="O33" i="42" s="1"/>
  <c r="J40" i="44"/>
  <c r="N39" i="38"/>
  <c r="O39" i="38" s="1"/>
  <c r="O30" i="48"/>
  <c r="P30" i="48" s="1"/>
  <c r="H44" i="38"/>
  <c r="I41" i="40"/>
  <c r="N43" i="48"/>
  <c r="E43" i="35"/>
  <c r="K41" i="42"/>
  <c r="N34" i="45"/>
  <c r="O34" i="45" s="1"/>
  <c r="N27" i="46"/>
  <c r="O27" i="46" s="1"/>
  <c r="G41" i="33"/>
  <c r="N29" i="44"/>
  <c r="O29" i="44" s="1"/>
  <c r="N32" i="39"/>
  <c r="O32" i="39" s="1"/>
  <c r="N35" i="37"/>
  <c r="O35" i="37" s="1"/>
  <c r="N34" i="44"/>
  <c r="O34" i="44" s="1"/>
  <c r="O20" i="48"/>
  <c r="P20" i="48" s="1"/>
  <c r="N33" i="34"/>
  <c r="O33" i="34" s="1"/>
  <c r="E42" i="39"/>
  <c r="N26" i="45"/>
  <c r="O26" i="45" s="1"/>
  <c r="O27" i="48"/>
  <c r="P27" i="48" s="1"/>
  <c r="K42" i="39"/>
  <c r="I42" i="34"/>
  <c r="D42" i="39"/>
  <c r="N42" i="39" s="1"/>
  <c r="O42" i="39" s="1"/>
  <c r="M42" i="41"/>
  <c r="I43" i="48"/>
  <c r="L41" i="37"/>
  <c r="L43" i="35"/>
  <c r="M42" i="36"/>
  <c r="N30" i="35"/>
  <c r="O30" i="35" s="1"/>
  <c r="J40" i="43"/>
  <c r="O14" i="48"/>
  <c r="P14" i="48" s="1"/>
  <c r="K42" i="36"/>
  <c r="K43" i="35"/>
  <c r="I41" i="33"/>
  <c r="G42" i="34"/>
  <c r="H42" i="36"/>
  <c r="E41" i="40"/>
  <c r="N19" i="42"/>
  <c r="O19" i="42" s="1"/>
  <c r="L41" i="42"/>
  <c r="N31" i="42"/>
  <c r="O31" i="42" s="1"/>
  <c r="K43" i="48"/>
  <c r="H41" i="37"/>
  <c r="H42" i="39"/>
  <c r="M42" i="34"/>
  <c r="N35" i="34"/>
  <c r="O35" i="34" s="1"/>
  <c r="M41" i="40"/>
  <c r="N36" i="41"/>
  <c r="O36" i="41" s="1"/>
  <c r="K43" i="46"/>
  <c r="N34" i="39"/>
  <c r="O34" i="39" s="1"/>
  <c r="N37" i="44"/>
  <c r="O37" i="44" s="1"/>
  <c r="M41" i="42"/>
  <c r="N27" i="35"/>
  <c r="O27" i="35" s="1"/>
  <c r="K40" i="43"/>
  <c r="J43" i="46"/>
  <c r="N27" i="37"/>
  <c r="O27" i="37" s="1"/>
  <c r="J41" i="33"/>
  <c r="N20" i="33"/>
  <c r="O20" i="33" s="1"/>
  <c r="L42" i="34"/>
  <c r="N14" i="38"/>
  <c r="O14" i="38" s="1"/>
  <c r="L40" i="43"/>
  <c r="N37" i="37"/>
  <c r="O37" i="37" s="1"/>
  <c r="K41" i="40"/>
  <c r="I41" i="37"/>
  <c r="F42" i="34"/>
  <c r="J43" i="35"/>
  <c r="N35" i="38"/>
  <c r="O35" i="38" s="1"/>
  <c r="N30" i="41"/>
  <c r="O30" i="41" s="1"/>
  <c r="N27" i="36"/>
  <c r="O27" i="36" s="1"/>
  <c r="M41" i="33"/>
  <c r="N33" i="37"/>
  <c r="O33" i="37" s="1"/>
  <c r="N33" i="38"/>
  <c r="O33" i="38" s="1"/>
  <c r="L42" i="39"/>
  <c r="M40" i="43"/>
  <c r="N37" i="45"/>
  <c r="O37" i="45" s="1"/>
  <c r="N30" i="46"/>
  <c r="O30" i="46" s="1"/>
  <c r="O42" i="49"/>
  <c r="P42" i="49" s="1"/>
  <c r="N5" i="35"/>
  <c r="O5" i="35" s="1"/>
  <c r="H43" i="35"/>
  <c r="N5" i="33"/>
  <c r="O5" i="33" s="1"/>
  <c r="H41" i="33"/>
  <c r="N35" i="36"/>
  <c r="O35" i="36" s="1"/>
  <c r="G44" i="38"/>
  <c r="N20" i="41"/>
  <c r="O20" i="41" s="1"/>
  <c r="G42" i="41"/>
  <c r="E40" i="44"/>
  <c r="N5" i="44"/>
  <c r="O5" i="44" s="1"/>
  <c r="L40" i="45"/>
  <c r="N32" i="45"/>
  <c r="O32" i="45" s="1"/>
  <c r="E40" i="45"/>
  <c r="N40" i="45" s="1"/>
  <c r="O40" i="45" s="1"/>
  <c r="E43" i="48"/>
  <c r="O43" i="48" s="1"/>
  <c r="P43" i="48" s="1"/>
  <c r="N5" i="34"/>
  <c r="O5" i="34" s="1"/>
  <c r="N20" i="40"/>
  <c r="O20" i="40" s="1"/>
  <c r="H40" i="43"/>
  <c r="N25" i="43"/>
  <c r="O25" i="43" s="1"/>
  <c r="F43" i="46"/>
  <c r="N5" i="46"/>
  <c r="O5" i="46" s="1"/>
  <c r="N14" i="33"/>
  <c r="O14" i="33" s="1"/>
  <c r="F41" i="33"/>
  <c r="F43" i="35"/>
  <c r="N20" i="35"/>
  <c r="O20" i="35" s="1"/>
  <c r="I40" i="43"/>
  <c r="N36" i="43"/>
  <c r="O36" i="43" s="1"/>
  <c r="I40" i="44"/>
  <c r="N19" i="44"/>
  <c r="O19" i="44" s="1"/>
  <c r="N26" i="44"/>
  <c r="O26" i="44" s="1"/>
  <c r="D40" i="44"/>
  <c r="N14" i="45"/>
  <c r="O14" i="45" s="1"/>
  <c r="F40" i="45"/>
  <c r="N29" i="45"/>
  <c r="O29" i="45" s="1"/>
  <c r="G43" i="48"/>
  <c r="N5" i="38"/>
  <c r="O5" i="38" s="1"/>
  <c r="E44" i="38"/>
  <c r="H41" i="42"/>
  <c r="E41" i="33"/>
  <c r="K42" i="34"/>
  <c r="N30" i="34"/>
  <c r="O30" i="34" s="1"/>
  <c r="N14" i="37"/>
  <c r="O14" i="37" s="1"/>
  <c r="J41" i="37"/>
  <c r="L44" i="38"/>
  <c r="N20" i="39"/>
  <c r="O20" i="39" s="1"/>
  <c r="J42" i="39"/>
  <c r="N5" i="42"/>
  <c r="O5" i="42" s="1"/>
  <c r="D41" i="42"/>
  <c r="H43" i="48"/>
  <c r="D41" i="33"/>
  <c r="N27" i="33"/>
  <c r="O27" i="33" s="1"/>
  <c r="N14" i="34"/>
  <c r="O14" i="34" s="1"/>
  <c r="D42" i="34"/>
  <c r="N42" i="34" s="1"/>
  <c r="O42" i="34" s="1"/>
  <c r="N35" i="35"/>
  <c r="O35" i="35" s="1"/>
  <c r="L42" i="36"/>
  <c r="N5" i="36"/>
  <c r="O5" i="36" s="1"/>
  <c r="N20" i="37"/>
  <c r="O20" i="37" s="1"/>
  <c r="I41" i="42"/>
  <c r="N14" i="42"/>
  <c r="O14" i="42" s="1"/>
  <c r="N14" i="43"/>
  <c r="O14" i="43" s="1"/>
  <c r="E40" i="43"/>
  <c r="H43" i="46"/>
  <c r="N20" i="46"/>
  <c r="O20" i="46" s="1"/>
  <c r="O35" i="48"/>
  <c r="P35" i="48" s="1"/>
  <c r="N30" i="33"/>
  <c r="O30" i="33" s="1"/>
  <c r="N38" i="34"/>
  <c r="O38" i="34" s="1"/>
  <c r="N14" i="35"/>
  <c r="O14" i="35" s="1"/>
  <c r="D43" i="35"/>
  <c r="N33" i="35"/>
  <c r="O33" i="35" s="1"/>
  <c r="G41" i="37"/>
  <c r="N5" i="37"/>
  <c r="O5" i="37" s="1"/>
  <c r="F42" i="39"/>
  <c r="N14" i="39"/>
  <c r="O14" i="39" s="1"/>
  <c r="N26" i="39"/>
  <c r="O26" i="39" s="1"/>
  <c r="G42" i="39"/>
  <c r="L41" i="40"/>
  <c r="L42" i="41"/>
  <c r="F42" i="41"/>
  <c r="N39" i="41"/>
  <c r="O39" i="41" s="1"/>
  <c r="D40" i="43"/>
  <c r="N19" i="43"/>
  <c r="O19" i="43" s="1"/>
  <c r="J43" i="48"/>
  <c r="O33" i="48"/>
  <c r="P33" i="48" s="1"/>
  <c r="M44" i="38"/>
  <c r="J44" i="38"/>
  <c r="N20" i="38"/>
  <c r="O20" i="38" s="1"/>
  <c r="D41" i="40"/>
  <c r="N27" i="40"/>
  <c r="O27" i="40" s="1"/>
  <c r="I42" i="41"/>
  <c r="N27" i="41"/>
  <c r="O27" i="41" s="1"/>
  <c r="E41" i="42"/>
  <c r="N28" i="42"/>
  <c r="O28" i="42" s="1"/>
  <c r="F41" i="42"/>
  <c r="N36" i="42"/>
  <c r="O36" i="42" s="1"/>
  <c r="G40" i="44"/>
  <c r="H40" i="45"/>
  <c r="N5" i="45"/>
  <c r="O5" i="45" s="1"/>
  <c r="N19" i="45"/>
  <c r="O19" i="45" s="1"/>
  <c r="G40" i="45"/>
  <c r="N33" i="33"/>
  <c r="O33" i="33" s="1"/>
  <c r="N20" i="34"/>
  <c r="O20" i="34" s="1"/>
  <c r="N38" i="35"/>
  <c r="O38" i="35" s="1"/>
  <c r="I42" i="36"/>
  <c r="N14" i="36"/>
  <c r="O14" i="36" s="1"/>
  <c r="N20" i="36"/>
  <c r="O20" i="36" s="1"/>
  <c r="N37" i="39"/>
  <c r="O37" i="39" s="1"/>
  <c r="N30" i="40"/>
  <c r="O30" i="40" s="1"/>
  <c r="N35" i="40"/>
  <c r="O35" i="40" s="1"/>
  <c r="N37" i="40"/>
  <c r="O37" i="40" s="1"/>
  <c r="M43" i="46"/>
  <c r="N14" i="46"/>
  <c r="O14" i="46" s="1"/>
  <c r="D43" i="46"/>
  <c r="N38" i="46"/>
  <c r="O38" i="46" s="1"/>
  <c r="N30" i="37"/>
  <c r="O30" i="37" s="1"/>
  <c r="D41" i="37"/>
  <c r="J42" i="36"/>
  <c r="N33" i="36"/>
  <c r="O33" i="36" s="1"/>
  <c r="K41" i="33"/>
  <c r="K41" i="37"/>
  <c r="N27" i="38"/>
  <c r="O27" i="38" s="1"/>
  <c r="N30" i="38"/>
  <c r="O30" i="38" s="1"/>
  <c r="H42" i="41"/>
  <c r="N25" i="42"/>
  <c r="O25" i="42" s="1"/>
  <c r="G41" i="42"/>
  <c r="N31" i="43"/>
  <c r="O31" i="43" s="1"/>
  <c r="N33" i="46"/>
  <c r="O33" i="46" s="1"/>
  <c r="N35" i="46"/>
  <c r="O35" i="46" s="1"/>
  <c r="L43" i="48"/>
  <c r="N14" i="44"/>
  <c r="O14" i="44" s="1"/>
  <c r="H40" i="44"/>
  <c r="N33" i="40"/>
  <c r="O33" i="40" s="1"/>
  <c r="F41" i="40"/>
  <c r="E42" i="41"/>
  <c r="N5" i="41"/>
  <c r="O5" i="41" s="1"/>
  <c r="G40" i="43"/>
  <c r="N5" i="43"/>
  <c r="O5" i="43" s="1"/>
  <c r="N28" i="43"/>
  <c r="O28" i="43" s="1"/>
  <c r="F40" i="43"/>
  <c r="N42" i="36" l="1"/>
  <c r="O42" i="36" s="1"/>
  <c r="N41" i="33"/>
  <c r="O41" i="33" s="1"/>
  <c r="N41" i="37"/>
  <c r="O41" i="37" s="1"/>
  <c r="N40" i="43"/>
  <c r="O40" i="43" s="1"/>
  <c r="N43" i="35"/>
  <c r="O43" i="35" s="1"/>
  <c r="N44" i="38"/>
  <c r="O44" i="38" s="1"/>
  <c r="N41" i="42"/>
  <c r="O41" i="42" s="1"/>
  <c r="N43" i="46"/>
  <c r="O43" i="46" s="1"/>
  <c r="N40" i="44"/>
  <c r="O40" i="44" s="1"/>
  <c r="N41" i="40"/>
  <c r="O41" i="40" s="1"/>
  <c r="N42" i="41"/>
  <c r="O42" i="41" s="1"/>
</calcChain>
</file>

<file path=xl/sharedStrings.xml><?xml version="1.0" encoding="utf-8"?>
<sst xmlns="http://schemas.openxmlformats.org/spreadsheetml/2006/main" count="983" uniqueCount="110">
  <si>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</si>
  <si>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</si>
  <si>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</si>
  <si>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</si>
  <si>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</si>
  <si>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</si>
  <si>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</si>
  <si>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</si>
  <si>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</si>
  <si>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</si>
  <si>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</si>
  <si>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</si>
  <si>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</si>
  <si>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</si>
  <si>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</si>
  <si>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</si>
  <si>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</si>
  <si>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</si>
  <si>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</si>
  <si>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</si>
  <si>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</si>
  <si>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</si>
  <si>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</si>
  <si>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</si>
  <si>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</si>
  <si>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</si>
  <si>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</si>
  <si>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</si>
  <si>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</si>
  <si>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</si>
  <si>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</si>
  <si>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</si>
  <si>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</si>
  <si>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</si>
  <si>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</si>
  <si>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</si>
  <si>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</si>
  <si>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</si>
  <si>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</si>
  <si>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</si>
  <si>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</si>
  <si>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</si>
  <si>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Mass Transit Systems</t>
  </si>
  <si>
    <t>Economic Environment</t>
  </si>
  <si>
    <t>Housing and Urban Development</t>
  </si>
  <si>
    <t>Other Economic Environment</t>
  </si>
  <si>
    <t>Human Services</t>
  </si>
  <si>
    <t>Other Human Services</t>
  </si>
  <si>
    <t>Culture / Recreation</t>
  </si>
  <si>
    <t>Parks and Recreation</t>
  </si>
  <si>
    <t>Inter-Fund Group Transfers Out</t>
  </si>
  <si>
    <t>Proprietary - Other Non-Operating Disbursements</t>
  </si>
  <si>
    <t>Proprietary - Non-Operating Interest Expense</t>
  </si>
  <si>
    <t>Other Uses and Non-Operating</t>
  </si>
  <si>
    <t>2009 Municipal Population:</t>
  </si>
  <si>
    <t>Tamarac Expenditures Reported by Account Code and Fund Type</t>
  </si>
  <si>
    <t>Local Fiscal Year Ended September 30, 2010</t>
  </si>
  <si>
    <t>Cultural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</si>
  <si>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</si>
  <si>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</si>
  <si>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</si>
  <si>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Capital Lease Acquisitions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</si>
  <si>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</si>
  <si>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</si>
  <si>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</si>
  <si>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</si>
  <si>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</si>
  <si>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</si>
  <si>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Other Culture / Recreation</t>
  </si>
  <si>
    <t>2013 Municipal Population:</t>
  </si>
  <si>
    <t>Local Fiscal Year Ended September 30, 2014</t>
  </si>
  <si>
    <t>Other General Government</t>
  </si>
  <si>
    <t>Emergency and Disaster Relief</t>
  </si>
  <si>
    <t>Water / Sewer Services</t>
  </si>
  <si>
    <t>Flood Control / Stormwater Control</t>
  </si>
  <si>
    <t>Road / Street Facilities</t>
  </si>
  <si>
    <t>Mass Transit</t>
  </si>
  <si>
    <t>Parks / Recreation</t>
  </si>
  <si>
    <t>Other Uses</t>
  </si>
  <si>
    <t>Interfund Transfers Out</t>
  </si>
  <si>
    <t>Other Non-Operating Disbursements</t>
  </si>
  <si>
    <t>Non-Operating Interest Expense</t>
  </si>
  <si>
    <t>2014 Municipal Population:</t>
  </si>
  <si>
    <t>Local Fiscal Year Ended September 30, 2007</t>
  </si>
  <si>
    <t>2007 Municipal Population:</t>
  </si>
  <si>
    <t>Local Fiscal Year Ended September 30, 2015</t>
  </si>
  <si>
    <t>Garbage / Solid Waste</t>
  </si>
  <si>
    <t>Developmental Disabilities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</si>
  <si>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</si>
  <si>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</si>
  <si>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</si>
  <si>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</si>
  <si>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</si>
  <si>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</si>
  <si>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</si>
  <si>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</si>
  <si>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</si>
  <si>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</si>
  <si>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</si>
  <si>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</si>
  <si>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</si>
  <si>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</si>
  <si>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</si>
  <si>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</si>
  <si>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</si>
  <si>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Lease Acquisitions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</si>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</sst>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1C332-69B7-4491-A7F5-80380EEEF3EA}">
  <sheetPr>
    <pageSetUpPr fitToPage="1"/>
  </sheetPr>
  <dimension ref="A1:ED45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101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102</v>
      </c>
      <c r="N4" s="98" t="s">
        <v>5</v>
      </c>
      <c r="O4" s="98" t="s">
        <v>103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16001260</v>
      </c>
      <c r="E5" s="103">
        <f>SUM(E6:E13)</f>
        <v>69602</v>
      </c>
      <c r="F5" s="103">
        <f>SUM(F6:F13)</f>
        <v>2542682</v>
      </c>
      <c r="G5" s="103">
        <f>SUM(G6:G13)</f>
        <v>2631828</v>
      </c>
      <c r="H5" s="103">
        <f>SUM(H6:H13)</f>
        <v>0</v>
      </c>
      <c r="I5" s="103">
        <f>SUM(I6:I13)</f>
        <v>0</v>
      </c>
      <c r="J5" s="103">
        <f>SUM(J6:J13)</f>
        <v>10049049</v>
      </c>
      <c r="K5" s="103">
        <f>SUM(K6:K13)</f>
        <v>14601063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45895484</v>
      </c>
      <c r="P5" s="105">
        <f>(O5/P$43)</f>
        <v>628.16314687324643</v>
      </c>
      <c r="Q5" s="106"/>
    </row>
    <row r="6" spans="1:134">
      <c r="A6" s="108"/>
      <c r="B6" s="109">
        <v>511</v>
      </c>
      <c r="C6" s="110" t="s">
        <v>19</v>
      </c>
      <c r="D6" s="111">
        <v>942539</v>
      </c>
      <c r="E6" s="111">
        <v>12470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955009</v>
      </c>
      <c r="P6" s="112">
        <f>(O6/P$43)</f>
        <v>13.071034586589656</v>
      </c>
      <c r="Q6" s="113"/>
    </row>
    <row r="7" spans="1:134">
      <c r="A7" s="108"/>
      <c r="B7" s="109">
        <v>512</v>
      </c>
      <c r="C7" s="110" t="s">
        <v>20</v>
      </c>
      <c r="D7" s="111">
        <v>1228037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1228037</v>
      </c>
      <c r="P7" s="112">
        <f>(O7/P$43)</f>
        <v>16.807919193025196</v>
      </c>
      <c r="Q7" s="113"/>
    </row>
    <row r="8" spans="1:134">
      <c r="A8" s="108"/>
      <c r="B8" s="109">
        <v>513</v>
      </c>
      <c r="C8" s="110" t="s">
        <v>21</v>
      </c>
      <c r="D8" s="111">
        <v>7548947</v>
      </c>
      <c r="E8" s="111">
        <v>10000</v>
      </c>
      <c r="F8" s="111">
        <v>0</v>
      </c>
      <c r="G8" s="111">
        <v>605428</v>
      </c>
      <c r="H8" s="111">
        <v>0</v>
      </c>
      <c r="I8" s="111">
        <v>0</v>
      </c>
      <c r="J8" s="111">
        <v>7412015</v>
      </c>
      <c r="K8" s="111">
        <v>1291708</v>
      </c>
      <c r="L8" s="111">
        <v>0</v>
      </c>
      <c r="M8" s="111">
        <v>0</v>
      </c>
      <c r="N8" s="111">
        <v>0</v>
      </c>
      <c r="O8" s="111">
        <f t="shared" si="0"/>
        <v>16868098</v>
      </c>
      <c r="P8" s="112">
        <f>(O8/P$43)</f>
        <v>230.87059113367914</v>
      </c>
      <c r="Q8" s="113"/>
    </row>
    <row r="9" spans="1:134">
      <c r="A9" s="108"/>
      <c r="B9" s="109">
        <v>514</v>
      </c>
      <c r="C9" s="110" t="s">
        <v>22</v>
      </c>
      <c r="D9" s="111">
        <v>763300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763300</v>
      </c>
      <c r="P9" s="112">
        <f>(O9/P$43)</f>
        <v>10.447148351422745</v>
      </c>
      <c r="Q9" s="113"/>
    </row>
    <row r="10" spans="1:134">
      <c r="A10" s="108"/>
      <c r="B10" s="109">
        <v>515</v>
      </c>
      <c r="C10" s="110" t="s">
        <v>23</v>
      </c>
      <c r="D10" s="111">
        <v>1064067</v>
      </c>
      <c r="E10" s="111">
        <v>47132</v>
      </c>
      <c r="F10" s="111">
        <v>0</v>
      </c>
      <c r="G10" s="111">
        <v>84923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1196122</v>
      </c>
      <c r="P10" s="112">
        <f>(O10/P$43)</f>
        <v>16.371104389362603</v>
      </c>
      <c r="Q10" s="113"/>
    </row>
    <row r="11" spans="1:134">
      <c r="A11" s="108"/>
      <c r="B11" s="109">
        <v>517</v>
      </c>
      <c r="C11" s="110" t="s">
        <v>24</v>
      </c>
      <c r="D11" s="111">
        <v>0</v>
      </c>
      <c r="E11" s="111">
        <v>0</v>
      </c>
      <c r="F11" s="111">
        <v>2542682</v>
      </c>
      <c r="G11" s="111">
        <v>1457050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3999732</v>
      </c>
      <c r="P11" s="112">
        <f>(O11/P$43)</f>
        <v>54.743604834184197</v>
      </c>
      <c r="Q11" s="113"/>
    </row>
    <row r="12" spans="1:134">
      <c r="A12" s="108"/>
      <c r="B12" s="109">
        <v>518</v>
      </c>
      <c r="C12" s="110" t="s">
        <v>25</v>
      </c>
      <c r="D12" s="111">
        <v>6142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13309355</v>
      </c>
      <c r="L12" s="111">
        <v>0</v>
      </c>
      <c r="M12" s="111">
        <v>0</v>
      </c>
      <c r="N12" s="111">
        <v>0</v>
      </c>
      <c r="O12" s="111">
        <f t="shared" si="0"/>
        <v>13315497</v>
      </c>
      <c r="P12" s="112">
        <f>(O12/P$43)</f>
        <v>182.24678701942159</v>
      </c>
      <c r="Q12" s="113"/>
    </row>
    <row r="13" spans="1:134">
      <c r="A13" s="108"/>
      <c r="B13" s="109">
        <v>519</v>
      </c>
      <c r="C13" s="110" t="s">
        <v>26</v>
      </c>
      <c r="D13" s="111">
        <v>4448228</v>
      </c>
      <c r="E13" s="111">
        <v>0</v>
      </c>
      <c r="F13" s="111">
        <v>0</v>
      </c>
      <c r="G13" s="111">
        <v>484427</v>
      </c>
      <c r="H13" s="111">
        <v>0</v>
      </c>
      <c r="I13" s="111">
        <v>0</v>
      </c>
      <c r="J13" s="111">
        <v>2637034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7569689</v>
      </c>
      <c r="P13" s="112">
        <f>(O13/P$43)</f>
        <v>103.60495736556123</v>
      </c>
      <c r="Q13" s="113"/>
    </row>
    <row r="14" spans="1:134" ht="15.75">
      <c r="A14" s="114" t="s">
        <v>27</v>
      </c>
      <c r="B14" s="115"/>
      <c r="C14" s="116"/>
      <c r="D14" s="117">
        <f>SUM(D15:D18)</f>
        <v>21629505</v>
      </c>
      <c r="E14" s="117">
        <f>SUM(E15:E18)</f>
        <v>22205125</v>
      </c>
      <c r="F14" s="117">
        <f>SUM(F15:F18)</f>
        <v>0</v>
      </c>
      <c r="G14" s="117">
        <f>SUM(G15:G18)</f>
        <v>960820</v>
      </c>
      <c r="H14" s="117">
        <f>SUM(H15:H18)</f>
        <v>0</v>
      </c>
      <c r="I14" s="117">
        <f>SUM(I15:I18)</f>
        <v>0</v>
      </c>
      <c r="J14" s="117">
        <f>SUM(J15:J18)</f>
        <v>0</v>
      </c>
      <c r="K14" s="117">
        <f>SUM(K15:K18)</f>
        <v>0</v>
      </c>
      <c r="L14" s="117">
        <f>SUM(L15:L18)</f>
        <v>0</v>
      </c>
      <c r="M14" s="117">
        <f>SUM(M15:M18)</f>
        <v>0</v>
      </c>
      <c r="N14" s="117">
        <f>SUM(N15:N18)</f>
        <v>0</v>
      </c>
      <c r="O14" s="118">
        <f>SUM(D14:N14)</f>
        <v>44795450</v>
      </c>
      <c r="P14" s="119">
        <f>(O14/P$43)</f>
        <v>613.10718147352281</v>
      </c>
      <c r="Q14" s="120"/>
    </row>
    <row r="15" spans="1:134">
      <c r="A15" s="108"/>
      <c r="B15" s="109">
        <v>521</v>
      </c>
      <c r="C15" s="110" t="s">
        <v>28</v>
      </c>
      <c r="D15" s="111">
        <v>18713811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18713811</v>
      </c>
      <c r="P15" s="112">
        <f>(O15/P$43)</f>
        <v>256.13252946087624</v>
      </c>
      <c r="Q15" s="113"/>
    </row>
    <row r="16" spans="1:134">
      <c r="A16" s="108"/>
      <c r="B16" s="109">
        <v>522</v>
      </c>
      <c r="C16" s="110" t="s">
        <v>29</v>
      </c>
      <c r="D16" s="111">
        <v>1914484</v>
      </c>
      <c r="E16" s="111">
        <v>19628901</v>
      </c>
      <c r="F16" s="111">
        <v>0</v>
      </c>
      <c r="G16" s="111">
        <v>936810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8" si="1">SUM(D16:N16)</f>
        <v>22480195</v>
      </c>
      <c r="P16" s="112">
        <f>(O16/P$43)</f>
        <v>307.68234263580746</v>
      </c>
      <c r="Q16" s="113"/>
    </row>
    <row r="17" spans="1:17">
      <c r="A17" s="108"/>
      <c r="B17" s="109">
        <v>524</v>
      </c>
      <c r="C17" s="110" t="s">
        <v>30</v>
      </c>
      <c r="D17" s="111">
        <v>98654</v>
      </c>
      <c r="E17" s="111">
        <v>2497332</v>
      </c>
      <c r="F17" s="111">
        <v>0</v>
      </c>
      <c r="G17" s="111">
        <v>24010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2619996</v>
      </c>
      <c r="P17" s="112">
        <f>(O17/P$43)</f>
        <v>35.859409003189029</v>
      </c>
      <c r="Q17" s="113"/>
    </row>
    <row r="18" spans="1:17">
      <c r="A18" s="108"/>
      <c r="B18" s="109">
        <v>529</v>
      </c>
      <c r="C18" s="110" t="s">
        <v>32</v>
      </c>
      <c r="D18" s="111">
        <v>902556</v>
      </c>
      <c r="E18" s="111">
        <v>78892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981448</v>
      </c>
      <c r="P18" s="112">
        <f>(O18/P$43)</f>
        <v>13.432900373650137</v>
      </c>
      <c r="Q18" s="113"/>
    </row>
    <row r="19" spans="1:17" ht="15.75">
      <c r="A19" s="114" t="s">
        <v>33</v>
      </c>
      <c r="B19" s="115"/>
      <c r="C19" s="116"/>
      <c r="D19" s="117">
        <f>SUM(D20:D25)</f>
        <v>1545758</v>
      </c>
      <c r="E19" s="117">
        <f>SUM(E20:E25)</f>
        <v>0</v>
      </c>
      <c r="F19" s="117">
        <f>SUM(F20:F25)</f>
        <v>0</v>
      </c>
      <c r="G19" s="117">
        <f>SUM(G20:G25)</f>
        <v>1779134</v>
      </c>
      <c r="H19" s="117">
        <f>SUM(H20:H25)</f>
        <v>0</v>
      </c>
      <c r="I19" s="117">
        <f>SUM(I20:I25)</f>
        <v>32406160</v>
      </c>
      <c r="J19" s="117">
        <f>SUM(J20:J25)</f>
        <v>0</v>
      </c>
      <c r="K19" s="117">
        <f>SUM(K20:K25)</f>
        <v>0</v>
      </c>
      <c r="L19" s="117">
        <f>SUM(L20:L25)</f>
        <v>0</v>
      </c>
      <c r="M19" s="117">
        <f>SUM(M20:M25)</f>
        <v>5843816</v>
      </c>
      <c r="N19" s="117">
        <f>SUM(N20:N25)</f>
        <v>0</v>
      </c>
      <c r="O19" s="118">
        <f>SUM(D19:N19)</f>
        <v>41574868</v>
      </c>
      <c r="P19" s="119">
        <f>(O19/P$43)</f>
        <v>569.02766105963349</v>
      </c>
      <c r="Q19" s="120"/>
    </row>
    <row r="20" spans="1:17">
      <c r="A20" s="108"/>
      <c r="B20" s="109">
        <v>533</v>
      </c>
      <c r="C20" s="110" t="s">
        <v>34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5388583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ref="O20:O36" si="2">SUM(D20:N20)</f>
        <v>5388583</v>
      </c>
      <c r="P20" s="112">
        <f>(O20/P$43)</f>
        <v>73.75255601330359</v>
      </c>
      <c r="Q20" s="113"/>
    </row>
    <row r="21" spans="1:17">
      <c r="A21" s="108"/>
      <c r="B21" s="109">
        <v>534</v>
      </c>
      <c r="C21" s="110" t="s">
        <v>35</v>
      </c>
      <c r="D21" s="111">
        <v>225493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5843816</v>
      </c>
      <c r="N21" s="111">
        <v>0</v>
      </c>
      <c r="O21" s="111">
        <f t="shared" si="2"/>
        <v>6069309</v>
      </c>
      <c r="P21" s="112">
        <f>(O21/P$43)</f>
        <v>83.069529036584868</v>
      </c>
      <c r="Q21" s="113"/>
    </row>
    <row r="22" spans="1:17">
      <c r="A22" s="108"/>
      <c r="B22" s="109">
        <v>535</v>
      </c>
      <c r="C22" s="110" t="s">
        <v>36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9628600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9628600</v>
      </c>
      <c r="P22" s="112">
        <f>(O22/P$43)</f>
        <v>131.78489796477012</v>
      </c>
      <c r="Q22" s="113"/>
    </row>
    <row r="23" spans="1:17">
      <c r="A23" s="108"/>
      <c r="B23" s="109">
        <v>536</v>
      </c>
      <c r="C23" s="110" t="s">
        <v>37</v>
      </c>
      <c r="D23" s="111">
        <v>961188</v>
      </c>
      <c r="E23" s="111">
        <v>0</v>
      </c>
      <c r="F23" s="111">
        <v>0</v>
      </c>
      <c r="G23" s="111">
        <v>0</v>
      </c>
      <c r="H23" s="111">
        <v>0</v>
      </c>
      <c r="I23" s="111">
        <v>11832734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12793922</v>
      </c>
      <c r="P23" s="112">
        <f>(O23/P$43)</f>
        <v>175.10808480352571</v>
      </c>
      <c r="Q23" s="113"/>
    </row>
    <row r="24" spans="1:17">
      <c r="A24" s="108"/>
      <c r="B24" s="109">
        <v>538</v>
      </c>
      <c r="C24" s="110" t="s">
        <v>38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5556243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5556243</v>
      </c>
      <c r="P24" s="112">
        <f>(O24/P$43)</f>
        <v>76.047287956968646</v>
      </c>
      <c r="Q24" s="113"/>
    </row>
    <row r="25" spans="1:17">
      <c r="A25" s="108"/>
      <c r="B25" s="109">
        <v>539</v>
      </c>
      <c r="C25" s="110" t="s">
        <v>39</v>
      </c>
      <c r="D25" s="111">
        <v>359077</v>
      </c>
      <c r="E25" s="111">
        <v>0</v>
      </c>
      <c r="F25" s="111">
        <v>0</v>
      </c>
      <c r="G25" s="111">
        <v>1779134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2138211</v>
      </c>
      <c r="P25" s="112">
        <f>(O25/P$43)</f>
        <v>29.265305284480515</v>
      </c>
      <c r="Q25" s="113"/>
    </row>
    <row r="26" spans="1:17" ht="15.75">
      <c r="A26" s="114" t="s">
        <v>40</v>
      </c>
      <c r="B26" s="115"/>
      <c r="C26" s="116"/>
      <c r="D26" s="117">
        <f>SUM(D27:D28)</f>
        <v>5935235</v>
      </c>
      <c r="E26" s="117">
        <f>SUM(E27:E28)</f>
        <v>339131</v>
      </c>
      <c r="F26" s="117">
        <f>SUM(F27:F28)</f>
        <v>0</v>
      </c>
      <c r="G26" s="117">
        <f>SUM(G27:G28)</f>
        <v>266284</v>
      </c>
      <c r="H26" s="117">
        <f>SUM(H27:H28)</f>
        <v>0</v>
      </c>
      <c r="I26" s="117">
        <f>SUM(I27:I28)</f>
        <v>0</v>
      </c>
      <c r="J26" s="117">
        <f>SUM(J27:J28)</f>
        <v>0</v>
      </c>
      <c r="K26" s="117">
        <f>SUM(K27:K28)</f>
        <v>0</v>
      </c>
      <c r="L26" s="117">
        <f>SUM(L27:L28)</f>
        <v>0</v>
      </c>
      <c r="M26" s="117">
        <f>SUM(M27:M28)</f>
        <v>0</v>
      </c>
      <c r="N26" s="117">
        <f>SUM(N27:N28)</f>
        <v>0</v>
      </c>
      <c r="O26" s="117">
        <f t="shared" si="2"/>
        <v>6540650</v>
      </c>
      <c r="P26" s="119">
        <f>(O26/P$43)</f>
        <v>89.520687625747641</v>
      </c>
      <c r="Q26" s="120"/>
    </row>
    <row r="27" spans="1:17">
      <c r="A27" s="108"/>
      <c r="B27" s="109">
        <v>541</v>
      </c>
      <c r="C27" s="110" t="s">
        <v>41</v>
      </c>
      <c r="D27" s="111">
        <v>5384031</v>
      </c>
      <c r="E27" s="111">
        <v>339131</v>
      </c>
      <c r="F27" s="111">
        <v>0</v>
      </c>
      <c r="G27" s="111">
        <v>266284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5989446</v>
      </c>
      <c r="P27" s="112">
        <f>(O27/P$43)</f>
        <v>81.97645867265237</v>
      </c>
      <c r="Q27" s="113"/>
    </row>
    <row r="28" spans="1:17">
      <c r="A28" s="108"/>
      <c r="B28" s="109">
        <v>544</v>
      </c>
      <c r="C28" s="110" t="s">
        <v>42</v>
      </c>
      <c r="D28" s="111">
        <v>551204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551204</v>
      </c>
      <c r="P28" s="112">
        <f>(O28/P$43)</f>
        <v>7.5442289530952742</v>
      </c>
      <c r="Q28" s="113"/>
    </row>
    <row r="29" spans="1:17" ht="15.75">
      <c r="A29" s="114" t="s">
        <v>43</v>
      </c>
      <c r="B29" s="115"/>
      <c r="C29" s="116"/>
      <c r="D29" s="117">
        <f>SUM(D30:D31)</f>
        <v>1892170</v>
      </c>
      <c r="E29" s="117">
        <f>SUM(E30:E31)</f>
        <v>2205043</v>
      </c>
      <c r="F29" s="117">
        <f>SUM(F30:F31)</f>
        <v>0</v>
      </c>
      <c r="G29" s="117">
        <f>SUM(G30:G31)</f>
        <v>0</v>
      </c>
      <c r="H29" s="117">
        <f>SUM(H30:H31)</f>
        <v>0</v>
      </c>
      <c r="I29" s="117">
        <f>SUM(I30:I31)</f>
        <v>0</v>
      </c>
      <c r="J29" s="117">
        <f>SUM(J30:J31)</f>
        <v>0</v>
      </c>
      <c r="K29" s="117">
        <f>SUM(K30:K31)</f>
        <v>0</v>
      </c>
      <c r="L29" s="117">
        <f>SUM(L30:L31)</f>
        <v>0</v>
      </c>
      <c r="M29" s="117">
        <f>SUM(M30:M31)</f>
        <v>0</v>
      </c>
      <c r="N29" s="117">
        <f>SUM(N30:N31)</f>
        <v>0</v>
      </c>
      <c r="O29" s="117">
        <f t="shared" si="2"/>
        <v>4097213</v>
      </c>
      <c r="P29" s="119">
        <f>(O29/P$43)</f>
        <v>56.077809561611211</v>
      </c>
      <c r="Q29" s="120"/>
    </row>
    <row r="30" spans="1:17">
      <c r="A30" s="121"/>
      <c r="B30" s="122">
        <v>554</v>
      </c>
      <c r="C30" s="123" t="s">
        <v>44</v>
      </c>
      <c r="D30" s="111">
        <v>0</v>
      </c>
      <c r="E30" s="111">
        <v>2205043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2205043</v>
      </c>
      <c r="P30" s="112">
        <f>(O30/P$43)</f>
        <v>30.180022720118256</v>
      </c>
      <c r="Q30" s="113"/>
    </row>
    <row r="31" spans="1:17">
      <c r="A31" s="121"/>
      <c r="B31" s="122">
        <v>559</v>
      </c>
      <c r="C31" s="123" t="s">
        <v>45</v>
      </c>
      <c r="D31" s="111">
        <v>1892170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1892170</v>
      </c>
      <c r="P31" s="112">
        <f>(O31/P$43)</f>
        <v>25.897786841492959</v>
      </c>
      <c r="Q31" s="113"/>
    </row>
    <row r="32" spans="1:17" ht="15.75">
      <c r="A32" s="114" t="s">
        <v>46</v>
      </c>
      <c r="B32" s="115"/>
      <c r="C32" s="116"/>
      <c r="D32" s="117">
        <f>SUM(D33:D33)</f>
        <v>228417</v>
      </c>
      <c r="E32" s="117">
        <f>SUM(E33:E33)</f>
        <v>18264</v>
      </c>
      <c r="F32" s="117">
        <f>SUM(F33:F33)</f>
        <v>0</v>
      </c>
      <c r="G32" s="117">
        <f>SUM(G33:G33)</f>
        <v>0</v>
      </c>
      <c r="H32" s="117">
        <f>SUM(H33:H33)</f>
        <v>0</v>
      </c>
      <c r="I32" s="117">
        <f>SUM(I33:I33)</f>
        <v>0</v>
      </c>
      <c r="J32" s="117">
        <f>SUM(J33:J33)</f>
        <v>0</v>
      </c>
      <c r="K32" s="117">
        <f>SUM(K33:K33)</f>
        <v>0</v>
      </c>
      <c r="L32" s="117">
        <f>SUM(L33:L33)</f>
        <v>0</v>
      </c>
      <c r="M32" s="117">
        <f>SUM(M33:M33)</f>
        <v>0</v>
      </c>
      <c r="N32" s="117">
        <f>SUM(N33:N33)</f>
        <v>0</v>
      </c>
      <c r="O32" s="117">
        <f t="shared" si="2"/>
        <v>246681</v>
      </c>
      <c r="P32" s="119">
        <f>(O32/P$43)</f>
        <v>3.3762780066517935</v>
      </c>
      <c r="Q32" s="120"/>
    </row>
    <row r="33" spans="1:120">
      <c r="A33" s="108"/>
      <c r="B33" s="109">
        <v>569</v>
      </c>
      <c r="C33" s="110" t="s">
        <v>47</v>
      </c>
      <c r="D33" s="111">
        <v>228417</v>
      </c>
      <c r="E33" s="111">
        <v>18264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2"/>
        <v>246681</v>
      </c>
      <c r="P33" s="112">
        <f>(O33/P$43)</f>
        <v>3.3762780066517935</v>
      </c>
      <c r="Q33" s="113"/>
    </row>
    <row r="34" spans="1:120" ht="15.75">
      <c r="A34" s="114" t="s">
        <v>48</v>
      </c>
      <c r="B34" s="115"/>
      <c r="C34" s="116"/>
      <c r="D34" s="117">
        <f>SUM(D35:D36)</f>
        <v>5122906</v>
      </c>
      <c r="E34" s="117">
        <f>SUM(E35:E36)</f>
        <v>736518</v>
      </c>
      <c r="F34" s="117">
        <f>SUM(F35:F36)</f>
        <v>0</v>
      </c>
      <c r="G34" s="117">
        <f>SUM(G35:G36)</f>
        <v>5152075</v>
      </c>
      <c r="H34" s="117">
        <f>SUM(H35:H36)</f>
        <v>0</v>
      </c>
      <c r="I34" s="117">
        <f>SUM(I35:I36)</f>
        <v>4332504</v>
      </c>
      <c r="J34" s="117">
        <f>SUM(J35:J36)</f>
        <v>0</v>
      </c>
      <c r="K34" s="117">
        <f>SUM(K35:K36)</f>
        <v>0</v>
      </c>
      <c r="L34" s="117">
        <f>SUM(L35:L36)</f>
        <v>0</v>
      </c>
      <c r="M34" s="117">
        <f>SUM(M35:M36)</f>
        <v>0</v>
      </c>
      <c r="N34" s="117">
        <f>SUM(N35:N36)</f>
        <v>0</v>
      </c>
      <c r="O34" s="117">
        <f>SUM(D34:N34)</f>
        <v>15344003</v>
      </c>
      <c r="P34" s="119">
        <f>(O34/P$43)</f>
        <v>210.01057991048822</v>
      </c>
      <c r="Q34" s="113"/>
    </row>
    <row r="35" spans="1:120">
      <c r="A35" s="108"/>
      <c r="B35" s="109">
        <v>572</v>
      </c>
      <c r="C35" s="110" t="s">
        <v>49</v>
      </c>
      <c r="D35" s="111">
        <v>5122906</v>
      </c>
      <c r="E35" s="111">
        <v>0</v>
      </c>
      <c r="F35" s="111">
        <v>0</v>
      </c>
      <c r="G35" s="111">
        <v>5152075</v>
      </c>
      <c r="H35" s="111">
        <v>0</v>
      </c>
      <c r="I35" s="111">
        <v>4332504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2"/>
        <v>14607485</v>
      </c>
      <c r="P35" s="112">
        <f>(O35/P$43)</f>
        <v>199.92999192477726</v>
      </c>
      <c r="Q35" s="113"/>
    </row>
    <row r="36" spans="1:120">
      <c r="A36" s="108"/>
      <c r="B36" s="109">
        <v>573</v>
      </c>
      <c r="C36" s="110" t="s">
        <v>57</v>
      </c>
      <c r="D36" s="111">
        <v>0</v>
      </c>
      <c r="E36" s="111">
        <v>736518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2"/>
        <v>736518</v>
      </c>
      <c r="P36" s="112">
        <f>(O36/P$43)</f>
        <v>10.080587985710961</v>
      </c>
      <c r="Q36" s="113"/>
    </row>
    <row r="37" spans="1:120" ht="15.75">
      <c r="A37" s="114" t="s">
        <v>53</v>
      </c>
      <c r="B37" s="115"/>
      <c r="C37" s="116"/>
      <c r="D37" s="117">
        <f>SUM(D38:D40)</f>
        <v>20952737</v>
      </c>
      <c r="E37" s="117">
        <f>SUM(E38:E40)</f>
        <v>10589237</v>
      </c>
      <c r="F37" s="117">
        <f>SUM(F38:F40)</f>
        <v>1400000</v>
      </c>
      <c r="G37" s="117">
        <f>SUM(G38:G40)</f>
        <v>0</v>
      </c>
      <c r="H37" s="117">
        <f>SUM(H38:H40)</f>
        <v>0</v>
      </c>
      <c r="I37" s="117">
        <f>SUM(I38:I40)</f>
        <v>955982</v>
      </c>
      <c r="J37" s="117">
        <f>SUM(J38:J40)</f>
        <v>0</v>
      </c>
      <c r="K37" s="117">
        <f>SUM(K38:K40)</f>
        <v>0</v>
      </c>
      <c r="L37" s="117">
        <f>SUM(L38:L40)</f>
        <v>0</v>
      </c>
      <c r="M37" s="117">
        <f>SUM(M38:M40)</f>
        <v>0</v>
      </c>
      <c r="N37" s="117">
        <f>SUM(N38:N40)</f>
        <v>0</v>
      </c>
      <c r="O37" s="117">
        <f>SUM(D37:N37)</f>
        <v>33897956</v>
      </c>
      <c r="P37" s="119">
        <f>(O37/P$43)</f>
        <v>463.95516198349372</v>
      </c>
      <c r="Q37" s="113"/>
    </row>
    <row r="38" spans="1:120">
      <c r="A38" s="108"/>
      <c r="B38" s="109">
        <v>581</v>
      </c>
      <c r="C38" s="110" t="s">
        <v>104</v>
      </c>
      <c r="D38" s="111">
        <v>20952737</v>
      </c>
      <c r="E38" s="111">
        <v>10589237</v>
      </c>
      <c r="F38" s="111">
        <v>1400000</v>
      </c>
      <c r="G38" s="111">
        <v>0</v>
      </c>
      <c r="H38" s="111">
        <v>0</v>
      </c>
      <c r="I38" s="111">
        <v>21837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f>SUM(D38:N38)</f>
        <v>32963811</v>
      </c>
      <c r="P38" s="112">
        <f>(O38/P$43)</f>
        <v>451.16968917235812</v>
      </c>
      <c r="Q38" s="113"/>
    </row>
    <row r="39" spans="1:120">
      <c r="A39" s="108"/>
      <c r="B39" s="109">
        <v>590</v>
      </c>
      <c r="C39" s="110" t="s">
        <v>51</v>
      </c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867914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f t="shared" ref="O39:O40" si="3">SUM(D39:N39)</f>
        <v>867914</v>
      </c>
      <c r="P39" s="112">
        <f>(O39/P$43)</f>
        <v>11.878981153251305</v>
      </c>
      <c r="Q39" s="113"/>
    </row>
    <row r="40" spans="1:120" ht="15.75" thickBot="1">
      <c r="A40" s="108"/>
      <c r="B40" s="109">
        <v>591</v>
      </c>
      <c r="C40" s="110" t="s">
        <v>52</v>
      </c>
      <c r="D40" s="111">
        <v>0</v>
      </c>
      <c r="E40" s="111">
        <v>0</v>
      </c>
      <c r="F40" s="111">
        <v>0</v>
      </c>
      <c r="G40" s="111">
        <v>0</v>
      </c>
      <c r="H40" s="111">
        <v>0</v>
      </c>
      <c r="I40" s="111">
        <v>66231</v>
      </c>
      <c r="J40" s="111">
        <v>0</v>
      </c>
      <c r="K40" s="111">
        <v>0</v>
      </c>
      <c r="L40" s="111">
        <v>0</v>
      </c>
      <c r="M40" s="111">
        <v>0</v>
      </c>
      <c r="N40" s="111">
        <v>0</v>
      </c>
      <c r="O40" s="111">
        <f t="shared" si="3"/>
        <v>66231</v>
      </c>
      <c r="P40" s="112">
        <f>(O40/P$43)</f>
        <v>0.90649165788429165</v>
      </c>
      <c r="Q40" s="113"/>
    </row>
    <row r="41" spans="1:120" ht="16.5" thickBot="1">
      <c r="A41" s="124" t="s">
        <v>10</v>
      </c>
      <c r="B41" s="125"/>
      <c r="C41" s="126"/>
      <c r="D41" s="127">
        <f>SUM(D5,D14,D19,D26,D29,D32,D34,D37)</f>
        <v>73307988</v>
      </c>
      <c r="E41" s="127">
        <f t="shared" ref="E41:N41" si="4">SUM(E5,E14,E19,E26,E29,E32,E34,E37)</f>
        <v>36162920</v>
      </c>
      <c r="F41" s="127">
        <f t="shared" si="4"/>
        <v>3942682</v>
      </c>
      <c r="G41" s="127">
        <f t="shared" si="4"/>
        <v>10790141</v>
      </c>
      <c r="H41" s="127">
        <f t="shared" si="4"/>
        <v>0</v>
      </c>
      <c r="I41" s="127">
        <f t="shared" si="4"/>
        <v>37694646</v>
      </c>
      <c r="J41" s="127">
        <f t="shared" si="4"/>
        <v>10049049</v>
      </c>
      <c r="K41" s="127">
        <f t="shared" si="4"/>
        <v>14601063</v>
      </c>
      <c r="L41" s="127">
        <f t="shared" si="4"/>
        <v>0</v>
      </c>
      <c r="M41" s="127">
        <f t="shared" si="4"/>
        <v>5843816</v>
      </c>
      <c r="N41" s="127">
        <f t="shared" si="4"/>
        <v>0</v>
      </c>
      <c r="O41" s="127">
        <f>SUM(D41:N41)</f>
        <v>192392305</v>
      </c>
      <c r="P41" s="128">
        <f>(O41/P$43)</f>
        <v>2633.2385064943951</v>
      </c>
      <c r="Q41" s="106"/>
      <c r="R41" s="129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</row>
    <row r="42" spans="1:120">
      <c r="A42" s="130"/>
      <c r="B42" s="131"/>
      <c r="C42" s="131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3"/>
    </row>
    <row r="43" spans="1:120">
      <c r="A43" s="134"/>
      <c r="B43" s="135"/>
      <c r="C43" s="135"/>
      <c r="D43" s="136"/>
      <c r="E43" s="136"/>
      <c r="F43" s="136"/>
      <c r="G43" s="136"/>
      <c r="H43" s="136"/>
      <c r="I43" s="136"/>
      <c r="J43" s="136"/>
      <c r="K43" s="136"/>
      <c r="L43" s="136"/>
      <c r="M43" s="139" t="s">
        <v>109</v>
      </c>
      <c r="N43" s="139"/>
      <c r="O43" s="139"/>
      <c r="P43" s="137">
        <v>73063</v>
      </c>
    </row>
    <row r="44" spans="1:120">
      <c r="A44" s="140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2"/>
    </row>
    <row r="45" spans="1:120" ht="15.75" customHeight="1" thickBot="1">
      <c r="A45" s="143" t="s">
        <v>59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70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10835504</v>
      </c>
      <c r="E5" s="59">
        <f t="shared" si="0"/>
        <v>0</v>
      </c>
      <c r="F5" s="59">
        <f t="shared" si="0"/>
        <v>2727321</v>
      </c>
      <c r="G5" s="59">
        <f t="shared" si="0"/>
        <v>14684665</v>
      </c>
      <c r="H5" s="59">
        <f t="shared" si="0"/>
        <v>0</v>
      </c>
      <c r="I5" s="59">
        <f t="shared" si="0"/>
        <v>0</v>
      </c>
      <c r="J5" s="59">
        <f t="shared" si="0"/>
        <v>6887264</v>
      </c>
      <c r="K5" s="59">
        <f t="shared" si="0"/>
        <v>6990693</v>
      </c>
      <c r="L5" s="59">
        <f t="shared" si="0"/>
        <v>0</v>
      </c>
      <c r="M5" s="59">
        <f t="shared" si="0"/>
        <v>0</v>
      </c>
      <c r="N5" s="60">
        <f>SUM(D5:M5)</f>
        <v>42125447</v>
      </c>
      <c r="O5" s="61">
        <f t="shared" ref="O5:O42" si="1">(N5/O$44)</f>
        <v>687.53789782928027</v>
      </c>
      <c r="P5" s="62"/>
    </row>
    <row r="6" spans="1:133">
      <c r="A6" s="64"/>
      <c r="B6" s="65">
        <v>511</v>
      </c>
      <c r="C6" s="66" t="s">
        <v>19</v>
      </c>
      <c r="D6" s="67">
        <v>559415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559415</v>
      </c>
      <c r="O6" s="68">
        <f t="shared" si="1"/>
        <v>9.1303247919046839</v>
      </c>
      <c r="P6" s="69"/>
    </row>
    <row r="7" spans="1:133">
      <c r="A7" s="64"/>
      <c r="B7" s="65">
        <v>512</v>
      </c>
      <c r="C7" s="66" t="s">
        <v>20</v>
      </c>
      <c r="D7" s="67">
        <v>1054591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1054591</v>
      </c>
      <c r="O7" s="68">
        <f t="shared" si="1"/>
        <v>17.212191937326587</v>
      </c>
      <c r="P7" s="69"/>
    </row>
    <row r="8" spans="1:133">
      <c r="A8" s="64"/>
      <c r="B8" s="65">
        <v>513</v>
      </c>
      <c r="C8" s="66" t="s">
        <v>21</v>
      </c>
      <c r="D8" s="67">
        <v>4559119</v>
      </c>
      <c r="E8" s="67">
        <v>0</v>
      </c>
      <c r="F8" s="67">
        <v>0</v>
      </c>
      <c r="G8" s="67">
        <v>93360</v>
      </c>
      <c r="H8" s="67">
        <v>0</v>
      </c>
      <c r="I8" s="67">
        <v>0</v>
      </c>
      <c r="J8" s="67">
        <v>5066768</v>
      </c>
      <c r="K8" s="67">
        <v>977601</v>
      </c>
      <c r="L8" s="67">
        <v>0</v>
      </c>
      <c r="M8" s="67">
        <v>0</v>
      </c>
      <c r="N8" s="67">
        <f t="shared" si="2"/>
        <v>10696848</v>
      </c>
      <c r="O8" s="68">
        <f t="shared" si="1"/>
        <v>174.58540884609107</v>
      </c>
      <c r="P8" s="69"/>
    </row>
    <row r="9" spans="1:133">
      <c r="A9" s="64"/>
      <c r="B9" s="65">
        <v>514</v>
      </c>
      <c r="C9" s="66" t="s">
        <v>22</v>
      </c>
      <c r="D9" s="67">
        <v>553214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553214</v>
      </c>
      <c r="O9" s="68">
        <f t="shared" si="1"/>
        <v>9.0291170230128941</v>
      </c>
      <c r="P9" s="69"/>
    </row>
    <row r="10" spans="1:133">
      <c r="A10" s="64"/>
      <c r="B10" s="65">
        <v>515</v>
      </c>
      <c r="C10" s="66" t="s">
        <v>23</v>
      </c>
      <c r="D10" s="67">
        <v>725188</v>
      </c>
      <c r="E10" s="67">
        <v>0</v>
      </c>
      <c r="F10" s="67">
        <v>0</v>
      </c>
      <c r="G10" s="67">
        <v>248574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973762</v>
      </c>
      <c r="O10" s="68">
        <f t="shared" si="1"/>
        <v>15.892965562265383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2727321</v>
      </c>
      <c r="G11" s="67">
        <v>14054157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16781478</v>
      </c>
      <c r="O11" s="68">
        <f t="shared" si="1"/>
        <v>273.89387954953486</v>
      </c>
      <c r="P11" s="69"/>
    </row>
    <row r="12" spans="1:133">
      <c r="A12" s="64"/>
      <c r="B12" s="65">
        <v>518</v>
      </c>
      <c r="C12" s="66" t="s">
        <v>25</v>
      </c>
      <c r="D12" s="67">
        <v>7276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6013092</v>
      </c>
      <c r="L12" s="67">
        <v>0</v>
      </c>
      <c r="M12" s="67">
        <v>0</v>
      </c>
      <c r="N12" s="67">
        <f t="shared" si="2"/>
        <v>6020368</v>
      </c>
      <c r="O12" s="68">
        <f t="shared" si="1"/>
        <v>98.259637669332463</v>
      </c>
      <c r="P12" s="69"/>
    </row>
    <row r="13" spans="1:133">
      <c r="A13" s="64"/>
      <c r="B13" s="65">
        <v>519</v>
      </c>
      <c r="C13" s="66" t="s">
        <v>71</v>
      </c>
      <c r="D13" s="67">
        <v>3376701</v>
      </c>
      <c r="E13" s="67">
        <v>0</v>
      </c>
      <c r="F13" s="67">
        <v>0</v>
      </c>
      <c r="G13" s="67">
        <v>288574</v>
      </c>
      <c r="H13" s="67">
        <v>0</v>
      </c>
      <c r="I13" s="67">
        <v>0</v>
      </c>
      <c r="J13" s="67">
        <v>1820496</v>
      </c>
      <c r="K13" s="67">
        <v>0</v>
      </c>
      <c r="L13" s="67">
        <v>0</v>
      </c>
      <c r="M13" s="67">
        <v>0</v>
      </c>
      <c r="N13" s="67">
        <f t="shared" si="2"/>
        <v>5485771</v>
      </c>
      <c r="O13" s="68">
        <f t="shared" si="1"/>
        <v>89.534372449812309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SUM(D15:D19)</f>
        <v>15521150</v>
      </c>
      <c r="E14" s="73">
        <f t="shared" si="3"/>
        <v>17270128</v>
      </c>
      <c r="F14" s="73">
        <f t="shared" si="3"/>
        <v>0</v>
      </c>
      <c r="G14" s="73">
        <f t="shared" si="3"/>
        <v>467338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5" si="4">SUM(D14:M14)</f>
        <v>33258616</v>
      </c>
      <c r="O14" s="75">
        <f t="shared" si="1"/>
        <v>542.82056471356293</v>
      </c>
      <c r="P14" s="76"/>
    </row>
    <row r="15" spans="1:133">
      <c r="A15" s="64"/>
      <c r="B15" s="65">
        <v>521</v>
      </c>
      <c r="C15" s="66" t="s">
        <v>28</v>
      </c>
      <c r="D15" s="67">
        <v>14748246</v>
      </c>
      <c r="E15" s="67">
        <v>2709</v>
      </c>
      <c r="F15" s="67">
        <v>0</v>
      </c>
      <c r="G15" s="67">
        <v>66467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14817422</v>
      </c>
      <c r="O15" s="68">
        <f t="shared" si="1"/>
        <v>241.83812632609761</v>
      </c>
      <c r="P15" s="69"/>
    </row>
    <row r="16" spans="1:133">
      <c r="A16" s="64"/>
      <c r="B16" s="65">
        <v>522</v>
      </c>
      <c r="C16" s="66" t="s">
        <v>29</v>
      </c>
      <c r="D16" s="67">
        <v>0</v>
      </c>
      <c r="E16" s="67">
        <v>15491717</v>
      </c>
      <c r="F16" s="67">
        <v>0</v>
      </c>
      <c r="G16" s="67">
        <v>356406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15848123</v>
      </c>
      <c r="O16" s="68">
        <f t="shared" si="1"/>
        <v>258.66040476579076</v>
      </c>
      <c r="P16" s="69"/>
    </row>
    <row r="17" spans="1:16">
      <c r="A17" s="64"/>
      <c r="B17" s="65">
        <v>524</v>
      </c>
      <c r="C17" s="66" t="s">
        <v>30</v>
      </c>
      <c r="D17" s="67">
        <v>94999</v>
      </c>
      <c r="E17" s="67">
        <v>1709218</v>
      </c>
      <c r="F17" s="67">
        <v>0</v>
      </c>
      <c r="G17" s="67">
        <v>25565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1829782</v>
      </c>
      <c r="O17" s="68">
        <f t="shared" si="1"/>
        <v>29.864240248082258</v>
      </c>
      <c r="P17" s="69"/>
    </row>
    <row r="18" spans="1:16">
      <c r="A18" s="64"/>
      <c r="B18" s="65">
        <v>525</v>
      </c>
      <c r="C18" s="66" t="s">
        <v>72</v>
      </c>
      <c r="D18" s="67">
        <v>0</v>
      </c>
      <c r="E18" s="67">
        <v>0</v>
      </c>
      <c r="F18" s="67">
        <v>0</v>
      </c>
      <c r="G18" s="67">
        <v>18900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18900</v>
      </c>
      <c r="O18" s="68">
        <f t="shared" si="1"/>
        <v>0.30847070344377348</v>
      </c>
      <c r="P18" s="69"/>
    </row>
    <row r="19" spans="1:16">
      <c r="A19" s="64"/>
      <c r="B19" s="65">
        <v>529</v>
      </c>
      <c r="C19" s="66" t="s">
        <v>32</v>
      </c>
      <c r="D19" s="67">
        <v>677905</v>
      </c>
      <c r="E19" s="67">
        <v>66484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744389</v>
      </c>
      <c r="O19" s="68">
        <f t="shared" si="1"/>
        <v>12.149322670148523</v>
      </c>
      <c r="P19" s="69"/>
    </row>
    <row r="20" spans="1:16" ht="15.75">
      <c r="A20" s="70" t="s">
        <v>33</v>
      </c>
      <c r="B20" s="71"/>
      <c r="C20" s="72"/>
      <c r="D20" s="73">
        <f t="shared" ref="D20:M20" si="5">SUM(D21:D25)</f>
        <v>966548</v>
      </c>
      <c r="E20" s="73">
        <f t="shared" si="5"/>
        <v>0</v>
      </c>
      <c r="F20" s="73">
        <f t="shared" si="5"/>
        <v>0</v>
      </c>
      <c r="G20" s="73">
        <f t="shared" si="5"/>
        <v>20917</v>
      </c>
      <c r="H20" s="73">
        <f t="shared" si="5"/>
        <v>0</v>
      </c>
      <c r="I20" s="73">
        <f t="shared" si="5"/>
        <v>24193040</v>
      </c>
      <c r="J20" s="73">
        <f t="shared" si="5"/>
        <v>0</v>
      </c>
      <c r="K20" s="73">
        <f t="shared" si="5"/>
        <v>0</v>
      </c>
      <c r="L20" s="73">
        <f t="shared" si="5"/>
        <v>0</v>
      </c>
      <c r="M20" s="73">
        <f t="shared" si="5"/>
        <v>0</v>
      </c>
      <c r="N20" s="74">
        <f t="shared" si="4"/>
        <v>25180505</v>
      </c>
      <c r="O20" s="75">
        <f t="shared" si="1"/>
        <v>410.97608944018282</v>
      </c>
      <c r="P20" s="76"/>
    </row>
    <row r="21" spans="1:16">
      <c r="A21" s="64"/>
      <c r="B21" s="65">
        <v>533</v>
      </c>
      <c r="C21" s="66" t="s">
        <v>34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4693892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4693892</v>
      </c>
      <c r="O21" s="68">
        <f t="shared" si="1"/>
        <v>76.609955932756648</v>
      </c>
      <c r="P21" s="69"/>
    </row>
    <row r="22" spans="1:16">
      <c r="A22" s="64"/>
      <c r="B22" s="65">
        <v>535</v>
      </c>
      <c r="C22" s="66" t="s">
        <v>36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7679480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7679480</v>
      </c>
      <c r="O22" s="68">
        <f t="shared" si="1"/>
        <v>125.33833850171372</v>
      </c>
      <c r="P22" s="69"/>
    </row>
    <row r="23" spans="1:16">
      <c r="A23" s="64"/>
      <c r="B23" s="65">
        <v>536</v>
      </c>
      <c r="C23" s="66" t="s">
        <v>73</v>
      </c>
      <c r="D23" s="67">
        <v>698349</v>
      </c>
      <c r="E23" s="67">
        <v>0</v>
      </c>
      <c r="F23" s="67">
        <v>0</v>
      </c>
      <c r="G23" s="67">
        <v>0</v>
      </c>
      <c r="H23" s="67">
        <v>0</v>
      </c>
      <c r="I23" s="67">
        <v>7908020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8606369</v>
      </c>
      <c r="O23" s="68">
        <f t="shared" si="1"/>
        <v>140.4662803982373</v>
      </c>
      <c r="P23" s="69"/>
    </row>
    <row r="24" spans="1:16">
      <c r="A24" s="64"/>
      <c r="B24" s="65">
        <v>538</v>
      </c>
      <c r="C24" s="66" t="s">
        <v>74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3911648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3911648</v>
      </c>
      <c r="O24" s="68">
        <f t="shared" si="1"/>
        <v>63.842794189652359</v>
      </c>
      <c r="P24" s="69"/>
    </row>
    <row r="25" spans="1:16">
      <c r="A25" s="64"/>
      <c r="B25" s="65">
        <v>539</v>
      </c>
      <c r="C25" s="66" t="s">
        <v>39</v>
      </c>
      <c r="D25" s="67">
        <v>268199</v>
      </c>
      <c r="E25" s="67">
        <v>0</v>
      </c>
      <c r="F25" s="67">
        <v>0</v>
      </c>
      <c r="G25" s="67">
        <v>20917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289116</v>
      </c>
      <c r="O25" s="68">
        <f t="shared" si="1"/>
        <v>4.7187204178227518</v>
      </c>
      <c r="P25" s="69"/>
    </row>
    <row r="26" spans="1:16" ht="15.75">
      <c r="A26" s="70" t="s">
        <v>40</v>
      </c>
      <c r="B26" s="71"/>
      <c r="C26" s="72"/>
      <c r="D26" s="73">
        <f t="shared" ref="D26:M26" si="6">SUM(D27:D28)</f>
        <v>4945513</v>
      </c>
      <c r="E26" s="73">
        <f t="shared" si="6"/>
        <v>38083</v>
      </c>
      <c r="F26" s="73">
        <f t="shared" si="6"/>
        <v>0</v>
      </c>
      <c r="G26" s="73">
        <f t="shared" si="6"/>
        <v>2359562</v>
      </c>
      <c r="H26" s="73">
        <f t="shared" si="6"/>
        <v>0</v>
      </c>
      <c r="I26" s="73">
        <f t="shared" si="6"/>
        <v>0</v>
      </c>
      <c r="J26" s="73">
        <f t="shared" si="6"/>
        <v>0</v>
      </c>
      <c r="K26" s="73">
        <f t="shared" si="6"/>
        <v>0</v>
      </c>
      <c r="L26" s="73">
        <f t="shared" si="6"/>
        <v>0</v>
      </c>
      <c r="M26" s="73">
        <f t="shared" si="6"/>
        <v>0</v>
      </c>
      <c r="N26" s="73">
        <f t="shared" ref="N26:N32" si="7">SUM(D26:M26)</f>
        <v>7343158</v>
      </c>
      <c r="O26" s="75">
        <f t="shared" si="1"/>
        <v>119.84915945813611</v>
      </c>
      <c r="P26" s="76"/>
    </row>
    <row r="27" spans="1:16">
      <c r="A27" s="64"/>
      <c r="B27" s="65">
        <v>541</v>
      </c>
      <c r="C27" s="66" t="s">
        <v>75</v>
      </c>
      <c r="D27" s="67">
        <v>4491114</v>
      </c>
      <c r="E27" s="67">
        <v>38083</v>
      </c>
      <c r="F27" s="67">
        <v>0</v>
      </c>
      <c r="G27" s="67">
        <v>2359562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6888759</v>
      </c>
      <c r="O27" s="68">
        <f t="shared" si="1"/>
        <v>112.43282193569446</v>
      </c>
      <c r="P27" s="69"/>
    </row>
    <row r="28" spans="1:16">
      <c r="A28" s="64"/>
      <c r="B28" s="65">
        <v>544</v>
      </c>
      <c r="C28" s="66" t="s">
        <v>76</v>
      </c>
      <c r="D28" s="67">
        <v>454399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7"/>
        <v>454399</v>
      </c>
      <c r="O28" s="68">
        <f t="shared" si="1"/>
        <v>7.4163375224416521</v>
      </c>
      <c r="P28" s="69"/>
    </row>
    <row r="29" spans="1:16" ht="15.75">
      <c r="A29" s="70" t="s">
        <v>43</v>
      </c>
      <c r="B29" s="71"/>
      <c r="C29" s="72"/>
      <c r="D29" s="73">
        <f t="shared" ref="D29:M29" si="8">SUM(D30:D31)</f>
        <v>441413</v>
      </c>
      <c r="E29" s="73">
        <f t="shared" si="8"/>
        <v>1277953</v>
      </c>
      <c r="F29" s="73">
        <f t="shared" si="8"/>
        <v>0</v>
      </c>
      <c r="G29" s="73">
        <f t="shared" si="8"/>
        <v>0</v>
      </c>
      <c r="H29" s="73">
        <f t="shared" si="8"/>
        <v>0</v>
      </c>
      <c r="I29" s="73">
        <f t="shared" si="8"/>
        <v>0</v>
      </c>
      <c r="J29" s="73">
        <f t="shared" si="8"/>
        <v>0</v>
      </c>
      <c r="K29" s="73">
        <f t="shared" si="8"/>
        <v>0</v>
      </c>
      <c r="L29" s="73">
        <f t="shared" si="8"/>
        <v>0</v>
      </c>
      <c r="M29" s="73">
        <f t="shared" si="8"/>
        <v>0</v>
      </c>
      <c r="N29" s="73">
        <f t="shared" si="7"/>
        <v>1719366</v>
      </c>
      <c r="O29" s="75">
        <f t="shared" si="1"/>
        <v>28.062118491921005</v>
      </c>
      <c r="P29" s="76"/>
    </row>
    <row r="30" spans="1:16">
      <c r="A30" s="64"/>
      <c r="B30" s="65">
        <v>554</v>
      </c>
      <c r="C30" s="66" t="s">
        <v>44</v>
      </c>
      <c r="D30" s="67">
        <v>0</v>
      </c>
      <c r="E30" s="67">
        <v>1277953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7"/>
        <v>1277953</v>
      </c>
      <c r="O30" s="68">
        <f t="shared" si="1"/>
        <v>20.857728088787336</v>
      </c>
      <c r="P30" s="69"/>
    </row>
    <row r="31" spans="1:16">
      <c r="A31" s="64"/>
      <c r="B31" s="65">
        <v>559</v>
      </c>
      <c r="C31" s="66" t="s">
        <v>45</v>
      </c>
      <c r="D31" s="67">
        <v>441413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7"/>
        <v>441413</v>
      </c>
      <c r="O31" s="68">
        <f t="shared" si="1"/>
        <v>7.2043904031336705</v>
      </c>
      <c r="P31" s="69"/>
    </row>
    <row r="32" spans="1:16" ht="15.75">
      <c r="A32" s="70" t="s">
        <v>46</v>
      </c>
      <c r="B32" s="71"/>
      <c r="C32" s="72"/>
      <c r="D32" s="73">
        <f t="shared" ref="D32:M32" si="9">SUM(D33:D33)</f>
        <v>198428</v>
      </c>
      <c r="E32" s="73">
        <f t="shared" si="9"/>
        <v>13436</v>
      </c>
      <c r="F32" s="73">
        <f t="shared" si="9"/>
        <v>0</v>
      </c>
      <c r="G32" s="73">
        <f t="shared" si="9"/>
        <v>0</v>
      </c>
      <c r="H32" s="73">
        <f t="shared" si="9"/>
        <v>0</v>
      </c>
      <c r="I32" s="73">
        <f t="shared" si="9"/>
        <v>0</v>
      </c>
      <c r="J32" s="73">
        <f t="shared" si="9"/>
        <v>0</v>
      </c>
      <c r="K32" s="73">
        <f t="shared" si="9"/>
        <v>0</v>
      </c>
      <c r="L32" s="73">
        <f t="shared" si="9"/>
        <v>0</v>
      </c>
      <c r="M32" s="73">
        <f t="shared" si="9"/>
        <v>0</v>
      </c>
      <c r="N32" s="73">
        <f t="shared" si="7"/>
        <v>211864</v>
      </c>
      <c r="O32" s="75">
        <f t="shared" si="1"/>
        <v>3.4578749795984987</v>
      </c>
      <c r="P32" s="76"/>
    </row>
    <row r="33" spans="1:119">
      <c r="A33" s="64"/>
      <c r="B33" s="65">
        <v>569</v>
      </c>
      <c r="C33" s="66" t="s">
        <v>47</v>
      </c>
      <c r="D33" s="67">
        <v>198428</v>
      </c>
      <c r="E33" s="67">
        <v>13436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ref="N33:N42" si="10">SUM(D33:M33)</f>
        <v>211864</v>
      </c>
      <c r="O33" s="68">
        <f t="shared" si="1"/>
        <v>3.4578749795984987</v>
      </c>
      <c r="P33" s="69"/>
    </row>
    <row r="34" spans="1:119" ht="15.75">
      <c r="A34" s="70" t="s">
        <v>48</v>
      </c>
      <c r="B34" s="71"/>
      <c r="C34" s="72"/>
      <c r="D34" s="73">
        <f t="shared" ref="D34:M34" si="11">SUM(D35:D36)</f>
        <v>3788062</v>
      </c>
      <c r="E34" s="73">
        <f t="shared" si="11"/>
        <v>119855</v>
      </c>
      <c r="F34" s="73">
        <f t="shared" si="11"/>
        <v>0</v>
      </c>
      <c r="G34" s="73">
        <f t="shared" si="11"/>
        <v>2397063</v>
      </c>
      <c r="H34" s="73">
        <f t="shared" si="11"/>
        <v>0</v>
      </c>
      <c r="I34" s="73">
        <f t="shared" si="11"/>
        <v>1962695</v>
      </c>
      <c r="J34" s="73">
        <f t="shared" si="11"/>
        <v>0</v>
      </c>
      <c r="K34" s="73">
        <f t="shared" si="11"/>
        <v>0</v>
      </c>
      <c r="L34" s="73">
        <f t="shared" si="11"/>
        <v>0</v>
      </c>
      <c r="M34" s="73">
        <f t="shared" si="11"/>
        <v>0</v>
      </c>
      <c r="N34" s="73">
        <f t="shared" si="10"/>
        <v>8267675</v>
      </c>
      <c r="O34" s="75">
        <f t="shared" si="1"/>
        <v>134.93838746531745</v>
      </c>
      <c r="P34" s="69"/>
    </row>
    <row r="35" spans="1:119">
      <c r="A35" s="64"/>
      <c r="B35" s="65">
        <v>572</v>
      </c>
      <c r="C35" s="66" t="s">
        <v>77</v>
      </c>
      <c r="D35" s="67">
        <v>3788062</v>
      </c>
      <c r="E35" s="67">
        <v>2198</v>
      </c>
      <c r="F35" s="67">
        <v>0</v>
      </c>
      <c r="G35" s="67">
        <v>2397063</v>
      </c>
      <c r="H35" s="67">
        <v>0</v>
      </c>
      <c r="I35" s="67">
        <v>1962695</v>
      </c>
      <c r="J35" s="67">
        <v>0</v>
      </c>
      <c r="K35" s="67">
        <v>0</v>
      </c>
      <c r="L35" s="67">
        <v>0</v>
      </c>
      <c r="M35" s="67">
        <v>0</v>
      </c>
      <c r="N35" s="67">
        <f t="shared" si="10"/>
        <v>8150018</v>
      </c>
      <c r="O35" s="68">
        <f t="shared" si="1"/>
        <v>133.01808389097437</v>
      </c>
      <c r="P35" s="69"/>
    </row>
    <row r="36" spans="1:119">
      <c r="A36" s="64"/>
      <c r="B36" s="65">
        <v>573</v>
      </c>
      <c r="C36" s="66" t="s">
        <v>57</v>
      </c>
      <c r="D36" s="67">
        <v>0</v>
      </c>
      <c r="E36" s="67">
        <v>117657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10"/>
        <v>117657</v>
      </c>
      <c r="O36" s="68">
        <f t="shared" si="1"/>
        <v>1.9203035743430716</v>
      </c>
      <c r="P36" s="69"/>
    </row>
    <row r="37" spans="1:119" ht="15.75">
      <c r="A37" s="70" t="s">
        <v>78</v>
      </c>
      <c r="B37" s="71"/>
      <c r="C37" s="72"/>
      <c r="D37" s="73">
        <f t="shared" ref="D37:M37" si="12">SUM(D38:D41)</f>
        <v>12162368</v>
      </c>
      <c r="E37" s="73">
        <f t="shared" si="12"/>
        <v>3480651</v>
      </c>
      <c r="F37" s="73">
        <f t="shared" si="12"/>
        <v>0</v>
      </c>
      <c r="G37" s="73">
        <f t="shared" si="12"/>
        <v>345740</v>
      </c>
      <c r="H37" s="73">
        <f t="shared" si="12"/>
        <v>0</v>
      </c>
      <c r="I37" s="73">
        <f t="shared" si="12"/>
        <v>870128</v>
      </c>
      <c r="J37" s="73">
        <f t="shared" si="12"/>
        <v>650000</v>
      </c>
      <c r="K37" s="73">
        <f t="shared" si="12"/>
        <v>0</v>
      </c>
      <c r="L37" s="73">
        <f t="shared" si="12"/>
        <v>0</v>
      </c>
      <c r="M37" s="73">
        <f t="shared" si="12"/>
        <v>0</v>
      </c>
      <c r="N37" s="73">
        <f t="shared" si="10"/>
        <v>17508887</v>
      </c>
      <c r="O37" s="75">
        <f t="shared" si="1"/>
        <v>285.76606822262119</v>
      </c>
      <c r="P37" s="69"/>
    </row>
    <row r="38" spans="1:119">
      <c r="A38" s="64"/>
      <c r="B38" s="65">
        <v>581</v>
      </c>
      <c r="C38" s="66" t="s">
        <v>79</v>
      </c>
      <c r="D38" s="67">
        <v>12162368</v>
      </c>
      <c r="E38" s="67">
        <v>3243674</v>
      </c>
      <c r="F38" s="67">
        <v>0</v>
      </c>
      <c r="G38" s="67">
        <v>345740</v>
      </c>
      <c r="H38" s="67">
        <v>0</v>
      </c>
      <c r="I38" s="67">
        <v>16844</v>
      </c>
      <c r="J38" s="67">
        <v>650000</v>
      </c>
      <c r="K38" s="67">
        <v>0</v>
      </c>
      <c r="L38" s="67">
        <v>0</v>
      </c>
      <c r="M38" s="67">
        <v>0</v>
      </c>
      <c r="N38" s="67">
        <f t="shared" si="10"/>
        <v>16418626</v>
      </c>
      <c r="O38" s="68">
        <f t="shared" si="1"/>
        <v>267.97169903704912</v>
      </c>
      <c r="P38" s="69"/>
    </row>
    <row r="39" spans="1:119">
      <c r="A39" s="64"/>
      <c r="B39" s="65">
        <v>584</v>
      </c>
      <c r="C39" s="66" t="s">
        <v>61</v>
      </c>
      <c r="D39" s="67">
        <v>0</v>
      </c>
      <c r="E39" s="67">
        <v>236977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f t="shared" si="10"/>
        <v>236977</v>
      </c>
      <c r="O39" s="68">
        <f t="shared" si="1"/>
        <v>3.8677493063489474</v>
      </c>
      <c r="P39" s="69"/>
    </row>
    <row r="40" spans="1:119">
      <c r="A40" s="64"/>
      <c r="B40" s="65">
        <v>590</v>
      </c>
      <c r="C40" s="66" t="s">
        <v>80</v>
      </c>
      <c r="D40" s="67">
        <v>0</v>
      </c>
      <c r="E40" s="67">
        <v>0</v>
      </c>
      <c r="F40" s="67">
        <v>0</v>
      </c>
      <c r="G40" s="67">
        <v>0</v>
      </c>
      <c r="H40" s="67">
        <v>0</v>
      </c>
      <c r="I40" s="67">
        <v>668321</v>
      </c>
      <c r="J40" s="67">
        <v>0</v>
      </c>
      <c r="K40" s="67">
        <v>0</v>
      </c>
      <c r="L40" s="67">
        <v>0</v>
      </c>
      <c r="M40" s="67">
        <v>0</v>
      </c>
      <c r="N40" s="67">
        <f t="shared" si="10"/>
        <v>668321</v>
      </c>
      <c r="O40" s="68">
        <f t="shared" si="1"/>
        <v>10.907801534192917</v>
      </c>
      <c r="P40" s="69"/>
    </row>
    <row r="41" spans="1:119" ht="15.75" thickBot="1">
      <c r="A41" s="64"/>
      <c r="B41" s="65">
        <v>591</v>
      </c>
      <c r="C41" s="66" t="s">
        <v>81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  <c r="I41" s="67">
        <v>184963</v>
      </c>
      <c r="J41" s="67">
        <v>0</v>
      </c>
      <c r="K41" s="67">
        <v>0</v>
      </c>
      <c r="L41" s="67">
        <v>0</v>
      </c>
      <c r="M41" s="67">
        <v>0</v>
      </c>
      <c r="N41" s="67">
        <f t="shared" si="10"/>
        <v>184963</v>
      </c>
      <c r="O41" s="68">
        <f t="shared" si="1"/>
        <v>3.0188183450301942</v>
      </c>
      <c r="P41" s="69"/>
    </row>
    <row r="42" spans="1:119" ht="16.5" thickBot="1">
      <c r="A42" s="77" t="s">
        <v>10</v>
      </c>
      <c r="B42" s="78"/>
      <c r="C42" s="79"/>
      <c r="D42" s="80">
        <f t="shared" ref="D42:M42" si="13">SUM(D5,D14,D20,D26,D29,D32,D34,D37)</f>
        <v>48858986</v>
      </c>
      <c r="E42" s="80">
        <f t="shared" si="13"/>
        <v>22200106</v>
      </c>
      <c r="F42" s="80">
        <f t="shared" si="13"/>
        <v>2727321</v>
      </c>
      <c r="G42" s="80">
        <f t="shared" si="13"/>
        <v>20275285</v>
      </c>
      <c r="H42" s="80">
        <f t="shared" si="13"/>
        <v>0</v>
      </c>
      <c r="I42" s="80">
        <f t="shared" si="13"/>
        <v>27025863</v>
      </c>
      <c r="J42" s="80">
        <f t="shared" si="13"/>
        <v>7537264</v>
      </c>
      <c r="K42" s="80">
        <f t="shared" si="13"/>
        <v>6990693</v>
      </c>
      <c r="L42" s="80">
        <f t="shared" si="13"/>
        <v>0</v>
      </c>
      <c r="M42" s="80">
        <f t="shared" si="13"/>
        <v>0</v>
      </c>
      <c r="N42" s="80">
        <f t="shared" si="10"/>
        <v>135615518</v>
      </c>
      <c r="O42" s="81">
        <f t="shared" si="1"/>
        <v>2213.4081606006202</v>
      </c>
      <c r="P42" s="62"/>
      <c r="Q42" s="82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</row>
    <row r="43" spans="1:119">
      <c r="A43" s="84"/>
      <c r="B43" s="85"/>
      <c r="C43" s="85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7"/>
    </row>
    <row r="44" spans="1:119">
      <c r="A44" s="88"/>
      <c r="B44" s="89"/>
      <c r="C44" s="89"/>
      <c r="D44" s="90"/>
      <c r="E44" s="90"/>
      <c r="F44" s="90"/>
      <c r="G44" s="90"/>
      <c r="H44" s="90"/>
      <c r="I44" s="90"/>
      <c r="J44" s="90"/>
      <c r="K44" s="90"/>
      <c r="L44" s="177" t="s">
        <v>82</v>
      </c>
      <c r="M44" s="177"/>
      <c r="N44" s="177"/>
      <c r="O44" s="91">
        <v>61270</v>
      </c>
    </row>
    <row r="45" spans="1:119">
      <c r="A45" s="178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80"/>
    </row>
    <row r="46" spans="1:119" ht="15.75" customHeight="1" thickBot="1">
      <c r="A46" s="181" t="s">
        <v>59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3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11337451</v>
      </c>
      <c r="E5" s="26">
        <f t="shared" si="0"/>
        <v>0</v>
      </c>
      <c r="F5" s="26">
        <f t="shared" si="0"/>
        <v>18132750</v>
      </c>
      <c r="G5" s="26">
        <f t="shared" si="0"/>
        <v>2155900</v>
      </c>
      <c r="H5" s="26">
        <f t="shared" si="0"/>
        <v>0</v>
      </c>
      <c r="I5" s="26">
        <f t="shared" si="0"/>
        <v>0</v>
      </c>
      <c r="J5" s="26">
        <f t="shared" si="0"/>
        <v>5239084</v>
      </c>
      <c r="K5" s="26">
        <f t="shared" si="0"/>
        <v>7062162</v>
      </c>
      <c r="L5" s="26">
        <f t="shared" si="0"/>
        <v>0</v>
      </c>
      <c r="M5" s="26">
        <f t="shared" si="0"/>
        <v>0</v>
      </c>
      <c r="N5" s="27">
        <f>SUM(D5:M5)</f>
        <v>43927347</v>
      </c>
      <c r="O5" s="32">
        <f t="shared" ref="O5:O44" si="1">(N5/O$46)</f>
        <v>718.82420225822284</v>
      </c>
      <c r="P5" s="6"/>
    </row>
    <row r="6" spans="1:133">
      <c r="A6" s="12"/>
      <c r="B6" s="44">
        <v>511</v>
      </c>
      <c r="C6" s="20" t="s">
        <v>19</v>
      </c>
      <c r="D6" s="46">
        <v>726098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726098</v>
      </c>
      <c r="O6" s="47">
        <f t="shared" si="1"/>
        <v>11.881819669448536</v>
      </c>
      <c r="P6" s="9"/>
    </row>
    <row r="7" spans="1:133">
      <c r="A7" s="12"/>
      <c r="B7" s="44">
        <v>512</v>
      </c>
      <c r="C7" s="20" t="s">
        <v>20</v>
      </c>
      <c r="D7" s="46">
        <v>1081276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1081276</v>
      </c>
      <c r="O7" s="47">
        <f t="shared" si="1"/>
        <v>17.69392898052692</v>
      </c>
      <c r="P7" s="9"/>
    </row>
    <row r="8" spans="1:133">
      <c r="A8" s="12"/>
      <c r="B8" s="44">
        <v>513</v>
      </c>
      <c r="C8" s="20" t="s">
        <v>21</v>
      </c>
      <c r="D8" s="46">
        <v>4549048</v>
      </c>
      <c r="E8" s="46">
        <v>0</v>
      </c>
      <c r="F8" s="46">
        <v>0</v>
      </c>
      <c r="G8" s="46">
        <v>192725</v>
      </c>
      <c r="H8" s="46">
        <v>0</v>
      </c>
      <c r="I8" s="46">
        <v>0</v>
      </c>
      <c r="J8" s="46">
        <v>3330796</v>
      </c>
      <c r="K8" s="46">
        <v>849174</v>
      </c>
      <c r="L8" s="46">
        <v>0</v>
      </c>
      <c r="M8" s="46">
        <v>0</v>
      </c>
      <c r="N8" s="46">
        <f t="shared" si="2"/>
        <v>8921743</v>
      </c>
      <c r="O8" s="47">
        <f t="shared" si="1"/>
        <v>145.99481263295695</v>
      </c>
      <c r="P8" s="9"/>
    </row>
    <row r="9" spans="1:133">
      <c r="A9" s="12"/>
      <c r="B9" s="44">
        <v>514</v>
      </c>
      <c r="C9" s="20" t="s">
        <v>22</v>
      </c>
      <c r="D9" s="46">
        <v>674611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674611</v>
      </c>
      <c r="O9" s="47">
        <f t="shared" si="1"/>
        <v>11.039289805269187</v>
      </c>
      <c r="P9" s="9"/>
    </row>
    <row r="10" spans="1:133">
      <c r="A10" s="12"/>
      <c r="B10" s="44">
        <v>515</v>
      </c>
      <c r="C10" s="20" t="s">
        <v>23</v>
      </c>
      <c r="D10" s="46">
        <v>640444</v>
      </c>
      <c r="E10" s="46">
        <v>0</v>
      </c>
      <c r="F10" s="46">
        <v>0</v>
      </c>
      <c r="G10" s="46">
        <v>538728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1179172</v>
      </c>
      <c r="O10" s="47">
        <f t="shared" si="1"/>
        <v>19.295892652593682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18132750</v>
      </c>
      <c r="G11" s="46">
        <v>213716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18346466</v>
      </c>
      <c r="O11" s="47">
        <f t="shared" si="1"/>
        <v>300.22035673375882</v>
      </c>
      <c r="P11" s="9"/>
    </row>
    <row r="12" spans="1:133">
      <c r="A12" s="12"/>
      <c r="B12" s="44">
        <v>518</v>
      </c>
      <c r="C12" s="20" t="s">
        <v>25</v>
      </c>
      <c r="D12" s="46">
        <v>42700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6212988</v>
      </c>
      <c r="L12" s="46">
        <v>0</v>
      </c>
      <c r="M12" s="46">
        <v>0</v>
      </c>
      <c r="N12" s="46">
        <f t="shared" si="2"/>
        <v>6255688</v>
      </c>
      <c r="O12" s="47">
        <f t="shared" si="1"/>
        <v>102.36766486663394</v>
      </c>
      <c r="P12" s="9"/>
    </row>
    <row r="13" spans="1:133">
      <c r="A13" s="12"/>
      <c r="B13" s="44">
        <v>519</v>
      </c>
      <c r="C13" s="20" t="s">
        <v>26</v>
      </c>
      <c r="D13" s="46">
        <v>3623274</v>
      </c>
      <c r="E13" s="46">
        <v>0</v>
      </c>
      <c r="F13" s="46">
        <v>0</v>
      </c>
      <c r="G13" s="46">
        <v>1210731</v>
      </c>
      <c r="H13" s="46">
        <v>0</v>
      </c>
      <c r="I13" s="46">
        <v>0</v>
      </c>
      <c r="J13" s="46">
        <v>1908288</v>
      </c>
      <c r="K13" s="46">
        <v>0</v>
      </c>
      <c r="L13" s="46">
        <v>0</v>
      </c>
      <c r="M13" s="46">
        <v>0</v>
      </c>
      <c r="N13" s="46">
        <f t="shared" si="2"/>
        <v>6742293</v>
      </c>
      <c r="O13" s="47">
        <f t="shared" si="1"/>
        <v>110.33043691703486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14450006</v>
      </c>
      <c r="E14" s="31">
        <f t="shared" si="3"/>
        <v>17592802</v>
      </c>
      <c r="F14" s="31">
        <f t="shared" si="3"/>
        <v>0</v>
      </c>
      <c r="G14" s="31">
        <f t="shared" si="3"/>
        <v>46548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32089356</v>
      </c>
      <c r="O14" s="43">
        <f t="shared" si="1"/>
        <v>525.10810014727542</v>
      </c>
      <c r="P14" s="10"/>
    </row>
    <row r="15" spans="1:133">
      <c r="A15" s="12"/>
      <c r="B15" s="44">
        <v>521</v>
      </c>
      <c r="C15" s="20" t="s">
        <v>28</v>
      </c>
      <c r="D15" s="46">
        <v>12535400</v>
      </c>
      <c r="E15" s="46">
        <v>19875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12555275</v>
      </c>
      <c r="O15" s="47">
        <f t="shared" si="1"/>
        <v>205.45369006709214</v>
      </c>
      <c r="P15" s="9"/>
    </row>
    <row r="16" spans="1:133">
      <c r="A16" s="12"/>
      <c r="B16" s="44">
        <v>522</v>
      </c>
      <c r="C16" s="20" t="s">
        <v>29</v>
      </c>
      <c r="D16" s="46">
        <v>1103307</v>
      </c>
      <c r="E16" s="46">
        <v>15857922</v>
      </c>
      <c r="F16" s="46">
        <v>0</v>
      </c>
      <c r="G16" s="46">
        <v>40248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17001477</v>
      </c>
      <c r="O16" s="47">
        <f t="shared" si="1"/>
        <v>278.21104565537553</v>
      </c>
      <c r="P16" s="9"/>
    </row>
    <row r="17" spans="1:16">
      <c r="A17" s="12"/>
      <c r="B17" s="44">
        <v>524</v>
      </c>
      <c r="C17" s="20" t="s">
        <v>30</v>
      </c>
      <c r="D17" s="46">
        <v>92704</v>
      </c>
      <c r="E17" s="46">
        <v>1653581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1746285</v>
      </c>
      <c r="O17" s="47">
        <f t="shared" si="1"/>
        <v>28.576092292587138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0</v>
      </c>
      <c r="F18" s="46">
        <v>0</v>
      </c>
      <c r="G18" s="46">
        <v>6300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6300</v>
      </c>
      <c r="O18" s="47">
        <f t="shared" si="1"/>
        <v>0.10309278350515463</v>
      </c>
      <c r="P18" s="9"/>
    </row>
    <row r="19" spans="1:16">
      <c r="A19" s="12"/>
      <c r="B19" s="44">
        <v>529</v>
      </c>
      <c r="C19" s="20" t="s">
        <v>32</v>
      </c>
      <c r="D19" s="46">
        <v>718595</v>
      </c>
      <c r="E19" s="46">
        <v>61424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780019</v>
      </c>
      <c r="O19" s="47">
        <f t="shared" si="1"/>
        <v>12.764179348715432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SUM(D21:D26)</f>
        <v>921428</v>
      </c>
      <c r="E20" s="31">
        <f t="shared" si="5"/>
        <v>3121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23912519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24837068</v>
      </c>
      <c r="O20" s="43">
        <f t="shared" si="1"/>
        <v>406.43213876615937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4755929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4755929</v>
      </c>
      <c r="O21" s="47">
        <f t="shared" si="1"/>
        <v>77.825707740140729</v>
      </c>
      <c r="P21" s="9"/>
    </row>
    <row r="22" spans="1:16">
      <c r="A22" s="12"/>
      <c r="B22" s="44">
        <v>534</v>
      </c>
      <c r="C22" s="20" t="s">
        <v>35</v>
      </c>
      <c r="D22" s="46">
        <v>0</v>
      </c>
      <c r="E22" s="46">
        <v>3121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3121</v>
      </c>
      <c r="O22" s="47">
        <f t="shared" si="1"/>
        <v>5.1071837669775813E-2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7213935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7213935</v>
      </c>
      <c r="O23" s="47">
        <f t="shared" si="1"/>
        <v>118.04835542464409</v>
      </c>
      <c r="P23" s="9"/>
    </row>
    <row r="24" spans="1:16">
      <c r="A24" s="12"/>
      <c r="B24" s="44">
        <v>536</v>
      </c>
      <c r="C24" s="20" t="s">
        <v>37</v>
      </c>
      <c r="D24" s="46">
        <v>656331</v>
      </c>
      <c r="E24" s="46">
        <v>0</v>
      </c>
      <c r="F24" s="46">
        <v>0</v>
      </c>
      <c r="G24" s="46">
        <v>0</v>
      </c>
      <c r="H24" s="46">
        <v>0</v>
      </c>
      <c r="I24" s="46">
        <v>8022966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8679297</v>
      </c>
      <c r="O24" s="47">
        <f t="shared" si="1"/>
        <v>142.02744231713305</v>
      </c>
      <c r="P24" s="9"/>
    </row>
    <row r="25" spans="1:16">
      <c r="A25" s="12"/>
      <c r="B25" s="44">
        <v>538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3919689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3919689</v>
      </c>
      <c r="O25" s="47">
        <f t="shared" si="1"/>
        <v>64.141531664212081</v>
      </c>
      <c r="P25" s="9"/>
    </row>
    <row r="26" spans="1:16">
      <c r="A26" s="12"/>
      <c r="B26" s="44">
        <v>539</v>
      </c>
      <c r="C26" s="20" t="s">
        <v>39</v>
      </c>
      <c r="D26" s="46">
        <v>265097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265097</v>
      </c>
      <c r="O26" s="47">
        <f t="shared" si="1"/>
        <v>4.338029782359679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SUM(D28:D29)</f>
        <v>4470296</v>
      </c>
      <c r="E27" s="31">
        <f t="shared" si="7"/>
        <v>69508</v>
      </c>
      <c r="F27" s="31">
        <f t="shared" si="7"/>
        <v>0</v>
      </c>
      <c r="G27" s="31">
        <f t="shared" si="7"/>
        <v>1575401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3" si="8">SUM(D27:M27)</f>
        <v>6115205</v>
      </c>
      <c r="O27" s="43">
        <f t="shared" si="1"/>
        <v>100.06881034200622</v>
      </c>
      <c r="P27" s="10"/>
    </row>
    <row r="28" spans="1:16">
      <c r="A28" s="12"/>
      <c r="B28" s="44">
        <v>541</v>
      </c>
      <c r="C28" s="20" t="s">
        <v>41</v>
      </c>
      <c r="D28" s="46">
        <v>4026627</v>
      </c>
      <c r="E28" s="46">
        <v>69508</v>
      </c>
      <c r="F28" s="46">
        <v>0</v>
      </c>
      <c r="G28" s="46">
        <v>1575401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5671536</v>
      </c>
      <c r="O28" s="47">
        <f t="shared" si="1"/>
        <v>92.808640157093762</v>
      </c>
      <c r="P28" s="9"/>
    </row>
    <row r="29" spans="1:16">
      <c r="A29" s="12"/>
      <c r="B29" s="44">
        <v>544</v>
      </c>
      <c r="C29" s="20" t="s">
        <v>42</v>
      </c>
      <c r="D29" s="46">
        <v>443669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443669</v>
      </c>
      <c r="O29" s="47">
        <f t="shared" si="1"/>
        <v>7.2601701849124529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SUM(D31:D32)</f>
        <v>351379</v>
      </c>
      <c r="E30" s="31">
        <f t="shared" si="9"/>
        <v>1153406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1504785</v>
      </c>
      <c r="O30" s="43">
        <f t="shared" si="1"/>
        <v>24.624202258222876</v>
      </c>
      <c r="P30" s="10"/>
    </row>
    <row r="31" spans="1:16">
      <c r="A31" s="13"/>
      <c r="B31" s="45">
        <v>554</v>
      </c>
      <c r="C31" s="21" t="s">
        <v>44</v>
      </c>
      <c r="D31" s="46">
        <v>0</v>
      </c>
      <c r="E31" s="46">
        <v>1153406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1153406</v>
      </c>
      <c r="O31" s="47">
        <f t="shared" si="1"/>
        <v>18.874259531991491</v>
      </c>
      <c r="P31" s="9"/>
    </row>
    <row r="32" spans="1:16">
      <c r="A32" s="13"/>
      <c r="B32" s="45">
        <v>559</v>
      </c>
      <c r="C32" s="21" t="s">
        <v>45</v>
      </c>
      <c r="D32" s="46">
        <v>351379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351379</v>
      </c>
      <c r="O32" s="47">
        <f t="shared" si="1"/>
        <v>5.749942726231386</v>
      </c>
      <c r="P32" s="9"/>
    </row>
    <row r="33" spans="1:119" ht="15.75">
      <c r="A33" s="28" t="s">
        <v>46</v>
      </c>
      <c r="B33" s="29"/>
      <c r="C33" s="30"/>
      <c r="D33" s="31">
        <f t="shared" ref="D33:M33" si="10">SUM(D34:D34)</f>
        <v>190716</v>
      </c>
      <c r="E33" s="31">
        <f t="shared" si="10"/>
        <v>23140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213856</v>
      </c>
      <c r="O33" s="43">
        <f t="shared" si="1"/>
        <v>3.4995254459171985</v>
      </c>
      <c r="P33" s="10"/>
    </row>
    <row r="34" spans="1:119">
      <c r="A34" s="12"/>
      <c r="B34" s="44">
        <v>569</v>
      </c>
      <c r="C34" s="20" t="s">
        <v>47</v>
      </c>
      <c r="D34" s="46">
        <v>190716</v>
      </c>
      <c r="E34" s="46">
        <v>23140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4" si="11">SUM(D34:M34)</f>
        <v>213856</v>
      </c>
      <c r="O34" s="47">
        <f t="shared" si="1"/>
        <v>3.4995254459171985</v>
      </c>
      <c r="P34" s="9"/>
    </row>
    <row r="35" spans="1:119" ht="15.75">
      <c r="A35" s="28" t="s">
        <v>48</v>
      </c>
      <c r="B35" s="29"/>
      <c r="C35" s="30"/>
      <c r="D35" s="31">
        <f t="shared" ref="D35:M35" si="12">SUM(D36:D38)</f>
        <v>3453414</v>
      </c>
      <c r="E35" s="31">
        <f t="shared" si="12"/>
        <v>142947</v>
      </c>
      <c r="F35" s="31">
        <f t="shared" si="12"/>
        <v>0</v>
      </c>
      <c r="G35" s="31">
        <f t="shared" si="12"/>
        <v>792862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1"/>
        <v>4389223</v>
      </c>
      <c r="O35" s="43">
        <f t="shared" si="1"/>
        <v>71.824954999181799</v>
      </c>
      <c r="P35" s="9"/>
    </row>
    <row r="36" spans="1:119">
      <c r="A36" s="12"/>
      <c r="B36" s="44">
        <v>572</v>
      </c>
      <c r="C36" s="20" t="s">
        <v>49</v>
      </c>
      <c r="D36" s="46">
        <v>3447914</v>
      </c>
      <c r="E36" s="46">
        <v>3715</v>
      </c>
      <c r="F36" s="46">
        <v>0</v>
      </c>
      <c r="G36" s="46">
        <v>792862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4244491</v>
      </c>
      <c r="O36" s="47">
        <f t="shared" si="1"/>
        <v>69.456570119456714</v>
      </c>
      <c r="P36" s="9"/>
    </row>
    <row r="37" spans="1:119">
      <c r="A37" s="12"/>
      <c r="B37" s="44">
        <v>573</v>
      </c>
      <c r="C37" s="20" t="s">
        <v>57</v>
      </c>
      <c r="D37" s="46">
        <v>0</v>
      </c>
      <c r="E37" s="46">
        <v>139232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139232</v>
      </c>
      <c r="O37" s="47">
        <f t="shared" si="1"/>
        <v>2.2783832433316968</v>
      </c>
      <c r="P37" s="9"/>
    </row>
    <row r="38" spans="1:119">
      <c r="A38" s="12"/>
      <c r="B38" s="44">
        <v>579</v>
      </c>
      <c r="C38" s="20" t="s">
        <v>68</v>
      </c>
      <c r="D38" s="46">
        <v>5500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5500</v>
      </c>
      <c r="O38" s="47">
        <f t="shared" si="1"/>
        <v>9.000163639338897E-2</v>
      </c>
      <c r="P38" s="9"/>
    </row>
    <row r="39" spans="1:119" ht="15.75">
      <c r="A39" s="28" t="s">
        <v>53</v>
      </c>
      <c r="B39" s="29"/>
      <c r="C39" s="30"/>
      <c r="D39" s="31">
        <f t="shared" ref="D39:M39" si="13">SUM(D40:D43)</f>
        <v>8636623</v>
      </c>
      <c r="E39" s="31">
        <f t="shared" si="13"/>
        <v>2811045</v>
      </c>
      <c r="F39" s="31">
        <f t="shared" si="13"/>
        <v>600000</v>
      </c>
      <c r="G39" s="31">
        <f t="shared" si="13"/>
        <v>0</v>
      </c>
      <c r="H39" s="31">
        <f t="shared" si="13"/>
        <v>0</v>
      </c>
      <c r="I39" s="31">
        <f t="shared" si="13"/>
        <v>873194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si="11"/>
        <v>12920862</v>
      </c>
      <c r="O39" s="43">
        <f t="shared" si="1"/>
        <v>211.43613156602848</v>
      </c>
      <c r="P39" s="9"/>
    </row>
    <row r="40" spans="1:119">
      <c r="A40" s="12"/>
      <c r="B40" s="44">
        <v>581</v>
      </c>
      <c r="C40" s="20" t="s">
        <v>50</v>
      </c>
      <c r="D40" s="46">
        <v>8636623</v>
      </c>
      <c r="E40" s="46">
        <v>2683936</v>
      </c>
      <c r="F40" s="46">
        <v>600000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11920559</v>
      </c>
      <c r="O40" s="47">
        <f t="shared" si="1"/>
        <v>195.06723940435282</v>
      </c>
      <c r="P40" s="9"/>
    </row>
    <row r="41" spans="1:119">
      <c r="A41" s="12"/>
      <c r="B41" s="44">
        <v>584</v>
      </c>
      <c r="C41" s="20" t="s">
        <v>61</v>
      </c>
      <c r="D41" s="46">
        <v>0</v>
      </c>
      <c r="E41" s="46">
        <v>127109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127109</v>
      </c>
      <c r="O41" s="47">
        <f t="shared" si="1"/>
        <v>2.0800032727867781</v>
      </c>
      <c r="P41" s="9"/>
    </row>
    <row r="42" spans="1:119">
      <c r="A42" s="12"/>
      <c r="B42" s="44">
        <v>590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678646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678646</v>
      </c>
      <c r="O42" s="47">
        <f t="shared" si="1"/>
        <v>11.105318278514154</v>
      </c>
      <c r="P42" s="9"/>
    </row>
    <row r="43" spans="1:119" ht="15.75" thickBot="1">
      <c r="A43" s="12"/>
      <c r="B43" s="44">
        <v>591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194548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194548</v>
      </c>
      <c r="O43" s="47">
        <f t="shared" si="1"/>
        <v>3.1835706103747339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4">SUM(D5,D14,D20,D27,D30,D33,D35,D39)</f>
        <v>43811313</v>
      </c>
      <c r="E44" s="15">
        <f t="shared" si="14"/>
        <v>21795969</v>
      </c>
      <c r="F44" s="15">
        <f t="shared" si="14"/>
        <v>18732750</v>
      </c>
      <c r="G44" s="15">
        <f t="shared" si="14"/>
        <v>4570711</v>
      </c>
      <c r="H44" s="15">
        <f t="shared" si="14"/>
        <v>0</v>
      </c>
      <c r="I44" s="15">
        <f t="shared" si="14"/>
        <v>24785713</v>
      </c>
      <c r="J44" s="15">
        <f t="shared" si="14"/>
        <v>5239084</v>
      </c>
      <c r="K44" s="15">
        <f t="shared" si="14"/>
        <v>7062162</v>
      </c>
      <c r="L44" s="15">
        <f t="shared" si="14"/>
        <v>0</v>
      </c>
      <c r="M44" s="15">
        <f t="shared" si="14"/>
        <v>0</v>
      </c>
      <c r="N44" s="15">
        <f t="shared" si="11"/>
        <v>125997702</v>
      </c>
      <c r="O44" s="37">
        <f t="shared" si="1"/>
        <v>2061.8180657830144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163" t="s">
        <v>69</v>
      </c>
      <c r="M46" s="163"/>
      <c r="N46" s="163"/>
      <c r="O46" s="41">
        <v>61110</v>
      </c>
    </row>
    <row r="47" spans="1:119">
      <c r="A47" s="164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2"/>
    </row>
    <row r="48" spans="1:119" ht="15.75" customHeight="1" thickBot="1">
      <c r="A48" s="165" t="s">
        <v>59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5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10503567</v>
      </c>
      <c r="E5" s="26">
        <f t="shared" si="0"/>
        <v>0</v>
      </c>
      <c r="F5" s="26">
        <f t="shared" si="0"/>
        <v>2666521</v>
      </c>
      <c r="G5" s="26">
        <f t="shared" si="0"/>
        <v>2052929</v>
      </c>
      <c r="H5" s="26">
        <f t="shared" si="0"/>
        <v>0</v>
      </c>
      <c r="I5" s="26">
        <f t="shared" si="0"/>
        <v>0</v>
      </c>
      <c r="J5" s="26">
        <f t="shared" si="0"/>
        <v>1651165</v>
      </c>
      <c r="K5" s="26">
        <f t="shared" si="0"/>
        <v>6592700</v>
      </c>
      <c r="L5" s="26">
        <f t="shared" si="0"/>
        <v>0</v>
      </c>
      <c r="M5" s="26">
        <f t="shared" si="0"/>
        <v>0</v>
      </c>
      <c r="N5" s="27">
        <f>SUM(D5:M5)</f>
        <v>23466882</v>
      </c>
      <c r="O5" s="32">
        <f t="shared" ref="O5:O42" si="1">(N5/O$44)</f>
        <v>384.0607836077379</v>
      </c>
      <c r="P5" s="6"/>
    </row>
    <row r="6" spans="1:133">
      <c r="A6" s="12"/>
      <c r="B6" s="44">
        <v>511</v>
      </c>
      <c r="C6" s="20" t="s">
        <v>19</v>
      </c>
      <c r="D6" s="46">
        <v>658841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658841</v>
      </c>
      <c r="O6" s="47">
        <f t="shared" si="1"/>
        <v>10.782642139373507</v>
      </c>
      <c r="P6" s="9"/>
    </row>
    <row r="7" spans="1:133">
      <c r="A7" s="12"/>
      <c r="B7" s="44">
        <v>512</v>
      </c>
      <c r="C7" s="20" t="s">
        <v>20</v>
      </c>
      <c r="D7" s="46">
        <v>1054578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1054578</v>
      </c>
      <c r="O7" s="47">
        <f t="shared" si="1"/>
        <v>17.259304114431608</v>
      </c>
      <c r="P7" s="9"/>
    </row>
    <row r="8" spans="1:133">
      <c r="A8" s="12"/>
      <c r="B8" s="44">
        <v>513</v>
      </c>
      <c r="C8" s="20" t="s">
        <v>21</v>
      </c>
      <c r="D8" s="46">
        <v>4243157</v>
      </c>
      <c r="E8" s="46">
        <v>0</v>
      </c>
      <c r="F8" s="46">
        <v>0</v>
      </c>
      <c r="G8" s="46">
        <v>62229</v>
      </c>
      <c r="H8" s="46">
        <v>0</v>
      </c>
      <c r="I8" s="46">
        <v>0</v>
      </c>
      <c r="J8" s="46">
        <v>0</v>
      </c>
      <c r="K8" s="46">
        <v>683605</v>
      </c>
      <c r="L8" s="46">
        <v>0</v>
      </c>
      <c r="M8" s="46">
        <v>0</v>
      </c>
      <c r="N8" s="46">
        <f t="shared" si="2"/>
        <v>4988991</v>
      </c>
      <c r="O8" s="47">
        <f t="shared" si="1"/>
        <v>81.650207849170243</v>
      </c>
      <c r="P8" s="9"/>
    </row>
    <row r="9" spans="1:133">
      <c r="A9" s="12"/>
      <c r="B9" s="44">
        <v>514</v>
      </c>
      <c r="C9" s="20" t="s">
        <v>22</v>
      </c>
      <c r="D9" s="46">
        <v>533528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533528</v>
      </c>
      <c r="O9" s="47">
        <f t="shared" si="1"/>
        <v>8.7317600078557174</v>
      </c>
      <c r="P9" s="9"/>
    </row>
    <row r="10" spans="1:133">
      <c r="A10" s="12"/>
      <c r="B10" s="44">
        <v>515</v>
      </c>
      <c r="C10" s="20" t="s">
        <v>23</v>
      </c>
      <c r="D10" s="46">
        <v>633507</v>
      </c>
      <c r="E10" s="46">
        <v>0</v>
      </c>
      <c r="F10" s="46">
        <v>0</v>
      </c>
      <c r="G10" s="46">
        <v>150752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784259</v>
      </c>
      <c r="O10" s="47">
        <f t="shared" si="1"/>
        <v>12.835242708912965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2666521</v>
      </c>
      <c r="G11" s="46">
        <v>220376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2886897</v>
      </c>
      <c r="O11" s="47">
        <f t="shared" si="1"/>
        <v>47.247176851821543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5909095</v>
      </c>
      <c r="L12" s="46">
        <v>0</v>
      </c>
      <c r="M12" s="46">
        <v>0</v>
      </c>
      <c r="N12" s="46">
        <f t="shared" si="2"/>
        <v>5909095</v>
      </c>
      <c r="O12" s="47">
        <f t="shared" si="1"/>
        <v>96.708700206212569</v>
      </c>
      <c r="P12" s="9"/>
    </row>
    <row r="13" spans="1:133">
      <c r="A13" s="12"/>
      <c r="B13" s="44">
        <v>519</v>
      </c>
      <c r="C13" s="20" t="s">
        <v>26</v>
      </c>
      <c r="D13" s="46">
        <v>3379956</v>
      </c>
      <c r="E13" s="46">
        <v>0</v>
      </c>
      <c r="F13" s="46">
        <v>0</v>
      </c>
      <c r="G13" s="46">
        <v>1619572</v>
      </c>
      <c r="H13" s="46">
        <v>0</v>
      </c>
      <c r="I13" s="46">
        <v>0</v>
      </c>
      <c r="J13" s="46">
        <v>1651165</v>
      </c>
      <c r="K13" s="46">
        <v>0</v>
      </c>
      <c r="L13" s="46">
        <v>0</v>
      </c>
      <c r="M13" s="46">
        <v>0</v>
      </c>
      <c r="N13" s="46">
        <f t="shared" si="2"/>
        <v>6650693</v>
      </c>
      <c r="O13" s="47">
        <f t="shared" si="1"/>
        <v>108.84574972995973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13534899</v>
      </c>
      <c r="E14" s="31">
        <f t="shared" si="3"/>
        <v>17788622</v>
      </c>
      <c r="F14" s="31">
        <f t="shared" si="3"/>
        <v>0</v>
      </c>
      <c r="G14" s="31">
        <f t="shared" si="3"/>
        <v>249628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31573149</v>
      </c>
      <c r="O14" s="43">
        <f t="shared" si="1"/>
        <v>516.72856862295828</v>
      </c>
      <c r="P14" s="10"/>
    </row>
    <row r="15" spans="1:133">
      <c r="A15" s="12"/>
      <c r="B15" s="44">
        <v>521</v>
      </c>
      <c r="C15" s="20" t="s">
        <v>28</v>
      </c>
      <c r="D15" s="46">
        <v>11797970</v>
      </c>
      <c r="E15" s="46">
        <v>6290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11804260</v>
      </c>
      <c r="O15" s="47">
        <f t="shared" si="1"/>
        <v>193.18942096821709</v>
      </c>
      <c r="P15" s="9"/>
    </row>
    <row r="16" spans="1:133">
      <c r="A16" s="12"/>
      <c r="B16" s="44">
        <v>522</v>
      </c>
      <c r="C16" s="20" t="s">
        <v>29</v>
      </c>
      <c r="D16" s="46">
        <v>1023965</v>
      </c>
      <c r="E16" s="46">
        <v>16151272</v>
      </c>
      <c r="F16" s="46">
        <v>0</v>
      </c>
      <c r="G16" s="46">
        <v>223478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17398715</v>
      </c>
      <c r="O16" s="47">
        <f t="shared" si="1"/>
        <v>284.74869889692644</v>
      </c>
      <c r="P16" s="9"/>
    </row>
    <row r="17" spans="1:16">
      <c r="A17" s="12"/>
      <c r="B17" s="44">
        <v>524</v>
      </c>
      <c r="C17" s="20" t="s">
        <v>30</v>
      </c>
      <c r="D17" s="46">
        <v>91944</v>
      </c>
      <c r="E17" s="46">
        <v>1568522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1660466</v>
      </c>
      <c r="O17" s="47">
        <f t="shared" si="1"/>
        <v>27.175313410363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0</v>
      </c>
      <c r="F18" s="46">
        <v>0</v>
      </c>
      <c r="G18" s="46">
        <v>26150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26150</v>
      </c>
      <c r="O18" s="47">
        <f t="shared" si="1"/>
        <v>0.42797289777748682</v>
      </c>
      <c r="P18" s="9"/>
    </row>
    <row r="19" spans="1:16">
      <c r="A19" s="12"/>
      <c r="B19" s="44">
        <v>529</v>
      </c>
      <c r="C19" s="20" t="s">
        <v>32</v>
      </c>
      <c r="D19" s="46">
        <v>621020</v>
      </c>
      <c r="E19" s="46">
        <v>62538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683558</v>
      </c>
      <c r="O19" s="47">
        <f t="shared" si="1"/>
        <v>11.187162449674315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SUM(D21:D26)</f>
        <v>903584</v>
      </c>
      <c r="E20" s="31">
        <f t="shared" si="5"/>
        <v>12929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23806726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24723239</v>
      </c>
      <c r="O20" s="43">
        <f t="shared" si="1"/>
        <v>404.62241825144838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4904058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4904058</v>
      </c>
      <c r="O21" s="47">
        <f t="shared" si="1"/>
        <v>80.260187882557034</v>
      </c>
      <c r="P21" s="9"/>
    </row>
    <row r="22" spans="1:16">
      <c r="A22" s="12"/>
      <c r="B22" s="44">
        <v>534</v>
      </c>
      <c r="C22" s="20" t="s">
        <v>35</v>
      </c>
      <c r="D22" s="46">
        <v>2876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2876</v>
      </c>
      <c r="O22" s="47">
        <f t="shared" si="1"/>
        <v>4.7068835717325126E-2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7563409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7563409</v>
      </c>
      <c r="O23" s="47">
        <f t="shared" si="1"/>
        <v>123.78332951458218</v>
      </c>
      <c r="P23" s="9"/>
    </row>
    <row r="24" spans="1:16">
      <c r="A24" s="12"/>
      <c r="B24" s="44">
        <v>536</v>
      </c>
      <c r="C24" s="20" t="s">
        <v>37</v>
      </c>
      <c r="D24" s="46">
        <v>637778</v>
      </c>
      <c r="E24" s="46">
        <v>0</v>
      </c>
      <c r="F24" s="46">
        <v>0</v>
      </c>
      <c r="G24" s="46">
        <v>0</v>
      </c>
      <c r="H24" s="46">
        <v>0</v>
      </c>
      <c r="I24" s="46">
        <v>7708129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8345907</v>
      </c>
      <c r="O24" s="47">
        <f t="shared" si="1"/>
        <v>136.58975156296029</v>
      </c>
      <c r="P24" s="9"/>
    </row>
    <row r="25" spans="1:16">
      <c r="A25" s="12"/>
      <c r="B25" s="44">
        <v>538</v>
      </c>
      <c r="C25" s="20" t="s">
        <v>38</v>
      </c>
      <c r="D25" s="46">
        <v>0</v>
      </c>
      <c r="E25" s="46">
        <v>12929</v>
      </c>
      <c r="F25" s="46">
        <v>0</v>
      </c>
      <c r="G25" s="46">
        <v>0</v>
      </c>
      <c r="H25" s="46">
        <v>0</v>
      </c>
      <c r="I25" s="46">
        <v>3631130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3644059</v>
      </c>
      <c r="O25" s="47">
        <f t="shared" si="1"/>
        <v>59.63894798860921</v>
      </c>
      <c r="P25" s="9"/>
    </row>
    <row r="26" spans="1:16">
      <c r="A26" s="12"/>
      <c r="B26" s="44">
        <v>539</v>
      </c>
      <c r="C26" s="20" t="s">
        <v>39</v>
      </c>
      <c r="D26" s="46">
        <v>262930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262930</v>
      </c>
      <c r="O26" s="47">
        <f t="shared" si="1"/>
        <v>4.3031324670223556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SUM(D28:D29)</f>
        <v>4479708</v>
      </c>
      <c r="E27" s="31">
        <f t="shared" si="7"/>
        <v>210248</v>
      </c>
      <c r="F27" s="31">
        <f t="shared" si="7"/>
        <v>0</v>
      </c>
      <c r="G27" s="31">
        <f t="shared" si="7"/>
        <v>1260710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3" si="8">SUM(D27:M27)</f>
        <v>5950666</v>
      </c>
      <c r="O27" s="43">
        <f t="shared" si="1"/>
        <v>97.389054368105789</v>
      </c>
      <c r="P27" s="10"/>
    </row>
    <row r="28" spans="1:16">
      <c r="A28" s="12"/>
      <c r="B28" s="44">
        <v>541</v>
      </c>
      <c r="C28" s="20" t="s">
        <v>41</v>
      </c>
      <c r="D28" s="46">
        <v>4036986</v>
      </c>
      <c r="E28" s="46">
        <v>210248</v>
      </c>
      <c r="F28" s="46">
        <v>0</v>
      </c>
      <c r="G28" s="46">
        <v>1260710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5507944</v>
      </c>
      <c r="O28" s="47">
        <f t="shared" si="1"/>
        <v>90.143432293541949</v>
      </c>
      <c r="P28" s="9"/>
    </row>
    <row r="29" spans="1:16">
      <c r="A29" s="12"/>
      <c r="B29" s="44">
        <v>544</v>
      </c>
      <c r="C29" s="20" t="s">
        <v>42</v>
      </c>
      <c r="D29" s="46">
        <v>442722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442722</v>
      </c>
      <c r="O29" s="47">
        <f t="shared" si="1"/>
        <v>7.245622074563844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SUM(D31:D32)</f>
        <v>4094915</v>
      </c>
      <c r="E30" s="31">
        <f t="shared" si="9"/>
        <v>1015866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5110781</v>
      </c>
      <c r="O30" s="43">
        <f t="shared" si="1"/>
        <v>83.643432293541949</v>
      </c>
      <c r="P30" s="10"/>
    </row>
    <row r="31" spans="1:16">
      <c r="A31" s="13"/>
      <c r="B31" s="45">
        <v>554</v>
      </c>
      <c r="C31" s="21" t="s">
        <v>44</v>
      </c>
      <c r="D31" s="46">
        <v>0</v>
      </c>
      <c r="E31" s="46">
        <v>1015866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1015866</v>
      </c>
      <c r="O31" s="47">
        <f t="shared" si="1"/>
        <v>16.625740564956956</v>
      </c>
      <c r="P31" s="9"/>
    </row>
    <row r="32" spans="1:16">
      <c r="A32" s="13"/>
      <c r="B32" s="45">
        <v>559</v>
      </c>
      <c r="C32" s="21" t="s">
        <v>45</v>
      </c>
      <c r="D32" s="46">
        <v>4094915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4094915</v>
      </c>
      <c r="O32" s="47">
        <f t="shared" si="1"/>
        <v>67.017691728584992</v>
      </c>
      <c r="P32" s="9"/>
    </row>
    <row r="33" spans="1:119" ht="15.75">
      <c r="A33" s="28" t="s">
        <v>46</v>
      </c>
      <c r="B33" s="29"/>
      <c r="C33" s="30"/>
      <c r="D33" s="31">
        <f t="shared" ref="D33:M33" si="10">SUM(D34:D34)</f>
        <v>182703</v>
      </c>
      <c r="E33" s="31">
        <f t="shared" si="10"/>
        <v>21527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204230</v>
      </c>
      <c r="O33" s="43">
        <f t="shared" si="1"/>
        <v>3.3424437825275768</v>
      </c>
      <c r="P33" s="10"/>
    </row>
    <row r="34" spans="1:119">
      <c r="A34" s="12"/>
      <c r="B34" s="44">
        <v>569</v>
      </c>
      <c r="C34" s="20" t="s">
        <v>47</v>
      </c>
      <c r="D34" s="46">
        <v>182703</v>
      </c>
      <c r="E34" s="46">
        <v>21527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1">SUM(D34:M34)</f>
        <v>204230</v>
      </c>
      <c r="O34" s="47">
        <f t="shared" si="1"/>
        <v>3.3424437825275768</v>
      </c>
      <c r="P34" s="9"/>
    </row>
    <row r="35" spans="1:119" ht="15.75">
      <c r="A35" s="28" t="s">
        <v>48</v>
      </c>
      <c r="B35" s="29"/>
      <c r="C35" s="30"/>
      <c r="D35" s="31">
        <f t="shared" ref="D35:M35" si="12">SUM(D36:D36)</f>
        <v>3339277</v>
      </c>
      <c r="E35" s="31">
        <f t="shared" si="12"/>
        <v>5184</v>
      </c>
      <c r="F35" s="31">
        <f t="shared" si="12"/>
        <v>0</v>
      </c>
      <c r="G35" s="31">
        <f t="shared" si="12"/>
        <v>730961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1"/>
        <v>4075422</v>
      </c>
      <c r="O35" s="43">
        <f t="shared" si="1"/>
        <v>66.698667801381291</v>
      </c>
      <c r="P35" s="9"/>
    </row>
    <row r="36" spans="1:119">
      <c r="A36" s="12"/>
      <c r="B36" s="44">
        <v>572</v>
      </c>
      <c r="C36" s="20" t="s">
        <v>49</v>
      </c>
      <c r="D36" s="46">
        <v>3339277</v>
      </c>
      <c r="E36" s="46">
        <v>5184</v>
      </c>
      <c r="F36" s="46">
        <v>0</v>
      </c>
      <c r="G36" s="46">
        <v>730961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4075422</v>
      </c>
      <c r="O36" s="47">
        <f t="shared" si="1"/>
        <v>66.698667801381291</v>
      </c>
      <c r="P36" s="9"/>
    </row>
    <row r="37" spans="1:119" ht="15.75">
      <c r="A37" s="28" t="s">
        <v>53</v>
      </c>
      <c r="B37" s="29"/>
      <c r="C37" s="30"/>
      <c r="D37" s="31">
        <f t="shared" ref="D37:M37" si="13">SUM(D38:D41)</f>
        <v>10642702</v>
      </c>
      <c r="E37" s="31">
        <f t="shared" si="13"/>
        <v>4271275</v>
      </c>
      <c r="F37" s="31">
        <f t="shared" si="13"/>
        <v>0</v>
      </c>
      <c r="G37" s="31">
        <f t="shared" si="13"/>
        <v>0</v>
      </c>
      <c r="H37" s="31">
        <f t="shared" si="13"/>
        <v>0</v>
      </c>
      <c r="I37" s="31">
        <f t="shared" si="13"/>
        <v>892645</v>
      </c>
      <c r="J37" s="31">
        <f t="shared" si="13"/>
        <v>0</v>
      </c>
      <c r="K37" s="31">
        <f t="shared" si="13"/>
        <v>0</v>
      </c>
      <c r="L37" s="31">
        <f t="shared" si="13"/>
        <v>0</v>
      </c>
      <c r="M37" s="31">
        <f t="shared" si="13"/>
        <v>0</v>
      </c>
      <c r="N37" s="31">
        <f t="shared" si="11"/>
        <v>15806622</v>
      </c>
      <c r="O37" s="43">
        <f t="shared" si="1"/>
        <v>258.69238322804489</v>
      </c>
      <c r="P37" s="9"/>
    </row>
    <row r="38" spans="1:119">
      <c r="A38" s="12"/>
      <c r="B38" s="44">
        <v>581</v>
      </c>
      <c r="C38" s="20" t="s">
        <v>50</v>
      </c>
      <c r="D38" s="46">
        <v>10642702</v>
      </c>
      <c r="E38" s="46">
        <v>4207720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14850422</v>
      </c>
      <c r="O38" s="47">
        <f t="shared" si="1"/>
        <v>243.04314097738208</v>
      </c>
      <c r="P38" s="9"/>
    </row>
    <row r="39" spans="1:119">
      <c r="A39" s="12"/>
      <c r="B39" s="44">
        <v>584</v>
      </c>
      <c r="C39" s="20" t="s">
        <v>61</v>
      </c>
      <c r="D39" s="46">
        <v>0</v>
      </c>
      <c r="E39" s="46">
        <v>63555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63555</v>
      </c>
      <c r="O39" s="47">
        <f t="shared" si="1"/>
        <v>1.0401459854014599</v>
      </c>
      <c r="P39" s="9"/>
    </row>
    <row r="40" spans="1:119">
      <c r="A40" s="12"/>
      <c r="B40" s="44">
        <v>590</v>
      </c>
      <c r="C40" s="20" t="s">
        <v>51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688720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688720</v>
      </c>
      <c r="O40" s="47">
        <f t="shared" si="1"/>
        <v>11.271644136034826</v>
      </c>
      <c r="P40" s="9"/>
    </row>
    <row r="41" spans="1:119" ht="15.75" thickBot="1">
      <c r="A41" s="12"/>
      <c r="B41" s="44">
        <v>591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203925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203925</v>
      </c>
      <c r="O41" s="47">
        <f t="shared" si="1"/>
        <v>3.3374521292265391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4">SUM(D5,D14,D20,D27,D30,D33,D35,D37)</f>
        <v>47681355</v>
      </c>
      <c r="E42" s="15">
        <f t="shared" si="14"/>
        <v>23325651</v>
      </c>
      <c r="F42" s="15">
        <f t="shared" si="14"/>
        <v>2666521</v>
      </c>
      <c r="G42" s="15">
        <f t="shared" si="14"/>
        <v>4294228</v>
      </c>
      <c r="H42" s="15">
        <f t="shared" si="14"/>
        <v>0</v>
      </c>
      <c r="I42" s="15">
        <f t="shared" si="14"/>
        <v>24699371</v>
      </c>
      <c r="J42" s="15">
        <f t="shared" si="14"/>
        <v>1651165</v>
      </c>
      <c r="K42" s="15">
        <f t="shared" si="14"/>
        <v>6592700</v>
      </c>
      <c r="L42" s="15">
        <f t="shared" si="14"/>
        <v>0</v>
      </c>
      <c r="M42" s="15">
        <f t="shared" si="14"/>
        <v>0</v>
      </c>
      <c r="N42" s="15">
        <f t="shared" si="11"/>
        <v>110910991</v>
      </c>
      <c r="O42" s="37">
        <f t="shared" si="1"/>
        <v>1815.1777519557461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64</v>
      </c>
      <c r="M44" s="163"/>
      <c r="N44" s="163"/>
      <c r="O44" s="41">
        <v>61102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customHeight="1" thickBot="1">
      <c r="A46" s="165" t="s">
        <v>59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10720479</v>
      </c>
      <c r="E5" s="26">
        <f t="shared" si="0"/>
        <v>232161</v>
      </c>
      <c r="F5" s="26">
        <f t="shared" si="0"/>
        <v>11499916</v>
      </c>
      <c r="G5" s="26">
        <f t="shared" si="0"/>
        <v>6414556</v>
      </c>
      <c r="H5" s="26">
        <f t="shared" si="0"/>
        <v>0</v>
      </c>
      <c r="I5" s="26">
        <f t="shared" si="0"/>
        <v>0</v>
      </c>
      <c r="J5" s="26">
        <f t="shared" si="0"/>
        <v>1951442</v>
      </c>
      <c r="K5" s="26">
        <f t="shared" si="0"/>
        <v>7717655</v>
      </c>
      <c r="L5" s="26">
        <f t="shared" si="0"/>
        <v>0</v>
      </c>
      <c r="M5" s="26">
        <f t="shared" si="0"/>
        <v>0</v>
      </c>
      <c r="N5" s="27">
        <f>SUM(D5:M5)</f>
        <v>38536209</v>
      </c>
      <c r="O5" s="32">
        <f t="shared" ref="O5:O43" si="1">(N5/O$45)</f>
        <v>635.71172404691595</v>
      </c>
      <c r="P5" s="6"/>
    </row>
    <row r="6" spans="1:133">
      <c r="A6" s="12"/>
      <c r="B6" s="44">
        <v>511</v>
      </c>
      <c r="C6" s="20" t="s">
        <v>19</v>
      </c>
      <c r="D6" s="46">
        <v>644774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644774</v>
      </c>
      <c r="O6" s="47">
        <f t="shared" si="1"/>
        <v>10.636500107227107</v>
      </c>
      <c r="P6" s="9"/>
    </row>
    <row r="7" spans="1:133">
      <c r="A7" s="12"/>
      <c r="B7" s="44">
        <v>512</v>
      </c>
      <c r="C7" s="20" t="s">
        <v>20</v>
      </c>
      <c r="D7" s="46">
        <v>1142682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1142682</v>
      </c>
      <c r="O7" s="47">
        <f t="shared" si="1"/>
        <v>18.850228476220327</v>
      </c>
      <c r="P7" s="9"/>
    </row>
    <row r="8" spans="1:133">
      <c r="A8" s="12"/>
      <c r="B8" s="44">
        <v>513</v>
      </c>
      <c r="C8" s="20" t="s">
        <v>21</v>
      </c>
      <c r="D8" s="46">
        <v>3954765</v>
      </c>
      <c r="E8" s="46">
        <v>232161</v>
      </c>
      <c r="F8" s="46">
        <v>0</v>
      </c>
      <c r="G8" s="46">
        <v>6320</v>
      </c>
      <c r="H8" s="46">
        <v>0</v>
      </c>
      <c r="I8" s="46">
        <v>0</v>
      </c>
      <c r="J8" s="46">
        <v>0</v>
      </c>
      <c r="K8" s="46">
        <v>818717</v>
      </c>
      <c r="L8" s="46">
        <v>0</v>
      </c>
      <c r="M8" s="46">
        <v>0</v>
      </c>
      <c r="N8" s="46">
        <f t="shared" si="2"/>
        <v>5011963</v>
      </c>
      <c r="O8" s="47">
        <f t="shared" si="1"/>
        <v>82.679737376070207</v>
      </c>
      <c r="P8" s="9"/>
    </row>
    <row r="9" spans="1:133">
      <c r="A9" s="12"/>
      <c r="B9" s="44">
        <v>514</v>
      </c>
      <c r="C9" s="20" t="s">
        <v>22</v>
      </c>
      <c r="D9" s="46">
        <v>678740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678740</v>
      </c>
      <c r="O9" s="47">
        <f t="shared" si="1"/>
        <v>11.196819479041224</v>
      </c>
      <c r="P9" s="9"/>
    </row>
    <row r="10" spans="1:133">
      <c r="A10" s="12"/>
      <c r="B10" s="44">
        <v>515</v>
      </c>
      <c r="C10" s="20" t="s">
        <v>23</v>
      </c>
      <c r="D10" s="46">
        <v>590446</v>
      </c>
      <c r="E10" s="46">
        <v>0</v>
      </c>
      <c r="F10" s="46">
        <v>0</v>
      </c>
      <c r="G10" s="46">
        <v>127380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717826</v>
      </c>
      <c r="O10" s="47">
        <f t="shared" si="1"/>
        <v>11.841600818225309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11499916</v>
      </c>
      <c r="G11" s="46">
        <v>6222686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17722602</v>
      </c>
      <c r="O11" s="47">
        <f t="shared" si="1"/>
        <v>292.36051403025454</v>
      </c>
      <c r="P11" s="9"/>
    </row>
    <row r="12" spans="1:133">
      <c r="A12" s="12"/>
      <c r="B12" s="44">
        <v>518</v>
      </c>
      <c r="C12" s="20" t="s">
        <v>25</v>
      </c>
      <c r="D12" s="46">
        <v>51010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6898938</v>
      </c>
      <c r="L12" s="46">
        <v>0</v>
      </c>
      <c r="M12" s="46">
        <v>0</v>
      </c>
      <c r="N12" s="46">
        <f t="shared" si="2"/>
        <v>6949948</v>
      </c>
      <c r="O12" s="47">
        <f t="shared" si="1"/>
        <v>114.64966429667265</v>
      </c>
      <c r="P12" s="9"/>
    </row>
    <row r="13" spans="1:133">
      <c r="A13" s="12"/>
      <c r="B13" s="44">
        <v>519</v>
      </c>
      <c r="C13" s="20" t="s">
        <v>26</v>
      </c>
      <c r="D13" s="46">
        <v>3658062</v>
      </c>
      <c r="E13" s="46">
        <v>0</v>
      </c>
      <c r="F13" s="46">
        <v>0</v>
      </c>
      <c r="G13" s="46">
        <v>58170</v>
      </c>
      <c r="H13" s="46">
        <v>0</v>
      </c>
      <c r="I13" s="46">
        <v>0</v>
      </c>
      <c r="J13" s="46">
        <v>1951442</v>
      </c>
      <c r="K13" s="46">
        <v>0</v>
      </c>
      <c r="L13" s="46">
        <v>0</v>
      </c>
      <c r="M13" s="46">
        <v>0</v>
      </c>
      <c r="N13" s="46">
        <f t="shared" si="2"/>
        <v>5667674</v>
      </c>
      <c r="O13" s="47">
        <f t="shared" si="1"/>
        <v>93.496659463204608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13446037</v>
      </c>
      <c r="E14" s="31">
        <f t="shared" si="3"/>
        <v>17259297</v>
      </c>
      <c r="F14" s="31">
        <f t="shared" si="3"/>
        <v>0</v>
      </c>
      <c r="G14" s="31">
        <f t="shared" si="3"/>
        <v>58732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30764066</v>
      </c>
      <c r="O14" s="43">
        <f t="shared" si="1"/>
        <v>507.49873801943284</v>
      </c>
      <c r="P14" s="10"/>
    </row>
    <row r="15" spans="1:133">
      <c r="A15" s="12"/>
      <c r="B15" s="44">
        <v>521</v>
      </c>
      <c r="C15" s="20" t="s">
        <v>28</v>
      </c>
      <c r="D15" s="46">
        <v>11921083</v>
      </c>
      <c r="E15" s="46">
        <v>66767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11987850</v>
      </c>
      <c r="O15" s="47">
        <f t="shared" si="1"/>
        <v>197.75730381563537</v>
      </c>
      <c r="P15" s="9"/>
    </row>
    <row r="16" spans="1:133">
      <c r="A16" s="12"/>
      <c r="B16" s="44">
        <v>522</v>
      </c>
      <c r="C16" s="20" t="s">
        <v>29</v>
      </c>
      <c r="D16" s="46">
        <v>912708</v>
      </c>
      <c r="E16" s="46">
        <v>15510758</v>
      </c>
      <c r="F16" s="46">
        <v>0</v>
      </c>
      <c r="G16" s="46">
        <v>38008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16461474</v>
      </c>
      <c r="O16" s="47">
        <f t="shared" si="1"/>
        <v>271.55634372061564</v>
      </c>
      <c r="P16" s="9"/>
    </row>
    <row r="17" spans="1:16">
      <c r="A17" s="12"/>
      <c r="B17" s="44">
        <v>524</v>
      </c>
      <c r="C17" s="20" t="s">
        <v>30</v>
      </c>
      <c r="D17" s="46">
        <v>88276</v>
      </c>
      <c r="E17" s="46">
        <v>1659363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1747639</v>
      </c>
      <c r="O17" s="47">
        <f t="shared" si="1"/>
        <v>28.829888318843928</v>
      </c>
      <c r="P17" s="9"/>
    </row>
    <row r="18" spans="1:16">
      <c r="A18" s="12"/>
      <c r="B18" s="44">
        <v>525</v>
      </c>
      <c r="C18" s="20" t="s">
        <v>31</v>
      </c>
      <c r="D18" s="46">
        <v>-10527</v>
      </c>
      <c r="E18" s="46">
        <v>0</v>
      </c>
      <c r="F18" s="46">
        <v>0</v>
      </c>
      <c r="G18" s="46">
        <v>20724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10197</v>
      </c>
      <c r="O18" s="47">
        <f t="shared" si="1"/>
        <v>0.16821458618584931</v>
      </c>
      <c r="P18" s="9"/>
    </row>
    <row r="19" spans="1:16">
      <c r="A19" s="12"/>
      <c r="B19" s="44">
        <v>529</v>
      </c>
      <c r="C19" s="20" t="s">
        <v>32</v>
      </c>
      <c r="D19" s="46">
        <v>534497</v>
      </c>
      <c r="E19" s="46">
        <v>22409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556906</v>
      </c>
      <c r="O19" s="47">
        <f t="shared" si="1"/>
        <v>9.1869875781520651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SUM(D21:D26)</f>
        <v>880090</v>
      </c>
      <c r="E20" s="31">
        <f t="shared" si="5"/>
        <v>168249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23830526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24878865</v>
      </c>
      <c r="O20" s="43">
        <f t="shared" si="1"/>
        <v>410.41364918589881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3920885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3920885</v>
      </c>
      <c r="O21" s="47">
        <f t="shared" si="1"/>
        <v>64.680793150662339</v>
      </c>
      <c r="P21" s="9"/>
    </row>
    <row r="22" spans="1:16">
      <c r="A22" s="12"/>
      <c r="B22" s="44">
        <v>534</v>
      </c>
      <c r="C22" s="20" t="s">
        <v>35</v>
      </c>
      <c r="D22" s="46">
        <v>14635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14635</v>
      </c>
      <c r="O22" s="47">
        <f t="shared" si="1"/>
        <v>0.24142595555848825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7539476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7539476</v>
      </c>
      <c r="O23" s="47">
        <f t="shared" si="1"/>
        <v>124.37479998020423</v>
      </c>
      <c r="P23" s="9"/>
    </row>
    <row r="24" spans="1:16">
      <c r="A24" s="12"/>
      <c r="B24" s="44">
        <v>536</v>
      </c>
      <c r="C24" s="20" t="s">
        <v>37</v>
      </c>
      <c r="D24" s="46">
        <v>627246</v>
      </c>
      <c r="E24" s="46">
        <v>0</v>
      </c>
      <c r="F24" s="46">
        <v>0</v>
      </c>
      <c r="G24" s="46">
        <v>0</v>
      </c>
      <c r="H24" s="46">
        <v>0</v>
      </c>
      <c r="I24" s="46">
        <v>8287864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8915110</v>
      </c>
      <c r="O24" s="47">
        <f t="shared" si="1"/>
        <v>147.067915999934</v>
      </c>
      <c r="P24" s="9"/>
    </row>
    <row r="25" spans="1:16">
      <c r="A25" s="12"/>
      <c r="B25" s="44">
        <v>538</v>
      </c>
      <c r="C25" s="20" t="s">
        <v>38</v>
      </c>
      <c r="D25" s="46">
        <v>0</v>
      </c>
      <c r="E25" s="46">
        <v>168249</v>
      </c>
      <c r="F25" s="46">
        <v>0</v>
      </c>
      <c r="G25" s="46">
        <v>0</v>
      </c>
      <c r="H25" s="46">
        <v>0</v>
      </c>
      <c r="I25" s="46">
        <v>4082301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4250550</v>
      </c>
      <c r="O25" s="47">
        <f t="shared" si="1"/>
        <v>70.119104571174049</v>
      </c>
      <c r="P25" s="9"/>
    </row>
    <row r="26" spans="1:16">
      <c r="A26" s="12"/>
      <c r="B26" s="44">
        <v>539</v>
      </c>
      <c r="C26" s="20" t="s">
        <v>39</v>
      </c>
      <c r="D26" s="46">
        <v>238209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238209</v>
      </c>
      <c r="O26" s="47">
        <f t="shared" si="1"/>
        <v>3.929609528365694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SUM(D28:D29)</f>
        <v>4405604</v>
      </c>
      <c r="E27" s="31">
        <f t="shared" si="7"/>
        <v>255844</v>
      </c>
      <c r="F27" s="31">
        <f t="shared" si="7"/>
        <v>0</v>
      </c>
      <c r="G27" s="31">
        <f t="shared" si="7"/>
        <v>519962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3" si="8">SUM(D27:M27)</f>
        <v>5181410</v>
      </c>
      <c r="O27" s="43">
        <f t="shared" si="1"/>
        <v>85.475016084066056</v>
      </c>
      <c r="P27" s="10"/>
    </row>
    <row r="28" spans="1:16">
      <c r="A28" s="12"/>
      <c r="B28" s="44">
        <v>541</v>
      </c>
      <c r="C28" s="20" t="s">
        <v>41</v>
      </c>
      <c r="D28" s="46">
        <v>4005201</v>
      </c>
      <c r="E28" s="46">
        <v>255844</v>
      </c>
      <c r="F28" s="46">
        <v>0</v>
      </c>
      <c r="G28" s="46">
        <v>519962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4781007</v>
      </c>
      <c r="O28" s="47">
        <f t="shared" si="1"/>
        <v>78.869776802652638</v>
      </c>
      <c r="P28" s="9"/>
    </row>
    <row r="29" spans="1:16">
      <c r="A29" s="12"/>
      <c r="B29" s="44">
        <v>544</v>
      </c>
      <c r="C29" s="20" t="s">
        <v>42</v>
      </c>
      <c r="D29" s="46">
        <v>400403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400403</v>
      </c>
      <c r="O29" s="47">
        <f t="shared" si="1"/>
        <v>6.605239281413418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SUM(D31:D32)</f>
        <v>314839</v>
      </c>
      <c r="E30" s="31">
        <f t="shared" si="9"/>
        <v>2051895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2366734</v>
      </c>
      <c r="O30" s="43">
        <f t="shared" si="1"/>
        <v>39.042775367459051</v>
      </c>
      <c r="P30" s="10"/>
    </row>
    <row r="31" spans="1:16">
      <c r="A31" s="13"/>
      <c r="B31" s="45">
        <v>554</v>
      </c>
      <c r="C31" s="21" t="s">
        <v>44</v>
      </c>
      <c r="D31" s="46">
        <v>0</v>
      </c>
      <c r="E31" s="46">
        <v>2051895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2051895</v>
      </c>
      <c r="O31" s="47">
        <f t="shared" si="1"/>
        <v>33.849040729804187</v>
      </c>
      <c r="P31" s="9"/>
    </row>
    <row r="32" spans="1:16">
      <c r="A32" s="13"/>
      <c r="B32" s="45">
        <v>559</v>
      </c>
      <c r="C32" s="21" t="s">
        <v>45</v>
      </c>
      <c r="D32" s="46">
        <v>314839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314839</v>
      </c>
      <c r="O32" s="47">
        <f t="shared" si="1"/>
        <v>5.1937346376548605</v>
      </c>
      <c r="P32" s="9"/>
    </row>
    <row r="33" spans="1:119" ht="15.75">
      <c r="A33" s="28" t="s">
        <v>46</v>
      </c>
      <c r="B33" s="29"/>
      <c r="C33" s="30"/>
      <c r="D33" s="31">
        <f t="shared" ref="D33:M33" si="10">SUM(D34:D34)</f>
        <v>164464</v>
      </c>
      <c r="E33" s="31">
        <f t="shared" si="10"/>
        <v>36310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200774</v>
      </c>
      <c r="O33" s="43">
        <f t="shared" si="1"/>
        <v>3.3120638743628237</v>
      </c>
      <c r="P33" s="10"/>
    </row>
    <row r="34" spans="1:119">
      <c r="A34" s="12"/>
      <c r="B34" s="44">
        <v>569</v>
      </c>
      <c r="C34" s="20" t="s">
        <v>47</v>
      </c>
      <c r="D34" s="46">
        <v>164464</v>
      </c>
      <c r="E34" s="46">
        <v>36310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11">SUM(D34:M34)</f>
        <v>200774</v>
      </c>
      <c r="O34" s="47">
        <f t="shared" si="1"/>
        <v>3.3120638743628237</v>
      </c>
      <c r="P34" s="9"/>
    </row>
    <row r="35" spans="1:119" ht="15.75">
      <c r="A35" s="28" t="s">
        <v>48</v>
      </c>
      <c r="B35" s="29"/>
      <c r="C35" s="30"/>
      <c r="D35" s="31">
        <f t="shared" ref="D35:M35" si="12">SUM(D36:D37)</f>
        <v>3060350</v>
      </c>
      <c r="E35" s="31">
        <f t="shared" si="12"/>
        <v>38952</v>
      </c>
      <c r="F35" s="31">
        <f t="shared" si="12"/>
        <v>0</v>
      </c>
      <c r="G35" s="31">
        <f t="shared" si="12"/>
        <v>183394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1"/>
        <v>3282696</v>
      </c>
      <c r="O35" s="43">
        <f t="shared" si="1"/>
        <v>54.152922351078047</v>
      </c>
      <c r="P35" s="9"/>
    </row>
    <row r="36" spans="1:119">
      <c r="A36" s="12"/>
      <c r="B36" s="44">
        <v>572</v>
      </c>
      <c r="C36" s="20" t="s">
        <v>49</v>
      </c>
      <c r="D36" s="46">
        <v>3060350</v>
      </c>
      <c r="E36" s="46">
        <v>23070</v>
      </c>
      <c r="F36" s="46">
        <v>0</v>
      </c>
      <c r="G36" s="46">
        <v>183394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3266814</v>
      </c>
      <c r="O36" s="47">
        <f t="shared" si="1"/>
        <v>53.890925287451132</v>
      </c>
      <c r="P36" s="9"/>
    </row>
    <row r="37" spans="1:119">
      <c r="A37" s="12"/>
      <c r="B37" s="44">
        <v>573</v>
      </c>
      <c r="C37" s="20" t="s">
        <v>57</v>
      </c>
      <c r="D37" s="46">
        <v>0</v>
      </c>
      <c r="E37" s="46">
        <v>15882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15882</v>
      </c>
      <c r="O37" s="47">
        <f t="shared" si="1"/>
        <v>0.26199706362691566</v>
      </c>
      <c r="P37" s="9"/>
    </row>
    <row r="38" spans="1:119" ht="15.75">
      <c r="A38" s="28" t="s">
        <v>53</v>
      </c>
      <c r="B38" s="29"/>
      <c r="C38" s="30"/>
      <c r="D38" s="31">
        <f t="shared" ref="D38:M38" si="13">SUM(D39:D42)</f>
        <v>9491970</v>
      </c>
      <c r="E38" s="31">
        <f t="shared" si="13"/>
        <v>2860817</v>
      </c>
      <c r="F38" s="31">
        <f t="shared" si="13"/>
        <v>703127</v>
      </c>
      <c r="G38" s="31">
        <f t="shared" si="13"/>
        <v>802446</v>
      </c>
      <c r="H38" s="31">
        <f t="shared" si="13"/>
        <v>0</v>
      </c>
      <c r="I38" s="31">
        <f t="shared" si="13"/>
        <v>909632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1"/>
        <v>14767992</v>
      </c>
      <c r="O38" s="43">
        <f t="shared" si="1"/>
        <v>243.61985516092315</v>
      </c>
      <c r="P38" s="9"/>
    </row>
    <row r="39" spans="1:119">
      <c r="A39" s="12"/>
      <c r="B39" s="44">
        <v>581</v>
      </c>
      <c r="C39" s="20" t="s">
        <v>50</v>
      </c>
      <c r="D39" s="46">
        <v>9491970</v>
      </c>
      <c r="E39" s="46">
        <v>2462272</v>
      </c>
      <c r="F39" s="46">
        <v>703127</v>
      </c>
      <c r="G39" s="46">
        <v>802446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13459815</v>
      </c>
      <c r="O39" s="47">
        <f t="shared" si="1"/>
        <v>222.03954205777066</v>
      </c>
      <c r="P39" s="9"/>
    </row>
    <row r="40" spans="1:119">
      <c r="A40" s="12"/>
      <c r="B40" s="44">
        <v>584</v>
      </c>
      <c r="C40" s="20" t="s">
        <v>61</v>
      </c>
      <c r="D40" s="46">
        <v>0</v>
      </c>
      <c r="E40" s="46">
        <v>398545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398545</v>
      </c>
      <c r="O40" s="47">
        <f t="shared" si="1"/>
        <v>6.5745888252858018</v>
      </c>
      <c r="P40" s="9"/>
    </row>
    <row r="41" spans="1:119">
      <c r="A41" s="12"/>
      <c r="B41" s="44">
        <v>590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696070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696070</v>
      </c>
      <c r="O41" s="47">
        <f t="shared" si="1"/>
        <v>11.482703442814959</v>
      </c>
      <c r="P41" s="9"/>
    </row>
    <row r="42" spans="1:119" ht="15.75" thickBot="1">
      <c r="A42" s="12"/>
      <c r="B42" s="44">
        <v>591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213562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213562</v>
      </c>
      <c r="O42" s="47">
        <f t="shared" si="1"/>
        <v>3.5230208350517165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4">SUM(D5,D14,D20,D27,D30,D33,D35,D38)</f>
        <v>42483833</v>
      </c>
      <c r="E43" s="15">
        <f t="shared" si="14"/>
        <v>22903525</v>
      </c>
      <c r="F43" s="15">
        <f t="shared" si="14"/>
        <v>12203043</v>
      </c>
      <c r="G43" s="15">
        <f t="shared" si="14"/>
        <v>7979090</v>
      </c>
      <c r="H43" s="15">
        <f t="shared" si="14"/>
        <v>0</v>
      </c>
      <c r="I43" s="15">
        <f t="shared" si="14"/>
        <v>24740158</v>
      </c>
      <c r="J43" s="15">
        <f t="shared" si="14"/>
        <v>1951442</v>
      </c>
      <c r="K43" s="15">
        <f t="shared" si="14"/>
        <v>7717655</v>
      </c>
      <c r="L43" s="15">
        <f t="shared" si="14"/>
        <v>0</v>
      </c>
      <c r="M43" s="15">
        <f t="shared" si="14"/>
        <v>0</v>
      </c>
      <c r="N43" s="15">
        <f t="shared" si="11"/>
        <v>119978746</v>
      </c>
      <c r="O43" s="37">
        <f t="shared" si="1"/>
        <v>1979.2267440901367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163" t="s">
        <v>62</v>
      </c>
      <c r="M45" s="163"/>
      <c r="N45" s="163"/>
      <c r="O45" s="41">
        <v>60619</v>
      </c>
    </row>
    <row r="46" spans="1:119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2"/>
    </row>
    <row r="47" spans="1:119" ht="15.75" customHeight="1" thickBot="1">
      <c r="A47" s="165" t="s">
        <v>59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11322416</v>
      </c>
      <c r="E5" s="26">
        <f t="shared" ref="E5:M5" si="0">SUM(E6:E13)</f>
        <v>376021</v>
      </c>
      <c r="F5" s="26">
        <f t="shared" si="0"/>
        <v>2647129</v>
      </c>
      <c r="G5" s="26">
        <f t="shared" si="0"/>
        <v>1118427</v>
      </c>
      <c r="H5" s="26">
        <f t="shared" si="0"/>
        <v>0</v>
      </c>
      <c r="I5" s="26">
        <f t="shared" si="0"/>
        <v>0</v>
      </c>
      <c r="J5" s="26">
        <f t="shared" si="0"/>
        <v>1733310</v>
      </c>
      <c r="K5" s="26">
        <f t="shared" si="0"/>
        <v>6061756</v>
      </c>
      <c r="L5" s="26">
        <f t="shared" si="0"/>
        <v>0</v>
      </c>
      <c r="M5" s="26">
        <f t="shared" si="0"/>
        <v>0</v>
      </c>
      <c r="N5" s="27">
        <f>SUM(D5:M5)</f>
        <v>23259059</v>
      </c>
      <c r="O5" s="32">
        <f t="shared" ref="O5:O42" si="1">(N5/O$44)</f>
        <v>384.91169510318235</v>
      </c>
      <c r="P5" s="6"/>
    </row>
    <row r="6" spans="1:133">
      <c r="A6" s="12"/>
      <c r="B6" s="44">
        <v>511</v>
      </c>
      <c r="C6" s="20" t="s">
        <v>19</v>
      </c>
      <c r="D6" s="46">
        <v>644927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644927</v>
      </c>
      <c r="O6" s="47">
        <f t="shared" si="1"/>
        <v>10.672828371423371</v>
      </c>
      <c r="P6" s="9"/>
    </row>
    <row r="7" spans="1:133">
      <c r="A7" s="12"/>
      <c r="B7" s="44">
        <v>512</v>
      </c>
      <c r="C7" s="20" t="s">
        <v>20</v>
      </c>
      <c r="D7" s="46">
        <v>1279441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1279441</v>
      </c>
      <c r="O7" s="47">
        <f t="shared" si="1"/>
        <v>21.173333112681416</v>
      </c>
      <c r="P7" s="9"/>
    </row>
    <row r="8" spans="1:133">
      <c r="A8" s="12"/>
      <c r="B8" s="44">
        <v>513</v>
      </c>
      <c r="C8" s="20" t="s">
        <v>21</v>
      </c>
      <c r="D8" s="46">
        <v>4092636</v>
      </c>
      <c r="E8" s="46">
        <v>376021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724206</v>
      </c>
      <c r="L8" s="46">
        <v>0</v>
      </c>
      <c r="M8" s="46">
        <v>0</v>
      </c>
      <c r="N8" s="46">
        <f t="shared" si="2"/>
        <v>5192863</v>
      </c>
      <c r="O8" s="47">
        <f t="shared" si="1"/>
        <v>85.936137819186783</v>
      </c>
      <c r="P8" s="9"/>
    </row>
    <row r="9" spans="1:133">
      <c r="A9" s="12"/>
      <c r="B9" s="44">
        <v>514</v>
      </c>
      <c r="C9" s="20" t="s">
        <v>22</v>
      </c>
      <c r="D9" s="46">
        <v>634688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634688</v>
      </c>
      <c r="O9" s="47">
        <f t="shared" si="1"/>
        <v>10.50338424876297</v>
      </c>
      <c r="P9" s="9"/>
    </row>
    <row r="10" spans="1:133">
      <c r="A10" s="12"/>
      <c r="B10" s="44">
        <v>515</v>
      </c>
      <c r="C10" s="20" t="s">
        <v>23</v>
      </c>
      <c r="D10" s="46">
        <v>602002</v>
      </c>
      <c r="E10" s="46">
        <v>0</v>
      </c>
      <c r="F10" s="46">
        <v>0</v>
      </c>
      <c r="G10" s="46">
        <v>1043667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1645669</v>
      </c>
      <c r="O10" s="47">
        <f t="shared" si="1"/>
        <v>27.234001357009284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2647129</v>
      </c>
      <c r="G11" s="46">
        <v>74760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2721889</v>
      </c>
      <c r="O11" s="47">
        <f t="shared" si="1"/>
        <v>45.044251741771063</v>
      </c>
      <c r="P11" s="9"/>
    </row>
    <row r="12" spans="1:133">
      <c r="A12" s="12"/>
      <c r="B12" s="44">
        <v>518</v>
      </c>
      <c r="C12" s="20" t="s">
        <v>25</v>
      </c>
      <c r="D12" s="46">
        <v>17805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5337550</v>
      </c>
      <c r="L12" s="46">
        <v>0</v>
      </c>
      <c r="M12" s="46">
        <v>0</v>
      </c>
      <c r="N12" s="46">
        <f t="shared" si="2"/>
        <v>5355355</v>
      </c>
      <c r="O12" s="47">
        <f t="shared" si="1"/>
        <v>88.625200655336187</v>
      </c>
      <c r="P12" s="9"/>
    </row>
    <row r="13" spans="1:133">
      <c r="A13" s="12"/>
      <c r="B13" s="44">
        <v>519</v>
      </c>
      <c r="C13" s="20" t="s">
        <v>26</v>
      </c>
      <c r="D13" s="46">
        <v>4050917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1733310</v>
      </c>
      <c r="K13" s="46">
        <v>0</v>
      </c>
      <c r="L13" s="46">
        <v>0</v>
      </c>
      <c r="M13" s="46">
        <v>0</v>
      </c>
      <c r="N13" s="46">
        <f t="shared" si="2"/>
        <v>5784227</v>
      </c>
      <c r="O13" s="47">
        <f t="shared" si="1"/>
        <v>95.722557797011277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12586256</v>
      </c>
      <c r="E14" s="31">
        <f t="shared" si="3"/>
        <v>19364005</v>
      </c>
      <c r="F14" s="31">
        <f t="shared" si="3"/>
        <v>0</v>
      </c>
      <c r="G14" s="31">
        <f t="shared" si="3"/>
        <v>610330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32560591</v>
      </c>
      <c r="O14" s="43">
        <f t="shared" si="1"/>
        <v>538.84175947837889</v>
      </c>
      <c r="P14" s="10"/>
    </row>
    <row r="15" spans="1:133">
      <c r="A15" s="12"/>
      <c r="B15" s="44">
        <v>521</v>
      </c>
      <c r="C15" s="20" t="s">
        <v>28</v>
      </c>
      <c r="D15" s="46">
        <v>11995260</v>
      </c>
      <c r="E15" s="46">
        <v>25000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12020260</v>
      </c>
      <c r="O15" s="47">
        <f t="shared" si="1"/>
        <v>198.92200506396148</v>
      </c>
      <c r="P15" s="9"/>
    </row>
    <row r="16" spans="1:133">
      <c r="A16" s="12"/>
      <c r="B16" s="44">
        <v>522</v>
      </c>
      <c r="C16" s="20" t="s">
        <v>29</v>
      </c>
      <c r="D16" s="46">
        <v>3369</v>
      </c>
      <c r="E16" s="46">
        <v>17535745</v>
      </c>
      <c r="F16" s="46">
        <v>0</v>
      </c>
      <c r="G16" s="46">
        <v>610330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18149444</v>
      </c>
      <c r="O16" s="47">
        <f t="shared" si="1"/>
        <v>300.35321958727059</v>
      </c>
      <c r="P16" s="9"/>
    </row>
    <row r="17" spans="1:16">
      <c r="A17" s="12"/>
      <c r="B17" s="44">
        <v>524</v>
      </c>
      <c r="C17" s="20" t="s">
        <v>30</v>
      </c>
      <c r="D17" s="46">
        <v>91760</v>
      </c>
      <c r="E17" s="46">
        <v>1757734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1849494</v>
      </c>
      <c r="O17" s="47">
        <f t="shared" si="1"/>
        <v>30.607079616727621</v>
      </c>
      <c r="P17" s="9"/>
    </row>
    <row r="18" spans="1:16">
      <c r="A18" s="12"/>
      <c r="B18" s="44">
        <v>525</v>
      </c>
      <c r="C18" s="20" t="s">
        <v>31</v>
      </c>
      <c r="D18" s="46">
        <v>14700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14700</v>
      </c>
      <c r="O18" s="47">
        <f t="shared" si="1"/>
        <v>0.24326873748489913</v>
      </c>
      <c r="P18" s="9"/>
    </row>
    <row r="19" spans="1:16">
      <c r="A19" s="12"/>
      <c r="B19" s="44">
        <v>529</v>
      </c>
      <c r="C19" s="20" t="s">
        <v>32</v>
      </c>
      <c r="D19" s="46">
        <v>481167</v>
      </c>
      <c r="E19" s="46">
        <v>45526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526693</v>
      </c>
      <c r="O19" s="47">
        <f t="shared" si="1"/>
        <v>8.7161864729342842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SUM(D21:D26)</f>
        <v>624580</v>
      </c>
      <c r="E20" s="31">
        <f t="shared" si="5"/>
        <v>121087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23768634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24514301</v>
      </c>
      <c r="O20" s="43">
        <f t="shared" si="1"/>
        <v>405.68456153706126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4591020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4591020</v>
      </c>
      <c r="O21" s="47">
        <f t="shared" si="1"/>
        <v>75.976301984212355</v>
      </c>
      <c r="P21" s="9"/>
    </row>
    <row r="22" spans="1:16">
      <c r="A22" s="12"/>
      <c r="B22" s="44">
        <v>534</v>
      </c>
      <c r="C22" s="20" t="s">
        <v>35</v>
      </c>
      <c r="D22" s="46">
        <v>235395</v>
      </c>
      <c r="E22" s="46">
        <v>515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235910</v>
      </c>
      <c r="O22" s="47">
        <f t="shared" si="1"/>
        <v>3.9040495142899698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6322051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6322051</v>
      </c>
      <c r="O23" s="47">
        <f t="shared" si="1"/>
        <v>104.62295000579211</v>
      </c>
      <c r="P23" s="9"/>
    </row>
    <row r="24" spans="1:16">
      <c r="A24" s="12"/>
      <c r="B24" s="44">
        <v>536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9184907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9184907</v>
      </c>
      <c r="O24" s="47">
        <f t="shared" si="1"/>
        <v>152.00004964668111</v>
      </c>
      <c r="P24" s="9"/>
    </row>
    <row r="25" spans="1:16">
      <c r="A25" s="12"/>
      <c r="B25" s="44">
        <v>538</v>
      </c>
      <c r="C25" s="20" t="s">
        <v>38</v>
      </c>
      <c r="D25" s="46">
        <v>0</v>
      </c>
      <c r="E25" s="46">
        <v>120572</v>
      </c>
      <c r="F25" s="46">
        <v>0</v>
      </c>
      <c r="G25" s="46">
        <v>0</v>
      </c>
      <c r="H25" s="46">
        <v>0</v>
      </c>
      <c r="I25" s="46">
        <v>3670656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3791228</v>
      </c>
      <c r="O25" s="47">
        <f t="shared" si="1"/>
        <v>62.740629188938719</v>
      </c>
      <c r="P25" s="9"/>
    </row>
    <row r="26" spans="1:16">
      <c r="A26" s="12"/>
      <c r="B26" s="44">
        <v>539</v>
      </c>
      <c r="C26" s="20" t="s">
        <v>39</v>
      </c>
      <c r="D26" s="46">
        <v>389185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389185</v>
      </c>
      <c r="O26" s="47">
        <f t="shared" si="1"/>
        <v>6.4405811971469706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SUM(D28:D29)</f>
        <v>4632646</v>
      </c>
      <c r="E27" s="31">
        <f t="shared" si="7"/>
        <v>231012</v>
      </c>
      <c r="F27" s="31">
        <f t="shared" si="7"/>
        <v>0</v>
      </c>
      <c r="G27" s="31">
        <f t="shared" si="7"/>
        <v>344489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3" si="8">SUM(D27:M27)</f>
        <v>5208147</v>
      </c>
      <c r="O27" s="43">
        <f t="shared" si="1"/>
        <v>86.189071110596259</v>
      </c>
      <c r="P27" s="10"/>
    </row>
    <row r="28" spans="1:16">
      <c r="A28" s="12"/>
      <c r="B28" s="44">
        <v>541</v>
      </c>
      <c r="C28" s="20" t="s">
        <v>41</v>
      </c>
      <c r="D28" s="46">
        <v>4197939</v>
      </c>
      <c r="E28" s="46">
        <v>231012</v>
      </c>
      <c r="F28" s="46">
        <v>0</v>
      </c>
      <c r="G28" s="46">
        <v>344489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4773440</v>
      </c>
      <c r="O28" s="47">
        <f t="shared" si="1"/>
        <v>78.995151174144013</v>
      </c>
      <c r="P28" s="9"/>
    </row>
    <row r="29" spans="1:16">
      <c r="A29" s="12"/>
      <c r="B29" s="44">
        <v>544</v>
      </c>
      <c r="C29" s="20" t="s">
        <v>42</v>
      </c>
      <c r="D29" s="46">
        <v>434707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434707</v>
      </c>
      <c r="O29" s="47">
        <f t="shared" si="1"/>
        <v>7.1939199364522484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SUM(D31:D32)</f>
        <v>283976</v>
      </c>
      <c r="E30" s="31">
        <f t="shared" si="9"/>
        <v>4596826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4880802</v>
      </c>
      <c r="O30" s="43">
        <f t="shared" si="1"/>
        <v>80.771873500256504</v>
      </c>
      <c r="P30" s="10"/>
    </row>
    <row r="31" spans="1:16">
      <c r="A31" s="13"/>
      <c r="B31" s="45">
        <v>554</v>
      </c>
      <c r="C31" s="21" t="s">
        <v>44</v>
      </c>
      <c r="D31" s="46">
        <v>0</v>
      </c>
      <c r="E31" s="46">
        <v>4596826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4596826</v>
      </c>
      <c r="O31" s="47">
        <f t="shared" si="1"/>
        <v>76.072384861072038</v>
      </c>
      <c r="P31" s="9"/>
    </row>
    <row r="32" spans="1:16">
      <c r="A32" s="13"/>
      <c r="B32" s="45">
        <v>559</v>
      </c>
      <c r="C32" s="21" t="s">
        <v>45</v>
      </c>
      <c r="D32" s="46">
        <v>283976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283976</v>
      </c>
      <c r="O32" s="47">
        <f t="shared" si="1"/>
        <v>4.6994886391844704</v>
      </c>
      <c r="P32" s="9"/>
    </row>
    <row r="33" spans="1:119" ht="15.75">
      <c r="A33" s="28" t="s">
        <v>46</v>
      </c>
      <c r="B33" s="29"/>
      <c r="C33" s="30"/>
      <c r="D33" s="31">
        <f t="shared" ref="D33:M33" si="10">SUM(D34:D34)</f>
        <v>155964</v>
      </c>
      <c r="E33" s="31">
        <f t="shared" si="10"/>
        <v>60095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216059</v>
      </c>
      <c r="O33" s="43">
        <f t="shared" si="1"/>
        <v>3.5755374253231174</v>
      </c>
      <c r="P33" s="10"/>
    </row>
    <row r="34" spans="1:119">
      <c r="A34" s="12"/>
      <c r="B34" s="44">
        <v>569</v>
      </c>
      <c r="C34" s="20" t="s">
        <v>47</v>
      </c>
      <c r="D34" s="46">
        <v>155964</v>
      </c>
      <c r="E34" s="46">
        <v>60095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1">SUM(D34:M34)</f>
        <v>216059</v>
      </c>
      <c r="O34" s="47">
        <f t="shared" si="1"/>
        <v>3.5755374253231174</v>
      </c>
      <c r="P34" s="9"/>
    </row>
    <row r="35" spans="1:119" ht="15.75">
      <c r="A35" s="28" t="s">
        <v>48</v>
      </c>
      <c r="B35" s="29"/>
      <c r="C35" s="30"/>
      <c r="D35" s="31">
        <f t="shared" ref="D35:M35" si="12">SUM(D36:D37)</f>
        <v>2841848</v>
      </c>
      <c r="E35" s="31">
        <f t="shared" si="12"/>
        <v>224797</v>
      </c>
      <c r="F35" s="31">
        <f t="shared" si="12"/>
        <v>0</v>
      </c>
      <c r="G35" s="31">
        <f t="shared" si="12"/>
        <v>305345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1"/>
        <v>3371990</v>
      </c>
      <c r="O35" s="43">
        <f t="shared" si="1"/>
        <v>55.802704089231632</v>
      </c>
      <c r="P35" s="9"/>
    </row>
    <row r="36" spans="1:119">
      <c r="A36" s="12"/>
      <c r="B36" s="44">
        <v>572</v>
      </c>
      <c r="C36" s="20" t="s">
        <v>49</v>
      </c>
      <c r="D36" s="46">
        <v>2841848</v>
      </c>
      <c r="E36" s="46">
        <v>160102</v>
      </c>
      <c r="F36" s="46">
        <v>0</v>
      </c>
      <c r="G36" s="46">
        <v>305345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3307295</v>
      </c>
      <c r="O36" s="47">
        <f t="shared" si="1"/>
        <v>54.732073410892482</v>
      </c>
      <c r="P36" s="9"/>
    </row>
    <row r="37" spans="1:119">
      <c r="A37" s="12"/>
      <c r="B37" s="44">
        <v>573</v>
      </c>
      <c r="C37" s="20" t="s">
        <v>57</v>
      </c>
      <c r="D37" s="46">
        <v>0</v>
      </c>
      <c r="E37" s="46">
        <v>64695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64695</v>
      </c>
      <c r="O37" s="47">
        <f t="shared" si="1"/>
        <v>1.070630678339153</v>
      </c>
      <c r="P37" s="9"/>
    </row>
    <row r="38" spans="1:119" ht="15.75">
      <c r="A38" s="28" t="s">
        <v>53</v>
      </c>
      <c r="B38" s="29"/>
      <c r="C38" s="30"/>
      <c r="D38" s="31">
        <f t="shared" ref="D38:M38" si="13">SUM(D39:D41)</f>
        <v>9229282</v>
      </c>
      <c r="E38" s="31">
        <f t="shared" si="13"/>
        <v>277905</v>
      </c>
      <c r="F38" s="31">
        <f t="shared" si="13"/>
        <v>0</v>
      </c>
      <c r="G38" s="31">
        <f t="shared" si="13"/>
        <v>200000</v>
      </c>
      <c r="H38" s="31">
        <f t="shared" si="13"/>
        <v>0</v>
      </c>
      <c r="I38" s="31">
        <f t="shared" si="13"/>
        <v>2006094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1"/>
        <v>11713281</v>
      </c>
      <c r="O38" s="43">
        <f t="shared" si="1"/>
        <v>193.84184222284739</v>
      </c>
      <c r="P38" s="9"/>
    </row>
    <row r="39" spans="1:119">
      <c r="A39" s="12"/>
      <c r="B39" s="44">
        <v>581</v>
      </c>
      <c r="C39" s="20" t="s">
        <v>50</v>
      </c>
      <c r="D39" s="46">
        <v>9029282</v>
      </c>
      <c r="E39" s="46">
        <v>277905</v>
      </c>
      <c r="F39" s="46">
        <v>0</v>
      </c>
      <c r="G39" s="46">
        <v>200000</v>
      </c>
      <c r="H39" s="46">
        <v>0</v>
      </c>
      <c r="I39" s="46">
        <v>1075460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10582647</v>
      </c>
      <c r="O39" s="47">
        <f t="shared" si="1"/>
        <v>175.13110033594253</v>
      </c>
      <c r="P39" s="9"/>
    </row>
    <row r="40" spans="1:119">
      <c r="A40" s="12"/>
      <c r="B40" s="44">
        <v>590</v>
      </c>
      <c r="C40" s="20" t="s">
        <v>51</v>
      </c>
      <c r="D40" s="46">
        <v>200000</v>
      </c>
      <c r="E40" s="46">
        <v>0</v>
      </c>
      <c r="F40" s="46">
        <v>0</v>
      </c>
      <c r="G40" s="46">
        <v>0</v>
      </c>
      <c r="H40" s="46">
        <v>0</v>
      </c>
      <c r="I40" s="46">
        <v>706525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906525</v>
      </c>
      <c r="O40" s="47">
        <f t="shared" si="1"/>
        <v>15.001985867244775</v>
      </c>
      <c r="P40" s="9"/>
    </row>
    <row r="41" spans="1:119" ht="15.75" thickBot="1">
      <c r="A41" s="12"/>
      <c r="B41" s="44">
        <v>591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224109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224109</v>
      </c>
      <c r="O41" s="47">
        <f t="shared" si="1"/>
        <v>3.7087560196600857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4">SUM(D5,D14,D20,D27,D30,D33,D35,D38)</f>
        <v>41676968</v>
      </c>
      <c r="E42" s="15">
        <f t="shared" si="14"/>
        <v>25251748</v>
      </c>
      <c r="F42" s="15">
        <f t="shared" si="14"/>
        <v>2647129</v>
      </c>
      <c r="G42" s="15">
        <f t="shared" si="14"/>
        <v>2578591</v>
      </c>
      <c r="H42" s="15">
        <f t="shared" si="14"/>
        <v>0</v>
      </c>
      <c r="I42" s="15">
        <f t="shared" si="14"/>
        <v>25774728</v>
      </c>
      <c r="J42" s="15">
        <f t="shared" si="14"/>
        <v>1733310</v>
      </c>
      <c r="K42" s="15">
        <f t="shared" si="14"/>
        <v>6061756</v>
      </c>
      <c r="L42" s="15">
        <f t="shared" si="14"/>
        <v>0</v>
      </c>
      <c r="M42" s="15">
        <f t="shared" si="14"/>
        <v>0</v>
      </c>
      <c r="N42" s="15">
        <f t="shared" si="11"/>
        <v>105724230</v>
      </c>
      <c r="O42" s="37">
        <f t="shared" si="1"/>
        <v>1749.6190444668773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58</v>
      </c>
      <c r="M44" s="163"/>
      <c r="N44" s="163"/>
      <c r="O44" s="41">
        <v>60427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thickBot="1">
      <c r="A46" s="165" t="s">
        <v>59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10859323</v>
      </c>
      <c r="E5" s="26">
        <f t="shared" ref="E5:M5" si="0">SUM(E6:E13)</f>
        <v>235046</v>
      </c>
      <c r="F5" s="26">
        <f t="shared" si="0"/>
        <v>3133090</v>
      </c>
      <c r="G5" s="26">
        <f t="shared" si="0"/>
        <v>2253517</v>
      </c>
      <c r="H5" s="26">
        <f t="shared" si="0"/>
        <v>0</v>
      </c>
      <c r="I5" s="26">
        <f t="shared" si="0"/>
        <v>0</v>
      </c>
      <c r="J5" s="26">
        <f t="shared" si="0"/>
        <v>1669799</v>
      </c>
      <c r="K5" s="26">
        <f t="shared" si="0"/>
        <v>4688023</v>
      </c>
      <c r="L5" s="26">
        <f t="shared" si="0"/>
        <v>0</v>
      </c>
      <c r="M5" s="26">
        <f t="shared" si="0"/>
        <v>0</v>
      </c>
      <c r="N5" s="27">
        <f>SUM(D5:M5)</f>
        <v>22838798</v>
      </c>
      <c r="O5" s="32">
        <f t="shared" ref="O5:O41" si="1">(N5/O$43)</f>
        <v>386.11009112271984</v>
      </c>
      <c r="P5" s="6"/>
    </row>
    <row r="6" spans="1:133">
      <c r="A6" s="12"/>
      <c r="B6" s="44">
        <v>511</v>
      </c>
      <c r="C6" s="20" t="s">
        <v>19</v>
      </c>
      <c r="D6" s="46">
        <v>904907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904907</v>
      </c>
      <c r="O6" s="47">
        <f t="shared" si="1"/>
        <v>15.298253622085848</v>
      </c>
      <c r="P6" s="9"/>
    </row>
    <row r="7" spans="1:133">
      <c r="A7" s="12"/>
      <c r="B7" s="44">
        <v>512</v>
      </c>
      <c r="C7" s="20" t="s">
        <v>20</v>
      </c>
      <c r="D7" s="46">
        <v>1305312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1305312</v>
      </c>
      <c r="O7" s="47">
        <f t="shared" si="1"/>
        <v>22.067454480904804</v>
      </c>
      <c r="P7" s="9"/>
    </row>
    <row r="8" spans="1:133">
      <c r="A8" s="12"/>
      <c r="B8" s="44">
        <v>513</v>
      </c>
      <c r="C8" s="20" t="s">
        <v>21</v>
      </c>
      <c r="D8" s="46">
        <v>4126227</v>
      </c>
      <c r="E8" s="46">
        <v>208597</v>
      </c>
      <c r="F8" s="46">
        <v>0</v>
      </c>
      <c r="G8" s="46">
        <v>4000</v>
      </c>
      <c r="H8" s="46">
        <v>0</v>
      </c>
      <c r="I8" s="46">
        <v>0</v>
      </c>
      <c r="J8" s="46">
        <v>0</v>
      </c>
      <c r="K8" s="46">
        <v>618614</v>
      </c>
      <c r="L8" s="46">
        <v>0</v>
      </c>
      <c r="M8" s="46">
        <v>0</v>
      </c>
      <c r="N8" s="46">
        <f t="shared" si="2"/>
        <v>4957438</v>
      </c>
      <c r="O8" s="47">
        <f t="shared" si="1"/>
        <v>83.809876417981101</v>
      </c>
      <c r="P8" s="9"/>
    </row>
    <row r="9" spans="1:133">
      <c r="A9" s="12"/>
      <c r="B9" s="44">
        <v>514</v>
      </c>
      <c r="C9" s="20" t="s">
        <v>22</v>
      </c>
      <c r="D9" s="46">
        <v>590288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590288</v>
      </c>
      <c r="O9" s="47">
        <f t="shared" si="1"/>
        <v>9.9793410086050951</v>
      </c>
      <c r="P9" s="9"/>
    </row>
    <row r="10" spans="1:133">
      <c r="A10" s="12"/>
      <c r="B10" s="44">
        <v>515</v>
      </c>
      <c r="C10" s="20" t="s">
        <v>23</v>
      </c>
      <c r="D10" s="46">
        <v>563609</v>
      </c>
      <c r="E10" s="46">
        <v>0</v>
      </c>
      <c r="F10" s="46">
        <v>0</v>
      </c>
      <c r="G10" s="46">
        <v>125237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688846</v>
      </c>
      <c r="O10" s="47">
        <f t="shared" si="1"/>
        <v>11.645551216378422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3133090</v>
      </c>
      <c r="G11" s="46">
        <v>2124280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5257370</v>
      </c>
      <c r="O11" s="47">
        <f t="shared" si="1"/>
        <v>88.880492299369408</v>
      </c>
      <c r="P11" s="9"/>
    </row>
    <row r="12" spans="1:133">
      <c r="A12" s="12"/>
      <c r="B12" s="44">
        <v>518</v>
      </c>
      <c r="C12" s="20" t="s">
        <v>25</v>
      </c>
      <c r="D12" s="46">
        <v>16182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4069409</v>
      </c>
      <c r="L12" s="46">
        <v>0</v>
      </c>
      <c r="M12" s="46">
        <v>0</v>
      </c>
      <c r="N12" s="46">
        <f t="shared" si="2"/>
        <v>4085591</v>
      </c>
      <c r="O12" s="47">
        <f t="shared" si="1"/>
        <v>69.070531351963623</v>
      </c>
      <c r="P12" s="9"/>
    </row>
    <row r="13" spans="1:133">
      <c r="A13" s="12"/>
      <c r="B13" s="44">
        <v>519</v>
      </c>
      <c r="C13" s="20" t="s">
        <v>26</v>
      </c>
      <c r="D13" s="46">
        <v>3352798</v>
      </c>
      <c r="E13" s="46">
        <v>26449</v>
      </c>
      <c r="F13" s="46">
        <v>0</v>
      </c>
      <c r="G13" s="46">
        <v>0</v>
      </c>
      <c r="H13" s="46">
        <v>0</v>
      </c>
      <c r="I13" s="46">
        <v>0</v>
      </c>
      <c r="J13" s="46">
        <v>1669799</v>
      </c>
      <c r="K13" s="46">
        <v>0</v>
      </c>
      <c r="L13" s="46">
        <v>0</v>
      </c>
      <c r="M13" s="46">
        <v>0</v>
      </c>
      <c r="N13" s="46">
        <f t="shared" si="2"/>
        <v>5049046</v>
      </c>
      <c r="O13" s="47">
        <f t="shared" si="1"/>
        <v>85.358590725431526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12735069</v>
      </c>
      <c r="E14" s="31">
        <f t="shared" si="3"/>
        <v>17210119</v>
      </c>
      <c r="F14" s="31">
        <f t="shared" si="3"/>
        <v>0</v>
      </c>
      <c r="G14" s="31">
        <f t="shared" si="3"/>
        <v>230311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30175499</v>
      </c>
      <c r="O14" s="43">
        <f t="shared" si="1"/>
        <v>510.14351405724335</v>
      </c>
      <c r="P14" s="10"/>
    </row>
    <row r="15" spans="1:133">
      <c r="A15" s="12"/>
      <c r="B15" s="44">
        <v>521</v>
      </c>
      <c r="C15" s="20" t="s">
        <v>28</v>
      </c>
      <c r="D15" s="46">
        <v>10419825</v>
      </c>
      <c r="E15" s="46">
        <v>45515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10465340</v>
      </c>
      <c r="O15" s="47">
        <f t="shared" si="1"/>
        <v>176.92583388277458</v>
      </c>
      <c r="P15" s="9"/>
    </row>
    <row r="16" spans="1:133">
      <c r="A16" s="12"/>
      <c r="B16" s="44">
        <v>522</v>
      </c>
      <c r="C16" s="20" t="s">
        <v>29</v>
      </c>
      <c r="D16" s="46">
        <v>3180</v>
      </c>
      <c r="E16" s="46">
        <v>17140919</v>
      </c>
      <c r="F16" s="46">
        <v>0</v>
      </c>
      <c r="G16" s="46">
        <v>228811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17372910</v>
      </c>
      <c r="O16" s="47">
        <f t="shared" si="1"/>
        <v>293.70441750773443</v>
      </c>
      <c r="P16" s="9"/>
    </row>
    <row r="17" spans="1:16">
      <c r="A17" s="12"/>
      <c r="B17" s="44">
        <v>524</v>
      </c>
      <c r="C17" s="20" t="s">
        <v>30</v>
      </c>
      <c r="D17" s="46">
        <v>1840715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1840715</v>
      </c>
      <c r="O17" s="47">
        <f t="shared" si="1"/>
        <v>31.11891599465774</v>
      </c>
      <c r="P17" s="9"/>
    </row>
    <row r="18" spans="1:16">
      <c r="A18" s="12"/>
      <c r="B18" s="44">
        <v>525</v>
      </c>
      <c r="C18" s="20" t="s">
        <v>31</v>
      </c>
      <c r="D18" s="46">
        <v>25197</v>
      </c>
      <c r="E18" s="46">
        <v>23685</v>
      </c>
      <c r="F18" s="46">
        <v>0</v>
      </c>
      <c r="G18" s="46">
        <v>1500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50382</v>
      </c>
      <c r="O18" s="47">
        <f t="shared" si="1"/>
        <v>0.85175229497388039</v>
      </c>
      <c r="P18" s="9"/>
    </row>
    <row r="19" spans="1:16">
      <c r="A19" s="12"/>
      <c r="B19" s="44">
        <v>529</v>
      </c>
      <c r="C19" s="20" t="s">
        <v>32</v>
      </c>
      <c r="D19" s="46">
        <v>446152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446152</v>
      </c>
      <c r="O19" s="47">
        <f t="shared" si="1"/>
        <v>7.5425943771026693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SUM(D21:D26)</f>
        <v>771816</v>
      </c>
      <c r="E20" s="31">
        <f t="shared" si="5"/>
        <v>55262</v>
      </c>
      <c r="F20" s="31">
        <f t="shared" si="5"/>
        <v>0</v>
      </c>
      <c r="G20" s="31">
        <f t="shared" si="5"/>
        <v>8000</v>
      </c>
      <c r="H20" s="31">
        <f t="shared" si="5"/>
        <v>0</v>
      </c>
      <c r="I20" s="31">
        <f t="shared" si="5"/>
        <v>22489756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23324834</v>
      </c>
      <c r="O20" s="43">
        <f t="shared" si="1"/>
        <v>394.32695981471153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4564622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4564622</v>
      </c>
      <c r="O21" s="47">
        <f t="shared" si="1"/>
        <v>77.168974319960782</v>
      </c>
      <c r="P21" s="9"/>
    </row>
    <row r="22" spans="1:16">
      <c r="A22" s="12"/>
      <c r="B22" s="44">
        <v>534</v>
      </c>
      <c r="C22" s="20" t="s">
        <v>35</v>
      </c>
      <c r="D22" s="46">
        <v>254550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254550</v>
      </c>
      <c r="O22" s="47">
        <f t="shared" si="1"/>
        <v>4.3033930111071665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5559764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5559764</v>
      </c>
      <c r="O23" s="47">
        <f t="shared" si="1"/>
        <v>93.992730469476427</v>
      </c>
      <c r="P23" s="9"/>
    </row>
    <row r="24" spans="1:16">
      <c r="A24" s="12"/>
      <c r="B24" s="44">
        <v>536</v>
      </c>
      <c r="C24" s="20" t="s">
        <v>37</v>
      </c>
      <c r="D24" s="46">
        <v>0</v>
      </c>
      <c r="E24" s="46">
        <v>55262</v>
      </c>
      <c r="F24" s="46">
        <v>0</v>
      </c>
      <c r="G24" s="46">
        <v>0</v>
      </c>
      <c r="H24" s="46">
        <v>0</v>
      </c>
      <c r="I24" s="46">
        <v>9089755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9145017</v>
      </c>
      <c r="O24" s="47">
        <f t="shared" si="1"/>
        <v>154.60460516305727</v>
      </c>
      <c r="P24" s="9"/>
    </row>
    <row r="25" spans="1:16">
      <c r="A25" s="12"/>
      <c r="B25" s="44">
        <v>538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3275615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3275615</v>
      </c>
      <c r="O25" s="47">
        <f t="shared" si="1"/>
        <v>55.377170292978988</v>
      </c>
      <c r="P25" s="9"/>
    </row>
    <row r="26" spans="1:16">
      <c r="A26" s="12"/>
      <c r="B26" s="44">
        <v>539</v>
      </c>
      <c r="C26" s="20" t="s">
        <v>39</v>
      </c>
      <c r="D26" s="46">
        <v>517266</v>
      </c>
      <c r="E26" s="46">
        <v>0</v>
      </c>
      <c r="F26" s="46">
        <v>0</v>
      </c>
      <c r="G26" s="46">
        <v>8000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525266</v>
      </c>
      <c r="O26" s="47">
        <f t="shared" si="1"/>
        <v>8.8800865581308859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SUM(D28:D29)</f>
        <v>4755199</v>
      </c>
      <c r="E27" s="31">
        <f t="shared" si="7"/>
        <v>337446</v>
      </c>
      <c r="F27" s="31">
        <f t="shared" si="7"/>
        <v>0</v>
      </c>
      <c r="G27" s="31">
        <f t="shared" si="7"/>
        <v>148256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3" si="8">SUM(D27:M27)</f>
        <v>5240901</v>
      </c>
      <c r="O27" s="43">
        <f t="shared" si="1"/>
        <v>88.602069280316485</v>
      </c>
      <c r="P27" s="10"/>
    </row>
    <row r="28" spans="1:16">
      <c r="A28" s="12"/>
      <c r="B28" s="44">
        <v>541</v>
      </c>
      <c r="C28" s="20" t="s">
        <v>41</v>
      </c>
      <c r="D28" s="46">
        <v>4320913</v>
      </c>
      <c r="E28" s="46">
        <v>337446</v>
      </c>
      <c r="F28" s="46">
        <v>0</v>
      </c>
      <c r="G28" s="46">
        <v>148256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4806615</v>
      </c>
      <c r="O28" s="47">
        <f t="shared" si="1"/>
        <v>81.260080133894604</v>
      </c>
      <c r="P28" s="9"/>
    </row>
    <row r="29" spans="1:16">
      <c r="A29" s="12"/>
      <c r="B29" s="44">
        <v>544</v>
      </c>
      <c r="C29" s="20" t="s">
        <v>42</v>
      </c>
      <c r="D29" s="46">
        <v>434286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434286</v>
      </c>
      <c r="O29" s="47">
        <f t="shared" si="1"/>
        <v>7.3419891464218692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SUM(D31:D32)</f>
        <v>317139</v>
      </c>
      <c r="E30" s="31">
        <f t="shared" si="9"/>
        <v>2290106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2607245</v>
      </c>
      <c r="O30" s="43">
        <f t="shared" si="1"/>
        <v>44.077783976602255</v>
      </c>
      <c r="P30" s="10"/>
    </row>
    <row r="31" spans="1:16">
      <c r="A31" s="13"/>
      <c r="B31" s="45">
        <v>554</v>
      </c>
      <c r="C31" s="21" t="s">
        <v>44</v>
      </c>
      <c r="D31" s="46">
        <v>0</v>
      </c>
      <c r="E31" s="46">
        <v>2290106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2290106</v>
      </c>
      <c r="O31" s="47">
        <f t="shared" si="1"/>
        <v>38.716268533076367</v>
      </c>
      <c r="P31" s="9"/>
    </row>
    <row r="32" spans="1:16">
      <c r="A32" s="13"/>
      <c r="B32" s="45">
        <v>559</v>
      </c>
      <c r="C32" s="21" t="s">
        <v>45</v>
      </c>
      <c r="D32" s="46">
        <v>317139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317139</v>
      </c>
      <c r="O32" s="47">
        <f t="shared" si="1"/>
        <v>5.3615154435258914</v>
      </c>
      <c r="P32" s="9"/>
    </row>
    <row r="33" spans="1:119" ht="15.75">
      <c r="A33" s="28" t="s">
        <v>46</v>
      </c>
      <c r="B33" s="29"/>
      <c r="C33" s="30"/>
      <c r="D33" s="31">
        <f t="shared" ref="D33:M33" si="10">SUM(D34:D34)</f>
        <v>146582</v>
      </c>
      <c r="E33" s="31">
        <f t="shared" si="10"/>
        <v>57665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204247</v>
      </c>
      <c r="O33" s="43">
        <f t="shared" si="1"/>
        <v>3.4529762810434312</v>
      </c>
      <c r="P33" s="10"/>
    </row>
    <row r="34" spans="1:119">
      <c r="A34" s="12"/>
      <c r="B34" s="44">
        <v>569</v>
      </c>
      <c r="C34" s="20" t="s">
        <v>47</v>
      </c>
      <c r="D34" s="46">
        <v>146582</v>
      </c>
      <c r="E34" s="46">
        <v>57665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1">SUM(D34:M34)</f>
        <v>204247</v>
      </c>
      <c r="O34" s="47">
        <f t="shared" si="1"/>
        <v>3.4529762810434312</v>
      </c>
      <c r="P34" s="9"/>
    </row>
    <row r="35" spans="1:119" ht="15.75">
      <c r="A35" s="28" t="s">
        <v>48</v>
      </c>
      <c r="B35" s="29"/>
      <c r="C35" s="30"/>
      <c r="D35" s="31">
        <f t="shared" ref="D35:M35" si="12">SUM(D36:D36)</f>
        <v>2924719</v>
      </c>
      <c r="E35" s="31">
        <f t="shared" si="12"/>
        <v>1174224</v>
      </c>
      <c r="F35" s="31">
        <f t="shared" si="12"/>
        <v>0</v>
      </c>
      <c r="G35" s="31">
        <f t="shared" si="12"/>
        <v>1206515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1"/>
        <v>5305458</v>
      </c>
      <c r="O35" s="43">
        <f t="shared" si="1"/>
        <v>89.693462494294266</v>
      </c>
      <c r="P35" s="9"/>
    </row>
    <row r="36" spans="1:119">
      <c r="A36" s="12"/>
      <c r="B36" s="44">
        <v>572</v>
      </c>
      <c r="C36" s="20" t="s">
        <v>49</v>
      </c>
      <c r="D36" s="46">
        <v>2924719</v>
      </c>
      <c r="E36" s="46">
        <v>1174224</v>
      </c>
      <c r="F36" s="46">
        <v>0</v>
      </c>
      <c r="G36" s="46">
        <v>1206515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5305458</v>
      </c>
      <c r="O36" s="47">
        <f t="shared" si="1"/>
        <v>89.693462494294266</v>
      </c>
      <c r="P36" s="9"/>
    </row>
    <row r="37" spans="1:119" ht="15.75">
      <c r="A37" s="28" t="s">
        <v>53</v>
      </c>
      <c r="B37" s="29"/>
      <c r="C37" s="30"/>
      <c r="D37" s="31">
        <f t="shared" ref="D37:M37" si="13">SUM(D38:D40)</f>
        <v>10586115</v>
      </c>
      <c r="E37" s="31">
        <f t="shared" si="13"/>
        <v>454507</v>
      </c>
      <c r="F37" s="31">
        <f t="shared" si="13"/>
        <v>5275000</v>
      </c>
      <c r="G37" s="31">
        <f t="shared" si="13"/>
        <v>0</v>
      </c>
      <c r="H37" s="31">
        <f t="shared" si="13"/>
        <v>0</v>
      </c>
      <c r="I37" s="31">
        <f t="shared" si="13"/>
        <v>1215866</v>
      </c>
      <c r="J37" s="31">
        <f t="shared" si="13"/>
        <v>0</v>
      </c>
      <c r="K37" s="31">
        <f t="shared" si="13"/>
        <v>0</v>
      </c>
      <c r="L37" s="31">
        <f t="shared" si="13"/>
        <v>0</v>
      </c>
      <c r="M37" s="31">
        <f t="shared" si="13"/>
        <v>0</v>
      </c>
      <c r="N37" s="31">
        <f t="shared" si="11"/>
        <v>17531488</v>
      </c>
      <c r="O37" s="43">
        <f t="shared" si="1"/>
        <v>296.38531892951937</v>
      </c>
      <c r="P37" s="9"/>
    </row>
    <row r="38" spans="1:119">
      <c r="A38" s="12"/>
      <c r="B38" s="44">
        <v>581</v>
      </c>
      <c r="C38" s="20" t="s">
        <v>50</v>
      </c>
      <c r="D38" s="46">
        <v>10586115</v>
      </c>
      <c r="E38" s="46">
        <v>454507</v>
      </c>
      <c r="F38" s="46">
        <v>0</v>
      </c>
      <c r="G38" s="46">
        <v>0</v>
      </c>
      <c r="H38" s="46">
        <v>0</v>
      </c>
      <c r="I38" s="46">
        <v>713700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11754322</v>
      </c>
      <c r="O38" s="47">
        <f t="shared" si="1"/>
        <v>198.71721526263292</v>
      </c>
      <c r="P38" s="9"/>
    </row>
    <row r="39" spans="1:119">
      <c r="A39" s="12"/>
      <c r="B39" s="44">
        <v>590</v>
      </c>
      <c r="C39" s="20" t="s">
        <v>51</v>
      </c>
      <c r="D39" s="46">
        <v>0</v>
      </c>
      <c r="E39" s="46">
        <v>0</v>
      </c>
      <c r="F39" s="46">
        <v>5275000</v>
      </c>
      <c r="G39" s="46">
        <v>0</v>
      </c>
      <c r="H39" s="46">
        <v>0</v>
      </c>
      <c r="I39" s="46">
        <v>375805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5650805</v>
      </c>
      <c r="O39" s="47">
        <f t="shared" si="1"/>
        <v>95.531859140166688</v>
      </c>
      <c r="P39" s="9"/>
    </row>
    <row r="40" spans="1:119" ht="15.75" thickBot="1">
      <c r="A40" s="12"/>
      <c r="B40" s="44">
        <v>591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126361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126361</v>
      </c>
      <c r="O40" s="47">
        <f t="shared" si="1"/>
        <v>2.136244526719751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4">SUM(D5,D14,D20,D27,D30,D33,D35,D37)</f>
        <v>43095962</v>
      </c>
      <c r="E41" s="15">
        <f t="shared" si="14"/>
        <v>21814375</v>
      </c>
      <c r="F41" s="15">
        <f t="shared" si="14"/>
        <v>8408090</v>
      </c>
      <c r="G41" s="15">
        <f t="shared" si="14"/>
        <v>3846599</v>
      </c>
      <c r="H41" s="15">
        <f t="shared" si="14"/>
        <v>0</v>
      </c>
      <c r="I41" s="15">
        <f t="shared" si="14"/>
        <v>23705622</v>
      </c>
      <c r="J41" s="15">
        <f t="shared" si="14"/>
        <v>1669799</v>
      </c>
      <c r="K41" s="15">
        <f t="shared" si="14"/>
        <v>4688023</v>
      </c>
      <c r="L41" s="15">
        <f t="shared" si="14"/>
        <v>0</v>
      </c>
      <c r="M41" s="15">
        <f t="shared" si="14"/>
        <v>0</v>
      </c>
      <c r="N41" s="15">
        <f t="shared" si="11"/>
        <v>107228470</v>
      </c>
      <c r="O41" s="37">
        <f t="shared" si="1"/>
        <v>1812.7921759564504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54</v>
      </c>
      <c r="M43" s="163"/>
      <c r="N43" s="163"/>
      <c r="O43" s="41">
        <v>59151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thickBot="1">
      <c r="A45" s="165" t="s">
        <v>59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A45:O45"/>
    <mergeCell ref="A44:O44"/>
    <mergeCell ref="L43:N4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10089373</v>
      </c>
      <c r="E5" s="26">
        <f t="shared" si="0"/>
        <v>204809</v>
      </c>
      <c r="F5" s="26">
        <f t="shared" si="0"/>
        <v>2810173</v>
      </c>
      <c r="G5" s="26">
        <f t="shared" si="0"/>
        <v>6883888</v>
      </c>
      <c r="H5" s="26">
        <f t="shared" si="0"/>
        <v>0</v>
      </c>
      <c r="I5" s="26">
        <f t="shared" si="0"/>
        <v>0</v>
      </c>
      <c r="J5" s="26">
        <f t="shared" si="0"/>
        <v>1872677</v>
      </c>
      <c r="K5" s="26">
        <f t="shared" si="0"/>
        <v>4206189</v>
      </c>
      <c r="L5" s="26">
        <f t="shared" si="0"/>
        <v>0</v>
      </c>
      <c r="M5" s="26">
        <f t="shared" si="0"/>
        <v>0</v>
      </c>
      <c r="N5" s="27">
        <f>SUM(D5:M5)</f>
        <v>26067109</v>
      </c>
      <c r="O5" s="32">
        <f t="shared" ref="O5:O41" si="1">(N5/O$43)</f>
        <v>435.50428535627765</v>
      </c>
      <c r="P5" s="6"/>
    </row>
    <row r="6" spans="1:133">
      <c r="A6" s="12"/>
      <c r="B6" s="44">
        <v>511</v>
      </c>
      <c r="C6" s="20" t="s">
        <v>19</v>
      </c>
      <c r="D6" s="46">
        <v>839665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839665</v>
      </c>
      <c r="O6" s="47">
        <f t="shared" si="1"/>
        <v>14.028318436220868</v>
      </c>
      <c r="P6" s="9"/>
    </row>
    <row r="7" spans="1:133">
      <c r="A7" s="12"/>
      <c r="B7" s="44">
        <v>512</v>
      </c>
      <c r="C7" s="20" t="s">
        <v>20</v>
      </c>
      <c r="D7" s="46">
        <v>1188642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1188642</v>
      </c>
      <c r="O7" s="47">
        <f t="shared" si="1"/>
        <v>19.858691838609975</v>
      </c>
      <c r="P7" s="9"/>
    </row>
    <row r="8" spans="1:133">
      <c r="A8" s="12"/>
      <c r="B8" s="44">
        <v>513</v>
      </c>
      <c r="C8" s="20" t="s">
        <v>21</v>
      </c>
      <c r="D8" s="46">
        <v>3657608</v>
      </c>
      <c r="E8" s="46">
        <v>5000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639246</v>
      </c>
      <c r="L8" s="46">
        <v>0</v>
      </c>
      <c r="M8" s="46">
        <v>0</v>
      </c>
      <c r="N8" s="46">
        <f t="shared" si="2"/>
        <v>4301854</v>
      </c>
      <c r="O8" s="47">
        <f t="shared" si="1"/>
        <v>71.871255534207663</v>
      </c>
      <c r="P8" s="9"/>
    </row>
    <row r="9" spans="1:133">
      <c r="A9" s="12"/>
      <c r="B9" s="44">
        <v>514</v>
      </c>
      <c r="C9" s="20" t="s">
        <v>22</v>
      </c>
      <c r="D9" s="46">
        <v>441914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441914</v>
      </c>
      <c r="O9" s="47">
        <f t="shared" si="1"/>
        <v>7.3830757664355522</v>
      </c>
      <c r="P9" s="9"/>
    </row>
    <row r="10" spans="1:133">
      <c r="A10" s="12"/>
      <c r="B10" s="44">
        <v>515</v>
      </c>
      <c r="C10" s="20" t="s">
        <v>23</v>
      </c>
      <c r="D10" s="46">
        <v>500318</v>
      </c>
      <c r="E10" s="46">
        <v>0</v>
      </c>
      <c r="F10" s="46">
        <v>0</v>
      </c>
      <c r="G10" s="46">
        <v>6839028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7339346</v>
      </c>
      <c r="O10" s="47">
        <f t="shared" si="1"/>
        <v>122.61876200818645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2810173</v>
      </c>
      <c r="G11" s="46">
        <v>44860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2855033</v>
      </c>
      <c r="O11" s="47">
        <f t="shared" si="1"/>
        <v>47.699156294378078</v>
      </c>
      <c r="P11" s="9"/>
    </row>
    <row r="12" spans="1:133">
      <c r="A12" s="12"/>
      <c r="B12" s="44">
        <v>518</v>
      </c>
      <c r="C12" s="20" t="s">
        <v>25</v>
      </c>
      <c r="D12" s="46">
        <v>23200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3566943</v>
      </c>
      <c r="L12" s="46">
        <v>0</v>
      </c>
      <c r="M12" s="46">
        <v>0</v>
      </c>
      <c r="N12" s="46">
        <f t="shared" si="2"/>
        <v>3590143</v>
      </c>
      <c r="O12" s="47">
        <f t="shared" si="1"/>
        <v>59.980669952384929</v>
      </c>
      <c r="P12" s="9"/>
    </row>
    <row r="13" spans="1:133">
      <c r="A13" s="12"/>
      <c r="B13" s="44">
        <v>519</v>
      </c>
      <c r="C13" s="20" t="s">
        <v>26</v>
      </c>
      <c r="D13" s="46">
        <v>3438026</v>
      </c>
      <c r="E13" s="46">
        <v>199809</v>
      </c>
      <c r="F13" s="46">
        <v>0</v>
      </c>
      <c r="G13" s="46">
        <v>0</v>
      </c>
      <c r="H13" s="46">
        <v>0</v>
      </c>
      <c r="I13" s="46">
        <v>0</v>
      </c>
      <c r="J13" s="46">
        <v>1872677</v>
      </c>
      <c r="K13" s="46">
        <v>0</v>
      </c>
      <c r="L13" s="46">
        <v>0</v>
      </c>
      <c r="M13" s="46">
        <v>0</v>
      </c>
      <c r="N13" s="46">
        <f t="shared" si="2"/>
        <v>5510512</v>
      </c>
      <c r="O13" s="47">
        <f t="shared" si="1"/>
        <v>92.064355525854154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12133746</v>
      </c>
      <c r="E14" s="31">
        <f t="shared" si="3"/>
        <v>16071385</v>
      </c>
      <c r="F14" s="31">
        <f t="shared" si="3"/>
        <v>0</v>
      </c>
      <c r="G14" s="31">
        <f t="shared" si="3"/>
        <v>44527</v>
      </c>
      <c r="H14" s="31">
        <f t="shared" si="3"/>
        <v>0</v>
      </c>
      <c r="I14" s="31">
        <f t="shared" si="3"/>
        <v>0</v>
      </c>
      <c r="J14" s="31">
        <f t="shared" si="3"/>
        <v>145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28249803</v>
      </c>
      <c r="O14" s="43">
        <f t="shared" si="1"/>
        <v>471.97064572717403</v>
      </c>
      <c r="P14" s="10"/>
    </row>
    <row r="15" spans="1:133">
      <c r="A15" s="12"/>
      <c r="B15" s="44">
        <v>521</v>
      </c>
      <c r="C15" s="20" t="s">
        <v>28</v>
      </c>
      <c r="D15" s="46">
        <v>9905673</v>
      </c>
      <c r="E15" s="46">
        <v>0</v>
      </c>
      <c r="F15" s="46">
        <v>0</v>
      </c>
      <c r="G15" s="46">
        <v>41027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9946700</v>
      </c>
      <c r="O15" s="47">
        <f t="shared" si="1"/>
        <v>166.17993484253614</v>
      </c>
      <c r="P15" s="9"/>
    </row>
    <row r="16" spans="1:133">
      <c r="A16" s="12"/>
      <c r="B16" s="44">
        <v>522</v>
      </c>
      <c r="C16" s="20" t="s">
        <v>29</v>
      </c>
      <c r="D16" s="46">
        <v>3279</v>
      </c>
      <c r="E16" s="46">
        <v>16071385</v>
      </c>
      <c r="F16" s="46">
        <v>0</v>
      </c>
      <c r="G16" s="46">
        <v>0</v>
      </c>
      <c r="H16" s="46">
        <v>0</v>
      </c>
      <c r="I16" s="46">
        <v>0</v>
      </c>
      <c r="J16" s="46">
        <v>145</v>
      </c>
      <c r="K16" s="46">
        <v>0</v>
      </c>
      <c r="L16" s="46">
        <v>0</v>
      </c>
      <c r="M16" s="46">
        <v>0</v>
      </c>
      <c r="N16" s="46">
        <f t="shared" si="4"/>
        <v>16074809</v>
      </c>
      <c r="O16" s="47">
        <f t="shared" si="1"/>
        <v>268.56250939771115</v>
      </c>
      <c r="P16" s="9"/>
    </row>
    <row r="17" spans="1:16">
      <c r="A17" s="12"/>
      <c r="B17" s="44">
        <v>524</v>
      </c>
      <c r="C17" s="20" t="s">
        <v>30</v>
      </c>
      <c r="D17" s="46">
        <v>1724005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1724005</v>
      </c>
      <c r="O17" s="47">
        <f t="shared" si="1"/>
        <v>28.803023974605296</v>
      </c>
      <c r="P17" s="9"/>
    </row>
    <row r="18" spans="1:16">
      <c r="A18" s="12"/>
      <c r="B18" s="44">
        <v>525</v>
      </c>
      <c r="C18" s="20" t="s">
        <v>31</v>
      </c>
      <c r="D18" s="46">
        <v>63975</v>
      </c>
      <c r="E18" s="46">
        <v>0</v>
      </c>
      <c r="F18" s="46">
        <v>0</v>
      </c>
      <c r="G18" s="46">
        <v>3500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67475</v>
      </c>
      <c r="O18" s="47">
        <f t="shared" si="1"/>
        <v>1.1273076601787653</v>
      </c>
      <c r="P18" s="9"/>
    </row>
    <row r="19" spans="1:16">
      <c r="A19" s="12"/>
      <c r="B19" s="44">
        <v>529</v>
      </c>
      <c r="C19" s="20" t="s">
        <v>32</v>
      </c>
      <c r="D19" s="46">
        <v>436814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436814</v>
      </c>
      <c r="O19" s="47">
        <f t="shared" si="1"/>
        <v>7.2978698521426786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SUM(D21:D26)</f>
        <v>623123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21782067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22405190</v>
      </c>
      <c r="O20" s="43">
        <f t="shared" si="1"/>
        <v>374.32445075599367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4245416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4245416</v>
      </c>
      <c r="O21" s="47">
        <f t="shared" si="1"/>
        <v>70.928343496783896</v>
      </c>
      <c r="P21" s="9"/>
    </row>
    <row r="22" spans="1:16">
      <c r="A22" s="12"/>
      <c r="B22" s="44">
        <v>534</v>
      </c>
      <c r="C22" s="20" t="s">
        <v>35</v>
      </c>
      <c r="D22" s="46">
        <v>124413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124413</v>
      </c>
      <c r="O22" s="47">
        <f t="shared" si="1"/>
        <v>2.0785732186116448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5166053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5166053</v>
      </c>
      <c r="O23" s="47">
        <f t="shared" si="1"/>
        <v>86.30946453930332</v>
      </c>
      <c r="P23" s="9"/>
    </row>
    <row r="24" spans="1:16">
      <c r="A24" s="12"/>
      <c r="B24" s="44">
        <v>536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9426890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9426890</v>
      </c>
      <c r="O24" s="47">
        <f t="shared" si="1"/>
        <v>157.49544733105003</v>
      </c>
      <c r="P24" s="9"/>
    </row>
    <row r="25" spans="1:16">
      <c r="A25" s="12"/>
      <c r="B25" s="44">
        <v>538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2943708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2943708</v>
      </c>
      <c r="O25" s="47">
        <f t="shared" si="1"/>
        <v>49.18065324534291</v>
      </c>
      <c r="P25" s="9"/>
    </row>
    <row r="26" spans="1:16">
      <c r="A26" s="12"/>
      <c r="B26" s="44">
        <v>539</v>
      </c>
      <c r="C26" s="20" t="s">
        <v>39</v>
      </c>
      <c r="D26" s="46">
        <v>498710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498710</v>
      </c>
      <c r="O26" s="47">
        <f t="shared" si="1"/>
        <v>8.3319689249018456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SUM(D28:D29)</f>
        <v>3922688</v>
      </c>
      <c r="E27" s="31">
        <f t="shared" si="7"/>
        <v>653564</v>
      </c>
      <c r="F27" s="31">
        <f t="shared" si="7"/>
        <v>0</v>
      </c>
      <c r="G27" s="31">
        <f t="shared" si="7"/>
        <v>1276007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3" si="8">SUM(D27:M27)</f>
        <v>5852259</v>
      </c>
      <c r="O27" s="43">
        <f t="shared" si="1"/>
        <v>97.77393701445159</v>
      </c>
      <c r="P27" s="10"/>
    </row>
    <row r="28" spans="1:16">
      <c r="A28" s="12"/>
      <c r="B28" s="44">
        <v>541</v>
      </c>
      <c r="C28" s="20" t="s">
        <v>41</v>
      </c>
      <c r="D28" s="46">
        <v>3489169</v>
      </c>
      <c r="E28" s="46">
        <v>653564</v>
      </c>
      <c r="F28" s="46">
        <v>0</v>
      </c>
      <c r="G28" s="46">
        <v>1276007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5418740</v>
      </c>
      <c r="O28" s="47">
        <f t="shared" si="1"/>
        <v>90.531116865758918</v>
      </c>
      <c r="P28" s="9"/>
    </row>
    <row r="29" spans="1:16">
      <c r="A29" s="12"/>
      <c r="B29" s="44">
        <v>544</v>
      </c>
      <c r="C29" s="20" t="s">
        <v>42</v>
      </c>
      <c r="D29" s="46">
        <v>433519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433519</v>
      </c>
      <c r="O29" s="47">
        <f t="shared" si="1"/>
        <v>7.2428201486926742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SUM(D31:D32)</f>
        <v>321340</v>
      </c>
      <c r="E30" s="31">
        <f t="shared" si="9"/>
        <v>945371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1266711</v>
      </c>
      <c r="O30" s="43">
        <f t="shared" si="1"/>
        <v>21.162993901929664</v>
      </c>
      <c r="P30" s="10"/>
    </row>
    <row r="31" spans="1:16">
      <c r="A31" s="13"/>
      <c r="B31" s="45">
        <v>554</v>
      </c>
      <c r="C31" s="21" t="s">
        <v>44</v>
      </c>
      <c r="D31" s="46">
        <v>0</v>
      </c>
      <c r="E31" s="46">
        <v>945371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945371</v>
      </c>
      <c r="O31" s="47">
        <f t="shared" si="1"/>
        <v>15.794353019797844</v>
      </c>
      <c r="P31" s="9"/>
    </row>
    <row r="32" spans="1:16">
      <c r="A32" s="13"/>
      <c r="B32" s="45">
        <v>559</v>
      </c>
      <c r="C32" s="21" t="s">
        <v>45</v>
      </c>
      <c r="D32" s="46">
        <v>321340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321340</v>
      </c>
      <c r="O32" s="47">
        <f t="shared" si="1"/>
        <v>5.3686408821318183</v>
      </c>
      <c r="P32" s="9"/>
    </row>
    <row r="33" spans="1:119" ht="15.75">
      <c r="A33" s="28" t="s">
        <v>46</v>
      </c>
      <c r="B33" s="29"/>
      <c r="C33" s="30"/>
      <c r="D33" s="31">
        <f t="shared" ref="D33:M33" si="10">SUM(D34:D34)</f>
        <v>137816</v>
      </c>
      <c r="E33" s="31">
        <f t="shared" si="10"/>
        <v>57440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195256</v>
      </c>
      <c r="O33" s="43">
        <f t="shared" si="1"/>
        <v>3.2621501963077435</v>
      </c>
      <c r="P33" s="10"/>
    </row>
    <row r="34" spans="1:119">
      <c r="A34" s="12"/>
      <c r="B34" s="44">
        <v>569</v>
      </c>
      <c r="C34" s="20" t="s">
        <v>47</v>
      </c>
      <c r="D34" s="46">
        <v>137816</v>
      </c>
      <c r="E34" s="46">
        <v>57440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1">SUM(D34:M34)</f>
        <v>195256</v>
      </c>
      <c r="O34" s="47">
        <f t="shared" si="1"/>
        <v>3.2621501963077435</v>
      </c>
      <c r="P34" s="9"/>
    </row>
    <row r="35" spans="1:119" ht="15.75">
      <c r="A35" s="28" t="s">
        <v>48</v>
      </c>
      <c r="B35" s="29"/>
      <c r="C35" s="30"/>
      <c r="D35" s="31">
        <f t="shared" ref="D35:M35" si="12">SUM(D36:D36)</f>
        <v>4046561</v>
      </c>
      <c r="E35" s="31">
        <f t="shared" si="12"/>
        <v>456856</v>
      </c>
      <c r="F35" s="31">
        <f t="shared" si="12"/>
        <v>0</v>
      </c>
      <c r="G35" s="31">
        <f t="shared" si="12"/>
        <v>7240067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1"/>
        <v>11743484</v>
      </c>
      <c r="O35" s="43">
        <f t="shared" si="1"/>
        <v>196.19888062818478</v>
      </c>
      <c r="P35" s="9"/>
    </row>
    <row r="36" spans="1:119">
      <c r="A36" s="12"/>
      <c r="B36" s="44">
        <v>572</v>
      </c>
      <c r="C36" s="20" t="s">
        <v>49</v>
      </c>
      <c r="D36" s="46">
        <v>4046561</v>
      </c>
      <c r="E36" s="46">
        <v>456856</v>
      </c>
      <c r="F36" s="46">
        <v>0</v>
      </c>
      <c r="G36" s="46">
        <v>7240067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11743484</v>
      </c>
      <c r="O36" s="47">
        <f t="shared" si="1"/>
        <v>196.19888062818478</v>
      </c>
      <c r="P36" s="9"/>
    </row>
    <row r="37" spans="1:119" ht="15.75">
      <c r="A37" s="28" t="s">
        <v>53</v>
      </c>
      <c r="B37" s="29"/>
      <c r="C37" s="30"/>
      <c r="D37" s="31">
        <f t="shared" ref="D37:M37" si="13">SUM(D38:D40)</f>
        <v>14958100</v>
      </c>
      <c r="E37" s="31">
        <f t="shared" si="13"/>
        <v>540034</v>
      </c>
      <c r="F37" s="31">
        <f t="shared" si="13"/>
        <v>0</v>
      </c>
      <c r="G37" s="31">
        <f t="shared" si="13"/>
        <v>0</v>
      </c>
      <c r="H37" s="31">
        <f t="shared" si="13"/>
        <v>0</v>
      </c>
      <c r="I37" s="31">
        <f t="shared" si="13"/>
        <v>2909052</v>
      </c>
      <c r="J37" s="31">
        <f t="shared" si="13"/>
        <v>488000</v>
      </c>
      <c r="K37" s="31">
        <f t="shared" si="13"/>
        <v>0</v>
      </c>
      <c r="L37" s="31">
        <f t="shared" si="13"/>
        <v>0</v>
      </c>
      <c r="M37" s="31">
        <f t="shared" si="13"/>
        <v>0</v>
      </c>
      <c r="N37" s="31">
        <f t="shared" si="11"/>
        <v>18895186</v>
      </c>
      <c r="O37" s="43">
        <f t="shared" si="1"/>
        <v>315.6826664439061</v>
      </c>
      <c r="P37" s="9"/>
    </row>
    <row r="38" spans="1:119">
      <c r="A38" s="12"/>
      <c r="B38" s="44">
        <v>581</v>
      </c>
      <c r="C38" s="20" t="s">
        <v>50</v>
      </c>
      <c r="D38" s="46">
        <v>14958100</v>
      </c>
      <c r="E38" s="46">
        <v>540034</v>
      </c>
      <c r="F38" s="46">
        <v>0</v>
      </c>
      <c r="G38" s="46">
        <v>0</v>
      </c>
      <c r="H38" s="46">
        <v>0</v>
      </c>
      <c r="I38" s="46">
        <v>2222500</v>
      </c>
      <c r="J38" s="46">
        <v>488000</v>
      </c>
      <c r="K38" s="46">
        <v>0</v>
      </c>
      <c r="L38" s="46">
        <v>0</v>
      </c>
      <c r="M38" s="46">
        <v>0</v>
      </c>
      <c r="N38" s="46">
        <f t="shared" si="11"/>
        <v>18208634</v>
      </c>
      <c r="O38" s="47">
        <f t="shared" si="1"/>
        <v>304.21241333221951</v>
      </c>
      <c r="P38" s="9"/>
    </row>
    <row r="39" spans="1:119">
      <c r="A39" s="12"/>
      <c r="B39" s="44">
        <v>590</v>
      </c>
      <c r="C39" s="20" t="s">
        <v>51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517968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517968</v>
      </c>
      <c r="O39" s="47">
        <f t="shared" si="1"/>
        <v>8.6537131400885468</v>
      </c>
      <c r="P39" s="9"/>
    </row>
    <row r="40" spans="1:119" ht="15.75" thickBot="1">
      <c r="A40" s="12"/>
      <c r="B40" s="44">
        <v>591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168584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168584</v>
      </c>
      <c r="O40" s="47">
        <f t="shared" si="1"/>
        <v>2.8165399715980284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4">SUM(D5,D14,D20,D27,D30,D33,D35,D37)</f>
        <v>46232747</v>
      </c>
      <c r="E41" s="15">
        <f t="shared" si="14"/>
        <v>18929459</v>
      </c>
      <c r="F41" s="15">
        <f t="shared" si="14"/>
        <v>2810173</v>
      </c>
      <c r="G41" s="15">
        <f t="shared" si="14"/>
        <v>15444489</v>
      </c>
      <c r="H41" s="15">
        <f t="shared" si="14"/>
        <v>0</v>
      </c>
      <c r="I41" s="15">
        <f t="shared" si="14"/>
        <v>24691119</v>
      </c>
      <c r="J41" s="15">
        <f t="shared" si="14"/>
        <v>2360822</v>
      </c>
      <c r="K41" s="15">
        <f t="shared" si="14"/>
        <v>4206189</v>
      </c>
      <c r="L41" s="15">
        <f t="shared" si="14"/>
        <v>0</v>
      </c>
      <c r="M41" s="15">
        <f t="shared" si="14"/>
        <v>0</v>
      </c>
      <c r="N41" s="15">
        <f t="shared" si="11"/>
        <v>114674998</v>
      </c>
      <c r="O41" s="37">
        <f t="shared" si="1"/>
        <v>1915.8800100242252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66</v>
      </c>
      <c r="M43" s="163"/>
      <c r="N43" s="163"/>
      <c r="O43" s="41">
        <v>59855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59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11121069</v>
      </c>
      <c r="E5" s="26">
        <f t="shared" si="0"/>
        <v>5000</v>
      </c>
      <c r="F5" s="26">
        <f t="shared" si="0"/>
        <v>3026209</v>
      </c>
      <c r="G5" s="26">
        <f t="shared" si="0"/>
        <v>200860</v>
      </c>
      <c r="H5" s="26">
        <f t="shared" si="0"/>
        <v>0</v>
      </c>
      <c r="I5" s="26">
        <f t="shared" si="0"/>
        <v>0</v>
      </c>
      <c r="J5" s="26">
        <f t="shared" si="0"/>
        <v>1932157</v>
      </c>
      <c r="K5" s="26">
        <f t="shared" si="0"/>
        <v>3817663</v>
      </c>
      <c r="L5" s="26">
        <f t="shared" si="0"/>
        <v>0</v>
      </c>
      <c r="M5" s="26">
        <f t="shared" si="0"/>
        <v>0</v>
      </c>
      <c r="N5" s="27">
        <f>SUM(D5:M5)</f>
        <v>20102958</v>
      </c>
      <c r="O5" s="32">
        <f t="shared" ref="O5:O41" si="1">(N5/O$43)</f>
        <v>335.33433418405644</v>
      </c>
      <c r="P5" s="6"/>
    </row>
    <row r="6" spans="1:133">
      <c r="A6" s="12"/>
      <c r="B6" s="44">
        <v>511</v>
      </c>
      <c r="C6" s="20" t="s">
        <v>19</v>
      </c>
      <c r="D6" s="46">
        <v>1006046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1006046</v>
      </c>
      <c r="O6" s="47">
        <f t="shared" si="1"/>
        <v>16.781697776443309</v>
      </c>
      <c r="P6" s="9"/>
    </row>
    <row r="7" spans="1:133">
      <c r="A7" s="12"/>
      <c r="B7" s="44">
        <v>512</v>
      </c>
      <c r="C7" s="20" t="s">
        <v>20</v>
      </c>
      <c r="D7" s="46">
        <v>1132629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1132629</v>
      </c>
      <c r="O7" s="47">
        <f t="shared" si="1"/>
        <v>18.893209227843666</v>
      </c>
      <c r="P7" s="9"/>
    </row>
    <row r="8" spans="1:133">
      <c r="A8" s="12"/>
      <c r="B8" s="44">
        <v>513</v>
      </c>
      <c r="C8" s="20" t="s">
        <v>21</v>
      </c>
      <c r="D8" s="46">
        <v>4235907</v>
      </c>
      <c r="E8" s="46">
        <v>5000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586753</v>
      </c>
      <c r="L8" s="46">
        <v>0</v>
      </c>
      <c r="M8" s="46">
        <v>0</v>
      </c>
      <c r="N8" s="46">
        <f t="shared" si="2"/>
        <v>4827660</v>
      </c>
      <c r="O8" s="47">
        <f t="shared" si="1"/>
        <v>80.529450032527649</v>
      </c>
      <c r="P8" s="9"/>
    </row>
    <row r="9" spans="1:133">
      <c r="A9" s="12"/>
      <c r="B9" s="44">
        <v>514</v>
      </c>
      <c r="C9" s="20" t="s">
        <v>22</v>
      </c>
      <c r="D9" s="46">
        <v>519822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519822</v>
      </c>
      <c r="O9" s="47">
        <f t="shared" si="1"/>
        <v>8.6710704098483706</v>
      </c>
      <c r="P9" s="9"/>
    </row>
    <row r="10" spans="1:133">
      <c r="A10" s="12"/>
      <c r="B10" s="44">
        <v>515</v>
      </c>
      <c r="C10" s="20" t="s">
        <v>23</v>
      </c>
      <c r="D10" s="46">
        <v>728350</v>
      </c>
      <c r="E10" s="46">
        <v>0</v>
      </c>
      <c r="F10" s="46">
        <v>0</v>
      </c>
      <c r="G10" s="46">
        <v>201197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929547</v>
      </c>
      <c r="O10" s="47">
        <f t="shared" si="1"/>
        <v>15.50562978531752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3026209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3026209</v>
      </c>
      <c r="O11" s="47">
        <f t="shared" si="1"/>
        <v>50.479724432434239</v>
      </c>
      <c r="P11" s="9"/>
    </row>
    <row r="12" spans="1:133">
      <c r="A12" s="12"/>
      <c r="B12" s="44">
        <v>518</v>
      </c>
      <c r="C12" s="20" t="s">
        <v>25</v>
      </c>
      <c r="D12" s="46">
        <v>29321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3230910</v>
      </c>
      <c r="L12" s="46">
        <v>0</v>
      </c>
      <c r="M12" s="46">
        <v>0</v>
      </c>
      <c r="N12" s="46">
        <f t="shared" si="2"/>
        <v>3260231</v>
      </c>
      <c r="O12" s="47">
        <f t="shared" si="1"/>
        <v>54.383409231179833</v>
      </c>
      <c r="P12" s="9"/>
    </row>
    <row r="13" spans="1:133">
      <c r="A13" s="12"/>
      <c r="B13" s="44">
        <v>519</v>
      </c>
      <c r="C13" s="20" t="s">
        <v>26</v>
      </c>
      <c r="D13" s="46">
        <v>3468994</v>
      </c>
      <c r="E13" s="46">
        <v>0</v>
      </c>
      <c r="F13" s="46">
        <v>0</v>
      </c>
      <c r="G13" s="46">
        <v>-337</v>
      </c>
      <c r="H13" s="46">
        <v>0</v>
      </c>
      <c r="I13" s="46">
        <v>0</v>
      </c>
      <c r="J13" s="46">
        <v>1932157</v>
      </c>
      <c r="K13" s="46">
        <v>0</v>
      </c>
      <c r="L13" s="46">
        <v>0</v>
      </c>
      <c r="M13" s="46">
        <v>0</v>
      </c>
      <c r="N13" s="46">
        <f t="shared" si="2"/>
        <v>5400814</v>
      </c>
      <c r="O13" s="47">
        <f t="shared" si="1"/>
        <v>90.09014328846186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12131204</v>
      </c>
      <c r="E14" s="31">
        <f t="shared" si="3"/>
        <v>16530832</v>
      </c>
      <c r="F14" s="31">
        <f t="shared" si="3"/>
        <v>0</v>
      </c>
      <c r="G14" s="31">
        <f t="shared" si="3"/>
        <v>42919</v>
      </c>
      <c r="H14" s="31">
        <f t="shared" si="3"/>
        <v>0</v>
      </c>
      <c r="I14" s="31">
        <f t="shared" si="3"/>
        <v>0</v>
      </c>
      <c r="J14" s="31">
        <f t="shared" si="3"/>
        <v>110140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28815095</v>
      </c>
      <c r="O14" s="43">
        <f t="shared" si="1"/>
        <v>480.66014445612103</v>
      </c>
      <c r="P14" s="10"/>
    </row>
    <row r="15" spans="1:133">
      <c r="A15" s="12"/>
      <c r="B15" s="44">
        <v>521</v>
      </c>
      <c r="C15" s="20" t="s">
        <v>28</v>
      </c>
      <c r="D15" s="46">
        <v>9612245</v>
      </c>
      <c r="E15" s="46">
        <v>9255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9621500</v>
      </c>
      <c r="O15" s="47">
        <f t="shared" si="1"/>
        <v>160.49475387412633</v>
      </c>
      <c r="P15" s="9"/>
    </row>
    <row r="16" spans="1:133">
      <c r="A16" s="12"/>
      <c r="B16" s="44">
        <v>522</v>
      </c>
      <c r="C16" s="20" t="s">
        <v>29</v>
      </c>
      <c r="D16" s="46">
        <v>10427</v>
      </c>
      <c r="E16" s="46">
        <v>16322290</v>
      </c>
      <c r="F16" s="46">
        <v>0</v>
      </c>
      <c r="G16" s="46">
        <v>0</v>
      </c>
      <c r="H16" s="46">
        <v>0</v>
      </c>
      <c r="I16" s="46">
        <v>0</v>
      </c>
      <c r="J16" s="46">
        <v>110140</v>
      </c>
      <c r="K16" s="46">
        <v>0</v>
      </c>
      <c r="L16" s="46">
        <v>0</v>
      </c>
      <c r="M16" s="46">
        <v>0</v>
      </c>
      <c r="N16" s="46">
        <f t="shared" si="4"/>
        <v>16442857</v>
      </c>
      <c r="O16" s="47">
        <f t="shared" si="1"/>
        <v>274.28075530867903</v>
      </c>
      <c r="P16" s="9"/>
    </row>
    <row r="17" spans="1:16">
      <c r="A17" s="12"/>
      <c r="B17" s="44">
        <v>524</v>
      </c>
      <c r="C17" s="20" t="s">
        <v>30</v>
      </c>
      <c r="D17" s="46">
        <v>2046534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2046534</v>
      </c>
      <c r="O17" s="47">
        <f t="shared" si="1"/>
        <v>34.137917229645197</v>
      </c>
      <c r="P17" s="9"/>
    </row>
    <row r="18" spans="1:16">
      <c r="A18" s="12"/>
      <c r="B18" s="44">
        <v>525</v>
      </c>
      <c r="C18" s="20" t="s">
        <v>31</v>
      </c>
      <c r="D18" s="46">
        <v>23873</v>
      </c>
      <c r="E18" s="46">
        <v>199287</v>
      </c>
      <c r="F18" s="46">
        <v>0</v>
      </c>
      <c r="G18" s="46">
        <v>42919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266079</v>
      </c>
      <c r="O18" s="47">
        <f t="shared" si="1"/>
        <v>4.4384226592603717</v>
      </c>
      <c r="P18" s="9"/>
    </row>
    <row r="19" spans="1:16">
      <c r="A19" s="12"/>
      <c r="B19" s="44">
        <v>529</v>
      </c>
      <c r="C19" s="20" t="s">
        <v>32</v>
      </c>
      <c r="D19" s="46">
        <v>438125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438125</v>
      </c>
      <c r="O19" s="47">
        <f t="shared" si="1"/>
        <v>7.3082953844100818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SUM(D21:D26)</f>
        <v>778273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20629121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21407394</v>
      </c>
      <c r="O20" s="43">
        <f t="shared" si="1"/>
        <v>357.09342941500273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4033931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4033931</v>
      </c>
      <c r="O21" s="47">
        <f t="shared" si="1"/>
        <v>67.289379305743211</v>
      </c>
      <c r="P21" s="9"/>
    </row>
    <row r="22" spans="1:16">
      <c r="A22" s="12"/>
      <c r="B22" s="44">
        <v>534</v>
      </c>
      <c r="C22" s="20" t="s">
        <v>35</v>
      </c>
      <c r="D22" s="46">
        <v>308825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308825</v>
      </c>
      <c r="O22" s="47">
        <f t="shared" si="1"/>
        <v>5.1514620760980163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5031076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5031076</v>
      </c>
      <c r="O23" s="47">
        <f t="shared" si="1"/>
        <v>83.922600877412464</v>
      </c>
      <c r="P23" s="9"/>
    </row>
    <row r="24" spans="1:16">
      <c r="A24" s="12"/>
      <c r="B24" s="44">
        <v>536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8718341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8718341</v>
      </c>
      <c r="O24" s="47">
        <f t="shared" si="1"/>
        <v>145.42929823683465</v>
      </c>
      <c r="P24" s="9"/>
    </row>
    <row r="25" spans="1:16">
      <c r="A25" s="12"/>
      <c r="B25" s="44">
        <v>538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2845773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2845773</v>
      </c>
      <c r="O25" s="47">
        <f t="shared" si="1"/>
        <v>47.469899414502329</v>
      </c>
      <c r="P25" s="9"/>
    </row>
    <row r="26" spans="1:16">
      <c r="A26" s="12"/>
      <c r="B26" s="44">
        <v>539</v>
      </c>
      <c r="C26" s="20" t="s">
        <v>39</v>
      </c>
      <c r="D26" s="46">
        <v>469448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469448</v>
      </c>
      <c r="O26" s="47">
        <f t="shared" si="1"/>
        <v>7.8307895044120839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SUM(D28:D29)</f>
        <v>4375035</v>
      </c>
      <c r="E27" s="31">
        <f t="shared" si="7"/>
        <v>97883</v>
      </c>
      <c r="F27" s="31">
        <f t="shared" si="7"/>
        <v>0</v>
      </c>
      <c r="G27" s="31">
        <f t="shared" si="7"/>
        <v>1345740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3" si="8">SUM(D27:M27)</f>
        <v>5818658</v>
      </c>
      <c r="O27" s="43">
        <f t="shared" si="1"/>
        <v>97.060134447613805</v>
      </c>
      <c r="P27" s="10"/>
    </row>
    <row r="28" spans="1:16">
      <c r="A28" s="12"/>
      <c r="B28" s="44">
        <v>541</v>
      </c>
      <c r="C28" s="20" t="s">
        <v>41</v>
      </c>
      <c r="D28" s="46">
        <v>3674338</v>
      </c>
      <c r="E28" s="46">
        <v>97883</v>
      </c>
      <c r="F28" s="46">
        <v>0</v>
      </c>
      <c r="G28" s="46">
        <v>1345740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5117961</v>
      </c>
      <c r="O28" s="47">
        <f t="shared" si="1"/>
        <v>85.371916128709401</v>
      </c>
      <c r="P28" s="9"/>
    </row>
    <row r="29" spans="1:16">
      <c r="A29" s="12"/>
      <c r="B29" s="44">
        <v>544</v>
      </c>
      <c r="C29" s="20" t="s">
        <v>42</v>
      </c>
      <c r="D29" s="46">
        <v>700697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700697</v>
      </c>
      <c r="O29" s="47">
        <f t="shared" si="1"/>
        <v>11.688218318904402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SUM(D31:D32)</f>
        <v>166006</v>
      </c>
      <c r="E30" s="31">
        <f t="shared" si="9"/>
        <v>1488945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1654951</v>
      </c>
      <c r="O30" s="43">
        <f t="shared" si="1"/>
        <v>27.605981751155149</v>
      </c>
      <c r="P30" s="10"/>
    </row>
    <row r="31" spans="1:16">
      <c r="A31" s="13"/>
      <c r="B31" s="45">
        <v>554</v>
      </c>
      <c r="C31" s="21" t="s">
        <v>44</v>
      </c>
      <c r="D31" s="46">
        <v>0</v>
      </c>
      <c r="E31" s="46">
        <v>1488945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1488945</v>
      </c>
      <c r="O31" s="47">
        <f t="shared" si="1"/>
        <v>24.836861332132312</v>
      </c>
      <c r="P31" s="9"/>
    </row>
    <row r="32" spans="1:16">
      <c r="A32" s="13"/>
      <c r="B32" s="45">
        <v>559</v>
      </c>
      <c r="C32" s="21" t="s">
        <v>45</v>
      </c>
      <c r="D32" s="46">
        <v>166006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166006</v>
      </c>
      <c r="O32" s="47">
        <f t="shared" si="1"/>
        <v>2.769120419022836</v>
      </c>
      <c r="P32" s="9"/>
    </row>
    <row r="33" spans="1:119" ht="15.75">
      <c r="A33" s="28" t="s">
        <v>46</v>
      </c>
      <c r="B33" s="29"/>
      <c r="C33" s="30"/>
      <c r="D33" s="31">
        <f t="shared" ref="D33:M33" si="10">SUM(D34:D34)</f>
        <v>140808</v>
      </c>
      <c r="E33" s="31">
        <f t="shared" si="10"/>
        <v>46369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187177</v>
      </c>
      <c r="O33" s="43">
        <f t="shared" si="1"/>
        <v>3.1222705966738395</v>
      </c>
      <c r="P33" s="10"/>
    </row>
    <row r="34" spans="1:119">
      <c r="A34" s="12"/>
      <c r="B34" s="44">
        <v>569</v>
      </c>
      <c r="C34" s="20" t="s">
        <v>47</v>
      </c>
      <c r="D34" s="46">
        <v>140808</v>
      </c>
      <c r="E34" s="46">
        <v>46369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1">SUM(D34:M34)</f>
        <v>187177</v>
      </c>
      <c r="O34" s="47">
        <f t="shared" si="1"/>
        <v>3.1222705966738395</v>
      </c>
      <c r="P34" s="9"/>
    </row>
    <row r="35" spans="1:119" ht="15.75">
      <c r="A35" s="28" t="s">
        <v>48</v>
      </c>
      <c r="B35" s="29"/>
      <c r="C35" s="30"/>
      <c r="D35" s="31">
        <f t="shared" ref="D35:M35" si="12">SUM(D36:D36)</f>
        <v>4468876</v>
      </c>
      <c r="E35" s="31">
        <f t="shared" si="12"/>
        <v>203731</v>
      </c>
      <c r="F35" s="31">
        <f t="shared" si="12"/>
        <v>0</v>
      </c>
      <c r="G35" s="31">
        <f t="shared" si="12"/>
        <v>3875113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1"/>
        <v>8547720</v>
      </c>
      <c r="O35" s="43">
        <f t="shared" si="1"/>
        <v>142.58319571635892</v>
      </c>
      <c r="P35" s="9"/>
    </row>
    <row r="36" spans="1:119">
      <c r="A36" s="12"/>
      <c r="B36" s="44">
        <v>572</v>
      </c>
      <c r="C36" s="20" t="s">
        <v>49</v>
      </c>
      <c r="D36" s="46">
        <v>4468876</v>
      </c>
      <c r="E36" s="46">
        <v>203731</v>
      </c>
      <c r="F36" s="46">
        <v>0</v>
      </c>
      <c r="G36" s="46">
        <v>3875113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8547720</v>
      </c>
      <c r="O36" s="47">
        <f t="shared" si="1"/>
        <v>142.58319571635892</v>
      </c>
      <c r="P36" s="9"/>
    </row>
    <row r="37" spans="1:119" ht="15.75">
      <c r="A37" s="28" t="s">
        <v>53</v>
      </c>
      <c r="B37" s="29"/>
      <c r="C37" s="30"/>
      <c r="D37" s="31">
        <f t="shared" ref="D37:M37" si="13">SUM(D38:D40)</f>
        <v>18218315</v>
      </c>
      <c r="E37" s="31">
        <f t="shared" si="13"/>
        <v>2352270</v>
      </c>
      <c r="F37" s="31">
        <f t="shared" si="13"/>
        <v>0</v>
      </c>
      <c r="G37" s="31">
        <f t="shared" si="13"/>
        <v>0</v>
      </c>
      <c r="H37" s="31">
        <f t="shared" si="13"/>
        <v>0</v>
      </c>
      <c r="I37" s="31">
        <f t="shared" si="13"/>
        <v>3609119</v>
      </c>
      <c r="J37" s="31">
        <f t="shared" si="13"/>
        <v>0</v>
      </c>
      <c r="K37" s="31">
        <f t="shared" si="13"/>
        <v>0</v>
      </c>
      <c r="L37" s="31">
        <f t="shared" si="13"/>
        <v>0</v>
      </c>
      <c r="M37" s="31">
        <f t="shared" si="13"/>
        <v>0</v>
      </c>
      <c r="N37" s="31">
        <f t="shared" si="11"/>
        <v>24179704</v>
      </c>
      <c r="O37" s="43">
        <f t="shared" si="1"/>
        <v>403.33790388496891</v>
      </c>
      <c r="P37" s="9"/>
    </row>
    <row r="38" spans="1:119">
      <c r="A38" s="12"/>
      <c r="B38" s="44">
        <v>581</v>
      </c>
      <c r="C38" s="20" t="s">
        <v>50</v>
      </c>
      <c r="D38" s="46">
        <v>18218315</v>
      </c>
      <c r="E38" s="46">
        <v>2352270</v>
      </c>
      <c r="F38" s="46">
        <v>0</v>
      </c>
      <c r="G38" s="46">
        <v>0</v>
      </c>
      <c r="H38" s="46">
        <v>0</v>
      </c>
      <c r="I38" s="46">
        <v>2840380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23410965</v>
      </c>
      <c r="O38" s="47">
        <f t="shared" si="1"/>
        <v>390.51468748436173</v>
      </c>
      <c r="P38" s="9"/>
    </row>
    <row r="39" spans="1:119">
      <c r="A39" s="12"/>
      <c r="B39" s="44">
        <v>590</v>
      </c>
      <c r="C39" s="20" t="s">
        <v>51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596780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596780</v>
      </c>
      <c r="O39" s="47">
        <f t="shared" si="1"/>
        <v>9.9547949090059884</v>
      </c>
      <c r="P39" s="9"/>
    </row>
    <row r="40" spans="1:119" ht="15.75" thickBot="1">
      <c r="A40" s="12"/>
      <c r="B40" s="44">
        <v>591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171959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171959</v>
      </c>
      <c r="O40" s="47">
        <f t="shared" si="1"/>
        <v>2.8684214916011945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4">SUM(D5,D14,D20,D27,D30,D33,D35,D37)</f>
        <v>51399586</v>
      </c>
      <c r="E41" s="15">
        <f t="shared" si="14"/>
        <v>20725030</v>
      </c>
      <c r="F41" s="15">
        <f t="shared" si="14"/>
        <v>3026209</v>
      </c>
      <c r="G41" s="15">
        <f t="shared" si="14"/>
        <v>5464632</v>
      </c>
      <c r="H41" s="15">
        <f t="shared" si="14"/>
        <v>0</v>
      </c>
      <c r="I41" s="15">
        <f t="shared" si="14"/>
        <v>24238240</v>
      </c>
      <c r="J41" s="15">
        <f t="shared" si="14"/>
        <v>2042297</v>
      </c>
      <c r="K41" s="15">
        <f t="shared" si="14"/>
        <v>3817663</v>
      </c>
      <c r="L41" s="15">
        <f t="shared" si="14"/>
        <v>0</v>
      </c>
      <c r="M41" s="15">
        <f t="shared" si="14"/>
        <v>0</v>
      </c>
      <c r="N41" s="15">
        <f t="shared" si="11"/>
        <v>110713657</v>
      </c>
      <c r="O41" s="37">
        <f t="shared" si="1"/>
        <v>1846.7973944519508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84</v>
      </c>
      <c r="M43" s="163"/>
      <c r="N43" s="163"/>
      <c r="O43" s="41">
        <v>59949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59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101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102</v>
      </c>
      <c r="N4" s="34" t="s">
        <v>5</v>
      </c>
      <c r="O4" s="34" t="s">
        <v>103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13912310</v>
      </c>
      <c r="E5" s="26">
        <f t="shared" si="0"/>
        <v>12480</v>
      </c>
      <c r="F5" s="26">
        <f t="shared" si="0"/>
        <v>4068558</v>
      </c>
      <c r="G5" s="26">
        <f t="shared" si="0"/>
        <v>1630782</v>
      </c>
      <c r="H5" s="26">
        <f t="shared" si="0"/>
        <v>0</v>
      </c>
      <c r="I5" s="26">
        <f t="shared" si="0"/>
        <v>0</v>
      </c>
      <c r="J5" s="26">
        <f t="shared" si="0"/>
        <v>8860405</v>
      </c>
      <c r="K5" s="26">
        <f t="shared" si="0"/>
        <v>13126116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41610651</v>
      </c>
      <c r="P5" s="32">
        <f t="shared" ref="P5:P42" si="1">(O5/P$44)</f>
        <v>572.04634313995052</v>
      </c>
      <c r="Q5" s="6"/>
    </row>
    <row r="6" spans="1:134">
      <c r="A6" s="12"/>
      <c r="B6" s="44">
        <v>511</v>
      </c>
      <c r="C6" s="20" t="s">
        <v>19</v>
      </c>
      <c r="D6" s="46">
        <v>956669</v>
      </c>
      <c r="E6" s="46">
        <v>12480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969149</v>
      </c>
      <c r="P6" s="47">
        <f t="shared" si="1"/>
        <v>13.323467143249932</v>
      </c>
      <c r="Q6" s="9"/>
    </row>
    <row r="7" spans="1:134">
      <c r="A7" s="12"/>
      <c r="B7" s="44">
        <v>512</v>
      </c>
      <c r="C7" s="20" t="s">
        <v>20</v>
      </c>
      <c r="D7" s="46">
        <v>783824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783824</v>
      </c>
      <c r="P7" s="47">
        <f t="shared" si="1"/>
        <v>10.775694253505636</v>
      </c>
      <c r="Q7" s="9"/>
    </row>
    <row r="8" spans="1:134">
      <c r="A8" s="12"/>
      <c r="B8" s="44">
        <v>513</v>
      </c>
      <c r="C8" s="20" t="s">
        <v>21</v>
      </c>
      <c r="D8" s="46">
        <v>6289903</v>
      </c>
      <c r="E8" s="46">
        <v>0</v>
      </c>
      <c r="F8" s="46">
        <v>0</v>
      </c>
      <c r="G8" s="46">
        <v>978287</v>
      </c>
      <c r="H8" s="46">
        <v>0</v>
      </c>
      <c r="I8" s="46">
        <v>0</v>
      </c>
      <c r="J8" s="46">
        <v>6529038</v>
      </c>
      <c r="K8" s="46">
        <v>1294246</v>
      </c>
      <c r="L8" s="46">
        <v>0</v>
      </c>
      <c r="M8" s="46">
        <v>0</v>
      </c>
      <c r="N8" s="46">
        <v>0</v>
      </c>
      <c r="O8" s="46">
        <f t="shared" si="2"/>
        <v>15091474</v>
      </c>
      <c r="P8" s="47">
        <f t="shared" si="1"/>
        <v>207.47145999450098</v>
      </c>
      <c r="Q8" s="9"/>
    </row>
    <row r="9" spans="1:134">
      <c r="A9" s="12"/>
      <c r="B9" s="44">
        <v>514</v>
      </c>
      <c r="C9" s="20" t="s">
        <v>22</v>
      </c>
      <c r="D9" s="46">
        <v>790398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790398</v>
      </c>
      <c r="P9" s="47">
        <f t="shared" si="1"/>
        <v>10.866070937585922</v>
      </c>
      <c r="Q9" s="9"/>
    </row>
    <row r="10" spans="1:134">
      <c r="A10" s="12"/>
      <c r="B10" s="44">
        <v>515</v>
      </c>
      <c r="C10" s="20" t="s">
        <v>23</v>
      </c>
      <c r="D10" s="46">
        <v>938530</v>
      </c>
      <c r="E10" s="46">
        <v>0</v>
      </c>
      <c r="F10" s="46">
        <v>0</v>
      </c>
      <c r="G10" s="46">
        <v>195445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1133975</v>
      </c>
      <c r="P10" s="47">
        <f t="shared" si="1"/>
        <v>15.589428100082486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4068558</v>
      </c>
      <c r="G11" s="46">
        <v>457050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4525608</v>
      </c>
      <c r="P11" s="47">
        <f t="shared" si="1"/>
        <v>62.216222161121806</v>
      </c>
      <c r="Q11" s="9"/>
    </row>
    <row r="12" spans="1:134">
      <c r="A12" s="12"/>
      <c r="B12" s="44">
        <v>518</v>
      </c>
      <c r="C12" s="20" t="s">
        <v>25</v>
      </c>
      <c r="D12" s="46">
        <v>5929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11831870</v>
      </c>
      <c r="L12" s="46">
        <v>0</v>
      </c>
      <c r="M12" s="46">
        <v>0</v>
      </c>
      <c r="N12" s="46">
        <v>0</v>
      </c>
      <c r="O12" s="46">
        <f t="shared" si="2"/>
        <v>11837799</v>
      </c>
      <c r="P12" s="47">
        <f t="shared" si="1"/>
        <v>162.74125653010722</v>
      </c>
      <c r="Q12" s="9"/>
    </row>
    <row r="13" spans="1:134">
      <c r="A13" s="12"/>
      <c r="B13" s="44">
        <v>519</v>
      </c>
      <c r="C13" s="20" t="s">
        <v>26</v>
      </c>
      <c r="D13" s="46">
        <v>4147057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2331367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6478424</v>
      </c>
      <c r="P13" s="47">
        <f t="shared" si="1"/>
        <v>89.06274401979654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SUM(D15:D19)</f>
        <v>20082575</v>
      </c>
      <c r="E14" s="31">
        <f t="shared" si="3"/>
        <v>23042623</v>
      </c>
      <c r="F14" s="31">
        <f t="shared" si="3"/>
        <v>0</v>
      </c>
      <c r="G14" s="31">
        <f t="shared" si="3"/>
        <v>432073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43557271</v>
      </c>
      <c r="P14" s="43">
        <f t="shared" si="1"/>
        <v>598.80768490514163</v>
      </c>
      <c r="Q14" s="10"/>
    </row>
    <row r="15" spans="1:134">
      <c r="A15" s="12"/>
      <c r="B15" s="44">
        <v>521</v>
      </c>
      <c r="C15" s="20" t="s">
        <v>28</v>
      </c>
      <c r="D15" s="46">
        <v>17662509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17662509</v>
      </c>
      <c r="P15" s="47">
        <f t="shared" si="1"/>
        <v>242.81700577398956</v>
      </c>
      <c r="Q15" s="9"/>
    </row>
    <row r="16" spans="1:134">
      <c r="A16" s="12"/>
      <c r="B16" s="44">
        <v>522</v>
      </c>
      <c r="C16" s="20" t="s">
        <v>29</v>
      </c>
      <c r="D16" s="46">
        <v>1429840</v>
      </c>
      <c r="E16" s="46">
        <v>20607081</v>
      </c>
      <c r="F16" s="46">
        <v>0</v>
      </c>
      <c r="G16" s="46">
        <v>432073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9" si="4">SUM(D16:N16)</f>
        <v>22468994</v>
      </c>
      <c r="P16" s="47">
        <f t="shared" si="1"/>
        <v>308.89461094308496</v>
      </c>
      <c r="Q16" s="9"/>
    </row>
    <row r="17" spans="1:17">
      <c r="A17" s="12"/>
      <c r="B17" s="44">
        <v>524</v>
      </c>
      <c r="C17" s="20" t="s">
        <v>30</v>
      </c>
      <c r="D17" s="46">
        <v>72861</v>
      </c>
      <c r="E17" s="46">
        <v>2361925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2434786</v>
      </c>
      <c r="P17" s="47">
        <f t="shared" si="1"/>
        <v>33.472449821281273</v>
      </c>
      <c r="Q17" s="9"/>
    </row>
    <row r="18" spans="1:17">
      <c r="A18" s="12"/>
      <c r="B18" s="44">
        <v>525</v>
      </c>
      <c r="C18" s="20" t="s">
        <v>31</v>
      </c>
      <c r="D18" s="46">
        <v>41358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41358</v>
      </c>
      <c r="P18" s="47">
        <f t="shared" si="1"/>
        <v>0.56857299972504816</v>
      </c>
      <c r="Q18" s="9"/>
    </row>
    <row r="19" spans="1:17">
      <c r="A19" s="12"/>
      <c r="B19" s="44">
        <v>529</v>
      </c>
      <c r="C19" s="20" t="s">
        <v>32</v>
      </c>
      <c r="D19" s="46">
        <v>876007</v>
      </c>
      <c r="E19" s="46">
        <v>73617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949624</v>
      </c>
      <c r="P19" s="47">
        <f t="shared" si="1"/>
        <v>13.055045367060764</v>
      </c>
      <c r="Q19" s="9"/>
    </row>
    <row r="20" spans="1:17" ht="15.75">
      <c r="A20" s="28" t="s">
        <v>33</v>
      </c>
      <c r="B20" s="29"/>
      <c r="C20" s="30"/>
      <c r="D20" s="31">
        <f t="shared" ref="D20:N20" si="5">SUM(D21:D26)</f>
        <v>1343692</v>
      </c>
      <c r="E20" s="31">
        <f t="shared" si="5"/>
        <v>0</v>
      </c>
      <c r="F20" s="31">
        <f t="shared" si="5"/>
        <v>0</v>
      </c>
      <c r="G20" s="31">
        <f t="shared" si="5"/>
        <v>213902</v>
      </c>
      <c r="H20" s="31">
        <f t="shared" si="5"/>
        <v>0</v>
      </c>
      <c r="I20" s="31">
        <f t="shared" si="5"/>
        <v>29372078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4793691</v>
      </c>
      <c r="N20" s="31">
        <f t="shared" si="5"/>
        <v>0</v>
      </c>
      <c r="O20" s="42">
        <f>SUM(D20:N20)</f>
        <v>35723363</v>
      </c>
      <c r="P20" s="43">
        <f t="shared" si="1"/>
        <v>491.11029694803409</v>
      </c>
      <c r="Q20" s="10"/>
    </row>
    <row r="21" spans="1:17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5142501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7" si="6">SUM(D21:N21)</f>
        <v>5142501</v>
      </c>
      <c r="P21" s="47">
        <f t="shared" si="1"/>
        <v>70.697016772064885</v>
      </c>
      <c r="Q21" s="9"/>
    </row>
    <row r="22" spans="1:17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4793691</v>
      </c>
      <c r="N22" s="46">
        <v>0</v>
      </c>
      <c r="O22" s="46">
        <f t="shared" si="6"/>
        <v>4793691</v>
      </c>
      <c r="P22" s="47">
        <f t="shared" si="1"/>
        <v>65.901718449271371</v>
      </c>
      <c r="Q22" s="9"/>
    </row>
    <row r="23" spans="1:17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8264161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8264161</v>
      </c>
      <c r="P23" s="47">
        <f t="shared" si="1"/>
        <v>113.61233159197141</v>
      </c>
      <c r="Q23" s="9"/>
    </row>
    <row r="24" spans="1:17">
      <c r="A24" s="12"/>
      <c r="B24" s="44">
        <v>536</v>
      </c>
      <c r="C24" s="20" t="s">
        <v>37</v>
      </c>
      <c r="D24" s="46">
        <v>1001277</v>
      </c>
      <c r="E24" s="46">
        <v>0</v>
      </c>
      <c r="F24" s="46">
        <v>0</v>
      </c>
      <c r="G24" s="46">
        <v>0</v>
      </c>
      <c r="H24" s="46">
        <v>0</v>
      </c>
      <c r="I24" s="46">
        <v>10791541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11792818</v>
      </c>
      <c r="P24" s="47">
        <f t="shared" si="1"/>
        <v>162.12287599670057</v>
      </c>
      <c r="Q24" s="9"/>
    </row>
    <row r="25" spans="1:17">
      <c r="A25" s="12"/>
      <c r="B25" s="44">
        <v>538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5173875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5173875</v>
      </c>
      <c r="P25" s="47">
        <f t="shared" si="1"/>
        <v>71.128333791586471</v>
      </c>
      <c r="Q25" s="9"/>
    </row>
    <row r="26" spans="1:17">
      <c r="A26" s="12"/>
      <c r="B26" s="44">
        <v>539</v>
      </c>
      <c r="C26" s="20" t="s">
        <v>39</v>
      </c>
      <c r="D26" s="46">
        <v>342415</v>
      </c>
      <c r="E26" s="46">
        <v>0</v>
      </c>
      <c r="F26" s="46">
        <v>0</v>
      </c>
      <c r="G26" s="46">
        <v>213902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556317</v>
      </c>
      <c r="P26" s="47">
        <f t="shared" si="1"/>
        <v>7.648020346439373</v>
      </c>
      <c r="Q26" s="9"/>
    </row>
    <row r="27" spans="1:17" ht="15.75">
      <c r="A27" s="28" t="s">
        <v>40</v>
      </c>
      <c r="B27" s="29"/>
      <c r="C27" s="30"/>
      <c r="D27" s="31">
        <f t="shared" ref="D27:N27" si="7">SUM(D28:D29)</f>
        <v>5525501</v>
      </c>
      <c r="E27" s="31">
        <f t="shared" si="7"/>
        <v>236573</v>
      </c>
      <c r="F27" s="31">
        <f t="shared" si="7"/>
        <v>0</v>
      </c>
      <c r="G27" s="31">
        <f t="shared" si="7"/>
        <v>407722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6169796</v>
      </c>
      <c r="P27" s="43">
        <f t="shared" si="1"/>
        <v>84.819851525982955</v>
      </c>
      <c r="Q27" s="10"/>
    </row>
    <row r="28" spans="1:17">
      <c r="A28" s="12"/>
      <c r="B28" s="44">
        <v>541</v>
      </c>
      <c r="C28" s="20" t="s">
        <v>41</v>
      </c>
      <c r="D28" s="46">
        <v>4959679</v>
      </c>
      <c r="E28" s="46">
        <v>236573</v>
      </c>
      <c r="F28" s="46">
        <v>0</v>
      </c>
      <c r="G28" s="46">
        <v>407722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5603974</v>
      </c>
      <c r="P28" s="47">
        <f t="shared" si="1"/>
        <v>77.041160296948036</v>
      </c>
      <c r="Q28" s="9"/>
    </row>
    <row r="29" spans="1:17">
      <c r="A29" s="12"/>
      <c r="B29" s="44">
        <v>544</v>
      </c>
      <c r="C29" s="20" t="s">
        <v>42</v>
      </c>
      <c r="D29" s="46">
        <v>565822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565822</v>
      </c>
      <c r="P29" s="47">
        <f t="shared" si="1"/>
        <v>7.7786912290349193</v>
      </c>
      <c r="Q29" s="9"/>
    </row>
    <row r="30" spans="1:17" ht="15.75">
      <c r="A30" s="28" t="s">
        <v>43</v>
      </c>
      <c r="B30" s="29"/>
      <c r="C30" s="30"/>
      <c r="D30" s="31">
        <f t="shared" ref="D30:N30" si="8">SUM(D31:D32)</f>
        <v>787803</v>
      </c>
      <c r="E30" s="31">
        <f t="shared" si="8"/>
        <v>1253939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6"/>
        <v>2041742</v>
      </c>
      <c r="P30" s="43">
        <f t="shared" si="1"/>
        <v>28.069040417926864</v>
      </c>
      <c r="Q30" s="10"/>
    </row>
    <row r="31" spans="1:17">
      <c r="A31" s="13"/>
      <c r="B31" s="45">
        <v>554</v>
      </c>
      <c r="C31" s="21" t="s">
        <v>44</v>
      </c>
      <c r="D31" s="46">
        <v>0</v>
      </c>
      <c r="E31" s="46">
        <v>1253939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1253939</v>
      </c>
      <c r="P31" s="47">
        <f t="shared" si="1"/>
        <v>17.238644487214739</v>
      </c>
      <c r="Q31" s="9"/>
    </row>
    <row r="32" spans="1:17">
      <c r="A32" s="13"/>
      <c r="B32" s="45">
        <v>559</v>
      </c>
      <c r="C32" s="21" t="s">
        <v>45</v>
      </c>
      <c r="D32" s="46">
        <v>787803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787803</v>
      </c>
      <c r="P32" s="47">
        <f t="shared" si="1"/>
        <v>10.830395930712125</v>
      </c>
      <c r="Q32" s="9"/>
    </row>
    <row r="33" spans="1:120" ht="15.75">
      <c r="A33" s="28" t="s">
        <v>46</v>
      </c>
      <c r="B33" s="29"/>
      <c r="C33" s="30"/>
      <c r="D33" s="31">
        <f t="shared" ref="D33:N33" si="9">SUM(D34:D34)</f>
        <v>286599</v>
      </c>
      <c r="E33" s="31">
        <f t="shared" si="9"/>
        <v>14873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6"/>
        <v>301472</v>
      </c>
      <c r="P33" s="43">
        <f t="shared" si="1"/>
        <v>4.1445147099257627</v>
      </c>
      <c r="Q33" s="10"/>
    </row>
    <row r="34" spans="1:120">
      <c r="A34" s="12"/>
      <c r="B34" s="44">
        <v>569</v>
      </c>
      <c r="C34" s="20" t="s">
        <v>47</v>
      </c>
      <c r="D34" s="46">
        <v>286599</v>
      </c>
      <c r="E34" s="46">
        <v>14873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301472</v>
      </c>
      <c r="P34" s="47">
        <f t="shared" si="1"/>
        <v>4.1445147099257627</v>
      </c>
      <c r="Q34" s="9"/>
    </row>
    <row r="35" spans="1:120" ht="15.75">
      <c r="A35" s="28" t="s">
        <v>48</v>
      </c>
      <c r="B35" s="29"/>
      <c r="C35" s="30"/>
      <c r="D35" s="31">
        <f t="shared" ref="D35:N35" si="10">SUM(D36:D37)</f>
        <v>4705950</v>
      </c>
      <c r="E35" s="31">
        <f t="shared" si="10"/>
        <v>581665</v>
      </c>
      <c r="F35" s="31">
        <f t="shared" si="10"/>
        <v>0</v>
      </c>
      <c r="G35" s="31">
        <f t="shared" si="10"/>
        <v>1507229</v>
      </c>
      <c r="H35" s="31">
        <f t="shared" si="10"/>
        <v>0</v>
      </c>
      <c r="I35" s="31">
        <f t="shared" si="10"/>
        <v>3714400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10"/>
        <v>0</v>
      </c>
      <c r="O35" s="31">
        <f>SUM(D35:N35)</f>
        <v>10509244</v>
      </c>
      <c r="P35" s="43">
        <f t="shared" si="1"/>
        <v>144.47682155622766</v>
      </c>
      <c r="Q35" s="9"/>
    </row>
    <row r="36" spans="1:120">
      <c r="A36" s="12"/>
      <c r="B36" s="44">
        <v>572</v>
      </c>
      <c r="C36" s="20" t="s">
        <v>49</v>
      </c>
      <c r="D36" s="46">
        <v>4705950</v>
      </c>
      <c r="E36" s="46">
        <v>0</v>
      </c>
      <c r="F36" s="46">
        <v>0</v>
      </c>
      <c r="G36" s="46">
        <v>1507229</v>
      </c>
      <c r="H36" s="46">
        <v>0</v>
      </c>
      <c r="I36" s="46">
        <v>3714400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9927579</v>
      </c>
      <c r="P36" s="47">
        <f t="shared" si="1"/>
        <v>136.48032719274127</v>
      </c>
      <c r="Q36" s="9"/>
    </row>
    <row r="37" spans="1:120">
      <c r="A37" s="12"/>
      <c r="B37" s="44">
        <v>573</v>
      </c>
      <c r="C37" s="20" t="s">
        <v>57</v>
      </c>
      <c r="D37" s="46">
        <v>0</v>
      </c>
      <c r="E37" s="46">
        <v>581665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581665</v>
      </c>
      <c r="P37" s="47">
        <f t="shared" si="1"/>
        <v>7.9964943634863896</v>
      </c>
      <c r="Q37" s="9"/>
    </row>
    <row r="38" spans="1:120" ht="15.75">
      <c r="A38" s="28" t="s">
        <v>53</v>
      </c>
      <c r="B38" s="29"/>
      <c r="C38" s="30"/>
      <c r="D38" s="31">
        <f t="shared" ref="D38:N38" si="11">SUM(D39:D41)</f>
        <v>14877002</v>
      </c>
      <c r="E38" s="31">
        <f t="shared" si="11"/>
        <v>4706205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978352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>SUM(D38:N38)</f>
        <v>20561559</v>
      </c>
      <c r="P38" s="43">
        <f t="shared" si="1"/>
        <v>282.67196865548527</v>
      </c>
      <c r="Q38" s="9"/>
    </row>
    <row r="39" spans="1:120">
      <c r="A39" s="12"/>
      <c r="B39" s="44">
        <v>581</v>
      </c>
      <c r="C39" s="20" t="s">
        <v>104</v>
      </c>
      <c r="D39" s="46">
        <v>14877002</v>
      </c>
      <c r="E39" s="46">
        <v>4706205</v>
      </c>
      <c r="F39" s="46">
        <v>0</v>
      </c>
      <c r="G39" s="46">
        <v>0</v>
      </c>
      <c r="H39" s="46">
        <v>0</v>
      </c>
      <c r="I39" s="46">
        <v>19728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19602935</v>
      </c>
      <c r="P39" s="47">
        <f t="shared" si="1"/>
        <v>269.49319494088536</v>
      </c>
      <c r="Q39" s="9"/>
    </row>
    <row r="40" spans="1:120">
      <c r="A40" s="12"/>
      <c r="B40" s="44">
        <v>590</v>
      </c>
      <c r="C40" s="20" t="s">
        <v>51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877993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1" si="12">SUM(D40:N40)</f>
        <v>877993</v>
      </c>
      <c r="P40" s="47">
        <f t="shared" si="1"/>
        <v>12.070291448996425</v>
      </c>
      <c r="Q40" s="9"/>
    </row>
    <row r="41" spans="1:120" ht="15.75" thickBot="1">
      <c r="A41" s="12"/>
      <c r="B41" s="44">
        <v>591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80631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2"/>
        <v>80631</v>
      </c>
      <c r="P41" s="47">
        <f t="shared" si="1"/>
        <v>1.1084822656035194</v>
      </c>
      <c r="Q41" s="9"/>
    </row>
    <row r="42" spans="1:120" ht="16.5" thickBot="1">
      <c r="A42" s="14" t="s">
        <v>10</v>
      </c>
      <c r="B42" s="23"/>
      <c r="C42" s="22"/>
      <c r="D42" s="15">
        <f>SUM(D5,D14,D20,D27,D30,D33,D35,D38)</f>
        <v>61521432</v>
      </c>
      <c r="E42" s="15">
        <f t="shared" ref="E42:N42" si="13">SUM(E5,E14,E20,E27,E30,E33,E35,E38)</f>
        <v>29848358</v>
      </c>
      <c r="F42" s="15">
        <f t="shared" si="13"/>
        <v>4068558</v>
      </c>
      <c r="G42" s="15">
        <f t="shared" si="13"/>
        <v>4191708</v>
      </c>
      <c r="H42" s="15">
        <f t="shared" si="13"/>
        <v>0</v>
      </c>
      <c r="I42" s="15">
        <f t="shared" si="13"/>
        <v>34064830</v>
      </c>
      <c r="J42" s="15">
        <f t="shared" si="13"/>
        <v>8860405</v>
      </c>
      <c r="K42" s="15">
        <f t="shared" si="13"/>
        <v>13126116</v>
      </c>
      <c r="L42" s="15">
        <f t="shared" si="13"/>
        <v>0</v>
      </c>
      <c r="M42" s="15">
        <f t="shared" si="13"/>
        <v>4793691</v>
      </c>
      <c r="N42" s="15">
        <f t="shared" si="13"/>
        <v>0</v>
      </c>
      <c r="O42" s="15">
        <f>SUM(D42:N42)</f>
        <v>160475098</v>
      </c>
      <c r="P42" s="37">
        <f t="shared" si="1"/>
        <v>2206.1465218586745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163" t="s">
        <v>107</v>
      </c>
      <c r="N44" s="163"/>
      <c r="O44" s="163"/>
      <c r="P44" s="41">
        <v>72740</v>
      </c>
    </row>
    <row r="45" spans="1:120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1:120" ht="15.75" customHeight="1" thickBot="1">
      <c r="A46" s="165" t="s">
        <v>59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101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102</v>
      </c>
      <c r="N4" s="34" t="s">
        <v>5</v>
      </c>
      <c r="O4" s="34" t="s">
        <v>103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14456408</v>
      </c>
      <c r="E5" s="26">
        <f t="shared" si="0"/>
        <v>0</v>
      </c>
      <c r="F5" s="26">
        <f t="shared" si="0"/>
        <v>4062419</v>
      </c>
      <c r="G5" s="26">
        <f t="shared" si="0"/>
        <v>976141</v>
      </c>
      <c r="H5" s="26">
        <f t="shared" si="0"/>
        <v>0</v>
      </c>
      <c r="I5" s="26">
        <f t="shared" si="0"/>
        <v>0</v>
      </c>
      <c r="J5" s="26">
        <f t="shared" si="0"/>
        <v>8563265</v>
      </c>
      <c r="K5" s="26">
        <f t="shared" si="0"/>
        <v>12474882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40533115</v>
      </c>
      <c r="P5" s="32">
        <f t="shared" ref="P5:P43" si="1">(O5/P$45)</f>
        <v>559.0080541725855</v>
      </c>
      <c r="Q5" s="6"/>
    </row>
    <row r="6" spans="1:134">
      <c r="A6" s="12"/>
      <c r="B6" s="44">
        <v>511</v>
      </c>
      <c r="C6" s="20" t="s">
        <v>19</v>
      </c>
      <c r="D6" s="46">
        <v>1038437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1038437</v>
      </c>
      <c r="P6" s="47">
        <f t="shared" si="1"/>
        <v>14.321491125239625</v>
      </c>
      <c r="Q6" s="9"/>
    </row>
    <row r="7" spans="1:134">
      <c r="A7" s="12"/>
      <c r="B7" s="44">
        <v>512</v>
      </c>
      <c r="C7" s="20" t="s">
        <v>20</v>
      </c>
      <c r="D7" s="46">
        <v>1205677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1205677</v>
      </c>
      <c r="P7" s="47">
        <f t="shared" si="1"/>
        <v>16.627963425229972</v>
      </c>
      <c r="Q7" s="9"/>
    </row>
    <row r="8" spans="1:134">
      <c r="A8" s="12"/>
      <c r="B8" s="44">
        <v>513</v>
      </c>
      <c r="C8" s="20" t="s">
        <v>21</v>
      </c>
      <c r="D8" s="46">
        <v>6020936</v>
      </c>
      <c r="E8" s="46">
        <v>0</v>
      </c>
      <c r="F8" s="46">
        <v>0</v>
      </c>
      <c r="G8" s="46">
        <v>506091</v>
      </c>
      <c r="H8" s="46">
        <v>0</v>
      </c>
      <c r="I8" s="46">
        <v>0</v>
      </c>
      <c r="J8" s="46">
        <v>6618918</v>
      </c>
      <c r="K8" s="46">
        <v>1321353</v>
      </c>
      <c r="L8" s="46">
        <v>0</v>
      </c>
      <c r="M8" s="46">
        <v>0</v>
      </c>
      <c r="N8" s="46">
        <v>0</v>
      </c>
      <c r="O8" s="46">
        <f t="shared" si="2"/>
        <v>14467298</v>
      </c>
      <c r="P8" s="47">
        <f t="shared" si="1"/>
        <v>199.52416941345211</v>
      </c>
      <c r="Q8" s="9"/>
    </row>
    <row r="9" spans="1:134">
      <c r="A9" s="12"/>
      <c r="B9" s="44">
        <v>514</v>
      </c>
      <c r="C9" s="20" t="s">
        <v>22</v>
      </c>
      <c r="D9" s="46">
        <v>772557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772557</v>
      </c>
      <c r="P9" s="47">
        <f t="shared" si="1"/>
        <v>10.654635976223641</v>
      </c>
      <c r="Q9" s="9"/>
    </row>
    <row r="10" spans="1:134">
      <c r="A10" s="12"/>
      <c r="B10" s="44">
        <v>515</v>
      </c>
      <c r="C10" s="20" t="s">
        <v>23</v>
      </c>
      <c r="D10" s="46">
        <v>1425608</v>
      </c>
      <c r="E10" s="46">
        <v>0</v>
      </c>
      <c r="F10" s="46">
        <v>0</v>
      </c>
      <c r="G10" s="46">
        <v>13000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1438608</v>
      </c>
      <c r="P10" s="47">
        <f t="shared" si="1"/>
        <v>19.840406018563211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4062419</v>
      </c>
      <c r="G11" s="46">
        <v>457050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4519469</v>
      </c>
      <c r="P11" s="47">
        <f t="shared" si="1"/>
        <v>62.329765960087713</v>
      </c>
      <c r="Q11" s="9"/>
    </row>
    <row r="12" spans="1:134">
      <c r="A12" s="12"/>
      <c r="B12" s="44">
        <v>518</v>
      </c>
      <c r="C12" s="20" t="s">
        <v>25</v>
      </c>
      <c r="D12" s="46">
        <v>5311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11153529</v>
      </c>
      <c r="L12" s="46">
        <v>0</v>
      </c>
      <c r="M12" s="46">
        <v>0</v>
      </c>
      <c r="N12" s="46">
        <v>0</v>
      </c>
      <c r="O12" s="46">
        <f t="shared" si="2"/>
        <v>11158840</v>
      </c>
      <c r="P12" s="47">
        <f t="shared" si="1"/>
        <v>153.89593016039387</v>
      </c>
      <c r="Q12" s="9"/>
    </row>
    <row r="13" spans="1:134">
      <c r="A13" s="12"/>
      <c r="B13" s="44">
        <v>519</v>
      </c>
      <c r="C13" s="20" t="s">
        <v>26</v>
      </c>
      <c r="D13" s="46">
        <v>3987882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1944347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5932229</v>
      </c>
      <c r="P13" s="47">
        <f t="shared" si="1"/>
        <v>81.813692093395304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SUM(D15:D19)</f>
        <v>20750899</v>
      </c>
      <c r="E14" s="31">
        <f t="shared" si="3"/>
        <v>22801387</v>
      </c>
      <c r="F14" s="31">
        <f t="shared" si="3"/>
        <v>0</v>
      </c>
      <c r="G14" s="31">
        <f t="shared" si="3"/>
        <v>558442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0" si="4">SUM(D14:N14)</f>
        <v>44110728</v>
      </c>
      <c r="P14" s="43">
        <f t="shared" si="1"/>
        <v>608.3483153815389</v>
      </c>
      <c r="Q14" s="10"/>
    </row>
    <row r="15" spans="1:134">
      <c r="A15" s="12"/>
      <c r="B15" s="44">
        <v>521</v>
      </c>
      <c r="C15" s="20" t="s">
        <v>28</v>
      </c>
      <c r="D15" s="46">
        <v>17659593</v>
      </c>
      <c r="E15" s="46">
        <v>14569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17674162</v>
      </c>
      <c r="P15" s="47">
        <f t="shared" si="1"/>
        <v>243.75128604724929</v>
      </c>
      <c r="Q15" s="9"/>
    </row>
    <row r="16" spans="1:134">
      <c r="A16" s="12"/>
      <c r="B16" s="44">
        <v>522</v>
      </c>
      <c r="C16" s="20" t="s">
        <v>29</v>
      </c>
      <c r="D16" s="46">
        <v>1365909</v>
      </c>
      <c r="E16" s="46">
        <v>20236350</v>
      </c>
      <c r="F16" s="46">
        <v>0</v>
      </c>
      <c r="G16" s="46">
        <v>558442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22160701</v>
      </c>
      <c r="P16" s="47">
        <f t="shared" si="1"/>
        <v>305.62690148809111</v>
      </c>
      <c r="Q16" s="9"/>
    </row>
    <row r="17" spans="1:17">
      <c r="A17" s="12"/>
      <c r="B17" s="44">
        <v>524</v>
      </c>
      <c r="C17" s="20" t="s">
        <v>30</v>
      </c>
      <c r="D17" s="46">
        <v>99106</v>
      </c>
      <c r="E17" s="46">
        <v>2474242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2573348</v>
      </c>
      <c r="P17" s="47">
        <f t="shared" si="1"/>
        <v>35.490049511095172</v>
      </c>
      <c r="Q17" s="9"/>
    </row>
    <row r="18" spans="1:17">
      <c r="A18" s="12"/>
      <c r="B18" s="44">
        <v>525</v>
      </c>
      <c r="C18" s="20" t="s">
        <v>31</v>
      </c>
      <c r="D18" s="46">
        <v>948050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948050</v>
      </c>
      <c r="P18" s="47">
        <f t="shared" si="1"/>
        <v>13.074928629549435</v>
      </c>
      <c r="Q18" s="9"/>
    </row>
    <row r="19" spans="1:17">
      <c r="A19" s="12"/>
      <c r="B19" s="44">
        <v>529</v>
      </c>
      <c r="C19" s="20" t="s">
        <v>32</v>
      </c>
      <c r="D19" s="46">
        <v>678241</v>
      </c>
      <c r="E19" s="46">
        <v>76226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754467</v>
      </c>
      <c r="P19" s="47">
        <f t="shared" si="1"/>
        <v>10.405149705553793</v>
      </c>
      <c r="Q19" s="9"/>
    </row>
    <row r="20" spans="1:17" ht="15.75">
      <c r="A20" s="28" t="s">
        <v>33</v>
      </c>
      <c r="B20" s="29"/>
      <c r="C20" s="30"/>
      <c r="D20" s="31">
        <f t="shared" ref="D20:N20" si="5">SUM(D21:D26)</f>
        <v>1273338</v>
      </c>
      <c r="E20" s="31">
        <f t="shared" si="5"/>
        <v>0</v>
      </c>
      <c r="F20" s="31">
        <f t="shared" si="5"/>
        <v>0</v>
      </c>
      <c r="G20" s="31">
        <f t="shared" si="5"/>
        <v>247701</v>
      </c>
      <c r="H20" s="31">
        <f t="shared" si="5"/>
        <v>0</v>
      </c>
      <c r="I20" s="31">
        <f t="shared" si="5"/>
        <v>25799668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4475269</v>
      </c>
      <c r="N20" s="31">
        <f t="shared" si="5"/>
        <v>0</v>
      </c>
      <c r="O20" s="42">
        <f t="shared" si="4"/>
        <v>31795976</v>
      </c>
      <c r="P20" s="43">
        <f t="shared" si="1"/>
        <v>438.51075038960681</v>
      </c>
      <c r="Q20" s="10"/>
    </row>
    <row r="21" spans="1:17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5404855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6" si="6">SUM(D21:N21)</f>
        <v>5404855</v>
      </c>
      <c r="P21" s="47">
        <f t="shared" si="1"/>
        <v>74.540470838102863</v>
      </c>
      <c r="Q21" s="9"/>
    </row>
    <row r="22" spans="1:17">
      <c r="A22" s="12"/>
      <c r="B22" s="44">
        <v>534</v>
      </c>
      <c r="C22" s="20" t="s">
        <v>35</v>
      </c>
      <c r="D22" s="46">
        <v>82844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4475269</v>
      </c>
      <c r="N22" s="46">
        <v>0</v>
      </c>
      <c r="O22" s="46">
        <f t="shared" si="6"/>
        <v>4558113</v>
      </c>
      <c r="P22" s="47">
        <f t="shared" si="1"/>
        <v>62.86272048987022</v>
      </c>
      <c r="Q22" s="9"/>
    </row>
    <row r="23" spans="1:17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8134596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8134596</v>
      </c>
      <c r="P23" s="47">
        <f t="shared" si="1"/>
        <v>112.18739742652636</v>
      </c>
      <c r="Q23" s="9"/>
    </row>
    <row r="24" spans="1:17">
      <c r="A24" s="12"/>
      <c r="B24" s="44">
        <v>536</v>
      </c>
      <c r="C24" s="20" t="s">
        <v>37</v>
      </c>
      <c r="D24" s="46">
        <v>883532</v>
      </c>
      <c r="E24" s="46">
        <v>0</v>
      </c>
      <c r="F24" s="46">
        <v>0</v>
      </c>
      <c r="G24" s="46">
        <v>0</v>
      </c>
      <c r="H24" s="46">
        <v>0</v>
      </c>
      <c r="I24" s="46">
        <v>7770499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8654031</v>
      </c>
      <c r="P24" s="47">
        <f t="shared" si="1"/>
        <v>119.35112882538719</v>
      </c>
      <c r="Q24" s="9"/>
    </row>
    <row r="25" spans="1:17">
      <c r="A25" s="12"/>
      <c r="B25" s="44">
        <v>538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4489718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4489718</v>
      </c>
      <c r="P25" s="47">
        <f t="shared" si="1"/>
        <v>61.919458274145278</v>
      </c>
      <c r="Q25" s="9"/>
    </row>
    <row r="26" spans="1:17">
      <c r="A26" s="12"/>
      <c r="B26" s="44">
        <v>539</v>
      </c>
      <c r="C26" s="20" t="s">
        <v>39</v>
      </c>
      <c r="D26" s="46">
        <v>306962</v>
      </c>
      <c r="E26" s="46">
        <v>0</v>
      </c>
      <c r="F26" s="46">
        <v>0</v>
      </c>
      <c r="G26" s="46">
        <v>247701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554663</v>
      </c>
      <c r="P26" s="47">
        <f t="shared" si="1"/>
        <v>7.6495745355748941</v>
      </c>
      <c r="Q26" s="9"/>
    </row>
    <row r="27" spans="1:17" ht="15.75">
      <c r="A27" s="28" t="s">
        <v>40</v>
      </c>
      <c r="B27" s="29"/>
      <c r="C27" s="30"/>
      <c r="D27" s="31">
        <f t="shared" ref="D27:N27" si="7">SUM(D28:D29)</f>
        <v>5051185</v>
      </c>
      <c r="E27" s="31">
        <f t="shared" si="7"/>
        <v>0</v>
      </c>
      <c r="F27" s="31">
        <f t="shared" si="7"/>
        <v>0</v>
      </c>
      <c r="G27" s="31">
        <f t="shared" si="7"/>
        <v>52899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ref="O27:O33" si="8">SUM(D27:N27)</f>
        <v>5104084</v>
      </c>
      <c r="P27" s="43">
        <f t="shared" si="1"/>
        <v>70.392420251279148</v>
      </c>
      <c r="Q27" s="10"/>
    </row>
    <row r="28" spans="1:17">
      <c r="A28" s="12"/>
      <c r="B28" s="44">
        <v>541</v>
      </c>
      <c r="C28" s="20" t="s">
        <v>41</v>
      </c>
      <c r="D28" s="46">
        <v>4531682</v>
      </c>
      <c r="E28" s="46">
        <v>0</v>
      </c>
      <c r="F28" s="46">
        <v>0</v>
      </c>
      <c r="G28" s="46">
        <v>52899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4584581</v>
      </c>
      <c r="P28" s="47">
        <f t="shared" si="1"/>
        <v>63.227751037802207</v>
      </c>
      <c r="Q28" s="9"/>
    </row>
    <row r="29" spans="1:17">
      <c r="A29" s="12"/>
      <c r="B29" s="44">
        <v>544</v>
      </c>
      <c r="C29" s="20" t="s">
        <v>42</v>
      </c>
      <c r="D29" s="46">
        <v>519503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519503</v>
      </c>
      <c r="P29" s="47">
        <f t="shared" si="1"/>
        <v>7.1646692134769481</v>
      </c>
      <c r="Q29" s="9"/>
    </row>
    <row r="30" spans="1:17" ht="15.75">
      <c r="A30" s="28" t="s">
        <v>43</v>
      </c>
      <c r="B30" s="29"/>
      <c r="C30" s="30"/>
      <c r="D30" s="31">
        <f t="shared" ref="D30:N30" si="9">SUM(D31:D32)</f>
        <v>1509514</v>
      </c>
      <c r="E30" s="31">
        <f t="shared" si="9"/>
        <v>2450900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si="8"/>
        <v>3960414</v>
      </c>
      <c r="P30" s="43">
        <f t="shared" si="1"/>
        <v>54.619619633424819</v>
      </c>
      <c r="Q30" s="10"/>
    </row>
    <row r="31" spans="1:17">
      <c r="A31" s="13"/>
      <c r="B31" s="45">
        <v>554</v>
      </c>
      <c r="C31" s="21" t="s">
        <v>44</v>
      </c>
      <c r="D31" s="46">
        <v>0</v>
      </c>
      <c r="E31" s="46">
        <v>2450900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2450900</v>
      </c>
      <c r="P31" s="47">
        <f t="shared" si="1"/>
        <v>33.801321215297413</v>
      </c>
      <c r="Q31" s="9"/>
    </row>
    <row r="32" spans="1:17">
      <c r="A32" s="13"/>
      <c r="B32" s="45">
        <v>559</v>
      </c>
      <c r="C32" s="21" t="s">
        <v>45</v>
      </c>
      <c r="D32" s="46">
        <v>1509514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1509514</v>
      </c>
      <c r="P32" s="47">
        <f t="shared" si="1"/>
        <v>20.818298418127405</v>
      </c>
      <c r="Q32" s="9"/>
    </row>
    <row r="33" spans="1:120" ht="15.75">
      <c r="A33" s="28" t="s">
        <v>46</v>
      </c>
      <c r="B33" s="29"/>
      <c r="C33" s="30"/>
      <c r="D33" s="31">
        <f t="shared" ref="D33:N33" si="10">SUM(D34:D34)</f>
        <v>291645</v>
      </c>
      <c r="E33" s="31">
        <f t="shared" si="10"/>
        <v>16642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 t="shared" si="8"/>
        <v>308287</v>
      </c>
      <c r="P33" s="43">
        <f t="shared" si="1"/>
        <v>4.2517066846874183</v>
      </c>
      <c r="Q33" s="10"/>
    </row>
    <row r="34" spans="1:120">
      <c r="A34" s="12"/>
      <c r="B34" s="44">
        <v>569</v>
      </c>
      <c r="C34" s="20" t="s">
        <v>47</v>
      </c>
      <c r="D34" s="46">
        <v>291645</v>
      </c>
      <c r="E34" s="46">
        <v>16642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3" si="11">SUM(D34:N34)</f>
        <v>308287</v>
      </c>
      <c r="P34" s="47">
        <f t="shared" si="1"/>
        <v>4.2517066846874183</v>
      </c>
      <c r="Q34" s="9"/>
    </row>
    <row r="35" spans="1:120" ht="15.75">
      <c r="A35" s="28" t="s">
        <v>48</v>
      </c>
      <c r="B35" s="29"/>
      <c r="C35" s="30"/>
      <c r="D35" s="31">
        <f t="shared" ref="D35:N35" si="12">SUM(D36:D37)</f>
        <v>3911274</v>
      </c>
      <c r="E35" s="31">
        <f t="shared" si="12"/>
        <v>526065</v>
      </c>
      <c r="F35" s="31">
        <f t="shared" si="12"/>
        <v>0</v>
      </c>
      <c r="G35" s="31">
        <f t="shared" si="12"/>
        <v>1365237</v>
      </c>
      <c r="H35" s="31">
        <f t="shared" si="12"/>
        <v>0</v>
      </c>
      <c r="I35" s="31">
        <f t="shared" si="12"/>
        <v>2407854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2"/>
        <v>0</v>
      </c>
      <c r="O35" s="31">
        <f t="shared" si="11"/>
        <v>8210430</v>
      </c>
      <c r="P35" s="43">
        <f t="shared" si="1"/>
        <v>113.23325380297618</v>
      </c>
      <c r="Q35" s="9"/>
    </row>
    <row r="36" spans="1:120">
      <c r="A36" s="12"/>
      <c r="B36" s="44">
        <v>572</v>
      </c>
      <c r="C36" s="20" t="s">
        <v>49</v>
      </c>
      <c r="D36" s="46">
        <v>3911274</v>
      </c>
      <c r="E36" s="46">
        <v>0</v>
      </c>
      <c r="F36" s="46">
        <v>0</v>
      </c>
      <c r="G36" s="46">
        <v>1365237</v>
      </c>
      <c r="H36" s="46">
        <v>0</v>
      </c>
      <c r="I36" s="46">
        <v>2407854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1"/>
        <v>7684365</v>
      </c>
      <c r="P36" s="47">
        <f t="shared" si="1"/>
        <v>105.97808547904398</v>
      </c>
      <c r="Q36" s="9"/>
    </row>
    <row r="37" spans="1:120">
      <c r="A37" s="12"/>
      <c r="B37" s="44">
        <v>573</v>
      </c>
      <c r="C37" s="20" t="s">
        <v>57</v>
      </c>
      <c r="D37" s="46">
        <v>0</v>
      </c>
      <c r="E37" s="46">
        <v>526065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1"/>
        <v>526065</v>
      </c>
      <c r="P37" s="47">
        <f t="shared" si="1"/>
        <v>7.2551683239322013</v>
      </c>
      <c r="Q37" s="9"/>
    </row>
    <row r="38" spans="1:120" ht="15.75">
      <c r="A38" s="28" t="s">
        <v>53</v>
      </c>
      <c r="B38" s="29"/>
      <c r="C38" s="30"/>
      <c r="D38" s="31">
        <f t="shared" ref="D38:N38" si="13">SUM(D39:D42)</f>
        <v>15097015</v>
      </c>
      <c r="E38" s="31">
        <f t="shared" si="13"/>
        <v>11416937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997478</v>
      </c>
      <c r="J38" s="31">
        <f t="shared" si="13"/>
        <v>2000000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3"/>
        <v>0</v>
      </c>
      <c r="O38" s="31">
        <f t="shared" si="11"/>
        <v>29511430</v>
      </c>
      <c r="P38" s="43">
        <f t="shared" si="1"/>
        <v>407.00368230150741</v>
      </c>
      <c r="Q38" s="9"/>
    </row>
    <row r="39" spans="1:120">
      <c r="A39" s="12"/>
      <c r="B39" s="44">
        <v>581</v>
      </c>
      <c r="C39" s="20" t="s">
        <v>104</v>
      </c>
      <c r="D39" s="46">
        <v>15097015</v>
      </c>
      <c r="E39" s="46">
        <v>11358355</v>
      </c>
      <c r="F39" s="46">
        <v>0</v>
      </c>
      <c r="G39" s="46">
        <v>0</v>
      </c>
      <c r="H39" s="46">
        <v>0</v>
      </c>
      <c r="I39" s="46">
        <v>19153</v>
      </c>
      <c r="J39" s="46">
        <v>2000000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28474523</v>
      </c>
      <c r="P39" s="47">
        <f t="shared" si="1"/>
        <v>392.70329200513038</v>
      </c>
      <c r="Q39" s="9"/>
    </row>
    <row r="40" spans="1:120">
      <c r="A40" s="12"/>
      <c r="B40" s="44">
        <v>584</v>
      </c>
      <c r="C40" s="20" t="s">
        <v>105</v>
      </c>
      <c r="D40" s="46">
        <v>0</v>
      </c>
      <c r="E40" s="46">
        <v>58582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58582</v>
      </c>
      <c r="P40" s="47">
        <f t="shared" si="1"/>
        <v>0.80792729178446809</v>
      </c>
      <c r="Q40" s="9"/>
    </row>
    <row r="41" spans="1:120">
      <c r="A41" s="12"/>
      <c r="B41" s="44">
        <v>590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883792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1"/>
        <v>883792</v>
      </c>
      <c r="P41" s="47">
        <f t="shared" si="1"/>
        <v>12.188721400102056</v>
      </c>
      <c r="Q41" s="9"/>
    </row>
    <row r="42" spans="1:120" ht="15.75" thickBot="1">
      <c r="A42" s="12"/>
      <c r="B42" s="44">
        <v>591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94533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1"/>
        <v>94533</v>
      </c>
      <c r="P42" s="47">
        <f t="shared" si="1"/>
        <v>1.303741604490477</v>
      </c>
      <c r="Q42" s="9"/>
    </row>
    <row r="43" spans="1:120" ht="16.5" thickBot="1">
      <c r="A43" s="14" t="s">
        <v>10</v>
      </c>
      <c r="B43" s="23"/>
      <c r="C43" s="22"/>
      <c r="D43" s="15">
        <f>SUM(D5,D14,D20,D27,D30,D33,D35,D38)</f>
        <v>62341278</v>
      </c>
      <c r="E43" s="15">
        <f t="shared" ref="E43:N43" si="14">SUM(E5,E14,E20,E27,E30,E33,E35,E38)</f>
        <v>37211931</v>
      </c>
      <c r="F43" s="15">
        <f t="shared" si="14"/>
        <v>4062419</v>
      </c>
      <c r="G43" s="15">
        <f t="shared" si="14"/>
        <v>3200420</v>
      </c>
      <c r="H43" s="15">
        <f t="shared" si="14"/>
        <v>0</v>
      </c>
      <c r="I43" s="15">
        <f t="shared" si="14"/>
        <v>29205000</v>
      </c>
      <c r="J43" s="15">
        <f t="shared" si="14"/>
        <v>10563265</v>
      </c>
      <c r="K43" s="15">
        <f t="shared" si="14"/>
        <v>12474882</v>
      </c>
      <c r="L43" s="15">
        <f t="shared" si="14"/>
        <v>0</v>
      </c>
      <c r="M43" s="15">
        <f t="shared" si="14"/>
        <v>4475269</v>
      </c>
      <c r="N43" s="15">
        <f t="shared" si="14"/>
        <v>0</v>
      </c>
      <c r="O43" s="15">
        <f t="shared" si="11"/>
        <v>163534464</v>
      </c>
      <c r="P43" s="37">
        <f t="shared" si="1"/>
        <v>2255.3678026176062</v>
      </c>
      <c r="Q43" s="6"/>
      <c r="R43" s="2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</row>
    <row r="44" spans="1:120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9"/>
    </row>
    <row r="45" spans="1:120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40"/>
      <c r="M45" s="163" t="s">
        <v>100</v>
      </c>
      <c r="N45" s="163"/>
      <c r="O45" s="163"/>
      <c r="P45" s="41">
        <v>72509</v>
      </c>
    </row>
    <row r="46" spans="1:120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1:120" ht="15.75" customHeight="1" thickBot="1">
      <c r="A47" s="165" t="s">
        <v>59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14360278</v>
      </c>
      <c r="E5" s="26">
        <f t="shared" si="0"/>
        <v>0</v>
      </c>
      <c r="F5" s="26">
        <f t="shared" si="0"/>
        <v>4066383</v>
      </c>
      <c r="G5" s="26">
        <f t="shared" si="0"/>
        <v>19808424</v>
      </c>
      <c r="H5" s="26">
        <f t="shared" si="0"/>
        <v>0</v>
      </c>
      <c r="I5" s="26">
        <f t="shared" si="0"/>
        <v>0</v>
      </c>
      <c r="J5" s="26">
        <f t="shared" si="0"/>
        <v>8228073</v>
      </c>
      <c r="K5" s="26">
        <f t="shared" si="0"/>
        <v>11498678</v>
      </c>
      <c r="L5" s="26">
        <f t="shared" si="0"/>
        <v>0</v>
      </c>
      <c r="M5" s="26">
        <f t="shared" si="0"/>
        <v>0</v>
      </c>
      <c r="N5" s="27">
        <f>SUM(D5:M5)</f>
        <v>57961836</v>
      </c>
      <c r="O5" s="32">
        <f t="shared" ref="O5:O43" si="1">(N5/O$45)</f>
        <v>877.02697877105118</v>
      </c>
      <c r="P5" s="6"/>
    </row>
    <row r="6" spans="1:133">
      <c r="A6" s="12"/>
      <c r="B6" s="44">
        <v>511</v>
      </c>
      <c r="C6" s="20" t="s">
        <v>19</v>
      </c>
      <c r="D6" s="46">
        <v>936000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936000</v>
      </c>
      <c r="O6" s="47">
        <f t="shared" si="1"/>
        <v>14.16271996852729</v>
      </c>
      <c r="P6" s="9"/>
    </row>
    <row r="7" spans="1:133">
      <c r="A7" s="12"/>
      <c r="B7" s="44">
        <v>512</v>
      </c>
      <c r="C7" s="20" t="s">
        <v>20</v>
      </c>
      <c r="D7" s="46">
        <v>1302760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1302760</v>
      </c>
      <c r="O7" s="47">
        <f t="shared" si="1"/>
        <v>19.712206267306208</v>
      </c>
      <c r="P7" s="9"/>
    </row>
    <row r="8" spans="1:133">
      <c r="A8" s="12"/>
      <c r="B8" s="44">
        <v>513</v>
      </c>
      <c r="C8" s="20" t="s">
        <v>21</v>
      </c>
      <c r="D8" s="46">
        <v>5860701</v>
      </c>
      <c r="E8" s="46">
        <v>0</v>
      </c>
      <c r="F8" s="46">
        <v>0</v>
      </c>
      <c r="G8" s="46">
        <v>900767</v>
      </c>
      <c r="H8" s="46">
        <v>0</v>
      </c>
      <c r="I8" s="46">
        <v>0</v>
      </c>
      <c r="J8" s="46">
        <v>6324709</v>
      </c>
      <c r="K8" s="46">
        <v>1163820</v>
      </c>
      <c r="L8" s="46">
        <v>0</v>
      </c>
      <c r="M8" s="46">
        <v>0</v>
      </c>
      <c r="N8" s="46">
        <f t="shared" si="2"/>
        <v>14249997</v>
      </c>
      <c r="O8" s="47">
        <f t="shared" si="1"/>
        <v>215.61828746084825</v>
      </c>
      <c r="P8" s="9"/>
    </row>
    <row r="9" spans="1:133">
      <c r="A9" s="12"/>
      <c r="B9" s="44">
        <v>514</v>
      </c>
      <c r="C9" s="20" t="s">
        <v>22</v>
      </c>
      <c r="D9" s="46">
        <v>728291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728291</v>
      </c>
      <c r="O9" s="47">
        <f t="shared" si="1"/>
        <v>11.019852017733662</v>
      </c>
      <c r="P9" s="9"/>
    </row>
    <row r="10" spans="1:133">
      <c r="A10" s="12"/>
      <c r="B10" s="44">
        <v>515</v>
      </c>
      <c r="C10" s="20" t="s">
        <v>23</v>
      </c>
      <c r="D10" s="46">
        <v>1088288</v>
      </c>
      <c r="E10" s="46">
        <v>0</v>
      </c>
      <c r="F10" s="46">
        <v>0</v>
      </c>
      <c r="G10" s="46">
        <v>1494919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2583207</v>
      </c>
      <c r="O10" s="47">
        <f t="shared" si="1"/>
        <v>39.086792053140464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4066383</v>
      </c>
      <c r="G11" s="46">
        <v>17249236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21315619</v>
      </c>
      <c r="O11" s="47">
        <f t="shared" si="1"/>
        <v>322.52899877438</v>
      </c>
      <c r="P11" s="9"/>
    </row>
    <row r="12" spans="1:133">
      <c r="A12" s="12"/>
      <c r="B12" s="44">
        <v>518</v>
      </c>
      <c r="C12" s="20" t="s">
        <v>25</v>
      </c>
      <c r="D12" s="46">
        <v>5124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10334858</v>
      </c>
      <c r="L12" s="46">
        <v>0</v>
      </c>
      <c r="M12" s="46">
        <v>0</v>
      </c>
      <c r="N12" s="46">
        <f t="shared" si="2"/>
        <v>10339982</v>
      </c>
      <c r="O12" s="47">
        <f t="shared" si="1"/>
        <v>156.45541618121018</v>
      </c>
      <c r="P12" s="9"/>
    </row>
    <row r="13" spans="1:133">
      <c r="A13" s="12"/>
      <c r="B13" s="44">
        <v>519</v>
      </c>
      <c r="C13" s="20" t="s">
        <v>71</v>
      </c>
      <c r="D13" s="46">
        <v>4439114</v>
      </c>
      <c r="E13" s="46">
        <v>0</v>
      </c>
      <c r="F13" s="46">
        <v>0</v>
      </c>
      <c r="G13" s="46">
        <v>163502</v>
      </c>
      <c r="H13" s="46">
        <v>0</v>
      </c>
      <c r="I13" s="46">
        <v>0</v>
      </c>
      <c r="J13" s="46">
        <v>1903364</v>
      </c>
      <c r="K13" s="46">
        <v>0</v>
      </c>
      <c r="L13" s="46">
        <v>0</v>
      </c>
      <c r="M13" s="46">
        <v>0</v>
      </c>
      <c r="N13" s="46">
        <f t="shared" si="2"/>
        <v>6505980</v>
      </c>
      <c r="O13" s="47">
        <f t="shared" si="1"/>
        <v>98.442706047905091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20190807</v>
      </c>
      <c r="E14" s="31">
        <f t="shared" si="3"/>
        <v>23081261</v>
      </c>
      <c r="F14" s="31">
        <f t="shared" si="3"/>
        <v>0</v>
      </c>
      <c r="G14" s="31">
        <f t="shared" si="3"/>
        <v>5798855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49070923</v>
      </c>
      <c r="O14" s="43">
        <f t="shared" si="1"/>
        <v>742.49758658778319</v>
      </c>
      <c r="P14" s="10"/>
    </row>
    <row r="15" spans="1:133">
      <c r="A15" s="12"/>
      <c r="B15" s="44">
        <v>521</v>
      </c>
      <c r="C15" s="20" t="s">
        <v>28</v>
      </c>
      <c r="D15" s="46">
        <v>17804528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17804528</v>
      </c>
      <c r="O15" s="47">
        <f t="shared" si="1"/>
        <v>269.40229085021713</v>
      </c>
      <c r="P15" s="9"/>
    </row>
    <row r="16" spans="1:133">
      <c r="A16" s="12"/>
      <c r="B16" s="44">
        <v>522</v>
      </c>
      <c r="C16" s="20" t="s">
        <v>29</v>
      </c>
      <c r="D16" s="46">
        <v>1312211</v>
      </c>
      <c r="E16" s="46">
        <v>20467240</v>
      </c>
      <c r="F16" s="46">
        <v>0</v>
      </c>
      <c r="G16" s="46">
        <v>5770181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27549632</v>
      </c>
      <c r="O16" s="47">
        <f t="shared" si="1"/>
        <v>416.85654193587436</v>
      </c>
      <c r="P16" s="9"/>
    </row>
    <row r="17" spans="1:16">
      <c r="A17" s="12"/>
      <c r="B17" s="44">
        <v>524</v>
      </c>
      <c r="C17" s="20" t="s">
        <v>30</v>
      </c>
      <c r="D17" s="46">
        <v>101057</v>
      </c>
      <c r="E17" s="46">
        <v>2533644</v>
      </c>
      <c r="F17" s="46">
        <v>0</v>
      </c>
      <c r="G17" s="46">
        <v>28674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2663375</v>
      </c>
      <c r="O17" s="47">
        <f t="shared" si="1"/>
        <v>40.299822966000391</v>
      </c>
      <c r="P17" s="9"/>
    </row>
    <row r="18" spans="1:16">
      <c r="A18" s="12"/>
      <c r="B18" s="44">
        <v>525</v>
      </c>
      <c r="C18" s="20" t="s">
        <v>31</v>
      </c>
      <c r="D18" s="46">
        <v>189719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189719</v>
      </c>
      <c r="O18" s="47">
        <f t="shared" si="1"/>
        <v>2.8706592625096459</v>
      </c>
      <c r="P18" s="9"/>
    </row>
    <row r="19" spans="1:16">
      <c r="A19" s="12"/>
      <c r="B19" s="44">
        <v>529</v>
      </c>
      <c r="C19" s="20" t="s">
        <v>32</v>
      </c>
      <c r="D19" s="46">
        <v>783292</v>
      </c>
      <c r="E19" s="46">
        <v>80377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863669</v>
      </c>
      <c r="O19" s="47">
        <f t="shared" si="1"/>
        <v>13.068271573181619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SUM(D21:D26)</f>
        <v>1629529</v>
      </c>
      <c r="E20" s="31">
        <f t="shared" si="5"/>
        <v>0</v>
      </c>
      <c r="F20" s="31">
        <f t="shared" si="5"/>
        <v>0</v>
      </c>
      <c r="G20" s="31">
        <f t="shared" si="5"/>
        <v>2389900</v>
      </c>
      <c r="H20" s="31">
        <f t="shared" si="5"/>
        <v>0</v>
      </c>
      <c r="I20" s="31">
        <f t="shared" si="5"/>
        <v>27080241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31099670</v>
      </c>
      <c r="O20" s="43">
        <f t="shared" si="1"/>
        <v>470.57256124317206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5049481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5049481</v>
      </c>
      <c r="O21" s="47">
        <f t="shared" si="1"/>
        <v>76.404257894657206</v>
      </c>
      <c r="P21" s="9"/>
    </row>
    <row r="22" spans="1:16">
      <c r="A22" s="12"/>
      <c r="B22" s="44">
        <v>534</v>
      </c>
      <c r="C22" s="20" t="s">
        <v>86</v>
      </c>
      <c r="D22" s="46">
        <v>227885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227885</v>
      </c>
      <c r="O22" s="47">
        <f t="shared" si="1"/>
        <v>3.4481532478929928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7838145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7838145</v>
      </c>
      <c r="O23" s="47">
        <f t="shared" si="1"/>
        <v>118.59984263644479</v>
      </c>
      <c r="P23" s="9"/>
    </row>
    <row r="24" spans="1:16">
      <c r="A24" s="12"/>
      <c r="B24" s="44">
        <v>536</v>
      </c>
      <c r="C24" s="20" t="s">
        <v>73</v>
      </c>
      <c r="D24" s="46">
        <v>1087224</v>
      </c>
      <c r="E24" s="46">
        <v>0</v>
      </c>
      <c r="F24" s="46">
        <v>0</v>
      </c>
      <c r="G24" s="46">
        <v>0</v>
      </c>
      <c r="H24" s="46">
        <v>0</v>
      </c>
      <c r="I24" s="46">
        <v>9080759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10167983</v>
      </c>
      <c r="O24" s="47">
        <f t="shared" si="1"/>
        <v>153.8528802069936</v>
      </c>
      <c r="P24" s="9"/>
    </row>
    <row r="25" spans="1:16">
      <c r="A25" s="12"/>
      <c r="B25" s="44">
        <v>538</v>
      </c>
      <c r="C25" s="20" t="s">
        <v>74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4822277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4822277</v>
      </c>
      <c r="O25" s="47">
        <f t="shared" si="1"/>
        <v>72.966408933407976</v>
      </c>
      <c r="P25" s="9"/>
    </row>
    <row r="26" spans="1:16">
      <c r="A26" s="12"/>
      <c r="B26" s="44">
        <v>539</v>
      </c>
      <c r="C26" s="20" t="s">
        <v>39</v>
      </c>
      <c r="D26" s="46">
        <v>314420</v>
      </c>
      <c r="E26" s="46">
        <v>0</v>
      </c>
      <c r="F26" s="46">
        <v>0</v>
      </c>
      <c r="G26" s="46">
        <v>2389900</v>
      </c>
      <c r="H26" s="46">
        <v>0</v>
      </c>
      <c r="I26" s="46">
        <v>289579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2993899</v>
      </c>
      <c r="O26" s="47">
        <f t="shared" si="1"/>
        <v>45.301018323775516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SUM(D28:D29)</f>
        <v>5654731</v>
      </c>
      <c r="E27" s="31">
        <f t="shared" si="7"/>
        <v>0</v>
      </c>
      <c r="F27" s="31">
        <f t="shared" si="7"/>
        <v>0</v>
      </c>
      <c r="G27" s="31">
        <f t="shared" si="7"/>
        <v>497044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3" si="8">SUM(D27:M27)</f>
        <v>6151775</v>
      </c>
      <c r="O27" s="43">
        <f t="shared" si="1"/>
        <v>93.083190848704021</v>
      </c>
      <c r="P27" s="10"/>
    </row>
    <row r="28" spans="1:16">
      <c r="A28" s="12"/>
      <c r="B28" s="44">
        <v>541</v>
      </c>
      <c r="C28" s="20" t="s">
        <v>75</v>
      </c>
      <c r="D28" s="46">
        <v>5104757</v>
      </c>
      <c r="E28" s="46">
        <v>0</v>
      </c>
      <c r="F28" s="46">
        <v>0</v>
      </c>
      <c r="G28" s="46">
        <v>497044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5601801</v>
      </c>
      <c r="O28" s="47">
        <f t="shared" si="1"/>
        <v>84.761473164974504</v>
      </c>
      <c r="P28" s="9"/>
    </row>
    <row r="29" spans="1:16">
      <c r="A29" s="12"/>
      <c r="B29" s="44">
        <v>544</v>
      </c>
      <c r="C29" s="20" t="s">
        <v>76</v>
      </c>
      <c r="D29" s="46">
        <v>549974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549974</v>
      </c>
      <c r="O29" s="47">
        <f t="shared" si="1"/>
        <v>8.321717683729517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SUM(D31:D32)</f>
        <v>1424276</v>
      </c>
      <c r="E30" s="31">
        <f t="shared" si="9"/>
        <v>984034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2408310</v>
      </c>
      <c r="O30" s="43">
        <f t="shared" si="1"/>
        <v>36.440406119021318</v>
      </c>
      <c r="P30" s="10"/>
    </row>
    <row r="31" spans="1:16">
      <c r="A31" s="13"/>
      <c r="B31" s="45">
        <v>554</v>
      </c>
      <c r="C31" s="21" t="s">
        <v>44</v>
      </c>
      <c r="D31" s="46">
        <v>0</v>
      </c>
      <c r="E31" s="46">
        <v>984034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984034</v>
      </c>
      <c r="O31" s="47">
        <f t="shared" si="1"/>
        <v>14.889527758023272</v>
      </c>
      <c r="P31" s="9"/>
    </row>
    <row r="32" spans="1:16">
      <c r="A32" s="13"/>
      <c r="B32" s="45">
        <v>559</v>
      </c>
      <c r="C32" s="21" t="s">
        <v>45</v>
      </c>
      <c r="D32" s="46">
        <v>1424276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1424276</v>
      </c>
      <c r="O32" s="47">
        <f t="shared" si="1"/>
        <v>21.550878360998048</v>
      </c>
      <c r="P32" s="9"/>
    </row>
    <row r="33" spans="1:119" ht="15.75">
      <c r="A33" s="28" t="s">
        <v>46</v>
      </c>
      <c r="B33" s="29"/>
      <c r="C33" s="30"/>
      <c r="D33" s="31">
        <f t="shared" ref="D33:M33" si="10">SUM(D34:D34)</f>
        <v>271116</v>
      </c>
      <c r="E33" s="31">
        <f t="shared" si="10"/>
        <v>14388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285504</v>
      </c>
      <c r="O33" s="43">
        <f t="shared" si="1"/>
        <v>4.3199927370666824</v>
      </c>
      <c r="P33" s="10"/>
    </row>
    <row r="34" spans="1:119">
      <c r="A34" s="12"/>
      <c r="B34" s="44">
        <v>569</v>
      </c>
      <c r="C34" s="20" t="s">
        <v>47</v>
      </c>
      <c r="D34" s="46">
        <v>271116</v>
      </c>
      <c r="E34" s="46">
        <v>14388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11">SUM(D34:M34)</f>
        <v>285504</v>
      </c>
      <c r="O34" s="47">
        <f t="shared" si="1"/>
        <v>4.3199927370666824</v>
      </c>
      <c r="P34" s="9"/>
    </row>
    <row r="35" spans="1:119" ht="15.75">
      <c r="A35" s="28" t="s">
        <v>48</v>
      </c>
      <c r="B35" s="29"/>
      <c r="C35" s="30"/>
      <c r="D35" s="31">
        <f t="shared" ref="D35:M35" si="12">SUM(D36:D37)</f>
        <v>3911808</v>
      </c>
      <c r="E35" s="31">
        <f t="shared" si="12"/>
        <v>546004</v>
      </c>
      <c r="F35" s="31">
        <f t="shared" si="12"/>
        <v>0</v>
      </c>
      <c r="G35" s="31">
        <f t="shared" si="12"/>
        <v>3983484</v>
      </c>
      <c r="H35" s="31">
        <f t="shared" si="12"/>
        <v>0</v>
      </c>
      <c r="I35" s="31">
        <f t="shared" si="12"/>
        <v>2158925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1"/>
        <v>10600221</v>
      </c>
      <c r="O35" s="43">
        <f t="shared" si="1"/>
        <v>160.39312139690418</v>
      </c>
      <c r="P35" s="9"/>
    </row>
    <row r="36" spans="1:119">
      <c r="A36" s="12"/>
      <c r="B36" s="44">
        <v>572</v>
      </c>
      <c r="C36" s="20" t="s">
        <v>77</v>
      </c>
      <c r="D36" s="46">
        <v>3911808</v>
      </c>
      <c r="E36" s="46">
        <v>2560</v>
      </c>
      <c r="F36" s="46">
        <v>0</v>
      </c>
      <c r="G36" s="46">
        <v>3983484</v>
      </c>
      <c r="H36" s="46">
        <v>0</v>
      </c>
      <c r="I36" s="46">
        <v>2158925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10056777</v>
      </c>
      <c r="O36" s="47">
        <f t="shared" si="1"/>
        <v>152.17020986851065</v>
      </c>
      <c r="P36" s="9"/>
    </row>
    <row r="37" spans="1:119">
      <c r="A37" s="12"/>
      <c r="B37" s="44">
        <v>573</v>
      </c>
      <c r="C37" s="20" t="s">
        <v>57</v>
      </c>
      <c r="D37" s="46">
        <v>0</v>
      </c>
      <c r="E37" s="46">
        <v>543444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543444</v>
      </c>
      <c r="O37" s="47">
        <f t="shared" si="1"/>
        <v>8.2229115283935297</v>
      </c>
      <c r="P37" s="9"/>
    </row>
    <row r="38" spans="1:119" ht="15.75">
      <c r="A38" s="28" t="s">
        <v>78</v>
      </c>
      <c r="B38" s="29"/>
      <c r="C38" s="30"/>
      <c r="D38" s="31">
        <f t="shared" ref="D38:M38" si="13">SUM(D39:D42)</f>
        <v>20089146</v>
      </c>
      <c r="E38" s="31">
        <f t="shared" si="13"/>
        <v>6071486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1019498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1"/>
        <v>27180130</v>
      </c>
      <c r="O38" s="43">
        <f t="shared" si="1"/>
        <v>411.26556613052094</v>
      </c>
      <c r="P38" s="9"/>
    </row>
    <row r="39" spans="1:119">
      <c r="A39" s="12"/>
      <c r="B39" s="44">
        <v>581</v>
      </c>
      <c r="C39" s="20" t="s">
        <v>79</v>
      </c>
      <c r="D39" s="46">
        <v>20089146</v>
      </c>
      <c r="E39" s="46">
        <v>5896624</v>
      </c>
      <c r="F39" s="46">
        <v>0</v>
      </c>
      <c r="G39" s="46">
        <v>0</v>
      </c>
      <c r="H39" s="46">
        <v>0</v>
      </c>
      <c r="I39" s="46">
        <v>18595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26004365</v>
      </c>
      <c r="O39" s="47">
        <f t="shared" si="1"/>
        <v>393.47493531450016</v>
      </c>
      <c r="P39" s="9"/>
    </row>
    <row r="40" spans="1:119">
      <c r="A40" s="12"/>
      <c r="B40" s="44">
        <v>584</v>
      </c>
      <c r="C40" s="20" t="s">
        <v>61</v>
      </c>
      <c r="D40" s="46">
        <v>0</v>
      </c>
      <c r="E40" s="46">
        <v>174862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174862</v>
      </c>
      <c r="O40" s="47">
        <f t="shared" si="1"/>
        <v>2.6458563452314303</v>
      </c>
      <c r="P40" s="9"/>
    </row>
    <row r="41" spans="1:119">
      <c r="A41" s="12"/>
      <c r="B41" s="44">
        <v>590</v>
      </c>
      <c r="C41" s="20" t="s">
        <v>80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893090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893090</v>
      </c>
      <c r="O41" s="47">
        <f t="shared" si="1"/>
        <v>13.513443992192347</v>
      </c>
      <c r="P41" s="9"/>
    </row>
    <row r="42" spans="1:119" ht="15.75" thickBot="1">
      <c r="A42" s="12"/>
      <c r="B42" s="44">
        <v>591</v>
      </c>
      <c r="C42" s="20" t="s">
        <v>81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107813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107813</v>
      </c>
      <c r="O42" s="47">
        <f t="shared" si="1"/>
        <v>1.6313304785970433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4">SUM(D5,D14,D20,D27,D30,D33,D35,D38)</f>
        <v>67531691</v>
      </c>
      <c r="E43" s="15">
        <f t="shared" si="14"/>
        <v>30697173</v>
      </c>
      <c r="F43" s="15">
        <f t="shared" si="14"/>
        <v>4066383</v>
      </c>
      <c r="G43" s="15">
        <f t="shared" si="14"/>
        <v>32477707</v>
      </c>
      <c r="H43" s="15">
        <f t="shared" si="14"/>
        <v>0</v>
      </c>
      <c r="I43" s="15">
        <f t="shared" si="14"/>
        <v>30258664</v>
      </c>
      <c r="J43" s="15">
        <f t="shared" si="14"/>
        <v>8228073</v>
      </c>
      <c r="K43" s="15">
        <f t="shared" si="14"/>
        <v>11498678</v>
      </c>
      <c r="L43" s="15">
        <f t="shared" si="14"/>
        <v>0</v>
      </c>
      <c r="M43" s="15">
        <f t="shared" si="14"/>
        <v>0</v>
      </c>
      <c r="N43" s="15">
        <f t="shared" si="11"/>
        <v>184758369</v>
      </c>
      <c r="O43" s="37">
        <f t="shared" si="1"/>
        <v>2795.5994038342237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163" t="s">
        <v>98</v>
      </c>
      <c r="M45" s="163"/>
      <c r="N45" s="163"/>
      <c r="O45" s="41">
        <v>66089</v>
      </c>
    </row>
    <row r="46" spans="1:119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2"/>
    </row>
    <row r="47" spans="1:119" ht="15.75" customHeight="1" thickBot="1">
      <c r="A47" s="165" t="s">
        <v>59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13986633</v>
      </c>
      <c r="E5" s="26">
        <f t="shared" si="0"/>
        <v>4847</v>
      </c>
      <c r="F5" s="26">
        <f t="shared" si="0"/>
        <v>4062455</v>
      </c>
      <c r="G5" s="26">
        <f t="shared" si="0"/>
        <v>3373234</v>
      </c>
      <c r="H5" s="26">
        <f t="shared" si="0"/>
        <v>0</v>
      </c>
      <c r="I5" s="26">
        <f t="shared" si="0"/>
        <v>0</v>
      </c>
      <c r="J5" s="26">
        <f t="shared" si="0"/>
        <v>7927463</v>
      </c>
      <c r="K5" s="26">
        <f t="shared" si="0"/>
        <v>10791650</v>
      </c>
      <c r="L5" s="26">
        <f t="shared" si="0"/>
        <v>0</v>
      </c>
      <c r="M5" s="26">
        <f t="shared" si="0"/>
        <v>0</v>
      </c>
      <c r="N5" s="27">
        <f>SUM(D5:M5)</f>
        <v>40146282</v>
      </c>
      <c r="O5" s="32">
        <f t="shared" ref="O5:O40" si="1">(N5/O$42)</f>
        <v>614.07348149961001</v>
      </c>
      <c r="P5" s="6"/>
    </row>
    <row r="6" spans="1:133">
      <c r="A6" s="12"/>
      <c r="B6" s="44">
        <v>511</v>
      </c>
      <c r="C6" s="20" t="s">
        <v>19</v>
      </c>
      <c r="D6" s="46">
        <v>724096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724096</v>
      </c>
      <c r="O6" s="47">
        <f t="shared" si="1"/>
        <v>11.075699404989523</v>
      </c>
      <c r="P6" s="9"/>
    </row>
    <row r="7" spans="1:133">
      <c r="A7" s="12"/>
      <c r="B7" s="44">
        <v>512</v>
      </c>
      <c r="C7" s="20" t="s">
        <v>20</v>
      </c>
      <c r="D7" s="46">
        <v>1170038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1170038</v>
      </c>
      <c r="O7" s="47">
        <f t="shared" si="1"/>
        <v>17.896783272404669</v>
      </c>
      <c r="P7" s="9"/>
    </row>
    <row r="8" spans="1:133">
      <c r="A8" s="12"/>
      <c r="B8" s="44">
        <v>513</v>
      </c>
      <c r="C8" s="20" t="s">
        <v>21</v>
      </c>
      <c r="D8" s="46">
        <v>5740363</v>
      </c>
      <c r="E8" s="46">
        <v>0</v>
      </c>
      <c r="F8" s="46">
        <v>0</v>
      </c>
      <c r="G8" s="46">
        <v>1511340</v>
      </c>
      <c r="H8" s="46">
        <v>0</v>
      </c>
      <c r="I8" s="46">
        <v>0</v>
      </c>
      <c r="J8" s="46">
        <v>5823216</v>
      </c>
      <c r="K8" s="46">
        <v>1161989</v>
      </c>
      <c r="L8" s="46">
        <v>0</v>
      </c>
      <c r="M8" s="46">
        <v>0</v>
      </c>
      <c r="N8" s="46">
        <f t="shared" si="2"/>
        <v>14236908</v>
      </c>
      <c r="O8" s="47">
        <f t="shared" si="1"/>
        <v>217.76630925248941</v>
      </c>
      <c r="P8" s="9"/>
    </row>
    <row r="9" spans="1:133">
      <c r="A9" s="12"/>
      <c r="B9" s="44">
        <v>514</v>
      </c>
      <c r="C9" s="20" t="s">
        <v>22</v>
      </c>
      <c r="D9" s="46">
        <v>732758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732758</v>
      </c>
      <c r="O9" s="47">
        <f t="shared" si="1"/>
        <v>11.208192483595148</v>
      </c>
      <c r="P9" s="9"/>
    </row>
    <row r="10" spans="1:133">
      <c r="A10" s="12"/>
      <c r="B10" s="44">
        <v>515</v>
      </c>
      <c r="C10" s="20" t="s">
        <v>23</v>
      </c>
      <c r="D10" s="46">
        <v>1166718</v>
      </c>
      <c r="E10" s="46">
        <v>0</v>
      </c>
      <c r="F10" s="46">
        <v>0</v>
      </c>
      <c r="G10" s="46">
        <v>751596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1918314</v>
      </c>
      <c r="O10" s="47">
        <f t="shared" si="1"/>
        <v>29.342337519311073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4062455</v>
      </c>
      <c r="G11" s="46">
        <v>604968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4667423</v>
      </c>
      <c r="O11" s="47">
        <f t="shared" si="1"/>
        <v>71.392431589090961</v>
      </c>
      <c r="P11" s="9"/>
    </row>
    <row r="12" spans="1:133">
      <c r="A12" s="12"/>
      <c r="B12" s="44">
        <v>518</v>
      </c>
      <c r="C12" s="20" t="s">
        <v>25</v>
      </c>
      <c r="D12" s="46">
        <v>5109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9629661</v>
      </c>
      <c r="L12" s="46">
        <v>0</v>
      </c>
      <c r="M12" s="46">
        <v>0</v>
      </c>
      <c r="N12" s="46">
        <f t="shared" si="2"/>
        <v>9634770</v>
      </c>
      <c r="O12" s="47">
        <f t="shared" si="1"/>
        <v>147.37247044067485</v>
      </c>
      <c r="P12" s="9"/>
    </row>
    <row r="13" spans="1:133">
      <c r="A13" s="12"/>
      <c r="B13" s="44">
        <v>519</v>
      </c>
      <c r="C13" s="20" t="s">
        <v>71</v>
      </c>
      <c r="D13" s="46">
        <v>4447551</v>
      </c>
      <c r="E13" s="46">
        <v>4847</v>
      </c>
      <c r="F13" s="46">
        <v>0</v>
      </c>
      <c r="G13" s="46">
        <v>505330</v>
      </c>
      <c r="H13" s="46">
        <v>0</v>
      </c>
      <c r="I13" s="46">
        <v>0</v>
      </c>
      <c r="J13" s="46">
        <v>2104247</v>
      </c>
      <c r="K13" s="46">
        <v>0</v>
      </c>
      <c r="L13" s="46">
        <v>0</v>
      </c>
      <c r="M13" s="46">
        <v>0</v>
      </c>
      <c r="N13" s="46">
        <f t="shared" si="2"/>
        <v>7061975</v>
      </c>
      <c r="O13" s="47">
        <f t="shared" si="1"/>
        <v>108.01925753705432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19480038</v>
      </c>
      <c r="E14" s="31">
        <f t="shared" si="3"/>
        <v>25931282</v>
      </c>
      <c r="F14" s="31">
        <f t="shared" si="3"/>
        <v>0</v>
      </c>
      <c r="G14" s="31">
        <f t="shared" si="3"/>
        <v>1623266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47034586</v>
      </c>
      <c r="O14" s="43">
        <f t="shared" si="1"/>
        <v>719.4362849320097</v>
      </c>
      <c r="P14" s="10"/>
    </row>
    <row r="15" spans="1:133">
      <c r="A15" s="12"/>
      <c r="B15" s="44">
        <v>521</v>
      </c>
      <c r="C15" s="20" t="s">
        <v>28</v>
      </c>
      <c r="D15" s="46">
        <v>17412419</v>
      </c>
      <c r="E15" s="46">
        <v>9000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17421419</v>
      </c>
      <c r="O15" s="47">
        <f t="shared" si="1"/>
        <v>266.47626841243863</v>
      </c>
      <c r="P15" s="9"/>
    </row>
    <row r="16" spans="1:133">
      <c r="A16" s="12"/>
      <c r="B16" s="44">
        <v>522</v>
      </c>
      <c r="C16" s="20" t="s">
        <v>29</v>
      </c>
      <c r="D16" s="46">
        <v>1244681</v>
      </c>
      <c r="E16" s="46">
        <v>22647506</v>
      </c>
      <c r="F16" s="46">
        <v>0</v>
      </c>
      <c r="G16" s="46">
        <v>1595896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25488083</v>
      </c>
      <c r="O16" s="47">
        <f t="shared" si="1"/>
        <v>389.86314759013106</v>
      </c>
      <c r="P16" s="9"/>
    </row>
    <row r="17" spans="1:16">
      <c r="A17" s="12"/>
      <c r="B17" s="44">
        <v>524</v>
      </c>
      <c r="C17" s="20" t="s">
        <v>30</v>
      </c>
      <c r="D17" s="46">
        <v>119323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119323</v>
      </c>
      <c r="O17" s="47">
        <f t="shared" si="1"/>
        <v>1.8251525765942151</v>
      </c>
      <c r="P17" s="9"/>
    </row>
    <row r="18" spans="1:16">
      <c r="A18" s="12"/>
      <c r="B18" s="44">
        <v>529</v>
      </c>
      <c r="C18" s="20" t="s">
        <v>32</v>
      </c>
      <c r="D18" s="46">
        <v>703615</v>
      </c>
      <c r="E18" s="46">
        <v>3274776</v>
      </c>
      <c r="F18" s="46">
        <v>0</v>
      </c>
      <c r="G18" s="46">
        <v>27370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4005761</v>
      </c>
      <c r="O18" s="47">
        <f t="shared" si="1"/>
        <v>61.2717163528458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SUM(D20:D25)</f>
        <v>1467377</v>
      </c>
      <c r="E19" s="31">
        <f t="shared" si="5"/>
        <v>0</v>
      </c>
      <c r="F19" s="31">
        <f t="shared" si="5"/>
        <v>0</v>
      </c>
      <c r="G19" s="31">
        <f t="shared" si="5"/>
        <v>4191527</v>
      </c>
      <c r="H19" s="31">
        <f t="shared" si="5"/>
        <v>0</v>
      </c>
      <c r="I19" s="31">
        <f t="shared" si="5"/>
        <v>26416754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32075658</v>
      </c>
      <c r="O19" s="43">
        <f t="shared" si="1"/>
        <v>490.62603056120656</v>
      </c>
      <c r="P19" s="10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5147138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5147138</v>
      </c>
      <c r="O20" s="47">
        <f t="shared" si="1"/>
        <v>78.730103859155363</v>
      </c>
      <c r="P20" s="9"/>
    </row>
    <row r="21" spans="1:16">
      <c r="A21" s="12"/>
      <c r="B21" s="44">
        <v>534</v>
      </c>
      <c r="C21" s="20" t="s">
        <v>86</v>
      </c>
      <c r="D21" s="46">
        <v>132156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132156</v>
      </c>
      <c r="O21" s="47">
        <f t="shared" si="1"/>
        <v>2.0214448506355445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7806195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7806195</v>
      </c>
      <c r="O22" s="47">
        <f t="shared" si="1"/>
        <v>119.4027716169295</v>
      </c>
      <c r="P22" s="9"/>
    </row>
    <row r="23" spans="1:16">
      <c r="A23" s="12"/>
      <c r="B23" s="44">
        <v>536</v>
      </c>
      <c r="C23" s="20" t="s">
        <v>73</v>
      </c>
      <c r="D23" s="46">
        <v>1002319</v>
      </c>
      <c r="E23" s="46">
        <v>0</v>
      </c>
      <c r="F23" s="46">
        <v>0</v>
      </c>
      <c r="G23" s="46">
        <v>0</v>
      </c>
      <c r="H23" s="46">
        <v>0</v>
      </c>
      <c r="I23" s="46">
        <v>8843919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9846238</v>
      </c>
      <c r="O23" s="47">
        <f t="shared" si="1"/>
        <v>150.60706364623644</v>
      </c>
      <c r="P23" s="9"/>
    </row>
    <row r="24" spans="1:16">
      <c r="A24" s="12"/>
      <c r="B24" s="44">
        <v>538</v>
      </c>
      <c r="C24" s="20" t="s">
        <v>74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4619502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4619502</v>
      </c>
      <c r="O24" s="47">
        <f t="shared" si="1"/>
        <v>70.659436804992581</v>
      </c>
      <c r="P24" s="9"/>
    </row>
    <row r="25" spans="1:16">
      <c r="A25" s="12"/>
      <c r="B25" s="44">
        <v>539</v>
      </c>
      <c r="C25" s="20" t="s">
        <v>39</v>
      </c>
      <c r="D25" s="46">
        <v>332902</v>
      </c>
      <c r="E25" s="46">
        <v>0</v>
      </c>
      <c r="F25" s="46">
        <v>0</v>
      </c>
      <c r="G25" s="46">
        <v>4191527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4524429</v>
      </c>
      <c r="O25" s="47">
        <f t="shared" si="1"/>
        <v>69.205209783257104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SUM(D27:D28)</f>
        <v>6191035</v>
      </c>
      <c r="E26" s="31">
        <f t="shared" si="7"/>
        <v>109496</v>
      </c>
      <c r="F26" s="31">
        <f t="shared" si="7"/>
        <v>0</v>
      </c>
      <c r="G26" s="31">
        <f t="shared" si="7"/>
        <v>1846991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2" si="8">SUM(D26:M26)</f>
        <v>8147522</v>
      </c>
      <c r="O26" s="43">
        <f t="shared" si="1"/>
        <v>124.62367499273445</v>
      </c>
      <c r="P26" s="10"/>
    </row>
    <row r="27" spans="1:16">
      <c r="A27" s="12"/>
      <c r="B27" s="44">
        <v>541</v>
      </c>
      <c r="C27" s="20" t="s">
        <v>75</v>
      </c>
      <c r="D27" s="46">
        <v>5597257</v>
      </c>
      <c r="E27" s="46">
        <v>109496</v>
      </c>
      <c r="F27" s="46">
        <v>0</v>
      </c>
      <c r="G27" s="46">
        <v>1846991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7553744</v>
      </c>
      <c r="O27" s="47">
        <f t="shared" si="1"/>
        <v>115.54130657570705</v>
      </c>
      <c r="P27" s="9"/>
    </row>
    <row r="28" spans="1:16">
      <c r="A28" s="12"/>
      <c r="B28" s="44">
        <v>544</v>
      </c>
      <c r="C28" s="20" t="s">
        <v>76</v>
      </c>
      <c r="D28" s="46">
        <v>593778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593778</v>
      </c>
      <c r="O28" s="47">
        <f t="shared" si="1"/>
        <v>9.0823684170273946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SUM(D30:D31)</f>
        <v>601972</v>
      </c>
      <c r="E29" s="31">
        <f t="shared" si="9"/>
        <v>690245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1292217</v>
      </c>
      <c r="O29" s="43">
        <f t="shared" si="1"/>
        <v>19.765620937026782</v>
      </c>
      <c r="P29" s="10"/>
    </row>
    <row r="30" spans="1:16">
      <c r="A30" s="13"/>
      <c r="B30" s="45">
        <v>554</v>
      </c>
      <c r="C30" s="21" t="s">
        <v>44</v>
      </c>
      <c r="D30" s="46">
        <v>0</v>
      </c>
      <c r="E30" s="46">
        <v>690245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690245</v>
      </c>
      <c r="O30" s="47">
        <f t="shared" si="1"/>
        <v>10.557917922205057</v>
      </c>
      <c r="P30" s="9"/>
    </row>
    <row r="31" spans="1:16">
      <c r="A31" s="13"/>
      <c r="B31" s="45">
        <v>559</v>
      </c>
      <c r="C31" s="21" t="s">
        <v>45</v>
      </c>
      <c r="D31" s="46">
        <v>601972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601972</v>
      </c>
      <c r="O31" s="47">
        <f t="shared" si="1"/>
        <v>9.2077030148217265</v>
      </c>
      <c r="P31" s="9"/>
    </row>
    <row r="32" spans="1:16" ht="15.75">
      <c r="A32" s="28" t="s">
        <v>46</v>
      </c>
      <c r="B32" s="29"/>
      <c r="C32" s="30"/>
      <c r="D32" s="31">
        <f t="shared" ref="D32:M32" si="10">SUM(D33:D33)</f>
        <v>249358</v>
      </c>
      <c r="E32" s="31">
        <f t="shared" si="10"/>
        <v>19438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8"/>
        <v>268796</v>
      </c>
      <c r="O32" s="43">
        <f t="shared" si="1"/>
        <v>4.1114765131468252</v>
      </c>
      <c r="P32" s="10"/>
    </row>
    <row r="33" spans="1:119">
      <c r="A33" s="12"/>
      <c r="B33" s="44">
        <v>569</v>
      </c>
      <c r="C33" s="20" t="s">
        <v>47</v>
      </c>
      <c r="D33" s="46">
        <v>249358</v>
      </c>
      <c r="E33" s="46">
        <v>19438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1">SUM(D33:M33)</f>
        <v>268796</v>
      </c>
      <c r="O33" s="47">
        <f t="shared" si="1"/>
        <v>4.1114765131468252</v>
      </c>
      <c r="P33" s="9"/>
    </row>
    <row r="34" spans="1:119" ht="15.75">
      <c r="A34" s="28" t="s">
        <v>48</v>
      </c>
      <c r="B34" s="29"/>
      <c r="C34" s="30"/>
      <c r="D34" s="31">
        <f t="shared" ref="D34:M34" si="12">SUM(D35:D36)</f>
        <v>4628761</v>
      </c>
      <c r="E34" s="31">
        <f t="shared" si="12"/>
        <v>362648</v>
      </c>
      <c r="F34" s="31">
        <f t="shared" si="12"/>
        <v>0</v>
      </c>
      <c r="G34" s="31">
        <f t="shared" si="12"/>
        <v>3589051</v>
      </c>
      <c r="H34" s="31">
        <f t="shared" si="12"/>
        <v>0</v>
      </c>
      <c r="I34" s="31">
        <f t="shared" si="12"/>
        <v>1913527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1"/>
        <v>10493987</v>
      </c>
      <c r="O34" s="43">
        <f t="shared" si="1"/>
        <v>160.5149670373373</v>
      </c>
      <c r="P34" s="9"/>
    </row>
    <row r="35" spans="1:119">
      <c r="A35" s="12"/>
      <c r="B35" s="44">
        <v>572</v>
      </c>
      <c r="C35" s="20" t="s">
        <v>77</v>
      </c>
      <c r="D35" s="46">
        <v>4628761</v>
      </c>
      <c r="E35" s="46">
        <v>3321</v>
      </c>
      <c r="F35" s="46">
        <v>0</v>
      </c>
      <c r="G35" s="46">
        <v>3589051</v>
      </c>
      <c r="H35" s="46">
        <v>0</v>
      </c>
      <c r="I35" s="46">
        <v>1913527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10134660</v>
      </c>
      <c r="O35" s="47">
        <f t="shared" si="1"/>
        <v>155.01873747648256</v>
      </c>
      <c r="P35" s="9"/>
    </row>
    <row r="36" spans="1:119">
      <c r="A36" s="12"/>
      <c r="B36" s="44">
        <v>573</v>
      </c>
      <c r="C36" s="20" t="s">
        <v>57</v>
      </c>
      <c r="D36" s="46">
        <v>0</v>
      </c>
      <c r="E36" s="46">
        <v>359327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359327</v>
      </c>
      <c r="O36" s="47">
        <f t="shared" si="1"/>
        <v>5.4962295608547347</v>
      </c>
      <c r="P36" s="9"/>
    </row>
    <row r="37" spans="1:119" ht="15.75">
      <c r="A37" s="28" t="s">
        <v>78</v>
      </c>
      <c r="B37" s="29"/>
      <c r="C37" s="30"/>
      <c r="D37" s="31">
        <f t="shared" ref="D37:M37" si="13">SUM(D38:D39)</f>
        <v>14913977</v>
      </c>
      <c r="E37" s="31">
        <f t="shared" si="13"/>
        <v>1859043</v>
      </c>
      <c r="F37" s="31">
        <f t="shared" si="13"/>
        <v>0</v>
      </c>
      <c r="G37" s="31">
        <f t="shared" si="13"/>
        <v>0</v>
      </c>
      <c r="H37" s="31">
        <f t="shared" si="13"/>
        <v>0</v>
      </c>
      <c r="I37" s="31">
        <f t="shared" si="13"/>
        <v>1092149</v>
      </c>
      <c r="J37" s="31">
        <f t="shared" si="13"/>
        <v>0</v>
      </c>
      <c r="K37" s="31">
        <f t="shared" si="13"/>
        <v>0</v>
      </c>
      <c r="L37" s="31">
        <f t="shared" si="13"/>
        <v>0</v>
      </c>
      <c r="M37" s="31">
        <f t="shared" si="13"/>
        <v>0</v>
      </c>
      <c r="N37" s="31">
        <f t="shared" si="11"/>
        <v>17865169</v>
      </c>
      <c r="O37" s="43">
        <f t="shared" si="1"/>
        <v>273.26382366887435</v>
      </c>
      <c r="P37" s="9"/>
    </row>
    <row r="38" spans="1:119">
      <c r="A38" s="12"/>
      <c r="B38" s="44">
        <v>581</v>
      </c>
      <c r="C38" s="20" t="s">
        <v>79</v>
      </c>
      <c r="D38" s="46">
        <v>14913977</v>
      </c>
      <c r="E38" s="46">
        <v>1626483</v>
      </c>
      <c r="F38" s="46">
        <v>0</v>
      </c>
      <c r="G38" s="46">
        <v>0</v>
      </c>
      <c r="H38" s="46">
        <v>0</v>
      </c>
      <c r="I38" s="46">
        <v>18052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16558512</v>
      </c>
      <c r="O38" s="47">
        <f t="shared" si="1"/>
        <v>253.277329947841</v>
      </c>
      <c r="P38" s="9"/>
    </row>
    <row r="39" spans="1:119" ht="15.75" thickBot="1">
      <c r="A39" s="12"/>
      <c r="B39" s="44">
        <v>584</v>
      </c>
      <c r="C39" s="20" t="s">
        <v>61</v>
      </c>
      <c r="D39" s="46">
        <v>0</v>
      </c>
      <c r="E39" s="46">
        <v>232560</v>
      </c>
      <c r="F39" s="46">
        <v>0</v>
      </c>
      <c r="G39" s="46">
        <v>0</v>
      </c>
      <c r="H39" s="46">
        <v>0</v>
      </c>
      <c r="I39" s="46">
        <v>1074097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1306657</v>
      </c>
      <c r="O39" s="47">
        <f t="shared" si="1"/>
        <v>19.986493721033391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4">SUM(D5,D14,D19,D26,D29,D32,D34,D37)</f>
        <v>61519151</v>
      </c>
      <c r="E40" s="15">
        <f t="shared" si="14"/>
        <v>28976999</v>
      </c>
      <c r="F40" s="15">
        <f t="shared" si="14"/>
        <v>4062455</v>
      </c>
      <c r="G40" s="15">
        <f t="shared" si="14"/>
        <v>14624069</v>
      </c>
      <c r="H40" s="15">
        <f t="shared" si="14"/>
        <v>0</v>
      </c>
      <c r="I40" s="15">
        <f t="shared" si="14"/>
        <v>29422430</v>
      </c>
      <c r="J40" s="15">
        <f t="shared" si="14"/>
        <v>7927463</v>
      </c>
      <c r="K40" s="15">
        <f t="shared" si="14"/>
        <v>10791650</v>
      </c>
      <c r="L40" s="15">
        <f t="shared" si="14"/>
        <v>0</v>
      </c>
      <c r="M40" s="15">
        <f t="shared" si="14"/>
        <v>0</v>
      </c>
      <c r="N40" s="15">
        <f t="shared" si="11"/>
        <v>157324217</v>
      </c>
      <c r="O40" s="37">
        <f t="shared" si="1"/>
        <v>2406.4153601419462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96</v>
      </c>
      <c r="M42" s="163"/>
      <c r="N42" s="163"/>
      <c r="O42" s="41">
        <v>65377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59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12897407</v>
      </c>
      <c r="E5" s="26">
        <f t="shared" si="0"/>
        <v>0</v>
      </c>
      <c r="F5" s="26">
        <f t="shared" si="0"/>
        <v>2967580</v>
      </c>
      <c r="G5" s="26">
        <f t="shared" si="0"/>
        <v>1865666</v>
      </c>
      <c r="H5" s="26">
        <f t="shared" si="0"/>
        <v>0</v>
      </c>
      <c r="I5" s="26">
        <f t="shared" si="0"/>
        <v>0</v>
      </c>
      <c r="J5" s="26">
        <f t="shared" si="0"/>
        <v>6523371</v>
      </c>
      <c r="K5" s="26">
        <f t="shared" si="0"/>
        <v>12721425</v>
      </c>
      <c r="L5" s="26">
        <f t="shared" si="0"/>
        <v>0</v>
      </c>
      <c r="M5" s="26">
        <f t="shared" si="0"/>
        <v>0</v>
      </c>
      <c r="N5" s="27">
        <f>SUM(D5:M5)</f>
        <v>36975449</v>
      </c>
      <c r="O5" s="32">
        <f t="shared" ref="O5:O40" si="1">(N5/O$42)</f>
        <v>571.81771646845959</v>
      </c>
      <c r="P5" s="6"/>
    </row>
    <row r="6" spans="1:133">
      <c r="A6" s="12"/>
      <c r="B6" s="44">
        <v>511</v>
      </c>
      <c r="C6" s="20" t="s">
        <v>19</v>
      </c>
      <c r="D6" s="46">
        <v>632576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632576</v>
      </c>
      <c r="O6" s="47">
        <f t="shared" si="1"/>
        <v>9.7826577795648202</v>
      </c>
      <c r="P6" s="9"/>
    </row>
    <row r="7" spans="1:133">
      <c r="A7" s="12"/>
      <c r="B7" s="44">
        <v>512</v>
      </c>
      <c r="C7" s="20" t="s">
        <v>20</v>
      </c>
      <c r="D7" s="46">
        <v>1222987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1222987</v>
      </c>
      <c r="O7" s="47">
        <f t="shared" si="1"/>
        <v>18.913242503440916</v>
      </c>
      <c r="P7" s="9"/>
    </row>
    <row r="8" spans="1:133">
      <c r="A8" s="12"/>
      <c r="B8" s="44">
        <v>513</v>
      </c>
      <c r="C8" s="20" t="s">
        <v>21</v>
      </c>
      <c r="D8" s="46">
        <v>5203145</v>
      </c>
      <c r="E8" s="46">
        <v>0</v>
      </c>
      <c r="F8" s="46">
        <v>0</v>
      </c>
      <c r="G8" s="46">
        <v>416122</v>
      </c>
      <c r="H8" s="46">
        <v>0</v>
      </c>
      <c r="I8" s="46">
        <v>0</v>
      </c>
      <c r="J8" s="46">
        <v>4714754</v>
      </c>
      <c r="K8" s="46">
        <v>1113752</v>
      </c>
      <c r="L8" s="46">
        <v>0</v>
      </c>
      <c r="M8" s="46">
        <v>0</v>
      </c>
      <c r="N8" s="46">
        <f t="shared" si="2"/>
        <v>11447773</v>
      </c>
      <c r="O8" s="47">
        <f t="shared" si="1"/>
        <v>177.03745573202605</v>
      </c>
      <c r="P8" s="9"/>
    </row>
    <row r="9" spans="1:133">
      <c r="A9" s="12"/>
      <c r="B9" s="44">
        <v>514</v>
      </c>
      <c r="C9" s="20" t="s">
        <v>22</v>
      </c>
      <c r="D9" s="46">
        <v>561604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561604</v>
      </c>
      <c r="O9" s="47">
        <f t="shared" si="1"/>
        <v>8.6850903917232412</v>
      </c>
      <c r="P9" s="9"/>
    </row>
    <row r="10" spans="1:133">
      <c r="A10" s="12"/>
      <c r="B10" s="44">
        <v>515</v>
      </c>
      <c r="C10" s="20" t="s">
        <v>23</v>
      </c>
      <c r="D10" s="46">
        <v>1114784</v>
      </c>
      <c r="E10" s="46">
        <v>0</v>
      </c>
      <c r="F10" s="46">
        <v>0</v>
      </c>
      <c r="G10" s="46">
        <v>676433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1791217</v>
      </c>
      <c r="O10" s="47">
        <f t="shared" si="1"/>
        <v>27.70080262282913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2967580</v>
      </c>
      <c r="G11" s="46">
        <v>604968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3572548</v>
      </c>
      <c r="O11" s="47">
        <f t="shared" si="1"/>
        <v>55.248720288263769</v>
      </c>
      <c r="P11" s="9"/>
    </row>
    <row r="12" spans="1:133">
      <c r="A12" s="12"/>
      <c r="B12" s="44">
        <v>518</v>
      </c>
      <c r="C12" s="20" t="s">
        <v>25</v>
      </c>
      <c r="D12" s="46">
        <v>5593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11607673</v>
      </c>
      <c r="L12" s="46">
        <v>0</v>
      </c>
      <c r="M12" s="46">
        <v>0</v>
      </c>
      <c r="N12" s="46">
        <f t="shared" si="2"/>
        <v>11613266</v>
      </c>
      <c r="O12" s="47">
        <f t="shared" si="1"/>
        <v>179.59677095093022</v>
      </c>
      <c r="P12" s="9"/>
    </row>
    <row r="13" spans="1:133">
      <c r="A13" s="12"/>
      <c r="B13" s="44">
        <v>519</v>
      </c>
      <c r="C13" s="20" t="s">
        <v>71</v>
      </c>
      <c r="D13" s="46">
        <v>4156718</v>
      </c>
      <c r="E13" s="46">
        <v>0</v>
      </c>
      <c r="F13" s="46">
        <v>0</v>
      </c>
      <c r="G13" s="46">
        <v>168143</v>
      </c>
      <c r="H13" s="46">
        <v>0</v>
      </c>
      <c r="I13" s="46">
        <v>0</v>
      </c>
      <c r="J13" s="46">
        <v>1808617</v>
      </c>
      <c r="K13" s="46">
        <v>0</v>
      </c>
      <c r="L13" s="46">
        <v>0</v>
      </c>
      <c r="M13" s="46">
        <v>0</v>
      </c>
      <c r="N13" s="46">
        <f t="shared" si="2"/>
        <v>6133478</v>
      </c>
      <c r="O13" s="47">
        <f t="shared" si="1"/>
        <v>94.852976199681422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18423779</v>
      </c>
      <c r="E14" s="31">
        <f t="shared" si="3"/>
        <v>23375220</v>
      </c>
      <c r="F14" s="31">
        <f t="shared" si="3"/>
        <v>0</v>
      </c>
      <c r="G14" s="31">
        <f t="shared" si="3"/>
        <v>413453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42212452</v>
      </c>
      <c r="O14" s="43">
        <f t="shared" si="1"/>
        <v>652.80689111238269</v>
      </c>
      <c r="P14" s="10"/>
    </row>
    <row r="15" spans="1:133">
      <c r="A15" s="12"/>
      <c r="B15" s="44">
        <v>521</v>
      </c>
      <c r="C15" s="20" t="s">
        <v>28</v>
      </c>
      <c r="D15" s="46">
        <v>16412253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16412253</v>
      </c>
      <c r="O15" s="47">
        <f t="shared" si="1"/>
        <v>253.81211821288835</v>
      </c>
      <c r="P15" s="9"/>
    </row>
    <row r="16" spans="1:133">
      <c r="A16" s="12"/>
      <c r="B16" s="44">
        <v>522</v>
      </c>
      <c r="C16" s="20" t="s">
        <v>29</v>
      </c>
      <c r="D16" s="46">
        <v>1189163</v>
      </c>
      <c r="E16" s="46">
        <v>20318295</v>
      </c>
      <c r="F16" s="46">
        <v>0</v>
      </c>
      <c r="G16" s="46">
        <v>309893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21817351</v>
      </c>
      <c r="O16" s="47">
        <f t="shared" si="1"/>
        <v>337.40084747073286</v>
      </c>
      <c r="P16" s="9"/>
    </row>
    <row r="17" spans="1:16">
      <c r="A17" s="12"/>
      <c r="B17" s="44">
        <v>524</v>
      </c>
      <c r="C17" s="20" t="s">
        <v>30</v>
      </c>
      <c r="D17" s="46">
        <v>103405</v>
      </c>
      <c r="E17" s="46">
        <v>0</v>
      </c>
      <c r="F17" s="46">
        <v>0</v>
      </c>
      <c r="G17" s="46">
        <v>79965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183370</v>
      </c>
      <c r="O17" s="47">
        <f t="shared" si="1"/>
        <v>2.8357793483135643</v>
      </c>
      <c r="P17" s="9"/>
    </row>
    <row r="18" spans="1:16">
      <c r="A18" s="12"/>
      <c r="B18" s="44">
        <v>529</v>
      </c>
      <c r="C18" s="20" t="s">
        <v>32</v>
      </c>
      <c r="D18" s="46">
        <v>718958</v>
      </c>
      <c r="E18" s="46">
        <v>3056925</v>
      </c>
      <c r="F18" s="46">
        <v>0</v>
      </c>
      <c r="G18" s="46">
        <v>23595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3799478</v>
      </c>
      <c r="O18" s="47">
        <f t="shared" si="1"/>
        <v>58.758146080447858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SUM(D20:D25)</f>
        <v>1151519</v>
      </c>
      <c r="E19" s="31">
        <f t="shared" si="5"/>
        <v>0</v>
      </c>
      <c r="F19" s="31">
        <f t="shared" si="5"/>
        <v>0</v>
      </c>
      <c r="G19" s="31">
        <f t="shared" si="5"/>
        <v>526436</v>
      </c>
      <c r="H19" s="31">
        <f t="shared" si="5"/>
        <v>0</v>
      </c>
      <c r="I19" s="31">
        <f t="shared" si="5"/>
        <v>26784077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28462032</v>
      </c>
      <c r="O19" s="43">
        <f t="shared" si="1"/>
        <v>440.15947295980698</v>
      </c>
      <c r="P19" s="10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4867331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4867331</v>
      </c>
      <c r="O20" s="47">
        <f t="shared" si="1"/>
        <v>75.272273170128202</v>
      </c>
      <c r="P20" s="9"/>
    </row>
    <row r="21" spans="1:16">
      <c r="A21" s="12"/>
      <c r="B21" s="44">
        <v>534</v>
      </c>
      <c r="C21" s="20" t="s">
        <v>86</v>
      </c>
      <c r="D21" s="46">
        <v>1775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1775</v>
      </c>
      <c r="O21" s="47">
        <f t="shared" si="1"/>
        <v>2.7450010052116357E-2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7297556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7297556</v>
      </c>
      <c r="O22" s="47">
        <f t="shared" si="1"/>
        <v>112.85520313007439</v>
      </c>
      <c r="P22" s="9"/>
    </row>
    <row r="23" spans="1:16">
      <c r="A23" s="12"/>
      <c r="B23" s="44">
        <v>536</v>
      </c>
      <c r="C23" s="20" t="s">
        <v>73</v>
      </c>
      <c r="D23" s="46">
        <v>810145</v>
      </c>
      <c r="E23" s="46">
        <v>0</v>
      </c>
      <c r="F23" s="46">
        <v>0</v>
      </c>
      <c r="G23" s="46">
        <v>0</v>
      </c>
      <c r="H23" s="46">
        <v>0</v>
      </c>
      <c r="I23" s="46">
        <v>9780469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10590614</v>
      </c>
      <c r="O23" s="47">
        <f t="shared" si="1"/>
        <v>163.7816680327235</v>
      </c>
      <c r="P23" s="9"/>
    </row>
    <row r="24" spans="1:16">
      <c r="A24" s="12"/>
      <c r="B24" s="44">
        <v>538</v>
      </c>
      <c r="C24" s="20" t="s">
        <v>74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4838721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4838721</v>
      </c>
      <c r="O24" s="47">
        <f t="shared" si="1"/>
        <v>74.829825402471272</v>
      </c>
      <c r="P24" s="9"/>
    </row>
    <row r="25" spans="1:16">
      <c r="A25" s="12"/>
      <c r="B25" s="44">
        <v>539</v>
      </c>
      <c r="C25" s="20" t="s">
        <v>39</v>
      </c>
      <c r="D25" s="46">
        <v>339599</v>
      </c>
      <c r="E25" s="46">
        <v>0</v>
      </c>
      <c r="F25" s="46">
        <v>0</v>
      </c>
      <c r="G25" s="46">
        <v>526436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866035</v>
      </c>
      <c r="O25" s="47">
        <f t="shared" si="1"/>
        <v>13.393053214357515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SUM(D27:D28)</f>
        <v>5877617</v>
      </c>
      <c r="E26" s="31">
        <f t="shared" si="7"/>
        <v>1405514</v>
      </c>
      <c r="F26" s="31">
        <f t="shared" si="7"/>
        <v>0</v>
      </c>
      <c r="G26" s="31">
        <f t="shared" si="7"/>
        <v>338453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2" si="8">SUM(D26:M26)</f>
        <v>7621584</v>
      </c>
      <c r="O26" s="43">
        <f t="shared" si="1"/>
        <v>117.86622952847841</v>
      </c>
      <c r="P26" s="10"/>
    </row>
    <row r="27" spans="1:16">
      <c r="A27" s="12"/>
      <c r="B27" s="44">
        <v>541</v>
      </c>
      <c r="C27" s="20" t="s">
        <v>75</v>
      </c>
      <c r="D27" s="46">
        <v>5352115</v>
      </c>
      <c r="E27" s="46">
        <v>1405514</v>
      </c>
      <c r="F27" s="46">
        <v>0</v>
      </c>
      <c r="G27" s="46">
        <v>338453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7096082</v>
      </c>
      <c r="O27" s="47">
        <f t="shared" si="1"/>
        <v>109.73944914402362</v>
      </c>
      <c r="P27" s="9"/>
    </row>
    <row r="28" spans="1:16">
      <c r="A28" s="12"/>
      <c r="B28" s="44">
        <v>544</v>
      </c>
      <c r="C28" s="20" t="s">
        <v>76</v>
      </c>
      <c r="D28" s="46">
        <v>525502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525502</v>
      </c>
      <c r="O28" s="47">
        <f t="shared" si="1"/>
        <v>8.1267803844547881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SUM(D30:D31)</f>
        <v>494976</v>
      </c>
      <c r="E29" s="31">
        <f t="shared" si="9"/>
        <v>1628129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2123105</v>
      </c>
      <c r="O29" s="43">
        <f t="shared" si="1"/>
        <v>32.833382305182255</v>
      </c>
      <c r="P29" s="10"/>
    </row>
    <row r="30" spans="1:16">
      <c r="A30" s="13"/>
      <c r="B30" s="45">
        <v>554</v>
      </c>
      <c r="C30" s="21" t="s">
        <v>44</v>
      </c>
      <c r="D30" s="46">
        <v>0</v>
      </c>
      <c r="E30" s="46">
        <v>1628129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1628129</v>
      </c>
      <c r="O30" s="47">
        <f t="shared" si="1"/>
        <v>25.178680234446283</v>
      </c>
      <c r="P30" s="9"/>
    </row>
    <row r="31" spans="1:16">
      <c r="A31" s="13"/>
      <c r="B31" s="45">
        <v>559</v>
      </c>
      <c r="C31" s="21" t="s">
        <v>45</v>
      </c>
      <c r="D31" s="46">
        <v>494976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494976</v>
      </c>
      <c r="O31" s="47">
        <f t="shared" si="1"/>
        <v>7.6547020707359694</v>
      </c>
      <c r="P31" s="9"/>
    </row>
    <row r="32" spans="1:16" ht="15.75">
      <c r="A32" s="28" t="s">
        <v>46</v>
      </c>
      <c r="B32" s="29"/>
      <c r="C32" s="30"/>
      <c r="D32" s="31">
        <f t="shared" ref="D32:M32" si="10">SUM(D33:D33)</f>
        <v>215342</v>
      </c>
      <c r="E32" s="31">
        <f t="shared" si="10"/>
        <v>33140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8"/>
        <v>248482</v>
      </c>
      <c r="O32" s="43">
        <f t="shared" si="1"/>
        <v>3.84272304099717</v>
      </c>
      <c r="P32" s="10"/>
    </row>
    <row r="33" spans="1:119">
      <c r="A33" s="12"/>
      <c r="B33" s="44">
        <v>569</v>
      </c>
      <c r="C33" s="20" t="s">
        <v>47</v>
      </c>
      <c r="D33" s="46">
        <v>215342</v>
      </c>
      <c r="E33" s="46">
        <v>33140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1">SUM(D33:M33)</f>
        <v>248482</v>
      </c>
      <c r="O33" s="47">
        <f t="shared" si="1"/>
        <v>3.84272304099717</v>
      </c>
      <c r="P33" s="9"/>
    </row>
    <row r="34" spans="1:119" ht="15.75">
      <c r="A34" s="28" t="s">
        <v>48</v>
      </c>
      <c r="B34" s="29"/>
      <c r="C34" s="30"/>
      <c r="D34" s="31">
        <f t="shared" ref="D34:M34" si="12">SUM(D35:D36)</f>
        <v>4145997</v>
      </c>
      <c r="E34" s="31">
        <f t="shared" si="12"/>
        <v>214843</v>
      </c>
      <c r="F34" s="31">
        <f t="shared" si="12"/>
        <v>0</v>
      </c>
      <c r="G34" s="31">
        <f t="shared" si="12"/>
        <v>977864</v>
      </c>
      <c r="H34" s="31">
        <f t="shared" si="12"/>
        <v>0</v>
      </c>
      <c r="I34" s="31">
        <f t="shared" si="12"/>
        <v>2187881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1"/>
        <v>7526585</v>
      </c>
      <c r="O34" s="43">
        <f t="shared" si="1"/>
        <v>116.39708952569475</v>
      </c>
      <c r="P34" s="9"/>
    </row>
    <row r="35" spans="1:119">
      <c r="A35" s="12"/>
      <c r="B35" s="44">
        <v>572</v>
      </c>
      <c r="C35" s="20" t="s">
        <v>77</v>
      </c>
      <c r="D35" s="46">
        <v>4145997</v>
      </c>
      <c r="E35" s="46">
        <v>750</v>
      </c>
      <c r="F35" s="46">
        <v>0</v>
      </c>
      <c r="G35" s="46">
        <v>977864</v>
      </c>
      <c r="H35" s="46">
        <v>0</v>
      </c>
      <c r="I35" s="46">
        <v>2187881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7312492</v>
      </c>
      <c r="O35" s="47">
        <f t="shared" si="1"/>
        <v>113.08618529916644</v>
      </c>
      <c r="P35" s="9"/>
    </row>
    <row r="36" spans="1:119">
      <c r="A36" s="12"/>
      <c r="B36" s="44">
        <v>573</v>
      </c>
      <c r="C36" s="20" t="s">
        <v>57</v>
      </c>
      <c r="D36" s="46">
        <v>0</v>
      </c>
      <c r="E36" s="46">
        <v>214093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214093</v>
      </c>
      <c r="O36" s="47">
        <f t="shared" si="1"/>
        <v>3.3109042265283084</v>
      </c>
      <c r="P36" s="9"/>
    </row>
    <row r="37" spans="1:119" ht="15.75">
      <c r="A37" s="28" t="s">
        <v>78</v>
      </c>
      <c r="B37" s="29"/>
      <c r="C37" s="30"/>
      <c r="D37" s="31">
        <f t="shared" ref="D37:M37" si="13">SUM(D38:D39)</f>
        <v>15601234</v>
      </c>
      <c r="E37" s="31">
        <f t="shared" si="13"/>
        <v>1843302</v>
      </c>
      <c r="F37" s="31">
        <f t="shared" si="13"/>
        <v>3468</v>
      </c>
      <c r="G37" s="31">
        <f t="shared" si="13"/>
        <v>9744318</v>
      </c>
      <c r="H37" s="31">
        <f t="shared" si="13"/>
        <v>0</v>
      </c>
      <c r="I37" s="31">
        <f t="shared" si="13"/>
        <v>1059089</v>
      </c>
      <c r="J37" s="31">
        <f t="shared" si="13"/>
        <v>0</v>
      </c>
      <c r="K37" s="31">
        <f t="shared" si="13"/>
        <v>0</v>
      </c>
      <c r="L37" s="31">
        <f t="shared" si="13"/>
        <v>0</v>
      </c>
      <c r="M37" s="31">
        <f t="shared" si="13"/>
        <v>0</v>
      </c>
      <c r="N37" s="31">
        <f t="shared" si="11"/>
        <v>28251411</v>
      </c>
      <c r="O37" s="43">
        <f t="shared" si="1"/>
        <v>436.90226249942009</v>
      </c>
      <c r="P37" s="9"/>
    </row>
    <row r="38" spans="1:119">
      <c r="A38" s="12"/>
      <c r="B38" s="44">
        <v>581</v>
      </c>
      <c r="C38" s="20" t="s">
        <v>79</v>
      </c>
      <c r="D38" s="46">
        <v>15601234</v>
      </c>
      <c r="E38" s="46">
        <v>1500874</v>
      </c>
      <c r="F38" s="46">
        <v>3468</v>
      </c>
      <c r="G38" s="46">
        <v>9744318</v>
      </c>
      <c r="H38" s="46">
        <v>0</v>
      </c>
      <c r="I38" s="46">
        <v>17527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26867421</v>
      </c>
      <c r="O38" s="47">
        <f t="shared" si="1"/>
        <v>415.49914170391105</v>
      </c>
      <c r="P38" s="9"/>
    </row>
    <row r="39" spans="1:119" ht="15.75" thickBot="1">
      <c r="A39" s="12"/>
      <c r="B39" s="44">
        <v>584</v>
      </c>
      <c r="C39" s="20" t="s">
        <v>61</v>
      </c>
      <c r="D39" s="46">
        <v>0</v>
      </c>
      <c r="E39" s="46">
        <v>342428</v>
      </c>
      <c r="F39" s="46">
        <v>0</v>
      </c>
      <c r="G39" s="46">
        <v>0</v>
      </c>
      <c r="H39" s="46">
        <v>0</v>
      </c>
      <c r="I39" s="46">
        <v>1041562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1383990</v>
      </c>
      <c r="O39" s="47">
        <f t="shared" si="1"/>
        <v>21.403120795509025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4">SUM(D5,D14,D19,D26,D29,D32,D34,D37)</f>
        <v>58807871</v>
      </c>
      <c r="E40" s="15">
        <f t="shared" si="14"/>
        <v>28500148</v>
      </c>
      <c r="F40" s="15">
        <f t="shared" si="14"/>
        <v>2971048</v>
      </c>
      <c r="G40" s="15">
        <f t="shared" si="14"/>
        <v>13866190</v>
      </c>
      <c r="H40" s="15">
        <f t="shared" si="14"/>
        <v>0</v>
      </c>
      <c r="I40" s="15">
        <f t="shared" si="14"/>
        <v>30031047</v>
      </c>
      <c r="J40" s="15">
        <f t="shared" si="14"/>
        <v>6523371</v>
      </c>
      <c r="K40" s="15">
        <f t="shared" si="14"/>
        <v>12721425</v>
      </c>
      <c r="L40" s="15">
        <f t="shared" si="14"/>
        <v>0</v>
      </c>
      <c r="M40" s="15">
        <f t="shared" si="14"/>
        <v>0</v>
      </c>
      <c r="N40" s="15">
        <f t="shared" si="11"/>
        <v>153421100</v>
      </c>
      <c r="O40" s="37">
        <f t="shared" si="1"/>
        <v>2372.6257674404219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94</v>
      </c>
      <c r="M42" s="163"/>
      <c r="N42" s="163"/>
      <c r="O42" s="41">
        <v>64663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59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12421403</v>
      </c>
      <c r="E5" s="26">
        <f t="shared" si="0"/>
        <v>17540</v>
      </c>
      <c r="F5" s="26">
        <f t="shared" si="0"/>
        <v>2808448</v>
      </c>
      <c r="G5" s="26">
        <f t="shared" si="0"/>
        <v>19039163</v>
      </c>
      <c r="H5" s="26">
        <f t="shared" si="0"/>
        <v>0</v>
      </c>
      <c r="I5" s="26">
        <f t="shared" si="0"/>
        <v>0</v>
      </c>
      <c r="J5" s="26">
        <f t="shared" si="0"/>
        <v>7567944</v>
      </c>
      <c r="K5" s="26">
        <f t="shared" si="0"/>
        <v>9614313</v>
      </c>
      <c r="L5" s="26">
        <f t="shared" si="0"/>
        <v>0</v>
      </c>
      <c r="M5" s="26">
        <f t="shared" si="0"/>
        <v>0</v>
      </c>
      <c r="N5" s="27">
        <f>SUM(D5:M5)</f>
        <v>51468811</v>
      </c>
      <c r="O5" s="32">
        <f t="shared" ref="O5:O40" si="1">(N5/O$42)</f>
        <v>805.33267094351436</v>
      </c>
      <c r="P5" s="6"/>
    </row>
    <row r="6" spans="1:133">
      <c r="A6" s="12"/>
      <c r="B6" s="44">
        <v>511</v>
      </c>
      <c r="C6" s="20" t="s">
        <v>19</v>
      </c>
      <c r="D6" s="46">
        <v>643613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643613</v>
      </c>
      <c r="O6" s="47">
        <f t="shared" si="1"/>
        <v>10.070614927241433</v>
      </c>
      <c r="P6" s="9"/>
    </row>
    <row r="7" spans="1:133">
      <c r="A7" s="12"/>
      <c r="B7" s="44">
        <v>512</v>
      </c>
      <c r="C7" s="20" t="s">
        <v>20</v>
      </c>
      <c r="D7" s="46">
        <v>1170457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1170457</v>
      </c>
      <c r="O7" s="47">
        <f t="shared" si="1"/>
        <v>18.314144891253324</v>
      </c>
      <c r="P7" s="9"/>
    </row>
    <row r="8" spans="1:133">
      <c r="A8" s="12"/>
      <c r="B8" s="44">
        <v>513</v>
      </c>
      <c r="C8" s="20" t="s">
        <v>21</v>
      </c>
      <c r="D8" s="46">
        <v>5290250</v>
      </c>
      <c r="E8" s="46">
        <v>0</v>
      </c>
      <c r="F8" s="46">
        <v>0</v>
      </c>
      <c r="G8" s="46">
        <v>678037</v>
      </c>
      <c r="H8" s="46">
        <v>0</v>
      </c>
      <c r="I8" s="46">
        <v>0</v>
      </c>
      <c r="J8" s="46">
        <v>5926146</v>
      </c>
      <c r="K8" s="46">
        <v>1045362</v>
      </c>
      <c r="L8" s="46">
        <v>0</v>
      </c>
      <c r="M8" s="46">
        <v>0</v>
      </c>
      <c r="N8" s="46">
        <f t="shared" si="2"/>
        <v>12939795</v>
      </c>
      <c r="O8" s="47">
        <f t="shared" si="1"/>
        <v>202.46901893287435</v>
      </c>
      <c r="P8" s="9"/>
    </row>
    <row r="9" spans="1:133">
      <c r="A9" s="12"/>
      <c r="B9" s="44">
        <v>514</v>
      </c>
      <c r="C9" s="20" t="s">
        <v>22</v>
      </c>
      <c r="D9" s="46">
        <v>589003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589003</v>
      </c>
      <c r="O9" s="47">
        <f t="shared" si="1"/>
        <v>9.2161320607103736</v>
      </c>
      <c r="P9" s="9"/>
    </row>
    <row r="10" spans="1:133">
      <c r="A10" s="12"/>
      <c r="B10" s="44">
        <v>515</v>
      </c>
      <c r="C10" s="20" t="s">
        <v>23</v>
      </c>
      <c r="D10" s="46">
        <v>937679</v>
      </c>
      <c r="E10" s="46">
        <v>0</v>
      </c>
      <c r="F10" s="46">
        <v>0</v>
      </c>
      <c r="G10" s="46">
        <v>503258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1440937</v>
      </c>
      <c r="O10" s="47">
        <f t="shared" si="1"/>
        <v>22.546346424659678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2808448</v>
      </c>
      <c r="G11" s="46">
        <v>17052280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19860728</v>
      </c>
      <c r="O11" s="47">
        <f t="shared" si="1"/>
        <v>310.76088249100297</v>
      </c>
      <c r="P11" s="9"/>
    </row>
    <row r="12" spans="1:133">
      <c r="A12" s="12"/>
      <c r="B12" s="44">
        <v>518</v>
      </c>
      <c r="C12" s="20" t="s">
        <v>25</v>
      </c>
      <c r="D12" s="46">
        <v>5694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8568951</v>
      </c>
      <c r="L12" s="46">
        <v>0</v>
      </c>
      <c r="M12" s="46">
        <v>0</v>
      </c>
      <c r="N12" s="46">
        <f t="shared" si="2"/>
        <v>8574645</v>
      </c>
      <c r="O12" s="47">
        <f t="shared" si="1"/>
        <v>134.16750117352527</v>
      </c>
      <c r="P12" s="9"/>
    </row>
    <row r="13" spans="1:133">
      <c r="A13" s="12"/>
      <c r="B13" s="44">
        <v>519</v>
      </c>
      <c r="C13" s="20" t="s">
        <v>71</v>
      </c>
      <c r="D13" s="46">
        <v>3784707</v>
      </c>
      <c r="E13" s="46">
        <v>17540</v>
      </c>
      <c r="F13" s="46">
        <v>0</v>
      </c>
      <c r="G13" s="46">
        <v>805588</v>
      </c>
      <c r="H13" s="46">
        <v>0</v>
      </c>
      <c r="I13" s="46">
        <v>0</v>
      </c>
      <c r="J13" s="46">
        <v>1641798</v>
      </c>
      <c r="K13" s="46">
        <v>0</v>
      </c>
      <c r="L13" s="46">
        <v>0</v>
      </c>
      <c r="M13" s="46">
        <v>0</v>
      </c>
      <c r="N13" s="46">
        <f t="shared" si="2"/>
        <v>6249633</v>
      </c>
      <c r="O13" s="47">
        <f t="shared" si="1"/>
        <v>97.788030042246916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17837846</v>
      </c>
      <c r="E14" s="31">
        <f t="shared" si="3"/>
        <v>20380281</v>
      </c>
      <c r="F14" s="31">
        <f t="shared" si="3"/>
        <v>0</v>
      </c>
      <c r="G14" s="31">
        <f t="shared" si="3"/>
        <v>427027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38645154</v>
      </c>
      <c r="O14" s="43">
        <f t="shared" si="1"/>
        <v>604.68086371459867</v>
      </c>
      <c r="P14" s="10"/>
    </row>
    <row r="15" spans="1:133">
      <c r="A15" s="12"/>
      <c r="B15" s="44">
        <v>521</v>
      </c>
      <c r="C15" s="20" t="s">
        <v>28</v>
      </c>
      <c r="D15" s="46">
        <v>15902182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15902182</v>
      </c>
      <c r="O15" s="47">
        <f t="shared" si="1"/>
        <v>248.82149898294477</v>
      </c>
      <c r="P15" s="9"/>
    </row>
    <row r="16" spans="1:133">
      <c r="A16" s="12"/>
      <c r="B16" s="44">
        <v>522</v>
      </c>
      <c r="C16" s="20" t="s">
        <v>29</v>
      </c>
      <c r="D16" s="46">
        <v>1118886</v>
      </c>
      <c r="E16" s="46">
        <v>18117178</v>
      </c>
      <c r="F16" s="46">
        <v>0</v>
      </c>
      <c r="G16" s="46">
        <v>357148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19593212</v>
      </c>
      <c r="O16" s="47">
        <f t="shared" si="1"/>
        <v>306.5750586762635</v>
      </c>
      <c r="P16" s="9"/>
    </row>
    <row r="17" spans="1:16">
      <c r="A17" s="12"/>
      <c r="B17" s="44">
        <v>524</v>
      </c>
      <c r="C17" s="20" t="s">
        <v>30</v>
      </c>
      <c r="D17" s="46">
        <v>99271</v>
      </c>
      <c r="E17" s="46">
        <v>2191338</v>
      </c>
      <c r="F17" s="46">
        <v>0</v>
      </c>
      <c r="G17" s="46">
        <v>69879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2360488</v>
      </c>
      <c r="O17" s="47">
        <f t="shared" si="1"/>
        <v>36.934564230949775</v>
      </c>
      <c r="P17" s="9"/>
    </row>
    <row r="18" spans="1:16">
      <c r="A18" s="12"/>
      <c r="B18" s="44">
        <v>529</v>
      </c>
      <c r="C18" s="20" t="s">
        <v>32</v>
      </c>
      <c r="D18" s="46">
        <v>717507</v>
      </c>
      <c r="E18" s="46">
        <v>71765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789272</v>
      </c>
      <c r="O18" s="47">
        <f t="shared" si="1"/>
        <v>12.349741824440619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SUM(D20:D24)</f>
        <v>1128215</v>
      </c>
      <c r="E19" s="31">
        <f t="shared" si="5"/>
        <v>0</v>
      </c>
      <c r="F19" s="31">
        <f t="shared" si="5"/>
        <v>0</v>
      </c>
      <c r="G19" s="31">
        <f t="shared" si="5"/>
        <v>1476147</v>
      </c>
      <c r="H19" s="31">
        <f t="shared" si="5"/>
        <v>0</v>
      </c>
      <c r="I19" s="31">
        <f t="shared" si="5"/>
        <v>25606248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28210610</v>
      </c>
      <c r="O19" s="43">
        <f t="shared" si="1"/>
        <v>441.4115161946487</v>
      </c>
      <c r="P19" s="10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4468328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4468328</v>
      </c>
      <c r="O20" s="47">
        <f t="shared" si="1"/>
        <v>69.915944296667192</v>
      </c>
      <c r="P20" s="9"/>
    </row>
    <row r="21" spans="1:16">
      <c r="A21" s="12"/>
      <c r="B21" s="44">
        <v>535</v>
      </c>
      <c r="C21" s="20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6953160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6953160</v>
      </c>
      <c r="O21" s="47">
        <f t="shared" si="1"/>
        <v>108.79611954310749</v>
      </c>
      <c r="P21" s="9"/>
    </row>
    <row r="22" spans="1:16">
      <c r="A22" s="12"/>
      <c r="B22" s="44">
        <v>536</v>
      </c>
      <c r="C22" s="20" t="s">
        <v>73</v>
      </c>
      <c r="D22" s="46">
        <v>771243</v>
      </c>
      <c r="E22" s="46">
        <v>0</v>
      </c>
      <c r="F22" s="46">
        <v>0</v>
      </c>
      <c r="G22" s="46">
        <v>0</v>
      </c>
      <c r="H22" s="46">
        <v>0</v>
      </c>
      <c r="I22" s="46">
        <v>9597319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10368562</v>
      </c>
      <c r="O22" s="47">
        <f t="shared" si="1"/>
        <v>162.2369269284932</v>
      </c>
      <c r="P22" s="9"/>
    </row>
    <row r="23" spans="1:16">
      <c r="A23" s="12"/>
      <c r="B23" s="44">
        <v>538</v>
      </c>
      <c r="C23" s="20" t="s">
        <v>74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4587441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4587441</v>
      </c>
      <c r="O23" s="47">
        <f t="shared" si="1"/>
        <v>71.77970583633234</v>
      </c>
      <c r="P23" s="9"/>
    </row>
    <row r="24" spans="1:16">
      <c r="A24" s="12"/>
      <c r="B24" s="44">
        <v>539</v>
      </c>
      <c r="C24" s="20" t="s">
        <v>39</v>
      </c>
      <c r="D24" s="46">
        <v>356972</v>
      </c>
      <c r="E24" s="46">
        <v>0</v>
      </c>
      <c r="F24" s="46">
        <v>0</v>
      </c>
      <c r="G24" s="46">
        <v>1476147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1833119</v>
      </c>
      <c r="O24" s="47">
        <f t="shared" si="1"/>
        <v>28.682819590048506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SUM(D26:D27)</f>
        <v>5504920</v>
      </c>
      <c r="E25" s="31">
        <f t="shared" si="6"/>
        <v>543566</v>
      </c>
      <c r="F25" s="31">
        <f t="shared" si="6"/>
        <v>0</v>
      </c>
      <c r="G25" s="31">
        <f t="shared" si="6"/>
        <v>2242756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8291242</v>
      </c>
      <c r="O25" s="43">
        <f t="shared" si="1"/>
        <v>129.73309341261148</v>
      </c>
      <c r="P25" s="10"/>
    </row>
    <row r="26" spans="1:16">
      <c r="A26" s="12"/>
      <c r="B26" s="44">
        <v>541</v>
      </c>
      <c r="C26" s="20" t="s">
        <v>75</v>
      </c>
      <c r="D26" s="46">
        <v>5021180</v>
      </c>
      <c r="E26" s="46">
        <v>543566</v>
      </c>
      <c r="F26" s="46">
        <v>0</v>
      </c>
      <c r="G26" s="46">
        <v>2242756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7807502</v>
      </c>
      <c r="O26" s="47">
        <f t="shared" si="1"/>
        <v>122.16401189172274</v>
      </c>
      <c r="P26" s="9"/>
    </row>
    <row r="27" spans="1:16">
      <c r="A27" s="12"/>
      <c r="B27" s="44">
        <v>544</v>
      </c>
      <c r="C27" s="20" t="s">
        <v>76</v>
      </c>
      <c r="D27" s="46">
        <v>483740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483740</v>
      </c>
      <c r="O27" s="47">
        <f t="shared" si="1"/>
        <v>7.5690815208887496</v>
      </c>
      <c r="P27" s="9"/>
    </row>
    <row r="28" spans="1:16" ht="15.75">
      <c r="A28" s="28" t="s">
        <v>43</v>
      </c>
      <c r="B28" s="29"/>
      <c r="C28" s="30"/>
      <c r="D28" s="31">
        <f t="shared" ref="D28:M28" si="8">SUM(D29:D30)</f>
        <v>425623</v>
      </c>
      <c r="E28" s="31">
        <f t="shared" si="8"/>
        <v>558130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983753</v>
      </c>
      <c r="O28" s="43">
        <f t="shared" si="1"/>
        <v>15.392786731340948</v>
      </c>
      <c r="P28" s="10"/>
    </row>
    <row r="29" spans="1:16">
      <c r="A29" s="13"/>
      <c r="B29" s="45">
        <v>554</v>
      </c>
      <c r="C29" s="21" t="s">
        <v>44</v>
      </c>
      <c r="D29" s="46">
        <v>0</v>
      </c>
      <c r="E29" s="46">
        <v>558130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558130</v>
      </c>
      <c r="O29" s="47">
        <f t="shared" si="1"/>
        <v>8.7330621186042876</v>
      </c>
      <c r="P29" s="9"/>
    </row>
    <row r="30" spans="1:16">
      <c r="A30" s="13"/>
      <c r="B30" s="45">
        <v>559</v>
      </c>
      <c r="C30" s="21" t="s">
        <v>45</v>
      </c>
      <c r="D30" s="46">
        <v>425623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425623</v>
      </c>
      <c r="O30" s="47">
        <f t="shared" si="1"/>
        <v>6.6597246127366612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SUM(D32:D32)</f>
        <v>209275</v>
      </c>
      <c r="E31" s="31">
        <f t="shared" si="9"/>
        <v>23024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232299</v>
      </c>
      <c r="O31" s="43">
        <f t="shared" si="1"/>
        <v>3.6347832890001563</v>
      </c>
      <c r="P31" s="10"/>
    </row>
    <row r="32" spans="1:16">
      <c r="A32" s="12"/>
      <c r="B32" s="44">
        <v>569</v>
      </c>
      <c r="C32" s="20" t="s">
        <v>47</v>
      </c>
      <c r="D32" s="46">
        <v>209275</v>
      </c>
      <c r="E32" s="46">
        <v>23024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10">SUM(D32:M32)</f>
        <v>232299</v>
      </c>
      <c r="O32" s="47">
        <f t="shared" si="1"/>
        <v>3.6347832890001563</v>
      </c>
      <c r="P32" s="9"/>
    </row>
    <row r="33" spans="1:119" ht="15.75">
      <c r="A33" s="28" t="s">
        <v>48</v>
      </c>
      <c r="B33" s="29"/>
      <c r="C33" s="30"/>
      <c r="D33" s="31">
        <f t="shared" ref="D33:M33" si="11">SUM(D34:D35)</f>
        <v>4082143</v>
      </c>
      <c r="E33" s="31">
        <f t="shared" si="11"/>
        <v>365223</v>
      </c>
      <c r="F33" s="31">
        <f t="shared" si="11"/>
        <v>0</v>
      </c>
      <c r="G33" s="31">
        <f t="shared" si="11"/>
        <v>602423</v>
      </c>
      <c r="H33" s="31">
        <f t="shared" si="11"/>
        <v>0</v>
      </c>
      <c r="I33" s="31">
        <f t="shared" si="11"/>
        <v>2577962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7627751</v>
      </c>
      <c r="O33" s="43">
        <f t="shared" si="1"/>
        <v>119.35144734783289</v>
      </c>
      <c r="P33" s="9"/>
    </row>
    <row r="34" spans="1:119">
      <c r="A34" s="12"/>
      <c r="B34" s="44">
        <v>572</v>
      </c>
      <c r="C34" s="20" t="s">
        <v>77</v>
      </c>
      <c r="D34" s="46">
        <v>4082143</v>
      </c>
      <c r="E34" s="46">
        <v>0</v>
      </c>
      <c r="F34" s="46">
        <v>0</v>
      </c>
      <c r="G34" s="46">
        <v>602423</v>
      </c>
      <c r="H34" s="46">
        <v>0</v>
      </c>
      <c r="I34" s="46">
        <v>2577962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7262528</v>
      </c>
      <c r="O34" s="47">
        <f t="shared" si="1"/>
        <v>113.63680175246441</v>
      </c>
      <c r="P34" s="9"/>
    </row>
    <row r="35" spans="1:119">
      <c r="A35" s="12"/>
      <c r="B35" s="44">
        <v>573</v>
      </c>
      <c r="C35" s="20" t="s">
        <v>57</v>
      </c>
      <c r="D35" s="46">
        <v>0</v>
      </c>
      <c r="E35" s="46">
        <v>365223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365223</v>
      </c>
      <c r="O35" s="47">
        <f t="shared" si="1"/>
        <v>5.7146455953684869</v>
      </c>
      <c r="P35" s="9"/>
    </row>
    <row r="36" spans="1:119" ht="15.75">
      <c r="A36" s="28" t="s">
        <v>78</v>
      </c>
      <c r="B36" s="29"/>
      <c r="C36" s="30"/>
      <c r="D36" s="31">
        <f t="shared" ref="D36:M36" si="12">SUM(D37:D39)</f>
        <v>17471784</v>
      </c>
      <c r="E36" s="31">
        <f t="shared" si="12"/>
        <v>7656568</v>
      </c>
      <c r="F36" s="31">
        <f t="shared" si="12"/>
        <v>0</v>
      </c>
      <c r="G36" s="31">
        <f t="shared" si="12"/>
        <v>625419</v>
      </c>
      <c r="H36" s="31">
        <f t="shared" si="12"/>
        <v>0</v>
      </c>
      <c r="I36" s="31">
        <f t="shared" si="12"/>
        <v>1130790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0"/>
        <v>26884561</v>
      </c>
      <c r="O36" s="43">
        <f t="shared" si="1"/>
        <v>420.66282271944925</v>
      </c>
      <c r="P36" s="9"/>
    </row>
    <row r="37" spans="1:119">
      <c r="A37" s="12"/>
      <c r="B37" s="44">
        <v>581</v>
      </c>
      <c r="C37" s="20" t="s">
        <v>79</v>
      </c>
      <c r="D37" s="46">
        <v>17471784</v>
      </c>
      <c r="E37" s="46">
        <v>7250586</v>
      </c>
      <c r="F37" s="46">
        <v>0</v>
      </c>
      <c r="G37" s="46">
        <v>625419</v>
      </c>
      <c r="H37" s="46">
        <v>0</v>
      </c>
      <c r="I37" s="46">
        <v>17016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25364805</v>
      </c>
      <c r="O37" s="47">
        <f t="shared" si="1"/>
        <v>396.88319511813489</v>
      </c>
      <c r="P37" s="9"/>
    </row>
    <row r="38" spans="1:119">
      <c r="A38" s="12"/>
      <c r="B38" s="44">
        <v>584</v>
      </c>
      <c r="C38" s="20" t="s">
        <v>61</v>
      </c>
      <c r="D38" s="46">
        <v>0</v>
      </c>
      <c r="E38" s="46">
        <v>405982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405982</v>
      </c>
      <c r="O38" s="47">
        <f t="shared" si="1"/>
        <v>6.3524018150524171</v>
      </c>
      <c r="P38" s="9"/>
    </row>
    <row r="39" spans="1:119" ht="15.75" thickBot="1">
      <c r="A39" s="12"/>
      <c r="B39" s="44">
        <v>590</v>
      </c>
      <c r="C39" s="20" t="s">
        <v>80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1113774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1113774</v>
      </c>
      <c r="O39" s="47">
        <f t="shared" si="1"/>
        <v>17.427225786261932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SUM(D5,D14,D19,D25,D28,D31,D33,D36)</f>
        <v>59081209</v>
      </c>
      <c r="E40" s="15">
        <f t="shared" si="13"/>
        <v>29544332</v>
      </c>
      <c r="F40" s="15">
        <f t="shared" si="13"/>
        <v>2808448</v>
      </c>
      <c r="G40" s="15">
        <f t="shared" si="13"/>
        <v>24412935</v>
      </c>
      <c r="H40" s="15">
        <f t="shared" si="13"/>
        <v>0</v>
      </c>
      <c r="I40" s="15">
        <f t="shared" si="13"/>
        <v>29315000</v>
      </c>
      <c r="J40" s="15">
        <f t="shared" si="13"/>
        <v>7567944</v>
      </c>
      <c r="K40" s="15">
        <f t="shared" si="13"/>
        <v>9614313</v>
      </c>
      <c r="L40" s="15">
        <f t="shared" si="13"/>
        <v>0</v>
      </c>
      <c r="M40" s="15">
        <f t="shared" si="13"/>
        <v>0</v>
      </c>
      <c r="N40" s="15">
        <f t="shared" si="10"/>
        <v>162344181</v>
      </c>
      <c r="O40" s="37">
        <f t="shared" si="1"/>
        <v>2540.1999843529966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92</v>
      </c>
      <c r="M42" s="163"/>
      <c r="N42" s="163"/>
      <c r="O42" s="41">
        <v>63910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59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11785486</v>
      </c>
      <c r="E5" s="26">
        <f t="shared" si="0"/>
        <v>0</v>
      </c>
      <c r="F5" s="26">
        <f t="shared" si="0"/>
        <v>2781479</v>
      </c>
      <c r="G5" s="26">
        <f t="shared" si="0"/>
        <v>729244</v>
      </c>
      <c r="H5" s="26">
        <f t="shared" si="0"/>
        <v>0</v>
      </c>
      <c r="I5" s="26">
        <f t="shared" si="0"/>
        <v>0</v>
      </c>
      <c r="J5" s="26">
        <f t="shared" si="0"/>
        <v>6675562</v>
      </c>
      <c r="K5" s="26">
        <f t="shared" si="0"/>
        <v>9387624</v>
      </c>
      <c r="L5" s="26">
        <f t="shared" si="0"/>
        <v>0</v>
      </c>
      <c r="M5" s="26">
        <f t="shared" si="0"/>
        <v>0</v>
      </c>
      <c r="N5" s="27">
        <f>SUM(D5:M5)</f>
        <v>31359395</v>
      </c>
      <c r="O5" s="32">
        <f t="shared" ref="O5:O41" si="1">(N5/O$43)</f>
        <v>495.33865643115513</v>
      </c>
      <c r="P5" s="6"/>
    </row>
    <row r="6" spans="1:133">
      <c r="A6" s="12"/>
      <c r="B6" s="44">
        <v>511</v>
      </c>
      <c r="C6" s="20" t="s">
        <v>19</v>
      </c>
      <c r="D6" s="46">
        <v>610292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610292</v>
      </c>
      <c r="O6" s="47">
        <f t="shared" si="1"/>
        <v>9.6398932221327147</v>
      </c>
      <c r="P6" s="9"/>
    </row>
    <row r="7" spans="1:133">
      <c r="A7" s="12"/>
      <c r="B7" s="44">
        <v>512</v>
      </c>
      <c r="C7" s="20" t="s">
        <v>20</v>
      </c>
      <c r="D7" s="46">
        <v>1111600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1111600</v>
      </c>
      <c r="O7" s="47">
        <f t="shared" si="1"/>
        <v>17.558325040673523</v>
      </c>
      <c r="P7" s="9"/>
    </row>
    <row r="8" spans="1:133">
      <c r="A8" s="12"/>
      <c r="B8" s="44">
        <v>513</v>
      </c>
      <c r="C8" s="20" t="s">
        <v>21</v>
      </c>
      <c r="D8" s="46">
        <v>4896845</v>
      </c>
      <c r="E8" s="46">
        <v>0</v>
      </c>
      <c r="F8" s="46">
        <v>0</v>
      </c>
      <c r="G8" s="46">
        <v>191638</v>
      </c>
      <c r="H8" s="46">
        <v>0</v>
      </c>
      <c r="I8" s="46">
        <v>0</v>
      </c>
      <c r="J8" s="46">
        <v>5210159</v>
      </c>
      <c r="K8" s="46">
        <v>902372</v>
      </c>
      <c r="L8" s="46">
        <v>0</v>
      </c>
      <c r="M8" s="46">
        <v>0</v>
      </c>
      <c r="N8" s="46">
        <f t="shared" si="2"/>
        <v>11201014</v>
      </c>
      <c r="O8" s="47">
        <f t="shared" si="1"/>
        <v>176.92609265665229</v>
      </c>
      <c r="P8" s="9"/>
    </row>
    <row r="9" spans="1:133">
      <c r="A9" s="12"/>
      <c r="B9" s="44">
        <v>514</v>
      </c>
      <c r="C9" s="20" t="s">
        <v>22</v>
      </c>
      <c r="D9" s="46">
        <v>568313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568313</v>
      </c>
      <c r="O9" s="47">
        <f t="shared" si="1"/>
        <v>8.9768121436130723</v>
      </c>
      <c r="P9" s="9"/>
    </row>
    <row r="10" spans="1:133">
      <c r="A10" s="12"/>
      <c r="B10" s="44">
        <v>515</v>
      </c>
      <c r="C10" s="20" t="s">
        <v>23</v>
      </c>
      <c r="D10" s="46">
        <v>937067</v>
      </c>
      <c r="E10" s="46">
        <v>0</v>
      </c>
      <c r="F10" s="46">
        <v>0</v>
      </c>
      <c r="G10" s="46">
        <v>17283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954350</v>
      </c>
      <c r="O10" s="47">
        <f t="shared" si="1"/>
        <v>15.074475982877631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2781479</v>
      </c>
      <c r="G11" s="46">
        <v>276609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3058088</v>
      </c>
      <c r="O11" s="47">
        <f t="shared" si="1"/>
        <v>48.304158966339699</v>
      </c>
      <c r="P11" s="9"/>
    </row>
    <row r="12" spans="1:133">
      <c r="A12" s="12"/>
      <c r="B12" s="44">
        <v>518</v>
      </c>
      <c r="C12" s="20" t="s">
        <v>25</v>
      </c>
      <c r="D12" s="46">
        <v>6401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8485252</v>
      </c>
      <c r="L12" s="46">
        <v>0</v>
      </c>
      <c r="M12" s="46">
        <v>0</v>
      </c>
      <c r="N12" s="46">
        <f t="shared" si="2"/>
        <v>8491653</v>
      </c>
      <c r="O12" s="47">
        <f t="shared" si="1"/>
        <v>134.13026583898025</v>
      </c>
      <c r="P12" s="9"/>
    </row>
    <row r="13" spans="1:133">
      <c r="A13" s="12"/>
      <c r="B13" s="44">
        <v>519</v>
      </c>
      <c r="C13" s="20" t="s">
        <v>71</v>
      </c>
      <c r="D13" s="46">
        <v>3654968</v>
      </c>
      <c r="E13" s="46">
        <v>0</v>
      </c>
      <c r="F13" s="46">
        <v>0</v>
      </c>
      <c r="G13" s="46">
        <v>243714</v>
      </c>
      <c r="H13" s="46">
        <v>0</v>
      </c>
      <c r="I13" s="46">
        <v>0</v>
      </c>
      <c r="J13" s="46">
        <v>1465403</v>
      </c>
      <c r="K13" s="46">
        <v>0</v>
      </c>
      <c r="L13" s="46">
        <v>0</v>
      </c>
      <c r="M13" s="46">
        <v>0</v>
      </c>
      <c r="N13" s="46">
        <f t="shared" si="2"/>
        <v>5364085</v>
      </c>
      <c r="O13" s="47">
        <f t="shared" si="1"/>
        <v>84.728632579885954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17106119</v>
      </c>
      <c r="E14" s="31">
        <f t="shared" si="3"/>
        <v>23498418</v>
      </c>
      <c r="F14" s="31">
        <f t="shared" si="3"/>
        <v>0</v>
      </c>
      <c r="G14" s="31">
        <f t="shared" si="3"/>
        <v>2511668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43116205</v>
      </c>
      <c r="O14" s="43">
        <f t="shared" si="1"/>
        <v>681.04384842597415</v>
      </c>
      <c r="P14" s="10"/>
    </row>
    <row r="15" spans="1:133">
      <c r="A15" s="12"/>
      <c r="B15" s="44">
        <v>521</v>
      </c>
      <c r="C15" s="20" t="s">
        <v>28</v>
      </c>
      <c r="D15" s="46">
        <v>15279793</v>
      </c>
      <c r="E15" s="46">
        <v>7500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15287293</v>
      </c>
      <c r="O15" s="47">
        <f t="shared" si="1"/>
        <v>241.47108625945759</v>
      </c>
      <c r="P15" s="9"/>
    </row>
    <row r="16" spans="1:133">
      <c r="A16" s="12"/>
      <c r="B16" s="44">
        <v>522</v>
      </c>
      <c r="C16" s="20" t="s">
        <v>29</v>
      </c>
      <c r="D16" s="46">
        <v>1108071</v>
      </c>
      <c r="E16" s="46">
        <v>18206159</v>
      </c>
      <c r="F16" s="46">
        <v>0</v>
      </c>
      <c r="G16" s="46">
        <v>2511668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21825898</v>
      </c>
      <c r="O16" s="47">
        <f t="shared" si="1"/>
        <v>344.75189941398537</v>
      </c>
      <c r="P16" s="9"/>
    </row>
    <row r="17" spans="1:16">
      <c r="A17" s="12"/>
      <c r="B17" s="44">
        <v>524</v>
      </c>
      <c r="C17" s="20" t="s">
        <v>30</v>
      </c>
      <c r="D17" s="46">
        <v>100428</v>
      </c>
      <c r="E17" s="46">
        <v>2075010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2175438</v>
      </c>
      <c r="O17" s="47">
        <f t="shared" si="1"/>
        <v>34.362223380562007</v>
      </c>
      <c r="P17" s="9"/>
    </row>
    <row r="18" spans="1:16">
      <c r="A18" s="12"/>
      <c r="B18" s="44">
        <v>529</v>
      </c>
      <c r="C18" s="20" t="s">
        <v>32</v>
      </c>
      <c r="D18" s="46">
        <v>617827</v>
      </c>
      <c r="E18" s="46">
        <v>3209749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3827576</v>
      </c>
      <c r="O18" s="47">
        <f t="shared" si="1"/>
        <v>60.458639371969227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SUM(D20:D24)</f>
        <v>1039949</v>
      </c>
      <c r="E19" s="31">
        <f t="shared" si="5"/>
        <v>0</v>
      </c>
      <c r="F19" s="31">
        <f t="shared" si="5"/>
        <v>0</v>
      </c>
      <c r="G19" s="31">
        <f t="shared" si="5"/>
        <v>150890</v>
      </c>
      <c r="H19" s="31">
        <f t="shared" si="5"/>
        <v>0</v>
      </c>
      <c r="I19" s="31">
        <f t="shared" si="5"/>
        <v>25950959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27141798</v>
      </c>
      <c r="O19" s="43">
        <f t="shared" si="1"/>
        <v>428.71942377860967</v>
      </c>
      <c r="P19" s="10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4856716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4856716</v>
      </c>
      <c r="O20" s="47">
        <f t="shared" si="1"/>
        <v>76.714463978265329</v>
      </c>
      <c r="P20" s="9"/>
    </row>
    <row r="21" spans="1:16">
      <c r="A21" s="12"/>
      <c r="B21" s="44">
        <v>535</v>
      </c>
      <c r="C21" s="20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7703641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7703641</v>
      </c>
      <c r="O21" s="47">
        <f t="shared" si="1"/>
        <v>121.68318880411948</v>
      </c>
      <c r="P21" s="9"/>
    </row>
    <row r="22" spans="1:16">
      <c r="A22" s="12"/>
      <c r="B22" s="44">
        <v>536</v>
      </c>
      <c r="C22" s="20" t="s">
        <v>73</v>
      </c>
      <c r="D22" s="46">
        <v>764078</v>
      </c>
      <c r="E22" s="46">
        <v>0</v>
      </c>
      <c r="F22" s="46">
        <v>0</v>
      </c>
      <c r="G22" s="46">
        <v>0</v>
      </c>
      <c r="H22" s="46">
        <v>0</v>
      </c>
      <c r="I22" s="46">
        <v>8431671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9195749</v>
      </c>
      <c r="O22" s="47">
        <f t="shared" si="1"/>
        <v>145.25184412958663</v>
      </c>
      <c r="P22" s="9"/>
    </row>
    <row r="23" spans="1:16">
      <c r="A23" s="12"/>
      <c r="B23" s="44">
        <v>538</v>
      </c>
      <c r="C23" s="20" t="s">
        <v>74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4958931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4958931</v>
      </c>
      <c r="O23" s="47">
        <f t="shared" si="1"/>
        <v>78.329005354688903</v>
      </c>
      <c r="P23" s="9"/>
    </row>
    <row r="24" spans="1:16">
      <c r="A24" s="12"/>
      <c r="B24" s="44">
        <v>539</v>
      </c>
      <c r="C24" s="20" t="s">
        <v>39</v>
      </c>
      <c r="D24" s="46">
        <v>275871</v>
      </c>
      <c r="E24" s="46">
        <v>0</v>
      </c>
      <c r="F24" s="46">
        <v>0</v>
      </c>
      <c r="G24" s="46">
        <v>150890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426761</v>
      </c>
      <c r="O24" s="47">
        <f t="shared" si="1"/>
        <v>6.7409215119493275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SUM(D26:D27)</f>
        <v>5109727</v>
      </c>
      <c r="E25" s="31">
        <f t="shared" si="6"/>
        <v>87316</v>
      </c>
      <c r="F25" s="31">
        <f t="shared" si="6"/>
        <v>0</v>
      </c>
      <c r="G25" s="31">
        <f t="shared" si="6"/>
        <v>1900088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7097131</v>
      </c>
      <c r="O25" s="43">
        <f t="shared" si="1"/>
        <v>112.10303432371384</v>
      </c>
      <c r="P25" s="10"/>
    </row>
    <row r="26" spans="1:16">
      <c r="A26" s="12"/>
      <c r="B26" s="44">
        <v>541</v>
      </c>
      <c r="C26" s="20" t="s">
        <v>75</v>
      </c>
      <c r="D26" s="46">
        <v>4687426</v>
      </c>
      <c r="E26" s="46">
        <v>87316</v>
      </c>
      <c r="F26" s="46">
        <v>0</v>
      </c>
      <c r="G26" s="46">
        <v>1900088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6674830</v>
      </c>
      <c r="O26" s="47">
        <f t="shared" si="1"/>
        <v>105.43256093130519</v>
      </c>
      <c r="P26" s="9"/>
    </row>
    <row r="27" spans="1:16">
      <c r="A27" s="12"/>
      <c r="B27" s="44">
        <v>544</v>
      </c>
      <c r="C27" s="20" t="s">
        <v>76</v>
      </c>
      <c r="D27" s="46">
        <v>422301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422301</v>
      </c>
      <c r="O27" s="47">
        <f t="shared" si="1"/>
        <v>6.6704733924086623</v>
      </c>
      <c r="P27" s="9"/>
    </row>
    <row r="28" spans="1:16" ht="15.75">
      <c r="A28" s="28" t="s">
        <v>43</v>
      </c>
      <c r="B28" s="29"/>
      <c r="C28" s="30"/>
      <c r="D28" s="31">
        <f t="shared" ref="D28:M28" si="8">SUM(D29:D30)</f>
        <v>401251</v>
      </c>
      <c r="E28" s="31">
        <f t="shared" si="8"/>
        <v>564925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966176</v>
      </c>
      <c r="O28" s="43">
        <f t="shared" si="1"/>
        <v>15.261274068457881</v>
      </c>
      <c r="P28" s="10"/>
    </row>
    <row r="29" spans="1:16">
      <c r="A29" s="13"/>
      <c r="B29" s="45">
        <v>554</v>
      </c>
      <c r="C29" s="21" t="s">
        <v>44</v>
      </c>
      <c r="D29" s="46">
        <v>0</v>
      </c>
      <c r="E29" s="46">
        <v>564925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564925</v>
      </c>
      <c r="O29" s="47">
        <f t="shared" si="1"/>
        <v>8.9232968456301638</v>
      </c>
      <c r="P29" s="9"/>
    </row>
    <row r="30" spans="1:16">
      <c r="A30" s="13"/>
      <c r="B30" s="45">
        <v>559</v>
      </c>
      <c r="C30" s="21" t="s">
        <v>45</v>
      </c>
      <c r="D30" s="46">
        <v>401251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401251</v>
      </c>
      <c r="O30" s="47">
        <f t="shared" si="1"/>
        <v>6.3379772228277176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SUM(D32:D32)</f>
        <v>205587</v>
      </c>
      <c r="E31" s="31">
        <f t="shared" si="9"/>
        <v>22543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228130</v>
      </c>
      <c r="O31" s="43">
        <f t="shared" si="1"/>
        <v>3.6034371100475444</v>
      </c>
      <c r="P31" s="10"/>
    </row>
    <row r="32" spans="1:16">
      <c r="A32" s="12"/>
      <c r="B32" s="44">
        <v>569</v>
      </c>
      <c r="C32" s="20" t="s">
        <v>47</v>
      </c>
      <c r="D32" s="46">
        <v>205587</v>
      </c>
      <c r="E32" s="46">
        <v>22543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10">SUM(D32:M32)</f>
        <v>228130</v>
      </c>
      <c r="O32" s="47">
        <f t="shared" si="1"/>
        <v>3.6034371100475444</v>
      </c>
      <c r="P32" s="9"/>
    </row>
    <row r="33" spans="1:119" ht="15.75">
      <c r="A33" s="28" t="s">
        <v>48</v>
      </c>
      <c r="B33" s="29"/>
      <c r="C33" s="30"/>
      <c r="D33" s="31">
        <f t="shared" ref="D33:M33" si="11">SUM(D34:D35)</f>
        <v>3941174</v>
      </c>
      <c r="E33" s="31">
        <f t="shared" si="11"/>
        <v>258578</v>
      </c>
      <c r="F33" s="31">
        <f t="shared" si="11"/>
        <v>0</v>
      </c>
      <c r="G33" s="31">
        <f t="shared" si="11"/>
        <v>773310</v>
      </c>
      <c r="H33" s="31">
        <f t="shared" si="11"/>
        <v>0</v>
      </c>
      <c r="I33" s="31">
        <f t="shared" si="11"/>
        <v>2382382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7355444</v>
      </c>
      <c r="O33" s="43">
        <f t="shared" si="1"/>
        <v>116.18322829297573</v>
      </c>
      <c r="P33" s="9"/>
    </row>
    <row r="34" spans="1:119">
      <c r="A34" s="12"/>
      <c r="B34" s="44">
        <v>572</v>
      </c>
      <c r="C34" s="20" t="s">
        <v>77</v>
      </c>
      <c r="D34" s="46">
        <v>3941174</v>
      </c>
      <c r="E34" s="46">
        <v>0</v>
      </c>
      <c r="F34" s="46">
        <v>0</v>
      </c>
      <c r="G34" s="46">
        <v>773310</v>
      </c>
      <c r="H34" s="46">
        <v>0</v>
      </c>
      <c r="I34" s="46">
        <v>2382382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7096866</v>
      </c>
      <c r="O34" s="47">
        <f t="shared" si="1"/>
        <v>112.0988485049519</v>
      </c>
      <c r="P34" s="9"/>
    </row>
    <row r="35" spans="1:119">
      <c r="A35" s="12"/>
      <c r="B35" s="44">
        <v>573</v>
      </c>
      <c r="C35" s="20" t="s">
        <v>57</v>
      </c>
      <c r="D35" s="46">
        <v>0</v>
      </c>
      <c r="E35" s="46">
        <v>258578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258578</v>
      </c>
      <c r="O35" s="47">
        <f t="shared" si="1"/>
        <v>4.0843797880238197</v>
      </c>
      <c r="P35" s="9"/>
    </row>
    <row r="36" spans="1:119" ht="15.75">
      <c r="A36" s="28" t="s">
        <v>78</v>
      </c>
      <c r="B36" s="29"/>
      <c r="C36" s="30"/>
      <c r="D36" s="31">
        <f t="shared" ref="D36:M36" si="12">SUM(D37:D40)</f>
        <v>13279358</v>
      </c>
      <c r="E36" s="31">
        <f t="shared" si="12"/>
        <v>2398811</v>
      </c>
      <c r="F36" s="31">
        <f t="shared" si="12"/>
        <v>0</v>
      </c>
      <c r="G36" s="31">
        <f t="shared" si="12"/>
        <v>1800000</v>
      </c>
      <c r="H36" s="31">
        <f t="shared" si="12"/>
        <v>0</v>
      </c>
      <c r="I36" s="31">
        <f t="shared" si="12"/>
        <v>809503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0"/>
        <v>18287672</v>
      </c>
      <c r="O36" s="43">
        <f t="shared" si="1"/>
        <v>288.86370026378557</v>
      </c>
      <c r="P36" s="9"/>
    </row>
    <row r="37" spans="1:119">
      <c r="A37" s="12"/>
      <c r="B37" s="44">
        <v>581</v>
      </c>
      <c r="C37" s="20" t="s">
        <v>79</v>
      </c>
      <c r="D37" s="46">
        <v>13279358</v>
      </c>
      <c r="E37" s="46">
        <v>1987856</v>
      </c>
      <c r="F37" s="46">
        <v>0</v>
      </c>
      <c r="G37" s="46">
        <v>1800000</v>
      </c>
      <c r="H37" s="46">
        <v>0</v>
      </c>
      <c r="I37" s="46">
        <v>17863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17085077</v>
      </c>
      <c r="O37" s="47">
        <f t="shared" si="1"/>
        <v>269.86805983351496</v>
      </c>
      <c r="P37" s="9"/>
    </row>
    <row r="38" spans="1:119">
      <c r="A38" s="12"/>
      <c r="B38" s="44">
        <v>584</v>
      </c>
      <c r="C38" s="20" t="s">
        <v>61</v>
      </c>
      <c r="D38" s="46">
        <v>0</v>
      </c>
      <c r="E38" s="46">
        <v>410955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410955</v>
      </c>
      <c r="O38" s="47">
        <f t="shared" si="1"/>
        <v>6.4912571672274089</v>
      </c>
      <c r="P38" s="9"/>
    </row>
    <row r="39" spans="1:119">
      <c r="A39" s="12"/>
      <c r="B39" s="44">
        <v>590</v>
      </c>
      <c r="C39" s="20" t="s">
        <v>80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635479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635479</v>
      </c>
      <c r="O39" s="47">
        <f t="shared" si="1"/>
        <v>10.037735551027501</v>
      </c>
      <c r="P39" s="9"/>
    </row>
    <row r="40" spans="1:119" ht="15.75" thickBot="1">
      <c r="A40" s="12"/>
      <c r="B40" s="44">
        <v>591</v>
      </c>
      <c r="C40" s="20" t="s">
        <v>81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156161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156161</v>
      </c>
      <c r="O40" s="47">
        <f t="shared" si="1"/>
        <v>2.4666477120156691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SUM(D5,D14,D19,D25,D28,D31,D33,D36)</f>
        <v>52868651</v>
      </c>
      <c r="E41" s="15">
        <f t="shared" si="13"/>
        <v>26830591</v>
      </c>
      <c r="F41" s="15">
        <f t="shared" si="13"/>
        <v>2781479</v>
      </c>
      <c r="G41" s="15">
        <f t="shared" si="13"/>
        <v>7865200</v>
      </c>
      <c r="H41" s="15">
        <f t="shared" si="13"/>
        <v>0</v>
      </c>
      <c r="I41" s="15">
        <f t="shared" si="13"/>
        <v>29142844</v>
      </c>
      <c r="J41" s="15">
        <f t="shared" si="13"/>
        <v>6675562</v>
      </c>
      <c r="K41" s="15">
        <f t="shared" si="13"/>
        <v>9387624</v>
      </c>
      <c r="L41" s="15">
        <f t="shared" si="13"/>
        <v>0</v>
      </c>
      <c r="M41" s="15">
        <f t="shared" si="13"/>
        <v>0</v>
      </c>
      <c r="N41" s="15">
        <f t="shared" si="10"/>
        <v>135551951</v>
      </c>
      <c r="O41" s="37">
        <f t="shared" si="1"/>
        <v>2141.1166026947194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90</v>
      </c>
      <c r="M43" s="163"/>
      <c r="N43" s="163"/>
      <c r="O43" s="41">
        <v>63309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59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11368877</v>
      </c>
      <c r="E5" s="26">
        <f t="shared" si="0"/>
        <v>0</v>
      </c>
      <c r="F5" s="26">
        <f t="shared" si="0"/>
        <v>2753744</v>
      </c>
      <c r="G5" s="26">
        <f t="shared" si="0"/>
        <v>1336261</v>
      </c>
      <c r="H5" s="26">
        <f t="shared" si="0"/>
        <v>0</v>
      </c>
      <c r="I5" s="26">
        <f t="shared" si="0"/>
        <v>0</v>
      </c>
      <c r="J5" s="26">
        <f t="shared" si="0"/>
        <v>6706793</v>
      </c>
      <c r="K5" s="26">
        <f t="shared" si="0"/>
        <v>9866829</v>
      </c>
      <c r="L5" s="26">
        <f t="shared" si="0"/>
        <v>0</v>
      </c>
      <c r="M5" s="26">
        <f t="shared" si="0"/>
        <v>0</v>
      </c>
      <c r="N5" s="27">
        <f>SUM(D5:M5)</f>
        <v>32032504</v>
      </c>
      <c r="O5" s="32">
        <f t="shared" ref="O5:O42" si="1">(N5/O$44)</f>
        <v>514.4626750610305</v>
      </c>
      <c r="P5" s="6"/>
    </row>
    <row r="6" spans="1:133">
      <c r="A6" s="12"/>
      <c r="B6" s="44">
        <v>511</v>
      </c>
      <c r="C6" s="20" t="s">
        <v>19</v>
      </c>
      <c r="D6" s="46">
        <v>649488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649488</v>
      </c>
      <c r="O6" s="47">
        <f t="shared" si="1"/>
        <v>10.431196196839265</v>
      </c>
      <c r="P6" s="9"/>
    </row>
    <row r="7" spans="1:133">
      <c r="A7" s="12"/>
      <c r="B7" s="44">
        <v>512</v>
      </c>
      <c r="C7" s="20" t="s">
        <v>20</v>
      </c>
      <c r="D7" s="46">
        <v>1069205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1069205</v>
      </c>
      <c r="O7" s="47">
        <f t="shared" si="1"/>
        <v>17.172121932416808</v>
      </c>
      <c r="P7" s="9"/>
    </row>
    <row r="8" spans="1:133">
      <c r="A8" s="12"/>
      <c r="B8" s="44">
        <v>513</v>
      </c>
      <c r="C8" s="20" t="s">
        <v>21</v>
      </c>
      <c r="D8" s="46">
        <v>4672391</v>
      </c>
      <c r="E8" s="46">
        <v>0</v>
      </c>
      <c r="F8" s="46">
        <v>0</v>
      </c>
      <c r="G8" s="46">
        <v>157430</v>
      </c>
      <c r="H8" s="46">
        <v>0</v>
      </c>
      <c r="I8" s="46">
        <v>0</v>
      </c>
      <c r="J8" s="46">
        <v>4656074</v>
      </c>
      <c r="K8" s="46">
        <v>1011217</v>
      </c>
      <c r="L8" s="46">
        <v>0</v>
      </c>
      <c r="M8" s="46">
        <v>0</v>
      </c>
      <c r="N8" s="46">
        <f t="shared" si="2"/>
        <v>10497112</v>
      </c>
      <c r="O8" s="47">
        <f t="shared" si="1"/>
        <v>168.59038931003468</v>
      </c>
      <c r="P8" s="9"/>
    </row>
    <row r="9" spans="1:133">
      <c r="A9" s="12"/>
      <c r="B9" s="44">
        <v>514</v>
      </c>
      <c r="C9" s="20" t="s">
        <v>22</v>
      </c>
      <c r="D9" s="46">
        <v>547878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547878</v>
      </c>
      <c r="O9" s="47">
        <f t="shared" si="1"/>
        <v>8.7992740588462031</v>
      </c>
      <c r="P9" s="9"/>
    </row>
    <row r="10" spans="1:133">
      <c r="A10" s="12"/>
      <c r="B10" s="44">
        <v>515</v>
      </c>
      <c r="C10" s="20" t="s">
        <v>23</v>
      </c>
      <c r="D10" s="46">
        <v>990656</v>
      </c>
      <c r="E10" s="46">
        <v>0</v>
      </c>
      <c r="F10" s="46">
        <v>0</v>
      </c>
      <c r="G10" s="46">
        <v>64765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1055421</v>
      </c>
      <c r="O10" s="47">
        <f t="shared" si="1"/>
        <v>16.950742001798794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2753744</v>
      </c>
      <c r="G11" s="46">
        <v>212001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2965745</v>
      </c>
      <c r="O11" s="47">
        <f t="shared" si="1"/>
        <v>47.631777592188101</v>
      </c>
      <c r="P11" s="9"/>
    </row>
    <row r="12" spans="1:133">
      <c r="A12" s="12"/>
      <c r="B12" s="44">
        <v>518</v>
      </c>
      <c r="C12" s="20" t="s">
        <v>25</v>
      </c>
      <c r="D12" s="46">
        <v>7451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8855612</v>
      </c>
      <c r="L12" s="46">
        <v>0</v>
      </c>
      <c r="M12" s="46">
        <v>0</v>
      </c>
      <c r="N12" s="46">
        <f t="shared" si="2"/>
        <v>8863063</v>
      </c>
      <c r="O12" s="47">
        <f t="shared" si="1"/>
        <v>142.34650841577798</v>
      </c>
      <c r="P12" s="9"/>
    </row>
    <row r="13" spans="1:133">
      <c r="A13" s="12"/>
      <c r="B13" s="44">
        <v>519</v>
      </c>
      <c r="C13" s="20" t="s">
        <v>71</v>
      </c>
      <c r="D13" s="46">
        <v>3431808</v>
      </c>
      <c r="E13" s="46">
        <v>0</v>
      </c>
      <c r="F13" s="46">
        <v>0</v>
      </c>
      <c r="G13" s="46">
        <v>902065</v>
      </c>
      <c r="H13" s="46">
        <v>0</v>
      </c>
      <c r="I13" s="46">
        <v>0</v>
      </c>
      <c r="J13" s="46">
        <v>2050719</v>
      </c>
      <c r="K13" s="46">
        <v>0</v>
      </c>
      <c r="L13" s="46">
        <v>0</v>
      </c>
      <c r="M13" s="46">
        <v>0</v>
      </c>
      <c r="N13" s="46">
        <f t="shared" si="2"/>
        <v>6384592</v>
      </c>
      <c r="O13" s="47">
        <f t="shared" si="1"/>
        <v>102.54066555312862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16378778</v>
      </c>
      <c r="E14" s="31">
        <f t="shared" si="3"/>
        <v>18038130</v>
      </c>
      <c r="F14" s="31">
        <f t="shared" si="3"/>
        <v>0</v>
      </c>
      <c r="G14" s="31">
        <f t="shared" si="3"/>
        <v>48784</v>
      </c>
      <c r="H14" s="31">
        <f t="shared" si="3"/>
        <v>0</v>
      </c>
      <c r="I14" s="31">
        <f t="shared" si="3"/>
        <v>145576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34611268</v>
      </c>
      <c r="O14" s="43">
        <f t="shared" si="1"/>
        <v>555.87928819221383</v>
      </c>
      <c r="P14" s="10"/>
    </row>
    <row r="15" spans="1:133">
      <c r="A15" s="12"/>
      <c r="B15" s="44">
        <v>521</v>
      </c>
      <c r="C15" s="20" t="s">
        <v>28</v>
      </c>
      <c r="D15" s="46">
        <v>14628330</v>
      </c>
      <c r="E15" s="46">
        <v>225</v>
      </c>
      <c r="F15" s="46">
        <v>0</v>
      </c>
      <c r="G15" s="46">
        <v>6305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14634860</v>
      </c>
      <c r="O15" s="47">
        <f t="shared" si="1"/>
        <v>235.04529101888733</v>
      </c>
      <c r="P15" s="9"/>
    </row>
    <row r="16" spans="1:133">
      <c r="A16" s="12"/>
      <c r="B16" s="44">
        <v>522</v>
      </c>
      <c r="C16" s="20" t="s">
        <v>29</v>
      </c>
      <c r="D16" s="46">
        <v>996813</v>
      </c>
      <c r="E16" s="46">
        <v>16041066</v>
      </c>
      <c r="F16" s="46">
        <v>0</v>
      </c>
      <c r="G16" s="46">
        <v>21178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17059057</v>
      </c>
      <c r="O16" s="47">
        <f t="shared" si="1"/>
        <v>273.97945843505073</v>
      </c>
      <c r="P16" s="9"/>
    </row>
    <row r="17" spans="1:16">
      <c r="A17" s="12"/>
      <c r="B17" s="44">
        <v>524</v>
      </c>
      <c r="C17" s="20" t="s">
        <v>30</v>
      </c>
      <c r="D17" s="46">
        <v>99337</v>
      </c>
      <c r="E17" s="46">
        <v>1929133</v>
      </c>
      <c r="F17" s="46">
        <v>0</v>
      </c>
      <c r="G17" s="46">
        <v>17101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2045571</v>
      </c>
      <c r="O17" s="47">
        <f t="shared" si="1"/>
        <v>32.853189644096105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0</v>
      </c>
      <c r="F18" s="46">
        <v>0</v>
      </c>
      <c r="G18" s="46">
        <v>4200</v>
      </c>
      <c r="H18" s="46">
        <v>0</v>
      </c>
      <c r="I18" s="46">
        <v>145576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149776</v>
      </c>
      <c r="O18" s="47">
        <f t="shared" si="1"/>
        <v>2.4054991648464603</v>
      </c>
      <c r="P18" s="9"/>
    </row>
    <row r="19" spans="1:16">
      <c r="A19" s="12"/>
      <c r="B19" s="44">
        <v>529</v>
      </c>
      <c r="C19" s="20" t="s">
        <v>32</v>
      </c>
      <c r="D19" s="46">
        <v>654298</v>
      </c>
      <c r="E19" s="46">
        <v>67706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722004</v>
      </c>
      <c r="O19" s="47">
        <f t="shared" si="1"/>
        <v>11.595849929333163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SUM(D21:D26)</f>
        <v>983685</v>
      </c>
      <c r="E20" s="31">
        <f t="shared" si="5"/>
        <v>0</v>
      </c>
      <c r="F20" s="31">
        <f t="shared" si="5"/>
        <v>0</v>
      </c>
      <c r="G20" s="31">
        <f t="shared" si="5"/>
        <v>103352</v>
      </c>
      <c r="H20" s="31">
        <f t="shared" si="5"/>
        <v>0</v>
      </c>
      <c r="I20" s="31">
        <f t="shared" si="5"/>
        <v>23702401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24789438</v>
      </c>
      <c r="O20" s="43">
        <f t="shared" si="1"/>
        <v>398.1343633560324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4759691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4759691</v>
      </c>
      <c r="O21" s="47">
        <f t="shared" si="1"/>
        <v>76.443707439290762</v>
      </c>
      <c r="P21" s="9"/>
    </row>
    <row r="22" spans="1:16">
      <c r="A22" s="12"/>
      <c r="B22" s="44">
        <v>534</v>
      </c>
      <c r="C22" s="20" t="s">
        <v>86</v>
      </c>
      <c r="D22" s="46">
        <v>-24071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-24071</v>
      </c>
      <c r="O22" s="47">
        <f t="shared" si="1"/>
        <v>-0.38659578568675318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6592122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6592122</v>
      </c>
      <c r="O23" s="47">
        <f t="shared" si="1"/>
        <v>105.87373120904536</v>
      </c>
      <c r="P23" s="9"/>
    </row>
    <row r="24" spans="1:16">
      <c r="A24" s="12"/>
      <c r="B24" s="44">
        <v>536</v>
      </c>
      <c r="C24" s="20" t="s">
        <v>73</v>
      </c>
      <c r="D24" s="46">
        <v>736252</v>
      </c>
      <c r="E24" s="46">
        <v>0</v>
      </c>
      <c r="F24" s="46">
        <v>0</v>
      </c>
      <c r="G24" s="46">
        <v>0</v>
      </c>
      <c r="H24" s="46">
        <v>0</v>
      </c>
      <c r="I24" s="46">
        <v>8305701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9041953</v>
      </c>
      <c r="O24" s="47">
        <f t="shared" si="1"/>
        <v>145.21959719902353</v>
      </c>
      <c r="P24" s="9"/>
    </row>
    <row r="25" spans="1:16">
      <c r="A25" s="12"/>
      <c r="B25" s="44">
        <v>538</v>
      </c>
      <c r="C25" s="20" t="s">
        <v>74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4044887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4044887</v>
      </c>
      <c r="O25" s="47">
        <f t="shared" si="1"/>
        <v>64.963494153925225</v>
      </c>
      <c r="P25" s="9"/>
    </row>
    <row r="26" spans="1:16">
      <c r="A26" s="12"/>
      <c r="B26" s="44">
        <v>539</v>
      </c>
      <c r="C26" s="20" t="s">
        <v>39</v>
      </c>
      <c r="D26" s="46">
        <v>271504</v>
      </c>
      <c r="E26" s="46">
        <v>0</v>
      </c>
      <c r="F26" s="46">
        <v>0</v>
      </c>
      <c r="G26" s="46">
        <v>103352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374856</v>
      </c>
      <c r="O26" s="47">
        <f t="shared" si="1"/>
        <v>6.0204291404342802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SUM(D28:D29)</f>
        <v>5207838</v>
      </c>
      <c r="E27" s="31">
        <f t="shared" si="7"/>
        <v>1414686</v>
      </c>
      <c r="F27" s="31">
        <f t="shared" si="7"/>
        <v>0</v>
      </c>
      <c r="G27" s="31">
        <f t="shared" si="7"/>
        <v>1007095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3" si="8">SUM(D27:M27)</f>
        <v>7629619</v>
      </c>
      <c r="O27" s="43">
        <f t="shared" si="1"/>
        <v>122.53660220994475</v>
      </c>
      <c r="P27" s="10"/>
    </row>
    <row r="28" spans="1:16">
      <c r="A28" s="12"/>
      <c r="B28" s="44">
        <v>541</v>
      </c>
      <c r="C28" s="20" t="s">
        <v>75</v>
      </c>
      <c r="D28" s="46">
        <v>4805299</v>
      </c>
      <c r="E28" s="46">
        <v>1414686</v>
      </c>
      <c r="F28" s="46">
        <v>0</v>
      </c>
      <c r="G28" s="46">
        <v>1007095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7227080</v>
      </c>
      <c r="O28" s="47">
        <f t="shared" si="1"/>
        <v>116.07156623409996</v>
      </c>
      <c r="P28" s="9"/>
    </row>
    <row r="29" spans="1:16">
      <c r="A29" s="12"/>
      <c r="B29" s="44">
        <v>544</v>
      </c>
      <c r="C29" s="20" t="s">
        <v>76</v>
      </c>
      <c r="D29" s="46">
        <v>402539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402539</v>
      </c>
      <c r="O29" s="47">
        <f t="shared" si="1"/>
        <v>6.4650359758447902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SUM(D31:D32)</f>
        <v>456198</v>
      </c>
      <c r="E30" s="31">
        <f t="shared" si="9"/>
        <v>1154722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1610920</v>
      </c>
      <c r="O30" s="43">
        <f t="shared" si="1"/>
        <v>25.872414236155723</v>
      </c>
      <c r="P30" s="10"/>
    </row>
    <row r="31" spans="1:16">
      <c r="A31" s="13"/>
      <c r="B31" s="45">
        <v>554</v>
      </c>
      <c r="C31" s="21" t="s">
        <v>44</v>
      </c>
      <c r="D31" s="46">
        <v>0</v>
      </c>
      <c r="E31" s="46">
        <v>1154722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1154722</v>
      </c>
      <c r="O31" s="47">
        <f t="shared" si="1"/>
        <v>18.545580110497237</v>
      </c>
      <c r="P31" s="9"/>
    </row>
    <row r="32" spans="1:16">
      <c r="A32" s="13"/>
      <c r="B32" s="45">
        <v>559</v>
      </c>
      <c r="C32" s="21" t="s">
        <v>45</v>
      </c>
      <c r="D32" s="46">
        <v>456198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456198</v>
      </c>
      <c r="O32" s="47">
        <f t="shared" si="1"/>
        <v>7.3268341256584861</v>
      </c>
      <c r="P32" s="9"/>
    </row>
    <row r="33" spans="1:119" ht="15.75">
      <c r="A33" s="28" t="s">
        <v>46</v>
      </c>
      <c r="B33" s="29"/>
      <c r="C33" s="30"/>
      <c r="D33" s="31">
        <f t="shared" ref="D33:M33" si="10">SUM(D34:D35)</f>
        <v>195126</v>
      </c>
      <c r="E33" s="31">
        <f t="shared" si="10"/>
        <v>19781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214907</v>
      </c>
      <c r="O33" s="43">
        <f t="shared" si="1"/>
        <v>3.4515450340485674</v>
      </c>
      <c r="P33" s="10"/>
    </row>
    <row r="34" spans="1:119">
      <c r="A34" s="12"/>
      <c r="B34" s="44">
        <v>565</v>
      </c>
      <c r="C34" s="20" t="s">
        <v>87</v>
      </c>
      <c r="D34" s="46">
        <v>181666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1">SUM(D34:M34)</f>
        <v>181666</v>
      </c>
      <c r="O34" s="47">
        <f t="shared" si="1"/>
        <v>2.9176731337530515</v>
      </c>
      <c r="P34" s="9"/>
    </row>
    <row r="35" spans="1:119">
      <c r="A35" s="12"/>
      <c r="B35" s="44">
        <v>569</v>
      </c>
      <c r="C35" s="20" t="s">
        <v>47</v>
      </c>
      <c r="D35" s="46">
        <v>13460</v>
      </c>
      <c r="E35" s="46">
        <v>19781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33241</v>
      </c>
      <c r="O35" s="47">
        <f t="shared" si="1"/>
        <v>0.5338719002955159</v>
      </c>
      <c r="P35" s="9"/>
    </row>
    <row r="36" spans="1:119" ht="15.75">
      <c r="A36" s="28" t="s">
        <v>48</v>
      </c>
      <c r="B36" s="29"/>
      <c r="C36" s="30"/>
      <c r="D36" s="31">
        <f t="shared" ref="D36:M36" si="12">SUM(D37:D38)</f>
        <v>3904752</v>
      </c>
      <c r="E36" s="31">
        <f t="shared" si="12"/>
        <v>82744</v>
      </c>
      <c r="F36" s="31">
        <f t="shared" si="12"/>
        <v>0</v>
      </c>
      <c r="G36" s="31">
        <f t="shared" si="12"/>
        <v>214049</v>
      </c>
      <c r="H36" s="31">
        <f t="shared" si="12"/>
        <v>0</v>
      </c>
      <c r="I36" s="31">
        <f t="shared" si="12"/>
        <v>2460514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1"/>
        <v>6662059</v>
      </c>
      <c r="O36" s="43">
        <f t="shared" si="1"/>
        <v>106.99696453809585</v>
      </c>
      <c r="P36" s="9"/>
    </row>
    <row r="37" spans="1:119">
      <c r="A37" s="12"/>
      <c r="B37" s="44">
        <v>572</v>
      </c>
      <c r="C37" s="20" t="s">
        <v>77</v>
      </c>
      <c r="D37" s="46">
        <v>3904752</v>
      </c>
      <c r="E37" s="46">
        <v>2398</v>
      </c>
      <c r="F37" s="46">
        <v>0</v>
      </c>
      <c r="G37" s="46">
        <v>214049</v>
      </c>
      <c r="H37" s="46">
        <v>0</v>
      </c>
      <c r="I37" s="46">
        <v>2460514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6581713</v>
      </c>
      <c r="O37" s="47">
        <f t="shared" si="1"/>
        <v>105.70655595528716</v>
      </c>
      <c r="P37" s="9"/>
    </row>
    <row r="38" spans="1:119">
      <c r="A38" s="12"/>
      <c r="B38" s="44">
        <v>573</v>
      </c>
      <c r="C38" s="20" t="s">
        <v>57</v>
      </c>
      <c r="D38" s="46">
        <v>0</v>
      </c>
      <c r="E38" s="46">
        <v>80346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80346</v>
      </c>
      <c r="O38" s="47">
        <f t="shared" si="1"/>
        <v>1.2904085828086855</v>
      </c>
      <c r="P38" s="9"/>
    </row>
    <row r="39" spans="1:119" ht="15.75">
      <c r="A39" s="28" t="s">
        <v>78</v>
      </c>
      <c r="B39" s="29"/>
      <c r="C39" s="30"/>
      <c r="D39" s="31">
        <f t="shared" ref="D39:M39" si="13">SUM(D40:D41)</f>
        <v>10644887</v>
      </c>
      <c r="E39" s="31">
        <f t="shared" si="13"/>
        <v>3560037</v>
      </c>
      <c r="F39" s="31">
        <f t="shared" si="13"/>
        <v>0</v>
      </c>
      <c r="G39" s="31">
        <f t="shared" si="13"/>
        <v>144680</v>
      </c>
      <c r="H39" s="31">
        <f t="shared" si="13"/>
        <v>0</v>
      </c>
      <c r="I39" s="31">
        <f t="shared" si="13"/>
        <v>832809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si="11"/>
        <v>15182413</v>
      </c>
      <c r="O39" s="43">
        <f t="shared" si="1"/>
        <v>243.83934536810997</v>
      </c>
      <c r="P39" s="9"/>
    </row>
    <row r="40" spans="1:119">
      <c r="A40" s="12"/>
      <c r="B40" s="44">
        <v>581</v>
      </c>
      <c r="C40" s="20" t="s">
        <v>79</v>
      </c>
      <c r="D40" s="46">
        <v>10644887</v>
      </c>
      <c r="E40" s="46">
        <v>3265362</v>
      </c>
      <c r="F40" s="46">
        <v>0</v>
      </c>
      <c r="G40" s="46">
        <v>144680</v>
      </c>
      <c r="H40" s="46">
        <v>0</v>
      </c>
      <c r="I40" s="46">
        <v>17346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14072275</v>
      </c>
      <c r="O40" s="47">
        <f t="shared" si="1"/>
        <v>226.00981305409226</v>
      </c>
      <c r="P40" s="9"/>
    </row>
    <row r="41" spans="1:119" ht="15.75" thickBot="1">
      <c r="A41" s="12"/>
      <c r="B41" s="44">
        <v>584</v>
      </c>
      <c r="C41" s="20" t="s">
        <v>61</v>
      </c>
      <c r="D41" s="46">
        <v>0</v>
      </c>
      <c r="E41" s="46">
        <v>294675</v>
      </c>
      <c r="F41" s="46">
        <v>0</v>
      </c>
      <c r="G41" s="46">
        <v>0</v>
      </c>
      <c r="H41" s="46">
        <v>0</v>
      </c>
      <c r="I41" s="46">
        <v>815463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1110138</v>
      </c>
      <c r="O41" s="47">
        <f t="shared" si="1"/>
        <v>17.82953231401773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4">SUM(D5,D14,D20,D27,D30,D33,D36,D39)</f>
        <v>49140141</v>
      </c>
      <c r="E42" s="15">
        <f t="shared" si="14"/>
        <v>24270100</v>
      </c>
      <c r="F42" s="15">
        <f t="shared" si="14"/>
        <v>2753744</v>
      </c>
      <c r="G42" s="15">
        <f t="shared" si="14"/>
        <v>2854221</v>
      </c>
      <c r="H42" s="15">
        <f t="shared" si="14"/>
        <v>0</v>
      </c>
      <c r="I42" s="15">
        <f t="shared" si="14"/>
        <v>27141300</v>
      </c>
      <c r="J42" s="15">
        <f t="shared" si="14"/>
        <v>6706793</v>
      </c>
      <c r="K42" s="15">
        <f t="shared" si="14"/>
        <v>9866829</v>
      </c>
      <c r="L42" s="15">
        <f t="shared" si="14"/>
        <v>0</v>
      </c>
      <c r="M42" s="15">
        <f t="shared" si="14"/>
        <v>0</v>
      </c>
      <c r="N42" s="15">
        <f t="shared" si="11"/>
        <v>122733128</v>
      </c>
      <c r="O42" s="37">
        <f t="shared" si="1"/>
        <v>1971.1731979956314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88</v>
      </c>
      <c r="M44" s="163"/>
      <c r="N44" s="163"/>
      <c r="O44" s="41">
        <v>62264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customHeight="1" thickBot="1">
      <c r="A46" s="165" t="s">
        <v>59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2024-12-10T20:05:15Z</cp:lastPrinted>
  <dcterms:created xsi:type="dcterms:W3CDTF">2000-08-31T21:26:31Z</dcterms:created>
  <dcterms:modified xsi:type="dcterms:W3CDTF">2024-12-10T20:05:18Z</dcterms:modified>
</cp:coreProperties>
</file>