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201" documentId="11_95F82F6057394D7D01635E5D2F6138012AE7B1D7" xr6:coauthVersionLast="47" xr6:coauthVersionMax="47" xr10:uidLastSave="{9DAEC885-ED09-4029-BBD5-D2605E83B80D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'2008'!$A$1:$O$79</definedName>
    <definedName name="_xlnm.Print_Area" localSheetId="14">'2009'!$A$1:$O$76</definedName>
    <definedName name="_xlnm.Print_Area" localSheetId="13">'2010'!$A$1:$O$81</definedName>
    <definedName name="_xlnm.Print_Area" localSheetId="12">'2011'!$A$1:$O$84</definedName>
    <definedName name="_xlnm.Print_Area" localSheetId="11">'2012'!$A$1:$O$83</definedName>
    <definedName name="_xlnm.Print_Area" localSheetId="10">'2013'!$A$1:$O$82</definedName>
    <definedName name="_xlnm.Print_Area" localSheetId="9">'2014'!$A$1:$O$85</definedName>
    <definedName name="_xlnm.Print_Area" localSheetId="8">'2015'!$A$1:$O$83</definedName>
    <definedName name="_xlnm.Print_Area" localSheetId="7">'2016'!$A$1:$O$84</definedName>
    <definedName name="_xlnm.Print_Area" localSheetId="6">'2017'!$A$1:$O$87</definedName>
    <definedName name="_xlnm.Print_Area" localSheetId="5">'2018'!$A$1:$O$86</definedName>
    <definedName name="_xlnm.Print_Area" localSheetId="4">'2019'!$A$1:$O$85</definedName>
    <definedName name="_xlnm.Print_Area" localSheetId="3">'2020'!$A$1:$O$87</definedName>
    <definedName name="_xlnm.Print_Area" localSheetId="2">'2021'!$A$1:$P$88</definedName>
    <definedName name="_xlnm.Print_Area" localSheetId="1">'2022'!$A$1:$P$90</definedName>
    <definedName name="_xlnm.Print_Area" localSheetId="0">'2023'!$A$1:$P$89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4" i="49" l="1"/>
  <c r="P84" i="49" s="1"/>
  <c r="O83" i="49"/>
  <c r="P83" i="49" s="1"/>
  <c r="O82" i="49"/>
  <c r="P82" i="49" s="1"/>
  <c r="O81" i="49"/>
  <c r="P81" i="49" s="1"/>
  <c r="O80" i="49"/>
  <c r="P80" i="49" s="1"/>
  <c r="O79" i="49"/>
  <c r="P79" i="49" s="1"/>
  <c r="O78" i="49"/>
  <c r="P78" i="49" s="1"/>
  <c r="N77" i="49"/>
  <c r="M77" i="49"/>
  <c r="L77" i="49"/>
  <c r="K77" i="49"/>
  <c r="J77" i="49"/>
  <c r="I77" i="49"/>
  <c r="H77" i="49"/>
  <c r="G77" i="49"/>
  <c r="F77" i="49"/>
  <c r="E77" i="49"/>
  <c r="D77" i="49"/>
  <c r="O76" i="49"/>
  <c r="P76" i="49" s="1"/>
  <c r="O75" i="49"/>
  <c r="P75" i="49" s="1"/>
  <c r="O74" i="49"/>
  <c r="P74" i="49" s="1"/>
  <c r="O73" i="49"/>
  <c r="P73" i="49" s="1"/>
  <c r="O72" i="49"/>
  <c r="P72" i="49" s="1"/>
  <c r="O71" i="49"/>
  <c r="P71" i="49" s="1"/>
  <c r="O70" i="49"/>
  <c r="P70" i="49" s="1"/>
  <c r="O69" i="49"/>
  <c r="P69" i="49" s="1"/>
  <c r="O68" i="49"/>
  <c r="P68" i="49" s="1"/>
  <c r="O67" i="49"/>
  <c r="P67" i="49" s="1"/>
  <c r="N66" i="49"/>
  <c r="M66" i="49"/>
  <c r="L66" i="49"/>
  <c r="K66" i="49"/>
  <c r="J66" i="49"/>
  <c r="I66" i="49"/>
  <c r="H66" i="49"/>
  <c r="G66" i="49"/>
  <c r="F66" i="49"/>
  <c r="E66" i="49"/>
  <c r="D66" i="49"/>
  <c r="O65" i="49"/>
  <c r="P65" i="49" s="1"/>
  <c r="O64" i="49"/>
  <c r="P64" i="49" s="1"/>
  <c r="N63" i="49"/>
  <c r="M63" i="49"/>
  <c r="L63" i="49"/>
  <c r="K63" i="49"/>
  <c r="J63" i="49"/>
  <c r="I63" i="49"/>
  <c r="H63" i="49"/>
  <c r="G63" i="49"/>
  <c r="F63" i="49"/>
  <c r="E63" i="49"/>
  <c r="D63" i="49"/>
  <c r="O62" i="49"/>
  <c r="P62" i="49" s="1"/>
  <c r="O61" i="49"/>
  <c r="P61" i="49" s="1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N42" i="49"/>
  <c r="M42" i="49"/>
  <c r="L42" i="49"/>
  <c r="K42" i="49"/>
  <c r="J42" i="49"/>
  <c r="I42" i="49"/>
  <c r="H42" i="49"/>
  <c r="G42" i="49"/>
  <c r="F42" i="49"/>
  <c r="E42" i="49"/>
  <c r="D42" i="49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3" i="49" l="1"/>
  <c r="P13" i="49" s="1"/>
  <c r="O5" i="49"/>
  <c r="P5" i="49" s="1"/>
  <c r="O63" i="49"/>
  <c r="P63" i="49" s="1"/>
  <c r="J85" i="49"/>
  <c r="O77" i="49"/>
  <c r="P77" i="49" s="1"/>
  <c r="O66" i="49"/>
  <c r="P66" i="49" s="1"/>
  <c r="N85" i="49"/>
  <c r="I85" i="49"/>
  <c r="O42" i="49"/>
  <c r="P42" i="49" s="1"/>
  <c r="G85" i="49"/>
  <c r="H85" i="49"/>
  <c r="O17" i="49"/>
  <c r="P17" i="49" s="1"/>
  <c r="K85" i="49"/>
  <c r="F85" i="49"/>
  <c r="M85" i="49"/>
  <c r="L85" i="49"/>
  <c r="E85" i="49"/>
  <c r="D85" i="49"/>
  <c r="O85" i="49" l="1"/>
  <c r="P85" i="49" s="1"/>
  <c r="O85" i="48"/>
  <c r="P85" i="48" s="1"/>
  <c r="O84" i="48"/>
  <c r="P84" i="48" s="1"/>
  <c r="O83" i="48"/>
  <c r="P83" i="48" s="1"/>
  <c r="O82" i="48"/>
  <c r="P82" i="48" s="1"/>
  <c r="O81" i="48"/>
  <c r="P81" i="48" s="1"/>
  <c r="O80" i="48"/>
  <c r="P80" i="48" s="1"/>
  <c r="O79" i="48"/>
  <c r="P79" i="48" s="1"/>
  <c r="N78" i="48"/>
  <c r="M78" i="48"/>
  <c r="L78" i="48"/>
  <c r="K78" i="48"/>
  <c r="J78" i="48"/>
  <c r="I78" i="48"/>
  <c r="H78" i="48"/>
  <c r="G78" i="48"/>
  <c r="F78" i="48"/>
  <c r="E78" i="48"/>
  <c r="D78" i="48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N67" i="48"/>
  <c r="M67" i="48"/>
  <c r="L67" i="48"/>
  <c r="K67" i="48"/>
  <c r="J67" i="48"/>
  <c r="I67" i="48"/>
  <c r="H67" i="48"/>
  <c r="G67" i="48"/>
  <c r="F67" i="48"/>
  <c r="E67" i="48"/>
  <c r="D67" i="48"/>
  <c r="O66" i="48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4" i="48" l="1"/>
  <c r="P64" i="48" s="1"/>
  <c r="O78" i="48"/>
  <c r="P78" i="48" s="1"/>
  <c r="O67" i="48"/>
  <c r="P67" i="48" s="1"/>
  <c r="O40" i="48"/>
  <c r="P40" i="48" s="1"/>
  <c r="E86" i="48"/>
  <c r="M86" i="48"/>
  <c r="L86" i="48"/>
  <c r="H86" i="48"/>
  <c r="I86" i="48"/>
  <c r="J86" i="48"/>
  <c r="O16" i="48"/>
  <c r="P16" i="48" s="1"/>
  <c r="N86" i="48"/>
  <c r="O13" i="48"/>
  <c r="P13" i="48" s="1"/>
  <c r="K86" i="48"/>
  <c r="D86" i="48"/>
  <c r="G86" i="48"/>
  <c r="F86" i="48"/>
  <c r="O5" i="48"/>
  <c r="P5" i="48" s="1"/>
  <c r="O83" i="47"/>
  <c r="P83" i="47"/>
  <c r="O82" i="47"/>
  <c r="P82" i="47" s="1"/>
  <c r="O81" i="47"/>
  <c r="P81" i="47" s="1"/>
  <c r="O80" i="47"/>
  <c r="P80" i="47" s="1"/>
  <c r="O79" i="47"/>
  <c r="P79" i="47"/>
  <c r="O78" i="47"/>
  <c r="P78" i="47" s="1"/>
  <c r="O77" i="47"/>
  <c r="P77" i="47"/>
  <c r="N76" i="47"/>
  <c r="M76" i="47"/>
  <c r="L76" i="47"/>
  <c r="K76" i="47"/>
  <c r="J76" i="47"/>
  <c r="I76" i="47"/>
  <c r="H76" i="47"/>
  <c r="G76" i="47"/>
  <c r="F76" i="47"/>
  <c r="E76" i="47"/>
  <c r="D76" i="47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N65" i="47"/>
  <c r="M65" i="47"/>
  <c r="L65" i="47"/>
  <c r="K65" i="47"/>
  <c r="J65" i="47"/>
  <c r="I65" i="47"/>
  <c r="H65" i="47"/>
  <c r="G65" i="47"/>
  <c r="F65" i="47"/>
  <c r="E65" i="47"/>
  <c r="D65" i="47"/>
  <c r="O64" i="47"/>
  <c r="P64" i="47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/>
  <c r="O37" i="47"/>
  <c r="P37" i="47" s="1"/>
  <c r="O36" i="47"/>
  <c r="P36" i="47" s="1"/>
  <c r="O35" i="47"/>
  <c r="P35" i="47" s="1"/>
  <c r="O34" i="47"/>
  <c r="P34" i="47" s="1"/>
  <c r="O33" i="47"/>
  <c r="P33" i="47"/>
  <c r="O32" i="47"/>
  <c r="P32" i="47"/>
  <c r="O31" i="47"/>
  <c r="P31" i="47"/>
  <c r="O30" i="47"/>
  <c r="P30" i="47" s="1"/>
  <c r="O29" i="47"/>
  <c r="P29" i="47"/>
  <c r="O28" i="47"/>
  <c r="P28" i="47" s="1"/>
  <c r="O27" i="47"/>
  <c r="P27" i="47"/>
  <c r="O26" i="47"/>
  <c r="P26" i="47" s="1"/>
  <c r="O25" i="47"/>
  <c r="P25" i="47"/>
  <c r="O24" i="47"/>
  <c r="P24" i="47" s="1"/>
  <c r="O23" i="47"/>
  <c r="P23" i="47" s="1"/>
  <c r="O22" i="47"/>
  <c r="P22" i="47"/>
  <c r="O21" i="47"/>
  <c r="P21" i="47"/>
  <c r="O20" i="47"/>
  <c r="P20" i="47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/>
  <c r="O11" i="47"/>
  <c r="P11" i="47"/>
  <c r="O10" i="47"/>
  <c r="P10" i="47" s="1"/>
  <c r="O9" i="47"/>
  <c r="P9" i="47" s="1"/>
  <c r="O8" i="47"/>
  <c r="P8" i="47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82" i="45"/>
  <c r="O82" i="45" s="1"/>
  <c r="N81" i="45"/>
  <c r="O81" i="45" s="1"/>
  <c r="N80" i="45"/>
  <c r="O80" i="45" s="1"/>
  <c r="N79" i="45"/>
  <c r="O79" i="45" s="1"/>
  <c r="N78" i="45"/>
  <c r="O78" i="45" s="1"/>
  <c r="M77" i="45"/>
  <c r="L77" i="45"/>
  <c r="K77" i="45"/>
  <c r="J77" i="45"/>
  <c r="I77" i="45"/>
  <c r="H77" i="45"/>
  <c r="G77" i="45"/>
  <c r="F77" i="45"/>
  <c r="E77" i="45"/>
  <c r="D77" i="45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 s="1"/>
  <c r="M67" i="45"/>
  <c r="L67" i="45"/>
  <c r="K67" i="45"/>
  <c r="J67" i="45"/>
  <c r="I67" i="45"/>
  <c r="H67" i="45"/>
  <c r="G67" i="45"/>
  <c r="F67" i="45"/>
  <c r="E67" i="45"/>
  <c r="D67" i="45"/>
  <c r="N66" i="45"/>
  <c r="O66" i="45" s="1"/>
  <c r="N65" i="45"/>
  <c r="O65" i="45" s="1"/>
  <c r="M64" i="45"/>
  <c r="L64" i="45"/>
  <c r="K64" i="45"/>
  <c r="J64" i="45"/>
  <c r="I64" i="45"/>
  <c r="H64" i="45"/>
  <c r="G64" i="45"/>
  <c r="F64" i="45"/>
  <c r="E64" i="45"/>
  <c r="D64" i="45"/>
  <c r="N63" i="45"/>
  <c r="O63" i="45" s="1"/>
  <c r="N62" i="45"/>
  <c r="O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D83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K83" i="45" s="1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N5" i="45" s="1"/>
  <c r="O5" i="45" s="1"/>
  <c r="I5" i="45"/>
  <c r="H5" i="45"/>
  <c r="G5" i="45"/>
  <c r="F5" i="45"/>
  <c r="E5" i="45"/>
  <c r="D5" i="45"/>
  <c r="N80" i="44"/>
  <c r="O80" i="44" s="1"/>
  <c r="N79" i="44"/>
  <c r="O79" i="44" s="1"/>
  <c r="N78" i="44"/>
  <c r="O78" i="44" s="1"/>
  <c r="N77" i="44"/>
  <c r="O77" i="44" s="1"/>
  <c r="N76" i="44"/>
  <c r="O76" i="44" s="1"/>
  <c r="M75" i="44"/>
  <c r="L75" i="44"/>
  <c r="K75" i="44"/>
  <c r="J75" i="44"/>
  <c r="I75" i="44"/>
  <c r="H75" i="44"/>
  <c r="G75" i="44"/>
  <c r="F75" i="44"/>
  <c r="E75" i="44"/>
  <c r="N75" i="44" s="1"/>
  <c r="O75" i="44" s="1"/>
  <c r="D75" i="44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M65" i="44"/>
  <c r="L65" i="44"/>
  <c r="K65" i="44"/>
  <c r="J65" i="44"/>
  <c r="I65" i="44"/>
  <c r="H65" i="44"/>
  <c r="G65" i="44"/>
  <c r="F65" i="44"/>
  <c r="E65" i="44"/>
  <c r="E81" i="44" s="1"/>
  <c r="D65" i="44"/>
  <c r="N64" i="44"/>
  <c r="O64" i="44" s="1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M39" i="44"/>
  <c r="L39" i="44"/>
  <c r="K39" i="44"/>
  <c r="J39" i="44"/>
  <c r="J81" i="44" s="1"/>
  <c r="I39" i="44"/>
  <c r="H39" i="44"/>
  <c r="G39" i="44"/>
  <c r="F39" i="44"/>
  <c r="E39" i="44"/>
  <c r="D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81" i="44" s="1"/>
  <c r="K5" i="44"/>
  <c r="J5" i="44"/>
  <c r="I5" i="44"/>
  <c r="H5" i="44"/>
  <c r="G5" i="44"/>
  <c r="F5" i="44"/>
  <c r="E5" i="44"/>
  <c r="D5" i="44"/>
  <c r="N81" i="43"/>
  <c r="O81" i="43" s="1"/>
  <c r="N80" i="43"/>
  <c r="O80" i="43" s="1"/>
  <c r="N79" i="43"/>
  <c r="O79" i="43"/>
  <c r="N78" i="43"/>
  <c r="O78" i="43" s="1"/>
  <c r="N77" i="43"/>
  <c r="O77" i="43" s="1"/>
  <c r="N76" i="43"/>
  <c r="O76" i="43" s="1"/>
  <c r="M75" i="43"/>
  <c r="L75" i="43"/>
  <c r="K75" i="43"/>
  <c r="J75" i="43"/>
  <c r="I75" i="43"/>
  <c r="N75" i="43" s="1"/>
  <c r="O75" i="43" s="1"/>
  <c r="H75" i="43"/>
  <c r="G75" i="43"/>
  <c r="F75" i="43"/>
  <c r="E75" i="43"/>
  <c r="D75" i="43"/>
  <c r="N74" i="43"/>
  <c r="O74" i="43" s="1"/>
  <c r="N73" i="43"/>
  <c r="O73" i="43" s="1"/>
  <c r="N72" i="43"/>
  <c r="O72" i="43" s="1"/>
  <c r="N71" i="43"/>
  <c r="O71" i="43"/>
  <c r="N70" i="43"/>
  <c r="O70" i="43" s="1"/>
  <c r="N69" i="43"/>
  <c r="O69" i="43" s="1"/>
  <c r="N68" i="43"/>
  <c r="O68" i="43" s="1"/>
  <c r="N67" i="43"/>
  <c r="O67" i="43" s="1"/>
  <c r="N66" i="43"/>
  <c r="O66" i="43" s="1"/>
  <c r="M65" i="43"/>
  <c r="L65" i="43"/>
  <c r="K65" i="43"/>
  <c r="K82" i="43" s="1"/>
  <c r="J65" i="43"/>
  <c r="I65" i="43"/>
  <c r="I82" i="43" s="1"/>
  <c r="H65" i="43"/>
  <c r="G65" i="43"/>
  <c r="F65" i="43"/>
  <c r="E65" i="43"/>
  <c r="D65" i="43"/>
  <c r="N64" i="43"/>
  <c r="O64" i="43" s="1"/>
  <c r="N63" i="43"/>
  <c r="O63" i="43"/>
  <c r="N62" i="43"/>
  <c r="O62" i="43" s="1"/>
  <c r="M61" i="43"/>
  <c r="L61" i="43"/>
  <c r="K61" i="43"/>
  <c r="J61" i="43"/>
  <c r="I61" i="43"/>
  <c r="H61" i="43"/>
  <c r="G61" i="43"/>
  <c r="F61" i="43"/>
  <c r="E61" i="43"/>
  <c r="D61" i="43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J82" i="43" s="1"/>
  <c r="I16" i="43"/>
  <c r="H16" i="43"/>
  <c r="G16" i="43"/>
  <c r="F16" i="43"/>
  <c r="E16" i="43"/>
  <c r="D16" i="43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N13" i="43" s="1"/>
  <c r="O13" i="43" s="1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82" i="43" s="1"/>
  <c r="D5" i="43"/>
  <c r="N82" i="42"/>
  <c r="O82" i="42" s="1"/>
  <c r="N81" i="42"/>
  <c r="O81" i="42" s="1"/>
  <c r="N80" i="42"/>
  <c r="O80" i="42" s="1"/>
  <c r="N79" i="42"/>
  <c r="O79" i="42" s="1"/>
  <c r="N78" i="42"/>
  <c r="O78" i="42" s="1"/>
  <c r="M77" i="42"/>
  <c r="L77" i="42"/>
  <c r="K77" i="42"/>
  <c r="J77" i="42"/>
  <c r="I77" i="42"/>
  <c r="H77" i="42"/>
  <c r="G77" i="42"/>
  <c r="F77" i="42"/>
  <c r="E77" i="42"/>
  <c r="D77" i="42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 s="1"/>
  <c r="M67" i="42"/>
  <c r="L67" i="42"/>
  <c r="K67" i="42"/>
  <c r="J67" i="42"/>
  <c r="I67" i="42"/>
  <c r="H67" i="42"/>
  <c r="G67" i="42"/>
  <c r="F67" i="42"/>
  <c r="E67" i="42"/>
  <c r="D67" i="42"/>
  <c r="N66" i="42"/>
  <c r="O66" i="42" s="1"/>
  <c r="N65" i="42"/>
  <c r="O65" i="42" s="1"/>
  <c r="N64" i="42"/>
  <c r="O64" i="42" s="1"/>
  <c r="N63" i="42"/>
  <c r="O63" i="42" s="1"/>
  <c r="M62" i="42"/>
  <c r="L62" i="42"/>
  <c r="K62" i="42"/>
  <c r="J62" i="42"/>
  <c r="I62" i="42"/>
  <c r="H62" i="42"/>
  <c r="H83" i="42" s="1"/>
  <c r="G62" i="42"/>
  <c r="F62" i="42"/>
  <c r="E62" i="42"/>
  <c r="D62" i="42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F83" i="42" s="1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83" i="42" s="1"/>
  <c r="L5" i="42"/>
  <c r="K5" i="42"/>
  <c r="J5" i="42"/>
  <c r="I5" i="42"/>
  <c r="H5" i="42"/>
  <c r="G5" i="42"/>
  <c r="F5" i="42"/>
  <c r="E5" i="42"/>
  <c r="D5" i="42"/>
  <c r="N79" i="41"/>
  <c r="O79" i="41" s="1"/>
  <c r="N78" i="41"/>
  <c r="O78" i="41"/>
  <c r="N77" i="41"/>
  <c r="O77" i="41" s="1"/>
  <c r="N76" i="41"/>
  <c r="O76" i="41" s="1"/>
  <c r="N75" i="41"/>
  <c r="O75" i="41" s="1"/>
  <c r="N74" i="41"/>
  <c r="O74" i="41" s="1"/>
  <c r="M73" i="41"/>
  <c r="L73" i="41"/>
  <c r="K73" i="41"/>
  <c r="J73" i="41"/>
  <c r="I73" i="41"/>
  <c r="H73" i="41"/>
  <c r="G73" i="41"/>
  <c r="F73" i="41"/>
  <c r="E73" i="41"/>
  <c r="D73" i="41"/>
  <c r="N72" i="41"/>
  <c r="O72" i="41" s="1"/>
  <c r="N71" i="41"/>
  <c r="O71" i="41" s="1"/>
  <c r="N70" i="41"/>
  <c r="O70" i="41" s="1"/>
  <c r="N69" i="41"/>
  <c r="O69" i="41" s="1"/>
  <c r="N68" i="41"/>
  <c r="O68" i="41" s="1"/>
  <c r="M67" i="41"/>
  <c r="L67" i="41"/>
  <c r="K67" i="41"/>
  <c r="J67" i="41"/>
  <c r="I67" i="41"/>
  <c r="H67" i="41"/>
  <c r="G67" i="41"/>
  <c r="F67" i="41"/>
  <c r="E67" i="41"/>
  <c r="D67" i="41"/>
  <c r="N66" i="41"/>
  <c r="O66" i="41" s="1"/>
  <c r="N65" i="41"/>
  <c r="O65" i="41" s="1"/>
  <c r="N64" i="41"/>
  <c r="O64" i="41" s="1"/>
  <c r="M63" i="41"/>
  <c r="L63" i="41"/>
  <c r="K63" i="41"/>
  <c r="J63" i="41"/>
  <c r="I63" i="41"/>
  <c r="H63" i="41"/>
  <c r="N63" i="41" s="1"/>
  <c r="O63" i="41" s="1"/>
  <c r="G63" i="41"/>
  <c r="F63" i="41"/>
  <c r="E63" i="41"/>
  <c r="D63" i="41"/>
  <c r="N62" i="41"/>
  <c r="O62" i="41" s="1"/>
  <c r="N61" i="41"/>
  <c r="O61" i="41" s="1"/>
  <c r="N60" i="41"/>
  <c r="O60" i="4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M40" i="41"/>
  <c r="L40" i="41"/>
  <c r="K40" i="41"/>
  <c r="J40" i="41"/>
  <c r="I40" i="41"/>
  <c r="H40" i="41"/>
  <c r="G40" i="41"/>
  <c r="G80" i="41" s="1"/>
  <c r="F40" i="41"/>
  <c r="E40" i="41"/>
  <c r="D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M13" i="41"/>
  <c r="L13" i="41"/>
  <c r="K13" i="41"/>
  <c r="J13" i="41"/>
  <c r="I13" i="41"/>
  <c r="H13" i="41"/>
  <c r="N13" i="41" s="1"/>
  <c r="O13" i="41" s="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L80" i="41" s="1"/>
  <c r="K5" i="41"/>
  <c r="J5" i="41"/>
  <c r="I5" i="41"/>
  <c r="I80" i="41" s="1"/>
  <c r="H5" i="41"/>
  <c r="G5" i="41"/>
  <c r="F5" i="41"/>
  <c r="F80" i="41" s="1"/>
  <c r="E5" i="41"/>
  <c r="D5" i="41"/>
  <c r="N78" i="40"/>
  <c r="O78" i="40" s="1"/>
  <c r="N77" i="40"/>
  <c r="O77" i="40" s="1"/>
  <c r="N76" i="40"/>
  <c r="O76" i="40" s="1"/>
  <c r="N75" i="40"/>
  <c r="O75" i="40" s="1"/>
  <c r="N74" i="40"/>
  <c r="O74" i="40" s="1"/>
  <c r="M73" i="40"/>
  <c r="L73" i="40"/>
  <c r="K73" i="40"/>
  <c r="J73" i="40"/>
  <c r="I73" i="40"/>
  <c r="H73" i="40"/>
  <c r="G73" i="40"/>
  <c r="F73" i="40"/>
  <c r="E73" i="40"/>
  <c r="D73" i="40"/>
  <c r="N72" i="40"/>
  <c r="O72" i="40" s="1"/>
  <c r="N71" i="40"/>
  <c r="O71" i="40" s="1"/>
  <c r="N70" i="40"/>
  <c r="O70" i="40"/>
  <c r="N69" i="40"/>
  <c r="O69" i="40" s="1"/>
  <c r="N68" i="40"/>
  <c r="O68" i="40" s="1"/>
  <c r="N67" i="40"/>
  <c r="O67" i="40" s="1"/>
  <c r="N66" i="40"/>
  <c r="O66" i="40" s="1"/>
  <c r="N65" i="40"/>
  <c r="O65" i="40" s="1"/>
  <c r="M64" i="40"/>
  <c r="L64" i="40"/>
  <c r="K64" i="40"/>
  <c r="J64" i="40"/>
  <c r="I64" i="40"/>
  <c r="H64" i="40"/>
  <c r="G64" i="40"/>
  <c r="F64" i="40"/>
  <c r="E64" i="40"/>
  <c r="D64" i="40"/>
  <c r="N63" i="40"/>
  <c r="O63" i="40" s="1"/>
  <c r="N62" i="40"/>
  <c r="O62" i="40"/>
  <c r="M61" i="40"/>
  <c r="L61" i="40"/>
  <c r="L79" i="40" s="1"/>
  <c r="K61" i="40"/>
  <c r="J61" i="40"/>
  <c r="I61" i="40"/>
  <c r="H61" i="40"/>
  <c r="G61" i="40"/>
  <c r="F61" i="40"/>
  <c r="E61" i="40"/>
  <c r="D61" i="40"/>
  <c r="N60" i="40"/>
  <c r="O60" i="40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M38" i="40"/>
  <c r="L38" i="40"/>
  <c r="K38" i="40"/>
  <c r="J38" i="40"/>
  <c r="I38" i="40"/>
  <c r="H38" i="40"/>
  <c r="N38" i="40" s="1"/>
  <c r="O38" i="40" s="1"/>
  <c r="G38" i="40"/>
  <c r="F38" i="40"/>
  <c r="E38" i="40"/>
  <c r="D38" i="40"/>
  <c r="N37" i="40"/>
  <c r="O37" i="40" s="1"/>
  <c r="N36" i="40"/>
  <c r="O36" i="40" s="1"/>
  <c r="N35" i="40"/>
  <c r="O35" i="40" s="1"/>
  <c r="N34" i="40"/>
  <c r="O34" i="40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M13" i="40"/>
  <c r="M79" i="40" s="1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80" i="39"/>
  <c r="O80" i="39"/>
  <c r="N79" i="39"/>
  <c r="O79" i="39" s="1"/>
  <c r="N78" i="39"/>
  <c r="O78" i="39" s="1"/>
  <c r="N77" i="39"/>
  <c r="O77" i="39" s="1"/>
  <c r="N76" i="39"/>
  <c r="O76" i="39" s="1"/>
  <c r="N75" i="39"/>
  <c r="O75" i="39" s="1"/>
  <c r="M74" i="39"/>
  <c r="L74" i="39"/>
  <c r="K74" i="39"/>
  <c r="J74" i="39"/>
  <c r="I74" i="39"/>
  <c r="H74" i="39"/>
  <c r="H81" i="39" s="1"/>
  <c r="G74" i="39"/>
  <c r="F74" i="39"/>
  <c r="E74" i="39"/>
  <c r="D74" i="39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M67" i="39"/>
  <c r="L67" i="39"/>
  <c r="K67" i="39"/>
  <c r="J67" i="39"/>
  <c r="I67" i="39"/>
  <c r="H67" i="39"/>
  <c r="G67" i="39"/>
  <c r="F67" i="39"/>
  <c r="E67" i="39"/>
  <c r="N67" i="39" s="1"/>
  <c r="O67" i="39" s="1"/>
  <c r="D67" i="39"/>
  <c r="N66" i="39"/>
  <c r="O66" i="39" s="1"/>
  <c r="N65" i="39"/>
  <c r="O65" i="39" s="1"/>
  <c r="M64" i="39"/>
  <c r="L64" i="39"/>
  <c r="K64" i="39"/>
  <c r="J64" i="39"/>
  <c r="I64" i="39"/>
  <c r="H64" i="39"/>
  <c r="G64" i="39"/>
  <c r="F64" i="39"/>
  <c r="E64" i="39"/>
  <c r="D64" i="39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M41" i="39"/>
  <c r="M81" i="39" s="1"/>
  <c r="L41" i="39"/>
  <c r="K41" i="39"/>
  <c r="K81" i="39" s="1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 s="1"/>
  <c r="N20" i="39"/>
  <c r="O20" i="39" s="1"/>
  <c r="N19" i="39"/>
  <c r="O19" i="39"/>
  <c r="N18" i="39"/>
  <c r="O18" i="39" s="1"/>
  <c r="N17" i="39"/>
  <c r="O17" i="39"/>
  <c r="M16" i="39"/>
  <c r="L16" i="39"/>
  <c r="L81" i="39" s="1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L5" i="39"/>
  <c r="K5" i="39"/>
  <c r="J5" i="39"/>
  <c r="J81" i="39" s="1"/>
  <c r="I5" i="39"/>
  <c r="H5" i="39"/>
  <c r="G5" i="39"/>
  <c r="F5" i="39"/>
  <c r="E5" i="39"/>
  <c r="E81" i="39" s="1"/>
  <c r="D5" i="39"/>
  <c r="D81" i="39" s="1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/>
  <c r="M71" i="38"/>
  <c r="L71" i="38"/>
  <c r="K71" i="38"/>
  <c r="J71" i="38"/>
  <c r="I71" i="38"/>
  <c r="H71" i="38"/>
  <c r="G71" i="38"/>
  <c r="F71" i="38"/>
  <c r="E71" i="38"/>
  <c r="D71" i="38"/>
  <c r="N70" i="38"/>
  <c r="O70" i="38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 s="1"/>
  <c r="M63" i="38"/>
  <c r="L63" i="38"/>
  <c r="K63" i="38"/>
  <c r="J63" i="38"/>
  <c r="I63" i="38"/>
  <c r="H63" i="38"/>
  <c r="G63" i="38"/>
  <c r="F63" i="38"/>
  <c r="N63" i="38" s="1"/>
  <c r="O63" i="38" s="1"/>
  <c r="E63" i="38"/>
  <c r="D63" i="38"/>
  <c r="N62" i="38"/>
  <c r="O62" i="38" s="1"/>
  <c r="N61" i="38"/>
  <c r="O61" i="38"/>
  <c r="M60" i="38"/>
  <c r="L60" i="38"/>
  <c r="K60" i="38"/>
  <c r="J60" i="38"/>
  <c r="I60" i="38"/>
  <c r="H60" i="38"/>
  <c r="G60" i="38"/>
  <c r="F60" i="38"/>
  <c r="E60" i="38"/>
  <c r="D60" i="38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/>
  <c r="N41" i="38"/>
  <c r="O41" i="38" s="1"/>
  <c r="N40" i="38"/>
  <c r="O40" i="38" s="1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/>
  <c r="N33" i="38"/>
  <c r="O33" i="38" s="1"/>
  <c r="N32" i="38"/>
  <c r="O32" i="38" s="1"/>
  <c r="N31" i="38"/>
  <c r="O31" i="38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M78" i="38" s="1"/>
  <c r="L5" i="38"/>
  <c r="K5" i="38"/>
  <c r="J5" i="38"/>
  <c r="J78" i="38" s="1"/>
  <c r="I5" i="38"/>
  <c r="H5" i="38"/>
  <c r="H78" i="38" s="1"/>
  <c r="G5" i="38"/>
  <c r="F5" i="38"/>
  <c r="E5" i="38"/>
  <c r="D5" i="38"/>
  <c r="N74" i="37"/>
  <c r="O74" i="37" s="1"/>
  <c r="N73" i="37"/>
  <c r="O73" i="37" s="1"/>
  <c r="N72" i="37"/>
  <c r="O72" i="37" s="1"/>
  <c r="N71" i="37"/>
  <c r="O71" i="37" s="1"/>
  <c r="N70" i="37"/>
  <c r="O70" i="37" s="1"/>
  <c r="M69" i="37"/>
  <c r="L69" i="37"/>
  <c r="K69" i="37"/>
  <c r="J69" i="37"/>
  <c r="I69" i="37"/>
  <c r="H69" i="37"/>
  <c r="G69" i="37"/>
  <c r="F69" i="37"/>
  <c r="E69" i="37"/>
  <c r="D69" i="37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/>
  <c r="N62" i="37"/>
  <c r="O62" i="37" s="1"/>
  <c r="M61" i="37"/>
  <c r="L61" i="37"/>
  <c r="K61" i="37"/>
  <c r="J61" i="37"/>
  <c r="I61" i="37"/>
  <c r="H61" i="37"/>
  <c r="G61" i="37"/>
  <c r="F61" i="37"/>
  <c r="E61" i="37"/>
  <c r="D61" i="37"/>
  <c r="D75" i="37" s="1"/>
  <c r="N60" i="37"/>
  <c r="O60" i="37" s="1"/>
  <c r="N59" i="37"/>
  <c r="O59" i="37" s="1"/>
  <c r="M58" i="37"/>
  <c r="L58" i="37"/>
  <c r="K58" i="37"/>
  <c r="J58" i="37"/>
  <c r="N58" i="37" s="1"/>
  <c r="O58" i="37" s="1"/>
  <c r="I58" i="37"/>
  <c r="H58" i="37"/>
  <c r="G58" i="37"/>
  <c r="F58" i="37"/>
  <c r="E58" i="37"/>
  <c r="D58" i="37"/>
  <c r="N57" i="37"/>
  <c r="O57" i="37" s="1"/>
  <c r="N56" i="37"/>
  <c r="O56" i="37" s="1"/>
  <c r="N55" i="37"/>
  <c r="O55" i="37" s="1"/>
  <c r="N54" i="37"/>
  <c r="O54" i="37" s="1"/>
  <c r="N53" i="37"/>
  <c r="O53" i="37"/>
  <c r="N52" i="37"/>
  <c r="O52" i="37" s="1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75" i="37" s="1"/>
  <c r="L5" i="37"/>
  <c r="L75" i="37" s="1"/>
  <c r="K5" i="37"/>
  <c r="K75" i="37" s="1"/>
  <c r="J5" i="37"/>
  <c r="I5" i="37"/>
  <c r="H5" i="37"/>
  <c r="G5" i="37"/>
  <c r="F5" i="37"/>
  <c r="E5" i="37"/>
  <c r="D5" i="37"/>
  <c r="N78" i="36"/>
  <c r="O78" i="36" s="1"/>
  <c r="N77" i="36"/>
  <c r="O77" i="36" s="1"/>
  <c r="N76" i="36"/>
  <c r="O76" i="36" s="1"/>
  <c r="N75" i="36"/>
  <c r="O75" i="36" s="1"/>
  <c r="N74" i="36"/>
  <c r="O74" i="36" s="1"/>
  <c r="M73" i="36"/>
  <c r="L73" i="36"/>
  <c r="K73" i="36"/>
  <c r="J73" i="36"/>
  <c r="I73" i="36"/>
  <c r="H73" i="36"/>
  <c r="G73" i="36"/>
  <c r="F73" i="36"/>
  <c r="E73" i="36"/>
  <c r="D73" i="36"/>
  <c r="N72" i="36"/>
  <c r="O72" i="36" s="1"/>
  <c r="N71" i="36"/>
  <c r="O71" i="36" s="1"/>
  <c r="N70" i="36"/>
  <c r="O70" i="36" s="1"/>
  <c r="N69" i="36"/>
  <c r="O69" i="36"/>
  <c r="N68" i="36"/>
  <c r="O68" i="36" s="1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6" i="36" s="1"/>
  <c r="O66" i="36" s="1"/>
  <c r="N65" i="36"/>
  <c r="O65" i="36" s="1"/>
  <c r="N64" i="36"/>
  <c r="O64" i="36" s="1"/>
  <c r="M63" i="36"/>
  <c r="N63" i="36" s="1"/>
  <c r="O63" i="36" s="1"/>
  <c r="L63" i="36"/>
  <c r="K63" i="36"/>
  <c r="J63" i="36"/>
  <c r="I63" i="36"/>
  <c r="H63" i="36"/>
  <c r="G63" i="36"/>
  <c r="F63" i="36"/>
  <c r="E63" i="36"/>
  <c r="D63" i="36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/>
  <c r="N41" i="36"/>
  <c r="O41" i="36" s="1"/>
  <c r="M40" i="36"/>
  <c r="L40" i="36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M16" i="36"/>
  <c r="L16" i="36"/>
  <c r="K16" i="36"/>
  <c r="J16" i="36"/>
  <c r="J79" i="36" s="1"/>
  <c r="I16" i="36"/>
  <c r="H16" i="36"/>
  <c r="G16" i="36"/>
  <c r="F16" i="36"/>
  <c r="E16" i="36"/>
  <c r="D16" i="36"/>
  <c r="N15" i="36"/>
  <c r="O15" i="36" s="1"/>
  <c r="N14" i="36"/>
  <c r="O14" i="36" s="1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79" i="36" s="1"/>
  <c r="K5" i="36"/>
  <c r="J5" i="36"/>
  <c r="I5" i="36"/>
  <c r="H5" i="36"/>
  <c r="G5" i="36"/>
  <c r="F5" i="36"/>
  <c r="N5" i="36" s="1"/>
  <c r="O5" i="36" s="1"/>
  <c r="E5" i="36"/>
  <c r="D5" i="36"/>
  <c r="N79" i="35"/>
  <c r="O79" i="35" s="1"/>
  <c r="N78" i="35"/>
  <c r="O78" i="35" s="1"/>
  <c r="N77" i="35"/>
  <c r="O77" i="35"/>
  <c r="N76" i="35"/>
  <c r="O76" i="35"/>
  <c r="N75" i="35"/>
  <c r="O75" i="35"/>
  <c r="N74" i="35"/>
  <c r="O74" i="35"/>
  <c r="M73" i="35"/>
  <c r="L73" i="35"/>
  <c r="K73" i="35"/>
  <c r="J73" i="35"/>
  <c r="I73" i="35"/>
  <c r="H73" i="35"/>
  <c r="G73" i="35"/>
  <c r="F73" i="35"/>
  <c r="E73" i="35"/>
  <c r="D73" i="35"/>
  <c r="N72" i="35"/>
  <c r="O72" i="35" s="1"/>
  <c r="N71" i="35"/>
  <c r="O71" i="35" s="1"/>
  <c r="N70" i="35"/>
  <c r="O70" i="35" s="1"/>
  <c r="N69" i="35"/>
  <c r="O69" i="35" s="1"/>
  <c r="N68" i="35"/>
  <c r="O68" i="35"/>
  <c r="N67" i="35"/>
  <c r="O67" i="35" s="1"/>
  <c r="N66" i="35"/>
  <c r="O66" i="35" s="1"/>
  <c r="M65" i="35"/>
  <c r="L65" i="35"/>
  <c r="K65" i="35"/>
  <c r="J65" i="35"/>
  <c r="I65" i="35"/>
  <c r="H65" i="35"/>
  <c r="G65" i="35"/>
  <c r="F65" i="35"/>
  <c r="E65" i="35"/>
  <c r="D65" i="35"/>
  <c r="N64" i="35"/>
  <c r="O64" i="35" s="1"/>
  <c r="N63" i="35"/>
  <c r="O63" i="35"/>
  <c r="M62" i="35"/>
  <c r="L62" i="35"/>
  <c r="K62" i="35"/>
  <c r="J62" i="35"/>
  <c r="I62" i="35"/>
  <c r="H62" i="35"/>
  <c r="G62" i="35"/>
  <c r="F62" i="35"/>
  <c r="E62" i="35"/>
  <c r="D62" i="35"/>
  <c r="N61" i="35"/>
  <c r="O61" i="35" s="1"/>
  <c r="N60" i="35"/>
  <c r="O60" i="35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 s="1"/>
  <c r="N38" i="35"/>
  <c r="O38" i="35"/>
  <c r="N37" i="35"/>
  <c r="O37" i="35" s="1"/>
  <c r="N36" i="35"/>
  <c r="O36" i="35" s="1"/>
  <c r="N35" i="35"/>
  <c r="O35" i="35"/>
  <c r="N34" i="35"/>
  <c r="O34" i="35"/>
  <c r="N33" i="35"/>
  <c r="O33" i="35" s="1"/>
  <c r="N32" i="35"/>
  <c r="O32" i="35"/>
  <c r="N31" i="35"/>
  <c r="O31" i="35"/>
  <c r="N30" i="35"/>
  <c r="O30" i="35"/>
  <c r="N29" i="35"/>
  <c r="O29" i="35"/>
  <c r="N28" i="35"/>
  <c r="O28" i="35" s="1"/>
  <c r="N27" i="35"/>
  <c r="O27" i="35" s="1"/>
  <c r="N26" i="35"/>
  <c r="O26" i="35" s="1"/>
  <c r="N25" i="35"/>
  <c r="O25" i="35" s="1"/>
  <c r="N24" i="35"/>
  <c r="O24" i="35"/>
  <c r="N23" i="35"/>
  <c r="O23" i="35"/>
  <c r="N22" i="35"/>
  <c r="O22" i="35" s="1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M16" i="35"/>
  <c r="L16" i="35"/>
  <c r="K16" i="35"/>
  <c r="J16" i="35"/>
  <c r="N16" i="35" s="1"/>
  <c r="O16" i="35" s="1"/>
  <c r="I16" i="35"/>
  <c r="H16" i="35"/>
  <c r="G16" i="35"/>
  <c r="F16" i="35"/>
  <c r="E16" i="35"/>
  <c r="D16" i="35"/>
  <c r="N15" i="35"/>
  <c r="O15" i="35" s="1"/>
  <c r="N14" i="35"/>
  <c r="O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I80" i="35" s="1"/>
  <c r="H5" i="35"/>
  <c r="G5" i="35"/>
  <c r="F5" i="35"/>
  <c r="F80" i="35" s="1"/>
  <c r="E5" i="35"/>
  <c r="D5" i="35"/>
  <c r="N76" i="34"/>
  <c r="O76" i="34"/>
  <c r="N75" i="34"/>
  <c r="O75" i="34"/>
  <c r="N74" i="34"/>
  <c r="O74" i="34" s="1"/>
  <c r="N73" i="34"/>
  <c r="O73" i="34"/>
  <c r="N72" i="34"/>
  <c r="O72" i="34"/>
  <c r="M71" i="34"/>
  <c r="L71" i="34"/>
  <c r="K71" i="34"/>
  <c r="J71" i="34"/>
  <c r="I71" i="34"/>
  <c r="H71" i="34"/>
  <c r="G71" i="34"/>
  <c r="F71" i="34"/>
  <c r="E71" i="34"/>
  <c r="D71" i="34"/>
  <c r="N70" i="34"/>
  <c r="O70" i="34" s="1"/>
  <c r="N69" i="34"/>
  <c r="O69" i="34"/>
  <c r="N68" i="34"/>
  <c r="O68" i="34"/>
  <c r="N67" i="34"/>
  <c r="O67" i="34" s="1"/>
  <c r="N66" i="34"/>
  <c r="O66" i="34"/>
  <c r="N65" i="34"/>
  <c r="O65" i="34"/>
  <c r="M64" i="34"/>
  <c r="L64" i="34"/>
  <c r="K64" i="34"/>
  <c r="J64" i="34"/>
  <c r="I64" i="34"/>
  <c r="H64" i="34"/>
  <c r="G64" i="34"/>
  <c r="F64" i="34"/>
  <c r="E64" i="34"/>
  <c r="D64" i="34"/>
  <c r="N63" i="34"/>
  <c r="O63" i="34"/>
  <c r="N62" i="34"/>
  <c r="O62" i="34" s="1"/>
  <c r="M61" i="34"/>
  <c r="L61" i="34"/>
  <c r="K61" i="34"/>
  <c r="J61" i="34"/>
  <c r="I61" i="34"/>
  <c r="H61" i="34"/>
  <c r="G61" i="34"/>
  <c r="F61" i="34"/>
  <c r="E61" i="34"/>
  <c r="D61" i="34"/>
  <c r="N60" i="34"/>
  <c r="O60" i="34"/>
  <c r="N59" i="34"/>
  <c r="O59" i="34"/>
  <c r="N58" i="34"/>
  <c r="O58" i="34" s="1"/>
  <c r="N57" i="34"/>
  <c r="O57" i="34" s="1"/>
  <c r="N56" i="34"/>
  <c r="O56" i="34"/>
  <c r="N55" i="34"/>
  <c r="O55" i="34" s="1"/>
  <c r="N54" i="34"/>
  <c r="O54" i="34"/>
  <c r="N53" i="34"/>
  <c r="O53" i="34"/>
  <c r="N52" i="34"/>
  <c r="O52" i="34" s="1"/>
  <c r="N51" i="34"/>
  <c r="O51" i="34"/>
  <c r="N50" i="34"/>
  <c r="O50" i="34" s="1"/>
  <c r="N49" i="34"/>
  <c r="O49" i="34" s="1"/>
  <c r="N48" i="34"/>
  <c r="O48" i="34"/>
  <c r="N47" i="34"/>
  <c r="O47" i="34"/>
  <c r="N46" i="34"/>
  <c r="O46" i="34" s="1"/>
  <c r="N45" i="34"/>
  <c r="O45" i="34" s="1"/>
  <c r="N44" i="34"/>
  <c r="O44" i="34"/>
  <c r="N43" i="34"/>
  <c r="O43" i="34" s="1"/>
  <c r="N42" i="34"/>
  <c r="O42" i="34"/>
  <c r="N41" i="34"/>
  <c r="O41" i="34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/>
  <c r="N36" i="34"/>
  <c r="O36" i="34" s="1"/>
  <c r="N35" i="34"/>
  <c r="O35" i="34"/>
  <c r="N34" i="34"/>
  <c r="O34" i="34"/>
  <c r="N33" i="34"/>
  <c r="O33" i="34" s="1"/>
  <c r="N32" i="34"/>
  <c r="O32" i="34"/>
  <c r="N31" i="34"/>
  <c r="O31" i="34" s="1"/>
  <c r="N30" i="34"/>
  <c r="O30" i="34" s="1"/>
  <c r="N29" i="34"/>
  <c r="O29" i="34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M18" i="34"/>
  <c r="L18" i="34"/>
  <c r="L77" i="34" s="1"/>
  <c r="K18" i="34"/>
  <c r="J18" i="34"/>
  <c r="I18" i="34"/>
  <c r="H18" i="34"/>
  <c r="G18" i="34"/>
  <c r="G77" i="34" s="1"/>
  <c r="F18" i="34"/>
  <c r="E18" i="34"/>
  <c r="D18" i="34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M77" i="34" s="1"/>
  <c r="L5" i="34"/>
  <c r="K5" i="34"/>
  <c r="J5" i="34"/>
  <c r="I5" i="34"/>
  <c r="H5" i="34"/>
  <c r="G5" i="34"/>
  <c r="F5" i="34"/>
  <c r="E5" i="34"/>
  <c r="D5" i="34"/>
  <c r="N37" i="33"/>
  <c r="O37" i="33" s="1"/>
  <c r="N68" i="33"/>
  <c r="O68" i="33" s="1"/>
  <c r="N69" i="33"/>
  <c r="O69" i="33" s="1"/>
  <c r="N70" i="33"/>
  <c r="O70" i="33"/>
  <c r="N71" i="33"/>
  <c r="O71" i="33"/>
  <c r="N38" i="33"/>
  <c r="O38" i="33" s="1"/>
  <c r="N39" i="33"/>
  <c r="O39" i="33"/>
  <c r="N40" i="33"/>
  <c r="O40" i="33"/>
  <c r="N41" i="33"/>
  <c r="O41" i="33" s="1"/>
  <c r="N42" i="33"/>
  <c r="O42" i="33"/>
  <c r="N43" i="33"/>
  <c r="O43" i="33" s="1"/>
  <c r="N44" i="33"/>
  <c r="O44" i="33" s="1"/>
  <c r="N45" i="33"/>
  <c r="O45" i="33" s="1"/>
  <c r="N46" i="33"/>
  <c r="O46" i="33"/>
  <c r="N47" i="33"/>
  <c r="O47" i="33" s="1"/>
  <c r="N48" i="33"/>
  <c r="O48" i="33"/>
  <c r="N49" i="33"/>
  <c r="O49" i="33"/>
  <c r="N50" i="33"/>
  <c r="O50" i="33" s="1"/>
  <c r="N51" i="33"/>
  <c r="O51" i="33"/>
  <c r="N52" i="33"/>
  <c r="O52" i="33"/>
  <c r="N53" i="33"/>
  <c r="O53" i="33" s="1"/>
  <c r="N54" i="33"/>
  <c r="O54" i="33"/>
  <c r="N55" i="33"/>
  <c r="O55" i="33" s="1"/>
  <c r="N17" i="33"/>
  <c r="O17" i="33" s="1"/>
  <c r="N18" i="33"/>
  <c r="O18" i="33" s="1"/>
  <c r="N19" i="33"/>
  <c r="O19" i="33"/>
  <c r="N20" i="33"/>
  <c r="O20" i="33" s="1"/>
  <c r="N21" i="33"/>
  <c r="O21" i="33"/>
  <c r="N22" i="33"/>
  <c r="O22" i="33"/>
  <c r="N23" i="33"/>
  <c r="O23" i="33" s="1"/>
  <c r="N24" i="33"/>
  <c r="O24" i="33"/>
  <c r="N25" i="33"/>
  <c r="O25" i="33"/>
  <c r="N26" i="33"/>
  <c r="O26" i="33" s="1"/>
  <c r="N27" i="33"/>
  <c r="O27" i="33"/>
  <c r="N28" i="33"/>
  <c r="O28" i="33" s="1"/>
  <c r="N29" i="33"/>
  <c r="O29" i="33" s="1"/>
  <c r="N30" i="33"/>
  <c r="O30" i="33" s="1"/>
  <c r="N31" i="33"/>
  <c r="O31" i="33"/>
  <c r="N32" i="33"/>
  <c r="O32" i="33" s="1"/>
  <c r="N33" i="33"/>
  <c r="O33" i="33"/>
  <c r="N34" i="33"/>
  <c r="O34" i="33"/>
  <c r="N35" i="33"/>
  <c r="O35" i="33" s="1"/>
  <c r="E36" i="33"/>
  <c r="F36" i="33"/>
  <c r="G36" i="33"/>
  <c r="H36" i="33"/>
  <c r="I36" i="33"/>
  <c r="J36" i="33"/>
  <c r="K36" i="33"/>
  <c r="L36" i="33"/>
  <c r="M36" i="33"/>
  <c r="D36" i="33"/>
  <c r="E16" i="33"/>
  <c r="F16" i="33"/>
  <c r="G16" i="33"/>
  <c r="H16" i="33"/>
  <c r="I16" i="33"/>
  <c r="J16" i="33"/>
  <c r="K16" i="33"/>
  <c r="L16" i="33"/>
  <c r="M16" i="33"/>
  <c r="D16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M5" i="33"/>
  <c r="M72" i="33" s="1"/>
  <c r="D5" i="33"/>
  <c r="E66" i="33"/>
  <c r="F66" i="33"/>
  <c r="G66" i="33"/>
  <c r="H66" i="33"/>
  <c r="I66" i="33"/>
  <c r="J66" i="33"/>
  <c r="K66" i="33"/>
  <c r="L66" i="33"/>
  <c r="M66" i="33"/>
  <c r="D66" i="33"/>
  <c r="N66" i="33" s="1"/>
  <c r="O66" i="33" s="1"/>
  <c r="N67" i="33"/>
  <c r="O67" i="33" s="1"/>
  <c r="N61" i="33"/>
  <c r="O61" i="33"/>
  <c r="N62" i="33"/>
  <c r="O62" i="33" s="1"/>
  <c r="N63" i="33"/>
  <c r="O63" i="33" s="1"/>
  <c r="N64" i="33"/>
  <c r="O64" i="33" s="1"/>
  <c r="N65" i="33"/>
  <c r="O65" i="33"/>
  <c r="N60" i="33"/>
  <c r="O60" i="33"/>
  <c r="E59" i="33"/>
  <c r="F59" i="33"/>
  <c r="G59" i="33"/>
  <c r="H59" i="33"/>
  <c r="I59" i="33"/>
  <c r="J59" i="33"/>
  <c r="K59" i="33"/>
  <c r="L59" i="33"/>
  <c r="M59" i="33"/>
  <c r="D59" i="33"/>
  <c r="E57" i="33"/>
  <c r="F57" i="33"/>
  <c r="G57" i="33"/>
  <c r="H57" i="33"/>
  <c r="I57" i="33"/>
  <c r="J57" i="33"/>
  <c r="K57" i="33"/>
  <c r="L57" i="33"/>
  <c r="M57" i="33"/>
  <c r="D57" i="33"/>
  <c r="N58" i="33"/>
  <c r="O58" i="33" s="1"/>
  <c r="N56" i="33"/>
  <c r="O56" i="33"/>
  <c r="N15" i="33"/>
  <c r="O15" i="33" s="1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 s="1"/>
  <c r="N14" i="33"/>
  <c r="O14" i="33" s="1"/>
  <c r="M80" i="35"/>
  <c r="L78" i="38"/>
  <c r="K78" i="38"/>
  <c r="N64" i="39"/>
  <c r="O64" i="39" s="1"/>
  <c r="I79" i="40"/>
  <c r="F79" i="40"/>
  <c r="J79" i="40"/>
  <c r="N73" i="40"/>
  <c r="O73" i="40" s="1"/>
  <c r="G79" i="40"/>
  <c r="D79" i="40"/>
  <c r="N16" i="40"/>
  <c r="O16" i="40" s="1"/>
  <c r="N73" i="41"/>
  <c r="O73" i="41"/>
  <c r="N40" i="41"/>
  <c r="O40" i="41" s="1"/>
  <c r="K80" i="41"/>
  <c r="N16" i="41"/>
  <c r="O16" i="41" s="1"/>
  <c r="E80" i="41"/>
  <c r="D80" i="41"/>
  <c r="N5" i="42"/>
  <c r="O5" i="42"/>
  <c r="L83" i="42"/>
  <c r="N67" i="42"/>
  <c r="O67" i="42" s="1"/>
  <c r="G83" i="42"/>
  <c r="E83" i="42"/>
  <c r="D83" i="42"/>
  <c r="L82" i="43"/>
  <c r="N38" i="43"/>
  <c r="O38" i="43" s="1"/>
  <c r="H82" i="43"/>
  <c r="F82" i="43"/>
  <c r="G82" i="43"/>
  <c r="N5" i="43"/>
  <c r="O5" i="43"/>
  <c r="N62" i="44"/>
  <c r="O62" i="44" s="1"/>
  <c r="M81" i="44"/>
  <c r="K81" i="44"/>
  <c r="H81" i="44"/>
  <c r="N39" i="44"/>
  <c r="O39" i="44" s="1"/>
  <c r="G81" i="44"/>
  <c r="I81" i="44"/>
  <c r="N16" i="44"/>
  <c r="O16" i="44"/>
  <c r="N13" i="44"/>
  <c r="O13" i="44" s="1"/>
  <c r="D81" i="44"/>
  <c r="M83" i="45"/>
  <c r="N64" i="45"/>
  <c r="O64" i="45" s="1"/>
  <c r="N77" i="45"/>
  <c r="O77" i="45" s="1"/>
  <c r="L83" i="45"/>
  <c r="N67" i="45"/>
  <c r="O67" i="45" s="1"/>
  <c r="I83" i="45"/>
  <c r="N41" i="45"/>
  <c r="O41" i="45"/>
  <c r="J83" i="45"/>
  <c r="G83" i="45"/>
  <c r="H83" i="45"/>
  <c r="N16" i="45"/>
  <c r="O16" i="45" s="1"/>
  <c r="N13" i="45"/>
  <c r="O13" i="45" s="1"/>
  <c r="E83" i="45"/>
  <c r="O76" i="47"/>
  <c r="P76" i="47" s="1"/>
  <c r="O65" i="47"/>
  <c r="P65" i="47" s="1"/>
  <c r="O39" i="47"/>
  <c r="P39" i="47"/>
  <c r="H84" i="47"/>
  <c r="I84" i="47"/>
  <c r="N84" i="47"/>
  <c r="O17" i="47"/>
  <c r="P17" i="47" s="1"/>
  <c r="L84" i="47"/>
  <c r="K84" i="47"/>
  <c r="D84" i="47"/>
  <c r="M84" i="47"/>
  <c r="F84" i="47"/>
  <c r="O5" i="47"/>
  <c r="P5" i="47" s="1"/>
  <c r="H75" i="37" l="1"/>
  <c r="N5" i="41"/>
  <c r="O5" i="41" s="1"/>
  <c r="H80" i="41"/>
  <c r="H79" i="40"/>
  <c r="L72" i="33"/>
  <c r="H79" i="36"/>
  <c r="D79" i="36"/>
  <c r="N73" i="35"/>
  <c r="O73" i="35" s="1"/>
  <c r="N13" i="42"/>
  <c r="O13" i="42" s="1"/>
  <c r="J72" i="33"/>
  <c r="N64" i="40"/>
  <c r="O64" i="40" s="1"/>
  <c r="I72" i="33"/>
  <c r="E79" i="36"/>
  <c r="K79" i="36"/>
  <c r="N40" i="42"/>
  <c r="O40" i="42" s="1"/>
  <c r="O62" i="47"/>
  <c r="P62" i="47" s="1"/>
  <c r="D78" i="38"/>
  <c r="J80" i="41"/>
  <c r="N80" i="41" s="1"/>
  <c r="O80" i="41" s="1"/>
  <c r="N62" i="35"/>
  <c r="O62" i="35" s="1"/>
  <c r="J84" i="47"/>
  <c r="N5" i="44"/>
  <c r="O5" i="44" s="1"/>
  <c r="F72" i="33"/>
  <c r="D80" i="35"/>
  <c r="H80" i="35"/>
  <c r="I77" i="34"/>
  <c r="G72" i="33"/>
  <c r="N59" i="33"/>
  <c r="O59" i="33" s="1"/>
  <c r="N18" i="34"/>
  <c r="O18" i="34" s="1"/>
  <c r="N64" i="34"/>
  <c r="O64" i="34" s="1"/>
  <c r="N71" i="34"/>
  <c r="O71" i="34" s="1"/>
  <c r="I79" i="36"/>
  <c r="G79" i="36"/>
  <c r="I75" i="37"/>
  <c r="N16" i="39"/>
  <c r="O16" i="39" s="1"/>
  <c r="N41" i="39"/>
  <c r="O41" i="39" s="1"/>
  <c r="H72" i="33"/>
  <c r="F81" i="39"/>
  <c r="N5" i="40"/>
  <c r="O5" i="40" s="1"/>
  <c r="G84" i="47"/>
  <c r="N16" i="43"/>
  <c r="O16" i="43" s="1"/>
  <c r="N13" i="33"/>
  <c r="O13" i="33" s="1"/>
  <c r="D77" i="34"/>
  <c r="E77" i="34"/>
  <c r="J75" i="37"/>
  <c r="N60" i="38"/>
  <c r="O60" i="38" s="1"/>
  <c r="N5" i="35"/>
  <c r="O5" i="35" s="1"/>
  <c r="N16" i="36"/>
  <c r="O16" i="36" s="1"/>
  <c r="N40" i="36"/>
  <c r="O40" i="36" s="1"/>
  <c r="E75" i="37"/>
  <c r="N16" i="38"/>
  <c r="O16" i="38" s="1"/>
  <c r="N5" i="34"/>
  <c r="O5" i="34" s="1"/>
  <c r="N40" i="34"/>
  <c r="O40" i="34" s="1"/>
  <c r="L80" i="35"/>
  <c r="N41" i="35"/>
  <c r="O41" i="35" s="1"/>
  <c r="F75" i="37"/>
  <c r="F78" i="38"/>
  <c r="N13" i="40"/>
  <c r="O13" i="40" s="1"/>
  <c r="J83" i="42"/>
  <c r="K72" i="33"/>
  <c r="M79" i="36"/>
  <c r="N79" i="36" s="1"/>
  <c r="O79" i="36" s="1"/>
  <c r="K79" i="40"/>
  <c r="K83" i="42"/>
  <c r="N77" i="42"/>
  <c r="O77" i="42" s="1"/>
  <c r="J80" i="35"/>
  <c r="M80" i="41"/>
  <c r="F83" i="45"/>
  <c r="H77" i="34"/>
  <c r="K80" i="35"/>
  <c r="J77" i="34"/>
  <c r="N15" i="34"/>
  <c r="O15" i="34" s="1"/>
  <c r="I81" i="39"/>
  <c r="N81" i="39" s="1"/>
  <c r="O81" i="39" s="1"/>
  <c r="N61" i="43"/>
  <c r="O61" i="43" s="1"/>
  <c r="N62" i="42"/>
  <c r="O62" i="42" s="1"/>
  <c r="N61" i="34"/>
  <c r="O61" i="34" s="1"/>
  <c r="N13" i="39"/>
  <c r="O13" i="39" s="1"/>
  <c r="D72" i="33"/>
  <c r="E72" i="33"/>
  <c r="N36" i="33"/>
  <c r="O36" i="33" s="1"/>
  <c r="K77" i="34"/>
  <c r="N65" i="35"/>
  <c r="O65" i="35" s="1"/>
  <c r="N73" i="36"/>
  <c r="O73" i="36" s="1"/>
  <c r="N13" i="37"/>
  <c r="O13" i="37" s="1"/>
  <c r="N71" i="38"/>
  <c r="O71" i="38" s="1"/>
  <c r="N5" i="39"/>
  <c r="O5" i="39" s="1"/>
  <c r="F81" i="44"/>
  <c r="N81" i="44" s="1"/>
  <c r="O81" i="44" s="1"/>
  <c r="N16" i="33"/>
  <c r="O16" i="33" s="1"/>
  <c r="E80" i="35"/>
  <c r="F79" i="36"/>
  <c r="N37" i="37"/>
  <c r="O37" i="37" s="1"/>
  <c r="N69" i="37"/>
  <c r="O69" i="37" s="1"/>
  <c r="G78" i="38"/>
  <c r="N13" i="38"/>
  <c r="O13" i="38" s="1"/>
  <c r="N65" i="43"/>
  <c r="O65" i="43" s="1"/>
  <c r="O86" i="48"/>
  <c r="P86" i="48" s="1"/>
  <c r="N83" i="45"/>
  <c r="O83" i="45" s="1"/>
  <c r="N80" i="35"/>
  <c r="O80" i="35" s="1"/>
  <c r="N72" i="33"/>
  <c r="O72" i="33" s="1"/>
  <c r="N5" i="37"/>
  <c r="O5" i="37" s="1"/>
  <c r="E84" i="47"/>
  <c r="I83" i="42"/>
  <c r="N67" i="41"/>
  <c r="O67" i="41" s="1"/>
  <c r="E79" i="40"/>
  <c r="N79" i="40" s="1"/>
  <c r="O79" i="40" s="1"/>
  <c r="N74" i="39"/>
  <c r="O74" i="39" s="1"/>
  <c r="E78" i="38"/>
  <c r="N19" i="35"/>
  <c r="O19" i="35" s="1"/>
  <c r="N57" i="33"/>
  <c r="O57" i="33" s="1"/>
  <c r="F77" i="34"/>
  <c r="M82" i="43"/>
  <c r="N61" i="40"/>
  <c r="O61" i="40" s="1"/>
  <c r="N5" i="33"/>
  <c r="O5" i="33" s="1"/>
  <c r="N61" i="37"/>
  <c r="O61" i="37" s="1"/>
  <c r="O14" i="47"/>
  <c r="P14" i="47" s="1"/>
  <c r="N65" i="44"/>
  <c r="O65" i="44" s="1"/>
  <c r="D82" i="43"/>
  <c r="N82" i="43" s="1"/>
  <c r="O82" i="43" s="1"/>
  <c r="G81" i="39"/>
  <c r="N5" i="38"/>
  <c r="O5" i="38" s="1"/>
  <c r="N37" i="38"/>
  <c r="O37" i="38" s="1"/>
  <c r="G75" i="37"/>
  <c r="I78" i="38"/>
  <c r="G80" i="35"/>
  <c r="N16" i="37"/>
  <c r="O16" i="37" s="1"/>
  <c r="N16" i="42"/>
  <c r="O16" i="42" s="1"/>
  <c r="N77" i="34" l="1"/>
  <c r="O77" i="34" s="1"/>
  <c r="N83" i="42"/>
  <c r="O83" i="42" s="1"/>
  <c r="N78" i="38"/>
  <c r="O78" i="38" s="1"/>
  <c r="O84" i="47"/>
  <c r="P84" i="47" s="1"/>
  <c r="N75" i="37"/>
  <c r="O75" i="37" s="1"/>
</calcChain>
</file>

<file path=xl/sharedStrings.xml><?xml version="1.0" encoding="utf-8"?>
<sst xmlns="http://schemas.openxmlformats.org/spreadsheetml/2006/main" count="1544" uniqueCount="197">
  <si>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</si>
  <si>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</si>
  <si>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</si>
  <si>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</si>
  <si>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</si>
  <si>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</si>
  <si>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</si>
  <si>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</si>
  <si>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</si>
  <si>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</si>
  <si>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</si>
  <si>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</si>
  <si>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</si>
  <si>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</si>
  <si>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</si>
  <si>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</si>
  <si>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</si>
  <si>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Permits, Fees, and Special Assessments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</si>
  <si>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</si>
  <si>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</si>
  <si>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</si>
  <si>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</si>
  <si>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</si>
  <si>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</si>
  <si>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Physical Environment - Other Physical Environment</t>
  </si>
  <si>
    <t>Federal Grant - Transportation - Mass Transit</t>
  </si>
  <si>
    <t>Federal Grant - Human Services - Other Human Services</t>
  </si>
  <si>
    <t>State Grant - Transportation - Mass Transit</t>
  </si>
  <si>
    <t>State Grant - Transportation - Other Transportation</t>
  </si>
  <si>
    <t>State Grant - Economic Environment</t>
  </si>
  <si>
    <t>State Grant - Human Services - Other Human Services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</si>
  <si>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</si>
  <si>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</si>
  <si>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</si>
  <si>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</si>
  <si>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Transportation</t>
  </si>
  <si>
    <t>Grants from Other Local Units - Human Services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</si>
  <si>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</si>
  <si>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</si>
  <si>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</si>
  <si>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</si>
  <si>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</si>
  <si>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</si>
  <si>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</si>
  <si>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</si>
  <si>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</si>
  <si>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</si>
  <si>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</si>
  <si>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</si>
  <si>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</si>
  <si>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</si>
  <si>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</si>
  <si>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</si>
  <si>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</si>
  <si>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</si>
  <si>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</si>
  <si>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</si>
  <si>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Transportation (User Fees) - Airports</t>
  </si>
  <si>
    <t>Transportation (User Fees) - Mass Transit</t>
  </si>
  <si>
    <t>Transportation (User Fees) - Parking Facilities</t>
  </si>
  <si>
    <t>Transportation (User Fees) - Other Transportation Charges</t>
  </si>
  <si>
    <t>Human Services - Animal Control and Shelter Fees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</si>
  <si>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</si>
  <si>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</si>
  <si>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</si>
  <si>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</si>
  <si>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</si>
  <si>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</si>
  <si>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</si>
  <si>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</si>
  <si>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</si>
  <si>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Sale of Surplus Materials and Scrap</t>
  </si>
  <si>
    <t>Pension Fund Contributions</t>
  </si>
  <si>
    <t>Other Miscellaneous Revenues - Other</t>
  </si>
  <si>
    <t>Non-Operating - Inter-Fund Group Transfers In</t>
  </si>
  <si>
    <t>Proceeds of General Capital Asset Dispositions - Sales</t>
  </si>
  <si>
    <t>Proprietary Non-Operating Sources - Capital Contributions from Federal Government</t>
  </si>
  <si>
    <t>Proprietary Non-Operating Sources - Capital Contributions from State Government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</si>
  <si>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</si>
  <si>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</si>
  <si>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</si>
  <si>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</si>
  <si>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</si>
  <si>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</si>
  <si>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</si>
  <si>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</si>
  <si>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Tallahassee Revenues Reported by Account Code and Fund Type</t>
  </si>
  <si>
    <t>Local Fiscal Year Ended September 30, 2010</t>
  </si>
  <si>
    <t>First Local Option Fuel Tax (1 to 6 Cents)</t>
  </si>
  <si>
    <t>Discretionary Sales Surtaxes</t>
  </si>
  <si>
    <t>Federal Grant - Transportation - Other Transportation</t>
  </si>
  <si>
    <t>State Grant - Other</t>
  </si>
  <si>
    <t>Grants from Other Local Units - Economic Environment</t>
  </si>
  <si>
    <t>Judgments and Fines - Other Court-Ordered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</si>
  <si>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</si>
  <si>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</si>
  <si>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</si>
  <si>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</si>
  <si>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Federal Grant - Physical Environment - Electric Supply System</t>
  </si>
  <si>
    <t>Grants from Other Local Units - Public Safety</t>
  </si>
  <si>
    <t>Disposition of Fixed Assets</t>
  </si>
  <si>
    <t>Proprietary Non-Operating Sources - Other Non-Operating Sources</t>
  </si>
  <si>
    <t>2011 Municipal Population:</t>
  </si>
  <si>
    <t>Local Fiscal Year Ended September 30, 2012</t>
  </si>
  <si>
    <t>Public Safety - Protective Inspection Fees</t>
  </si>
  <si>
    <t>Public Safety - Other Public Safety Charges and Fees</t>
  </si>
  <si>
    <t>2012 Municipal Population:</t>
  </si>
  <si>
    <t>Local Fiscal Year Ended September 30, 2008</t>
  </si>
  <si>
    <t>Permits and Franchise Fees</t>
  </si>
  <si>
    <t>Other Permits and Fees</t>
  </si>
  <si>
    <t>Federal Grant - General Government</t>
  </si>
  <si>
    <t>State Grant - Physical Environment - Other Physical Environment</t>
  </si>
  <si>
    <t>Other Judgments, Fines, and Forfeits</t>
  </si>
  <si>
    <t>Contributions from Enterprise Operations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</si>
  <si>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</si>
  <si>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</si>
  <si>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</si>
  <si>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</si>
  <si>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</si>
  <si>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</si>
  <si>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</si>
  <si>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Transportation - Other Transportation</t>
  </si>
  <si>
    <t>General Government - Internal Service Fund Fees and Charges</t>
  </si>
  <si>
    <t>General Government - Other General Government Charges and Fees</t>
  </si>
  <si>
    <t>Transportation - Airports</t>
  </si>
  <si>
    <t>Transportation - Mass Transit</t>
  </si>
  <si>
    <t>Transportation - Parking Facilities</t>
  </si>
  <si>
    <t>Transportation - Other Transportation Charges</t>
  </si>
  <si>
    <t>Court-Ordered Judgments and Fines - Other Court-Ordered</t>
  </si>
  <si>
    <t>Sales - Disposition of Fixed Assets</t>
  </si>
  <si>
    <t>Sales - Sale of Surplus Materials and Scrap</t>
  </si>
  <si>
    <t>Proceeds - Proceeds from Refunding Bonds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</si>
  <si>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</si>
  <si>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</si>
  <si>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</si>
  <si>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2013 Municipal Population:</t>
  </si>
  <si>
    <t>Local Fiscal Year Ended September 30, 2014</t>
  </si>
  <si>
    <t>Grants from Other Local Units - Culture / Recreation</t>
  </si>
  <si>
    <t>Proceeds - Debt Proceeds</t>
  </si>
  <si>
    <t>2014 Municipal Population:</t>
  </si>
  <si>
    <t>Local Fiscal Year Ended September 30, 2015</t>
  </si>
  <si>
    <t>Interest and Other Earnings - Gain (Loss) on Sale of Investments</t>
  </si>
  <si>
    <t>Contributions and Donations from Private Sources</t>
  </si>
  <si>
    <t>2015 Municipal Population:</t>
  </si>
  <si>
    <t>Local Fiscal Year Ended September 30, 2016</t>
  </si>
  <si>
    <t>Federal Grant - Physical Environment - Sewer / Wastewater</t>
  </si>
  <si>
    <t>State Grant - Physical Environment - Water Supply System</t>
  </si>
  <si>
    <t>State Grant - Physical Environment - Sewer / Wastewater</t>
  </si>
  <si>
    <t>Court-Ordered Judgments and Fines - As Decided by County Court Criminal</t>
  </si>
  <si>
    <t>2016 Municipal Population:</t>
  </si>
  <si>
    <t>Local Fiscal Year Ended September 30, 2017</t>
  </si>
  <si>
    <t>Federal Grant - Other Federal Grants</t>
  </si>
  <si>
    <t>State Grant - Transportation - Airport Development</t>
  </si>
  <si>
    <t>State Grant - Court-Related Grants - Other Court-Related</t>
  </si>
  <si>
    <t>Grants from Other Local Units - General Government</t>
  </si>
  <si>
    <t>Federal Fines and Forfeits</t>
  </si>
  <si>
    <t>State Fines and Forfeits</t>
  </si>
  <si>
    <t>2017 Municipal Population:</t>
  </si>
  <si>
    <t>Local Fiscal Year Ended September 30, 2018</t>
  </si>
  <si>
    <t>Economic Environment - Housing</t>
  </si>
  <si>
    <t>2018 Municipal Population:</t>
  </si>
  <si>
    <t>Local Fiscal Year Ended September 30, 2019</t>
  </si>
  <si>
    <t>State Grant - Culture / Recreation</t>
  </si>
  <si>
    <t>2019 Municipal Population:</t>
  </si>
  <si>
    <t>Local Fiscal Year Ended September 30, 2020</t>
  </si>
  <si>
    <t>Grants from Other Local Units - Physical Environment</t>
  </si>
  <si>
    <t>2020 Municipal Population:</t>
  </si>
  <si>
    <t>Local Fiscal Year Ended September 30, 2021</t>
  </si>
  <si>
    <t>Other General Taxes</t>
  </si>
  <si>
    <t>State Shared Revenues - General Government - Other General Government</t>
  </si>
  <si>
    <t>Culture / Recreation - Other Culture / Recreation Charges</t>
  </si>
  <si>
    <t>Interest and Other Earnings - Dividends</t>
  </si>
  <si>
    <t>2021 Municipal Population:</t>
  </si>
  <si>
    <t>Per Capita Account</t>
  </si>
  <si>
    <t>Custodial</t>
  </si>
  <si>
    <t>Total Account</t>
  </si>
  <si>
    <t>General Government Taxes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</si>
  <si>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</si>
  <si>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</si>
  <si>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</si>
  <si>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</si>
  <si>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</si>
  <si>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Proprietary Non-Operating Sources - Capital Contributions from Private Source</t>
  </si>
  <si>
    <t>Local Fiscal Year Ended September 30, 2022</t>
  </si>
  <si>
    <t>State Communications Services Taxes</t>
  </si>
  <si>
    <t>Federal Grant - Transportation - Airport Development</t>
  </si>
  <si>
    <t>Physical Environment - Conservation and Resource Management</t>
  </si>
  <si>
    <t>Transportation - Water Ports and Terminals</t>
  </si>
  <si>
    <t>2022 Municipal Population:</t>
  </si>
  <si>
    <t>Local Fiscal Year Ended September 30, 2023</t>
  </si>
  <si>
    <t>Permits - Other</t>
  </si>
  <si>
    <t>Inspection Fee</t>
  </si>
  <si>
    <t>State Shared Revenues - General Government - Municipal Revenue Sharing Program</t>
  </si>
  <si>
    <t>Public Safety - Ambulance Fees</t>
  </si>
  <si>
    <t>Court-Ordered Judgments and Fines - Other</t>
  </si>
  <si>
    <t>Other Miscellaneous Revenues - Settlements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</si>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</sst>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50305-40CA-481A-8304-5ED165A95F68}">
  <sheetPr>
    <pageSetUpPr fitToPage="1"/>
  </sheetPr>
  <dimension ref="A1:ED8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79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4"/>
      <c r="M3" s="115"/>
      <c r="N3" s="49"/>
      <c r="O3" s="50"/>
      <c r="P3" s="116" t="s">
        <v>173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80</v>
      </c>
      <c r="F4" s="52" t="s">
        <v>81</v>
      </c>
      <c r="G4" s="52" t="s">
        <v>82</v>
      </c>
      <c r="H4" s="52" t="s">
        <v>6</v>
      </c>
      <c r="I4" s="52" t="s">
        <v>7</v>
      </c>
      <c r="J4" s="53" t="s">
        <v>83</v>
      </c>
      <c r="K4" s="53" t="s">
        <v>8</v>
      </c>
      <c r="L4" s="53" t="s">
        <v>9</v>
      </c>
      <c r="M4" s="53" t="s">
        <v>174</v>
      </c>
      <c r="N4" s="53" t="s">
        <v>10</v>
      </c>
      <c r="O4" s="53" t="s">
        <v>175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176</v>
      </c>
      <c r="B5" s="57"/>
      <c r="C5" s="57"/>
      <c r="D5" s="58">
        <f>SUM(D6:D12)</f>
        <v>79845000</v>
      </c>
      <c r="E5" s="58">
        <f>SUM(E6:E12)</f>
        <v>3787000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252000</v>
      </c>
      <c r="O5" s="59">
        <f>SUM(D5:N5)</f>
        <v>83884000</v>
      </c>
      <c r="P5" s="60">
        <f>(O5/P$87)</f>
        <v>415.61092586445227</v>
      </c>
      <c r="Q5" s="61"/>
    </row>
    <row r="6" spans="1:134">
      <c r="A6" s="63"/>
      <c r="B6" s="64">
        <v>311</v>
      </c>
      <c r="C6" s="65" t="s">
        <v>3</v>
      </c>
      <c r="D6" s="66">
        <v>54125000</v>
      </c>
      <c r="E6" s="66">
        <v>3787000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252000</v>
      </c>
      <c r="O6" s="66">
        <f>SUM(D6:N6)</f>
        <v>58164000</v>
      </c>
      <c r="P6" s="67">
        <f>(O6/P$87)</f>
        <v>288.17884092294122</v>
      </c>
      <c r="Q6" s="68"/>
    </row>
    <row r="7" spans="1:134">
      <c r="A7" s="63"/>
      <c r="B7" s="64">
        <v>314.10000000000002</v>
      </c>
      <c r="C7" s="65" t="s">
        <v>11</v>
      </c>
      <c r="D7" s="66">
        <v>14604000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14604000</v>
      </c>
      <c r="P7" s="67">
        <f>(O7/P$87)</f>
        <v>72.356849474565607</v>
      </c>
      <c r="Q7" s="68"/>
    </row>
    <row r="8" spans="1:134">
      <c r="A8" s="63"/>
      <c r="B8" s="64">
        <v>314.3</v>
      </c>
      <c r="C8" s="65" t="s">
        <v>12</v>
      </c>
      <c r="D8" s="66">
        <v>2683000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2683000</v>
      </c>
      <c r="P8" s="67">
        <f>(O8/P$87)</f>
        <v>13.293168114233055</v>
      </c>
      <c r="Q8" s="68"/>
    </row>
    <row r="9" spans="1:134">
      <c r="A9" s="63"/>
      <c r="B9" s="64">
        <v>314.39999999999998</v>
      </c>
      <c r="C9" s="65" t="s">
        <v>13</v>
      </c>
      <c r="D9" s="66">
        <v>1252000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1252000</v>
      </c>
      <c r="P9" s="67">
        <f>(O9/P$87)</f>
        <v>6.2031481472306309</v>
      </c>
      <c r="Q9" s="68"/>
    </row>
    <row r="10" spans="1:134">
      <c r="A10" s="63"/>
      <c r="B10" s="64">
        <v>314.7</v>
      </c>
      <c r="C10" s="65" t="s">
        <v>14</v>
      </c>
      <c r="D10" s="66">
        <v>10000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10000</v>
      </c>
      <c r="P10" s="67">
        <f>(O10/P$87)</f>
        <v>4.9545911719094497E-2</v>
      </c>
      <c r="Q10" s="68"/>
    </row>
    <row r="11" spans="1:134">
      <c r="A11" s="63"/>
      <c r="B11" s="64">
        <v>314.8</v>
      </c>
      <c r="C11" s="65" t="s">
        <v>15</v>
      </c>
      <c r="D11" s="66">
        <v>166000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166000</v>
      </c>
      <c r="P11" s="67">
        <f>(O11/P$87)</f>
        <v>0.8224621345369687</v>
      </c>
      <c r="Q11" s="68"/>
    </row>
    <row r="12" spans="1:134">
      <c r="A12" s="63"/>
      <c r="B12" s="64">
        <v>315.10000000000002</v>
      </c>
      <c r="C12" s="65" t="s">
        <v>184</v>
      </c>
      <c r="D12" s="66">
        <v>7005000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7005000</v>
      </c>
      <c r="P12" s="67">
        <f>(O12/P$87)</f>
        <v>34.706911159225697</v>
      </c>
      <c r="Q12" s="68"/>
    </row>
    <row r="13" spans="1:134" ht="15.75">
      <c r="A13" s="69" t="s">
        <v>17</v>
      </c>
      <c r="B13" s="70"/>
      <c r="C13" s="71"/>
      <c r="D13" s="72">
        <f>SUM(D14:D16)</f>
        <v>2278000</v>
      </c>
      <c r="E13" s="72">
        <f>SUM(E14:E16)</f>
        <v>6097000</v>
      </c>
      <c r="F13" s="72">
        <f>SUM(F14:F16)</f>
        <v>0</v>
      </c>
      <c r="G13" s="72">
        <f>SUM(G14:G16)</f>
        <v>0</v>
      </c>
      <c r="H13" s="72">
        <f>SUM(H14:H16)</f>
        <v>0</v>
      </c>
      <c r="I13" s="72">
        <f>SUM(I14:I16)</f>
        <v>0</v>
      </c>
      <c r="J13" s="72">
        <f>SUM(J14:J16)</f>
        <v>0</v>
      </c>
      <c r="K13" s="72">
        <f>SUM(K14:K16)</f>
        <v>0</v>
      </c>
      <c r="L13" s="72">
        <f>SUM(L14:L16)</f>
        <v>0</v>
      </c>
      <c r="M13" s="72">
        <f>SUM(M14:M16)</f>
        <v>0</v>
      </c>
      <c r="N13" s="72">
        <f>SUM(N14:N16)</f>
        <v>0</v>
      </c>
      <c r="O13" s="73">
        <f>SUM(D13:N13)</f>
        <v>8375000</v>
      </c>
      <c r="P13" s="74">
        <f>(O13/P$87)</f>
        <v>41.494701064741641</v>
      </c>
      <c r="Q13" s="75"/>
    </row>
    <row r="14" spans="1:134">
      <c r="A14" s="63"/>
      <c r="B14" s="64">
        <v>322.89999999999998</v>
      </c>
      <c r="C14" s="65" t="s">
        <v>190</v>
      </c>
      <c r="D14" s="66">
        <v>1563000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6" si="1">SUM(D14:N14)</f>
        <v>1563000</v>
      </c>
      <c r="P14" s="67">
        <f>(O14/P$87)</f>
        <v>7.7440260016944702</v>
      </c>
      <c r="Q14" s="68"/>
    </row>
    <row r="15" spans="1:134">
      <c r="A15" s="63"/>
      <c r="B15" s="64">
        <v>329.1</v>
      </c>
      <c r="C15" s="65" t="s">
        <v>191</v>
      </c>
      <c r="D15" s="66">
        <v>4000</v>
      </c>
      <c r="E15" s="66">
        <v>6097000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6101000</v>
      </c>
      <c r="P15" s="67">
        <f>(O15/P$87)</f>
        <v>30.227960739819554</v>
      </c>
      <c r="Q15" s="68"/>
    </row>
    <row r="16" spans="1:134">
      <c r="A16" s="63"/>
      <c r="B16" s="64">
        <v>329.5</v>
      </c>
      <c r="C16" s="65" t="s">
        <v>179</v>
      </c>
      <c r="D16" s="66">
        <v>711000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711000</v>
      </c>
      <c r="P16" s="67">
        <f>(O16/P$87)</f>
        <v>3.522714323227619</v>
      </c>
      <c r="Q16" s="68"/>
    </row>
    <row r="17" spans="1:17" ht="15.75">
      <c r="A17" s="69" t="s">
        <v>180</v>
      </c>
      <c r="B17" s="70"/>
      <c r="C17" s="71"/>
      <c r="D17" s="72">
        <f>SUM(D18:D41)</f>
        <v>24432000</v>
      </c>
      <c r="E17" s="72">
        <f>SUM(E18:E41)</f>
        <v>24559000</v>
      </c>
      <c r="F17" s="72">
        <f>SUM(F18:F41)</f>
        <v>0</v>
      </c>
      <c r="G17" s="72">
        <f>SUM(G18:G41)</f>
        <v>16915000</v>
      </c>
      <c r="H17" s="72">
        <f>SUM(H18:H41)</f>
        <v>0</v>
      </c>
      <c r="I17" s="72">
        <f>SUM(I18:I41)</f>
        <v>29118000</v>
      </c>
      <c r="J17" s="72">
        <f>SUM(J18:J41)</f>
        <v>814000</v>
      </c>
      <c r="K17" s="72">
        <f>SUM(K18:K41)</f>
        <v>0</v>
      </c>
      <c r="L17" s="72">
        <f>SUM(L18:L41)</f>
        <v>0</v>
      </c>
      <c r="M17" s="72">
        <f>SUM(M18:M41)</f>
        <v>48481000</v>
      </c>
      <c r="N17" s="72">
        <f>SUM(N18:N41)</f>
        <v>50000</v>
      </c>
      <c r="O17" s="73">
        <f>SUM(D17:N17)</f>
        <v>144369000</v>
      </c>
      <c r="P17" s="74">
        <f>(O17/P$87)</f>
        <v>715.28937289739542</v>
      </c>
      <c r="Q17" s="75"/>
    </row>
    <row r="18" spans="1:17">
      <c r="A18" s="63"/>
      <c r="B18" s="64">
        <v>331.2</v>
      </c>
      <c r="C18" s="65" t="s">
        <v>19</v>
      </c>
      <c r="D18" s="66">
        <v>0</v>
      </c>
      <c r="E18" s="66">
        <v>616000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616000</v>
      </c>
      <c r="P18" s="67">
        <f>(O18/P$87)</f>
        <v>3.0520281618962213</v>
      </c>
      <c r="Q18" s="68"/>
    </row>
    <row r="19" spans="1:17">
      <c r="A19" s="63"/>
      <c r="B19" s="64">
        <v>331.39</v>
      </c>
      <c r="C19" s="65" t="s">
        <v>24</v>
      </c>
      <c r="D19" s="66">
        <v>0</v>
      </c>
      <c r="E19" s="66">
        <v>115000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36" si="2">SUM(D19:N19)</f>
        <v>115000</v>
      </c>
      <c r="P19" s="67">
        <f>(O19/P$87)</f>
        <v>0.56977798476958674</v>
      </c>
      <c r="Q19" s="68"/>
    </row>
    <row r="20" spans="1:17">
      <c r="A20" s="63"/>
      <c r="B20" s="64">
        <v>331.41</v>
      </c>
      <c r="C20" s="65" t="s">
        <v>185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3096000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3096000</v>
      </c>
      <c r="P20" s="67">
        <f>(O20/P$87)</f>
        <v>15.339414268231657</v>
      </c>
      <c r="Q20" s="68"/>
    </row>
    <row r="21" spans="1:17">
      <c r="A21" s="63"/>
      <c r="B21" s="64">
        <v>331.42</v>
      </c>
      <c r="C21" s="65" t="s">
        <v>25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17846000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17846000</v>
      </c>
      <c r="P21" s="67">
        <f>(O21/P$87)</f>
        <v>88.419634053896047</v>
      </c>
      <c r="Q21" s="68"/>
    </row>
    <row r="22" spans="1:17">
      <c r="A22" s="63"/>
      <c r="B22" s="64">
        <v>331.49</v>
      </c>
      <c r="C22" s="65" t="s">
        <v>90</v>
      </c>
      <c r="D22" s="66">
        <v>0</v>
      </c>
      <c r="E22" s="66">
        <v>-50000</v>
      </c>
      <c r="F22" s="66">
        <v>0</v>
      </c>
      <c r="G22" s="66">
        <v>0</v>
      </c>
      <c r="H22" s="66">
        <v>0</v>
      </c>
      <c r="I22" s="66">
        <v>180000</v>
      </c>
      <c r="J22" s="66">
        <v>0</v>
      </c>
      <c r="K22" s="66">
        <v>0</v>
      </c>
      <c r="L22" s="66">
        <v>0</v>
      </c>
      <c r="M22" s="66">
        <v>507000</v>
      </c>
      <c r="N22" s="66">
        <v>0</v>
      </c>
      <c r="O22" s="66">
        <f t="shared" si="2"/>
        <v>637000</v>
      </c>
      <c r="P22" s="67">
        <f>(O22/P$87)</f>
        <v>3.1560745765063194</v>
      </c>
      <c r="Q22" s="68"/>
    </row>
    <row r="23" spans="1:17">
      <c r="A23" s="63"/>
      <c r="B23" s="64">
        <v>331.5</v>
      </c>
      <c r="C23" s="65" t="s">
        <v>21</v>
      </c>
      <c r="D23" s="66">
        <v>243000</v>
      </c>
      <c r="E23" s="66">
        <v>4311000</v>
      </c>
      <c r="F23" s="66">
        <v>0</v>
      </c>
      <c r="G23" s="66">
        <v>0</v>
      </c>
      <c r="H23" s="66">
        <v>0</v>
      </c>
      <c r="I23" s="66">
        <v>54000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4608000</v>
      </c>
      <c r="P23" s="67">
        <f>(O23/P$87)</f>
        <v>22.830756120158746</v>
      </c>
      <c r="Q23" s="68"/>
    </row>
    <row r="24" spans="1:17">
      <c r="A24" s="63"/>
      <c r="B24" s="64">
        <v>331.69</v>
      </c>
      <c r="C24" s="65" t="s">
        <v>26</v>
      </c>
      <c r="D24" s="66">
        <v>0</v>
      </c>
      <c r="E24" s="66">
        <v>440000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440000</v>
      </c>
      <c r="P24" s="67">
        <f>(O24/P$87)</f>
        <v>2.1800201156401577</v>
      </c>
      <c r="Q24" s="68"/>
    </row>
    <row r="25" spans="1:17">
      <c r="A25" s="63"/>
      <c r="B25" s="64">
        <v>331.9</v>
      </c>
      <c r="C25" s="65" t="s">
        <v>151</v>
      </c>
      <c r="D25" s="66">
        <v>0</v>
      </c>
      <c r="E25" s="66">
        <v>13509000</v>
      </c>
      <c r="F25" s="66">
        <v>0</v>
      </c>
      <c r="G25" s="66">
        <v>0</v>
      </c>
      <c r="H25" s="66">
        <v>0</v>
      </c>
      <c r="I25" s="66">
        <v>4276000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17785000</v>
      </c>
      <c r="P25" s="67">
        <f>(O25/P$87)</f>
        <v>88.117403992409564</v>
      </c>
      <c r="Q25" s="68"/>
    </row>
    <row r="26" spans="1:17">
      <c r="A26" s="63"/>
      <c r="B26" s="64">
        <v>334.1</v>
      </c>
      <c r="C26" s="65" t="s">
        <v>22</v>
      </c>
      <c r="D26" s="66">
        <v>3000</v>
      </c>
      <c r="E26" s="66">
        <v>767000</v>
      </c>
      <c r="F26" s="66">
        <v>0</v>
      </c>
      <c r="G26" s="66">
        <v>0</v>
      </c>
      <c r="H26" s="66">
        <v>0</v>
      </c>
      <c r="I26" s="66">
        <v>900000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1670000</v>
      </c>
      <c r="P26" s="67">
        <f>(O26/P$87)</f>
        <v>8.2741672570887808</v>
      </c>
      <c r="Q26" s="68"/>
    </row>
    <row r="27" spans="1:17">
      <c r="A27" s="63"/>
      <c r="B27" s="64">
        <v>334.2</v>
      </c>
      <c r="C27" s="65" t="s">
        <v>23</v>
      </c>
      <c r="D27" s="66">
        <v>18000</v>
      </c>
      <c r="E27" s="66">
        <v>131000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149000</v>
      </c>
      <c r="P27" s="67">
        <f>(O27/P$87)</f>
        <v>0.73823408461450801</v>
      </c>
      <c r="Q27" s="68"/>
    </row>
    <row r="28" spans="1:17">
      <c r="A28" s="63"/>
      <c r="B28" s="64">
        <v>334.35</v>
      </c>
      <c r="C28" s="65" t="s">
        <v>147</v>
      </c>
      <c r="D28" s="66">
        <v>0</v>
      </c>
      <c r="E28" s="66">
        <v>49000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49000</v>
      </c>
      <c r="P28" s="67">
        <f>(O28/P$87)</f>
        <v>0.24277496742356305</v>
      </c>
      <c r="Q28" s="68"/>
    </row>
    <row r="29" spans="1:17">
      <c r="A29" s="63"/>
      <c r="B29" s="64">
        <v>334.39</v>
      </c>
      <c r="C29" s="65" t="s">
        <v>111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3000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3000</v>
      </c>
      <c r="P29" s="67">
        <f>(O29/P$87)</f>
        <v>1.4863773515728349E-2</v>
      </c>
      <c r="Q29" s="68"/>
    </row>
    <row r="30" spans="1:17">
      <c r="A30" s="63"/>
      <c r="B30" s="64">
        <v>334.41</v>
      </c>
      <c r="C30" s="65" t="s">
        <v>152</v>
      </c>
      <c r="D30" s="66">
        <v>0</v>
      </c>
      <c r="E30" s="66">
        <v>174000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174000</v>
      </c>
      <c r="P30" s="67">
        <f>(O30/P$87)</f>
        <v>0.86209886391224433</v>
      </c>
      <c r="Q30" s="68"/>
    </row>
    <row r="31" spans="1:17">
      <c r="A31" s="63"/>
      <c r="B31" s="64">
        <v>334.49</v>
      </c>
      <c r="C31" s="65" t="s">
        <v>28</v>
      </c>
      <c r="D31" s="66">
        <v>10000</v>
      </c>
      <c r="E31" s="66">
        <v>63000</v>
      </c>
      <c r="F31" s="66">
        <v>0</v>
      </c>
      <c r="G31" s="66">
        <v>-306000</v>
      </c>
      <c r="H31" s="66">
        <v>0</v>
      </c>
      <c r="I31" s="66">
        <v>2763000</v>
      </c>
      <c r="J31" s="66">
        <v>0</v>
      </c>
      <c r="K31" s="66">
        <v>0</v>
      </c>
      <c r="L31" s="66">
        <v>0</v>
      </c>
      <c r="M31" s="66">
        <v>567000</v>
      </c>
      <c r="N31" s="66">
        <v>0</v>
      </c>
      <c r="O31" s="66">
        <f t="shared" si="2"/>
        <v>3097000</v>
      </c>
      <c r="P31" s="67">
        <f>(O31/P$87)</f>
        <v>15.344368859403566</v>
      </c>
      <c r="Q31" s="68"/>
    </row>
    <row r="32" spans="1:17">
      <c r="A32" s="63"/>
      <c r="B32" s="64">
        <v>334.69</v>
      </c>
      <c r="C32" s="65" t="s">
        <v>30</v>
      </c>
      <c r="D32" s="66">
        <v>0</v>
      </c>
      <c r="E32" s="66">
        <v>384000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384000</v>
      </c>
      <c r="P32" s="67">
        <f>(O32/P$87)</f>
        <v>1.9025630100132287</v>
      </c>
      <c r="Q32" s="68"/>
    </row>
    <row r="33" spans="1:17">
      <c r="A33" s="63"/>
      <c r="B33" s="64">
        <v>335.125</v>
      </c>
      <c r="C33" s="65" t="s">
        <v>192</v>
      </c>
      <c r="D33" s="66">
        <v>9830000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9830000</v>
      </c>
      <c r="P33" s="67">
        <f>(O33/P$87)</f>
        <v>48.703631219869891</v>
      </c>
      <c r="Q33" s="68"/>
    </row>
    <row r="34" spans="1:17">
      <c r="A34" s="63"/>
      <c r="B34" s="64">
        <v>335.14</v>
      </c>
      <c r="C34" s="65" t="s">
        <v>118</v>
      </c>
      <c r="D34" s="66">
        <v>25000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25000</v>
      </c>
      <c r="P34" s="67">
        <f>(O34/P$87)</f>
        <v>0.12386477929773625</v>
      </c>
      <c r="Q34" s="68"/>
    </row>
    <row r="35" spans="1:17">
      <c r="A35" s="63"/>
      <c r="B35" s="64">
        <v>335.15</v>
      </c>
      <c r="C35" s="65" t="s">
        <v>119</v>
      </c>
      <c r="D35" s="66">
        <v>178000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178000</v>
      </c>
      <c r="P35" s="67">
        <f>(O35/P$87)</f>
        <v>0.88191722859988209</v>
      </c>
      <c r="Q35" s="68"/>
    </row>
    <row r="36" spans="1:17">
      <c r="A36" s="63"/>
      <c r="B36" s="64">
        <v>335.18</v>
      </c>
      <c r="C36" s="65" t="s">
        <v>181</v>
      </c>
      <c r="D36" s="66">
        <v>13553000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13553000</v>
      </c>
      <c r="P36" s="67">
        <f>(O36/P$87)</f>
        <v>67.149574152888775</v>
      </c>
      <c r="Q36" s="68"/>
    </row>
    <row r="37" spans="1:17">
      <c r="A37" s="63"/>
      <c r="B37" s="64">
        <v>337.1</v>
      </c>
      <c r="C37" s="65" t="s">
        <v>154</v>
      </c>
      <c r="D37" s="66">
        <v>0</v>
      </c>
      <c r="E37" s="66">
        <v>0</v>
      </c>
      <c r="F37" s="66">
        <v>0</v>
      </c>
      <c r="G37" s="66">
        <v>75000</v>
      </c>
      <c r="H37" s="66">
        <v>0</v>
      </c>
      <c r="I37" s="66">
        <v>0</v>
      </c>
      <c r="J37" s="66">
        <v>814000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39" si="3">SUM(D37:N37)</f>
        <v>889000</v>
      </c>
      <c r="P37" s="67">
        <f>(O37/P$87)</f>
        <v>4.4046315518275012</v>
      </c>
      <c r="Q37" s="68"/>
    </row>
    <row r="38" spans="1:17">
      <c r="A38" s="63"/>
      <c r="B38" s="64">
        <v>337.4</v>
      </c>
      <c r="C38" s="65" t="s">
        <v>35</v>
      </c>
      <c r="D38" s="66">
        <v>500000</v>
      </c>
      <c r="E38" s="66">
        <v>0</v>
      </c>
      <c r="F38" s="66">
        <v>0</v>
      </c>
      <c r="G38" s="66">
        <v>3960000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4460000</v>
      </c>
      <c r="P38" s="67">
        <f>(O38/P$87)</f>
        <v>22.097476626716148</v>
      </c>
      <c r="Q38" s="68"/>
    </row>
    <row r="39" spans="1:17">
      <c r="A39" s="63"/>
      <c r="B39" s="64">
        <v>337.5</v>
      </c>
      <c r="C39" s="65" t="s">
        <v>92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50000</v>
      </c>
      <c r="O39" s="66">
        <f t="shared" si="3"/>
        <v>50000</v>
      </c>
      <c r="P39" s="67">
        <f>(O39/P$87)</f>
        <v>0.24772955859547249</v>
      </c>
      <c r="Q39" s="68"/>
    </row>
    <row r="40" spans="1:17">
      <c r="A40" s="63"/>
      <c r="B40" s="64">
        <v>338</v>
      </c>
      <c r="C40" s="65" t="s">
        <v>37</v>
      </c>
      <c r="D40" s="66">
        <v>0</v>
      </c>
      <c r="E40" s="66">
        <v>4050000</v>
      </c>
      <c r="F40" s="66">
        <v>0</v>
      </c>
      <c r="G40" s="66">
        <v>13186000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47407000</v>
      </c>
      <c r="N40" s="66">
        <v>0</v>
      </c>
      <c r="O40" s="66">
        <f>SUM(D40:N40)</f>
        <v>64643000</v>
      </c>
      <c r="P40" s="67">
        <f>(O40/P$87)</f>
        <v>320.27963712574257</v>
      </c>
      <c r="Q40" s="68"/>
    </row>
    <row r="41" spans="1:17">
      <c r="A41" s="63"/>
      <c r="B41" s="64">
        <v>339</v>
      </c>
      <c r="C41" s="65" t="s">
        <v>38</v>
      </c>
      <c r="D41" s="66">
        <v>72000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72000</v>
      </c>
      <c r="P41" s="67">
        <f>(O41/P$87)</f>
        <v>0.35673056437748041</v>
      </c>
      <c r="Q41" s="68"/>
    </row>
    <row r="42" spans="1:17" ht="15.75">
      <c r="A42" s="69" t="s">
        <v>43</v>
      </c>
      <c r="B42" s="70"/>
      <c r="C42" s="71"/>
      <c r="D42" s="72">
        <f>SUM(D43:D62)</f>
        <v>13192000</v>
      </c>
      <c r="E42" s="72">
        <f>SUM(E43:E62)</f>
        <v>747000</v>
      </c>
      <c r="F42" s="72">
        <f>SUM(F43:F62)</f>
        <v>0</v>
      </c>
      <c r="G42" s="72">
        <f>SUM(G43:G62)</f>
        <v>140000</v>
      </c>
      <c r="H42" s="72">
        <f>SUM(H43:H62)</f>
        <v>130000</v>
      </c>
      <c r="I42" s="72">
        <f>SUM(I43:I62)</f>
        <v>592013000</v>
      </c>
      <c r="J42" s="72">
        <f>SUM(J43:J62)</f>
        <v>263892000</v>
      </c>
      <c r="K42" s="72">
        <f>SUM(K43:K62)</f>
        <v>0</v>
      </c>
      <c r="L42" s="72">
        <f>SUM(L43:L62)</f>
        <v>0</v>
      </c>
      <c r="M42" s="72">
        <f>SUM(M43:M62)</f>
        <v>0</v>
      </c>
      <c r="N42" s="72">
        <f>SUM(N43:N62)</f>
        <v>0</v>
      </c>
      <c r="O42" s="72">
        <f>SUM(D42:N42)</f>
        <v>870114000</v>
      </c>
      <c r="P42" s="74">
        <f>(O42/P$87)</f>
        <v>4311.0591429548194</v>
      </c>
      <c r="Q42" s="75"/>
    </row>
    <row r="43" spans="1:17">
      <c r="A43" s="63"/>
      <c r="B43" s="64">
        <v>341.2</v>
      </c>
      <c r="C43" s="65" t="s">
        <v>122</v>
      </c>
      <c r="D43" s="66">
        <v>22000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263892000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:O62" si="4">SUM(D43:N43)</f>
        <v>263914000</v>
      </c>
      <c r="P43" s="67">
        <f>(O43/P$87)</f>
        <v>1307.5859745433106</v>
      </c>
      <c r="Q43" s="68"/>
    </row>
    <row r="44" spans="1:17">
      <c r="A44" s="63"/>
      <c r="B44" s="64">
        <v>342.1</v>
      </c>
      <c r="C44" s="65" t="s">
        <v>48</v>
      </c>
      <c r="D44" s="66">
        <v>398000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398000</v>
      </c>
      <c r="P44" s="67">
        <f>(O44/P$87)</f>
        <v>1.9719272864199611</v>
      </c>
      <c r="Q44" s="68"/>
    </row>
    <row r="45" spans="1:17">
      <c r="A45" s="63"/>
      <c r="B45" s="64">
        <v>342.2</v>
      </c>
      <c r="C45" s="65" t="s">
        <v>49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53203000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53203000</v>
      </c>
      <c r="P45" s="67">
        <f>(O45/P$87)</f>
        <v>263.59911411909849</v>
      </c>
      <c r="Q45" s="68"/>
    </row>
    <row r="46" spans="1:17">
      <c r="A46" s="63"/>
      <c r="B46" s="64">
        <v>342.6</v>
      </c>
      <c r="C46" s="65" t="s">
        <v>193</v>
      </c>
      <c r="D46" s="66">
        <v>0</v>
      </c>
      <c r="E46" s="66">
        <v>48000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48000</v>
      </c>
      <c r="P46" s="67">
        <f>(O46/P$87)</f>
        <v>0.23782037625165359</v>
      </c>
      <c r="Q46" s="68"/>
    </row>
    <row r="47" spans="1:17">
      <c r="A47" s="63"/>
      <c r="B47" s="64">
        <v>342.9</v>
      </c>
      <c r="C47" s="65" t="s">
        <v>105</v>
      </c>
      <c r="D47" s="66">
        <v>1004000</v>
      </c>
      <c r="E47" s="66">
        <v>268000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1272000</v>
      </c>
      <c r="P47" s="67">
        <f>(O47/P$87)</f>
        <v>6.3022399706688201</v>
      </c>
      <c r="Q47" s="68"/>
    </row>
    <row r="48" spans="1:17">
      <c r="A48" s="63"/>
      <c r="B48" s="64">
        <v>343.1</v>
      </c>
      <c r="C48" s="65" t="s">
        <v>50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312947000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312947000</v>
      </c>
      <c r="P48" s="67">
        <f>(O48/P$87)</f>
        <v>1550.5244434755466</v>
      </c>
      <c r="Q48" s="68"/>
    </row>
    <row r="49" spans="1:17">
      <c r="A49" s="63"/>
      <c r="B49" s="64">
        <v>343.2</v>
      </c>
      <c r="C49" s="65" t="s">
        <v>51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31479000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31479000</v>
      </c>
      <c r="P49" s="67">
        <f>(O49/P$87)</f>
        <v>155.96557550053757</v>
      </c>
      <c r="Q49" s="68"/>
    </row>
    <row r="50" spans="1:17">
      <c r="A50" s="63"/>
      <c r="B50" s="64">
        <v>343.3</v>
      </c>
      <c r="C50" s="65" t="s">
        <v>52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46402000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46402000</v>
      </c>
      <c r="P50" s="67">
        <f>(O50/P$87)</f>
        <v>229.90293955894231</v>
      </c>
      <c r="Q50" s="68"/>
    </row>
    <row r="51" spans="1:17">
      <c r="A51" s="63"/>
      <c r="B51" s="64">
        <v>343.4</v>
      </c>
      <c r="C51" s="65" t="s">
        <v>53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34587000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34587000</v>
      </c>
      <c r="P51" s="67">
        <f>(O51/P$87)</f>
        <v>171.36444486283213</v>
      </c>
      <c r="Q51" s="68"/>
    </row>
    <row r="52" spans="1:17">
      <c r="A52" s="63"/>
      <c r="B52" s="64">
        <v>343.5</v>
      </c>
      <c r="C52" s="65" t="s">
        <v>54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77306000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77306000</v>
      </c>
      <c r="P52" s="67">
        <f>(O52/P$87)</f>
        <v>383.01962513563194</v>
      </c>
      <c r="Q52" s="68"/>
    </row>
    <row r="53" spans="1:17">
      <c r="A53" s="63"/>
      <c r="B53" s="64">
        <v>343.8</v>
      </c>
      <c r="C53" s="65" t="s">
        <v>55</v>
      </c>
      <c r="D53" s="66">
        <v>0</v>
      </c>
      <c r="E53" s="66">
        <v>0</v>
      </c>
      <c r="F53" s="66">
        <v>0</v>
      </c>
      <c r="G53" s="66">
        <v>0</v>
      </c>
      <c r="H53" s="66">
        <v>130000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130000</v>
      </c>
      <c r="P53" s="67">
        <f>(O53/P$87)</f>
        <v>0.64409685234822844</v>
      </c>
      <c r="Q53" s="68"/>
    </row>
    <row r="54" spans="1:17">
      <c r="A54" s="63"/>
      <c r="B54" s="64">
        <v>343.9</v>
      </c>
      <c r="C54" s="65" t="s">
        <v>56</v>
      </c>
      <c r="D54" s="66">
        <v>27000</v>
      </c>
      <c r="E54" s="66">
        <v>0</v>
      </c>
      <c r="F54" s="66">
        <v>0</v>
      </c>
      <c r="G54" s="66">
        <v>140000</v>
      </c>
      <c r="H54" s="66">
        <v>0</v>
      </c>
      <c r="I54" s="66">
        <v>20573000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20740000</v>
      </c>
      <c r="P54" s="67">
        <f>(O54/P$87)</f>
        <v>102.75822090540198</v>
      </c>
      <c r="Q54" s="68"/>
    </row>
    <row r="55" spans="1:17">
      <c r="A55" s="63"/>
      <c r="B55" s="64">
        <v>344.1</v>
      </c>
      <c r="C55" s="65" t="s">
        <v>124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4717000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4717000</v>
      </c>
      <c r="P55" s="67">
        <f>(O55/P$87)</f>
        <v>23.370806557896874</v>
      </c>
      <c r="Q55" s="68"/>
    </row>
    <row r="56" spans="1:17">
      <c r="A56" s="63"/>
      <c r="B56" s="64">
        <v>344.3</v>
      </c>
      <c r="C56" s="65" t="s">
        <v>125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5975000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5975000</v>
      </c>
      <c r="P56" s="67">
        <f>(O56/P$87)</f>
        <v>29.603682252158965</v>
      </c>
      <c r="Q56" s="68"/>
    </row>
    <row r="57" spans="1:17">
      <c r="A57" s="63"/>
      <c r="B57" s="64">
        <v>344.5</v>
      </c>
      <c r="C57" s="65" t="s">
        <v>126</v>
      </c>
      <c r="D57" s="66">
        <v>2515000</v>
      </c>
      <c r="E57" s="66">
        <v>431000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2946000</v>
      </c>
      <c r="P57" s="67">
        <f>(O57/P$87)</f>
        <v>14.59622559244524</v>
      </c>
      <c r="Q57" s="68"/>
    </row>
    <row r="58" spans="1:17">
      <c r="A58" s="63"/>
      <c r="B58" s="64">
        <v>344.9</v>
      </c>
      <c r="C58" s="65" t="s">
        <v>127</v>
      </c>
      <c r="D58" s="66">
        <v>3370000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3370000</v>
      </c>
      <c r="P58" s="67">
        <f>(O58/P$87)</f>
        <v>16.696972249334845</v>
      </c>
      <c r="Q58" s="68"/>
    </row>
    <row r="59" spans="1:17">
      <c r="A59" s="63"/>
      <c r="B59" s="64">
        <v>346.4</v>
      </c>
      <c r="C59" s="65" t="s">
        <v>61</v>
      </c>
      <c r="D59" s="66">
        <v>1378000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1378000</v>
      </c>
      <c r="P59" s="67">
        <f>(O59/P$87)</f>
        <v>6.8274266348912223</v>
      </c>
      <c r="Q59" s="68"/>
    </row>
    <row r="60" spans="1:17">
      <c r="A60" s="63"/>
      <c r="B60" s="64">
        <v>347.2</v>
      </c>
      <c r="C60" s="65" t="s">
        <v>62</v>
      </c>
      <c r="D60" s="66">
        <v>3884000</v>
      </c>
      <c r="E60" s="66">
        <v>0</v>
      </c>
      <c r="F60" s="66">
        <v>0</v>
      </c>
      <c r="G60" s="66">
        <v>0</v>
      </c>
      <c r="H60" s="66">
        <v>0</v>
      </c>
      <c r="I60" s="66">
        <v>4824000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8708000</v>
      </c>
      <c r="P60" s="67">
        <f>(O60/P$87)</f>
        <v>43.14457992498749</v>
      </c>
      <c r="Q60" s="68"/>
    </row>
    <row r="61" spans="1:17">
      <c r="A61" s="63"/>
      <c r="B61" s="64">
        <v>347.4</v>
      </c>
      <c r="C61" s="65" t="s">
        <v>63</v>
      </c>
      <c r="D61" s="66">
        <v>16000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16000</v>
      </c>
      <c r="P61" s="67">
        <f>(O61/P$87)</f>
        <v>7.9273458750551196E-2</v>
      </c>
      <c r="Q61" s="68"/>
    </row>
    <row r="62" spans="1:17">
      <c r="A62" s="63"/>
      <c r="B62" s="64">
        <v>347.5</v>
      </c>
      <c r="C62" s="65" t="s">
        <v>64</v>
      </c>
      <c r="D62" s="66">
        <v>578000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578000</v>
      </c>
      <c r="P62" s="67">
        <f>(O62/P$87)</f>
        <v>2.8637536973636619</v>
      </c>
      <c r="Q62" s="68"/>
    </row>
    <row r="63" spans="1:17" ht="15.75">
      <c r="A63" s="69" t="s">
        <v>44</v>
      </c>
      <c r="B63" s="70"/>
      <c r="C63" s="71"/>
      <c r="D63" s="72">
        <f>SUM(D64:D65)</f>
        <v>705000</v>
      </c>
      <c r="E63" s="72">
        <f>SUM(E64:E65)</f>
        <v>218000</v>
      </c>
      <c r="F63" s="72">
        <f>SUM(F64:F65)</f>
        <v>0</v>
      </c>
      <c r="G63" s="72">
        <f>SUM(G64:G65)</f>
        <v>0</v>
      </c>
      <c r="H63" s="72">
        <f>SUM(H64:H65)</f>
        <v>0</v>
      </c>
      <c r="I63" s="72">
        <f>SUM(I64:I65)</f>
        <v>0</v>
      </c>
      <c r="J63" s="72">
        <f>SUM(J64:J65)</f>
        <v>0</v>
      </c>
      <c r="K63" s="72">
        <f>SUM(K64:K65)</f>
        <v>0</v>
      </c>
      <c r="L63" s="72">
        <f>SUM(L64:L65)</f>
        <v>0</v>
      </c>
      <c r="M63" s="72">
        <f>SUM(M64:M65)</f>
        <v>0</v>
      </c>
      <c r="N63" s="72">
        <f>SUM(N64:N65)</f>
        <v>0</v>
      </c>
      <c r="O63" s="72">
        <f>SUM(D63:N63)</f>
        <v>923000</v>
      </c>
      <c r="P63" s="74">
        <f>(O63/P$87)</f>
        <v>4.5730876516724219</v>
      </c>
      <c r="Q63" s="75"/>
    </row>
    <row r="64" spans="1:17">
      <c r="A64" s="76"/>
      <c r="B64" s="77">
        <v>351.9</v>
      </c>
      <c r="C64" s="78" t="s">
        <v>194</v>
      </c>
      <c r="D64" s="66">
        <v>194000</v>
      </c>
      <c r="E64" s="66">
        <v>198000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ref="O64:O65" si="5">SUM(D64:N64)</f>
        <v>392000</v>
      </c>
      <c r="P64" s="67">
        <f>(O64/P$87)</f>
        <v>1.9421997393885044</v>
      </c>
      <c r="Q64" s="68"/>
    </row>
    <row r="65" spans="1:17">
      <c r="A65" s="76"/>
      <c r="B65" s="77">
        <v>354</v>
      </c>
      <c r="C65" s="78" t="s">
        <v>67</v>
      </c>
      <c r="D65" s="66">
        <v>511000</v>
      </c>
      <c r="E65" s="66">
        <v>20000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531000</v>
      </c>
      <c r="P65" s="67">
        <f>(O65/P$87)</f>
        <v>2.6308879122839177</v>
      </c>
      <c r="Q65" s="68"/>
    </row>
    <row r="66" spans="1:17" ht="15.75">
      <c r="A66" s="69" t="s">
        <v>4</v>
      </c>
      <c r="B66" s="70"/>
      <c r="C66" s="71"/>
      <c r="D66" s="72">
        <f>SUM(D67:D76)</f>
        <v>12748000</v>
      </c>
      <c r="E66" s="72">
        <f>SUM(E67:E76)</f>
        <v>5427000</v>
      </c>
      <c r="F66" s="72">
        <f>SUM(F67:F76)</f>
        <v>175000</v>
      </c>
      <c r="G66" s="72">
        <f>SUM(G67:G76)</f>
        <v>1408000</v>
      </c>
      <c r="H66" s="72">
        <f>SUM(H67:H76)</f>
        <v>80000</v>
      </c>
      <c r="I66" s="72">
        <f>SUM(I67:I76)</f>
        <v>49446000</v>
      </c>
      <c r="J66" s="72">
        <f>SUM(J67:J76)</f>
        <v>9212000</v>
      </c>
      <c r="K66" s="72">
        <f>SUM(K67:K76)</f>
        <v>221353000</v>
      </c>
      <c r="L66" s="72">
        <f>SUM(L67:L76)</f>
        <v>0</v>
      </c>
      <c r="M66" s="72">
        <f>SUM(M67:M76)</f>
        <v>4441000</v>
      </c>
      <c r="N66" s="72">
        <f>SUM(N67:N76)</f>
        <v>180000</v>
      </c>
      <c r="O66" s="72">
        <f>SUM(D66:N66)</f>
        <v>304470000</v>
      </c>
      <c r="P66" s="74">
        <f>(O66/P$87)</f>
        <v>1508.5243741112702</v>
      </c>
      <c r="Q66" s="75"/>
    </row>
    <row r="67" spans="1:17">
      <c r="A67" s="63"/>
      <c r="B67" s="64">
        <v>361.1</v>
      </c>
      <c r="C67" s="65" t="s">
        <v>68</v>
      </c>
      <c r="D67" s="66">
        <v>45000</v>
      </c>
      <c r="E67" s="66">
        <v>1493000</v>
      </c>
      <c r="F67" s="66">
        <v>175000</v>
      </c>
      <c r="G67" s="66">
        <v>832000</v>
      </c>
      <c r="H67" s="66">
        <v>50000</v>
      </c>
      <c r="I67" s="66">
        <v>8874000</v>
      </c>
      <c r="J67" s="66">
        <v>2058000</v>
      </c>
      <c r="K67" s="66">
        <v>51429000</v>
      </c>
      <c r="L67" s="66">
        <v>0</v>
      </c>
      <c r="M67" s="66">
        <v>4441000</v>
      </c>
      <c r="N67" s="66">
        <v>5000</v>
      </c>
      <c r="O67" s="66">
        <f>SUM(D67:N67)</f>
        <v>69402000</v>
      </c>
      <c r="P67" s="67">
        <f>(O67/P$87)</f>
        <v>343.85853651285964</v>
      </c>
      <c r="Q67" s="68"/>
    </row>
    <row r="68" spans="1:17">
      <c r="A68" s="63"/>
      <c r="B68" s="64">
        <v>361.3</v>
      </c>
      <c r="C68" s="65" t="s">
        <v>69</v>
      </c>
      <c r="D68" s="66">
        <v>0</v>
      </c>
      <c r="E68" s="66">
        <v>269000</v>
      </c>
      <c r="F68" s="66">
        <v>0</v>
      </c>
      <c r="G68" s="66">
        <v>0</v>
      </c>
      <c r="H68" s="66">
        <v>30000</v>
      </c>
      <c r="I68" s="66">
        <v>3570000</v>
      </c>
      <c r="J68" s="66">
        <v>824000</v>
      </c>
      <c r="K68" s="66">
        <v>71495000</v>
      </c>
      <c r="L68" s="66">
        <v>0</v>
      </c>
      <c r="M68" s="66">
        <v>0</v>
      </c>
      <c r="N68" s="66">
        <v>3000</v>
      </c>
      <c r="O68" s="66">
        <f t="shared" ref="O68:O84" si="6">SUM(D68:N68)</f>
        <v>76191000</v>
      </c>
      <c r="P68" s="67">
        <f>(O68/P$87)</f>
        <v>377.49525597895291</v>
      </c>
      <c r="Q68" s="68"/>
    </row>
    <row r="69" spans="1:17">
      <c r="A69" s="63"/>
      <c r="B69" s="64">
        <v>361.4</v>
      </c>
      <c r="C69" s="65" t="s">
        <v>141</v>
      </c>
      <c r="D69" s="66">
        <v>0</v>
      </c>
      <c r="E69" s="66">
        <v>21000</v>
      </c>
      <c r="F69" s="66">
        <v>0</v>
      </c>
      <c r="G69" s="66">
        <v>14000</v>
      </c>
      <c r="H69" s="66">
        <v>0</v>
      </c>
      <c r="I69" s="66">
        <v>157000</v>
      </c>
      <c r="J69" s="66">
        <v>34000</v>
      </c>
      <c r="K69" s="66">
        <v>38383000</v>
      </c>
      <c r="L69" s="66">
        <v>0</v>
      </c>
      <c r="M69" s="66">
        <v>0</v>
      </c>
      <c r="N69" s="66">
        <v>0</v>
      </c>
      <c r="O69" s="66">
        <f t="shared" si="6"/>
        <v>38609000</v>
      </c>
      <c r="P69" s="67">
        <f>(O69/P$87)</f>
        <v>191.29181055625196</v>
      </c>
      <c r="Q69" s="68"/>
    </row>
    <row r="70" spans="1:17">
      <c r="A70" s="63"/>
      <c r="B70" s="64">
        <v>362</v>
      </c>
      <c r="C70" s="65" t="s">
        <v>70</v>
      </c>
      <c r="D70" s="66">
        <v>588000</v>
      </c>
      <c r="E70" s="66">
        <v>0</v>
      </c>
      <c r="F70" s="66">
        <v>0</v>
      </c>
      <c r="G70" s="66">
        <v>0</v>
      </c>
      <c r="H70" s="66">
        <v>0</v>
      </c>
      <c r="I70" s="66">
        <v>13340000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13928000</v>
      </c>
      <c r="P70" s="67">
        <f>(O70/P$87)</f>
        <v>69.007545842354816</v>
      </c>
      <c r="Q70" s="68"/>
    </row>
    <row r="71" spans="1:17">
      <c r="A71" s="63"/>
      <c r="B71" s="64">
        <v>364</v>
      </c>
      <c r="C71" s="65" t="s">
        <v>129</v>
      </c>
      <c r="D71" s="66">
        <v>2743000</v>
      </c>
      <c r="E71" s="66">
        <v>0</v>
      </c>
      <c r="F71" s="66">
        <v>0</v>
      </c>
      <c r="G71" s="66">
        <v>0</v>
      </c>
      <c r="H71" s="66">
        <v>0</v>
      </c>
      <c r="I71" s="66">
        <v>1419000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6"/>
        <v>4162000</v>
      </c>
      <c r="P71" s="67">
        <f>(O71/P$87)</f>
        <v>20.621008457487129</v>
      </c>
      <c r="Q71" s="68"/>
    </row>
    <row r="72" spans="1:17">
      <c r="A72" s="63"/>
      <c r="B72" s="64">
        <v>365</v>
      </c>
      <c r="C72" s="65" t="s">
        <v>130</v>
      </c>
      <c r="D72" s="66">
        <v>185000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185000</v>
      </c>
      <c r="P72" s="67">
        <f>(O72/P$87)</f>
        <v>0.91659936680324827</v>
      </c>
      <c r="Q72" s="68"/>
    </row>
    <row r="73" spans="1:17">
      <c r="A73" s="63"/>
      <c r="B73" s="64">
        <v>366</v>
      </c>
      <c r="C73" s="65" t="s">
        <v>142</v>
      </c>
      <c r="D73" s="66">
        <v>0</v>
      </c>
      <c r="E73" s="66">
        <v>138000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138000</v>
      </c>
      <c r="P73" s="67">
        <f>(O73/P$87)</f>
        <v>0.68373358172350407</v>
      </c>
      <c r="Q73" s="68"/>
    </row>
    <row r="74" spans="1:17">
      <c r="A74" s="63"/>
      <c r="B74" s="64">
        <v>368</v>
      </c>
      <c r="C74" s="65" t="s">
        <v>72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60046000</v>
      </c>
      <c r="L74" s="66">
        <v>0</v>
      </c>
      <c r="M74" s="66">
        <v>0</v>
      </c>
      <c r="N74" s="66">
        <v>0</v>
      </c>
      <c r="O74" s="66">
        <f t="shared" si="6"/>
        <v>60046000</v>
      </c>
      <c r="P74" s="67">
        <f>(O74/P$87)</f>
        <v>297.50338150847483</v>
      </c>
      <c r="Q74" s="68"/>
    </row>
    <row r="75" spans="1:17">
      <c r="A75" s="63"/>
      <c r="B75" s="64">
        <v>369.3</v>
      </c>
      <c r="C75" s="65" t="s">
        <v>195</v>
      </c>
      <c r="D75" s="66">
        <v>0</v>
      </c>
      <c r="E75" s="66">
        <v>3506000</v>
      </c>
      <c r="F75" s="66">
        <v>0</v>
      </c>
      <c r="G75" s="66">
        <v>562000</v>
      </c>
      <c r="H75" s="66">
        <v>0</v>
      </c>
      <c r="I75" s="66">
        <v>993000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>SUM(D75:N75)</f>
        <v>5061000</v>
      </c>
      <c r="P75" s="67">
        <f>(O75/P$87)</f>
        <v>25.075185921033725</v>
      </c>
      <c r="Q75" s="68"/>
    </row>
    <row r="76" spans="1:17">
      <c r="A76" s="63"/>
      <c r="B76" s="64">
        <v>369.9</v>
      </c>
      <c r="C76" s="65" t="s">
        <v>73</v>
      </c>
      <c r="D76" s="66">
        <v>9187000</v>
      </c>
      <c r="E76" s="66">
        <v>0</v>
      </c>
      <c r="F76" s="66">
        <v>0</v>
      </c>
      <c r="G76" s="66">
        <v>0</v>
      </c>
      <c r="H76" s="66">
        <v>0</v>
      </c>
      <c r="I76" s="66">
        <v>21093000</v>
      </c>
      <c r="J76" s="66">
        <v>6296000</v>
      </c>
      <c r="K76" s="66">
        <v>0</v>
      </c>
      <c r="L76" s="66">
        <v>0</v>
      </c>
      <c r="M76" s="66">
        <v>0</v>
      </c>
      <c r="N76" s="66">
        <v>172000</v>
      </c>
      <c r="O76" s="66">
        <f t="shared" si="6"/>
        <v>36748000</v>
      </c>
      <c r="P76" s="67">
        <f>(O76/P$87)</f>
        <v>182.07131638532846</v>
      </c>
      <c r="Q76" s="68"/>
    </row>
    <row r="77" spans="1:17" ht="15.75">
      <c r="A77" s="69" t="s">
        <v>45</v>
      </c>
      <c r="B77" s="70"/>
      <c r="C77" s="71"/>
      <c r="D77" s="72">
        <f>SUM(D78:D84)</f>
        <v>52399000</v>
      </c>
      <c r="E77" s="72">
        <f>SUM(E78:E84)</f>
        <v>199000</v>
      </c>
      <c r="F77" s="72">
        <f>SUM(F78:F84)</f>
        <v>8868000</v>
      </c>
      <c r="G77" s="72">
        <f>SUM(G78:G84)</f>
        <v>3287000</v>
      </c>
      <c r="H77" s="72">
        <f>SUM(H78:H84)</f>
        <v>3000</v>
      </c>
      <c r="I77" s="72">
        <f>SUM(I78:I84)</f>
        <v>44978000</v>
      </c>
      <c r="J77" s="72">
        <f>SUM(J78:J84)</f>
        <v>2080000</v>
      </c>
      <c r="K77" s="72">
        <f>SUM(K78:K84)</f>
        <v>0</v>
      </c>
      <c r="L77" s="72">
        <f>SUM(L78:L84)</f>
        <v>0</v>
      </c>
      <c r="M77" s="72">
        <f>SUM(M78:M84)</f>
        <v>9940000</v>
      </c>
      <c r="N77" s="72">
        <f>SUM(N78:N84)</f>
        <v>0</v>
      </c>
      <c r="O77" s="72">
        <f t="shared" si="6"/>
        <v>121754000</v>
      </c>
      <c r="P77" s="74">
        <f>(O77/P$87)</f>
        <v>603.24129354466311</v>
      </c>
      <c r="Q77" s="68"/>
    </row>
    <row r="78" spans="1:17">
      <c r="A78" s="63"/>
      <c r="B78" s="64">
        <v>381</v>
      </c>
      <c r="C78" s="65" t="s">
        <v>74</v>
      </c>
      <c r="D78" s="66">
        <v>1900000</v>
      </c>
      <c r="E78" s="66">
        <v>199000</v>
      </c>
      <c r="F78" s="66">
        <v>8868000</v>
      </c>
      <c r="G78" s="66">
        <v>3287000</v>
      </c>
      <c r="H78" s="66">
        <v>3000</v>
      </c>
      <c r="I78" s="66">
        <v>18017000</v>
      </c>
      <c r="J78" s="66">
        <v>2080000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6"/>
        <v>34354000</v>
      </c>
      <c r="P78" s="67">
        <f>(O78/P$87)</f>
        <v>170.21002511977724</v>
      </c>
      <c r="Q78" s="68"/>
    </row>
    <row r="79" spans="1:17">
      <c r="A79" s="63"/>
      <c r="B79" s="64">
        <v>382</v>
      </c>
      <c r="C79" s="65" t="s">
        <v>113</v>
      </c>
      <c r="D79" s="66">
        <v>50499000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si="6"/>
        <v>50499000</v>
      </c>
      <c r="P79" s="67">
        <f>(O79/P$87)</f>
        <v>250.20189959025532</v>
      </c>
      <c r="Q79" s="68"/>
    </row>
    <row r="80" spans="1:17">
      <c r="A80" s="63"/>
      <c r="B80" s="64">
        <v>384</v>
      </c>
      <c r="C80" s="65" t="s">
        <v>138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9940000</v>
      </c>
      <c r="N80" s="66">
        <v>0</v>
      </c>
      <c r="O80" s="66">
        <f t="shared" si="6"/>
        <v>9940000</v>
      </c>
      <c r="P80" s="67">
        <f>(O80/P$87)</f>
        <v>49.248636248779931</v>
      </c>
      <c r="Q80" s="68"/>
    </row>
    <row r="81" spans="1:120">
      <c r="A81" s="63"/>
      <c r="B81" s="64">
        <v>389.5</v>
      </c>
      <c r="C81" s="65" t="s">
        <v>76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9117000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6"/>
        <v>9117000</v>
      </c>
      <c r="P81" s="67">
        <f>(O81/P$87)</f>
        <v>45.171007714298455</v>
      </c>
      <c r="Q81" s="68"/>
    </row>
    <row r="82" spans="1:120">
      <c r="A82" s="63"/>
      <c r="B82" s="64">
        <v>389.6</v>
      </c>
      <c r="C82" s="65" t="s">
        <v>77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6177000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f t="shared" si="6"/>
        <v>6177000</v>
      </c>
      <c r="P82" s="67">
        <f>(O82/P$87)</f>
        <v>30.604509668884671</v>
      </c>
      <c r="Q82" s="68"/>
    </row>
    <row r="83" spans="1:120">
      <c r="A83" s="63"/>
      <c r="B83" s="64">
        <v>389.7</v>
      </c>
      <c r="C83" s="65" t="s">
        <v>78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8016000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6"/>
        <v>8016000</v>
      </c>
      <c r="P83" s="67">
        <f>(O83/P$87)</f>
        <v>39.716002834026149</v>
      </c>
      <c r="Q83" s="68"/>
    </row>
    <row r="84" spans="1:120" ht="15.75" thickBot="1">
      <c r="A84" s="63"/>
      <c r="B84" s="64">
        <v>389.9</v>
      </c>
      <c r="C84" s="65" t="s">
        <v>101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3651000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f t="shared" si="6"/>
        <v>3651000</v>
      </c>
      <c r="P84" s="67">
        <f>(O84/P$87)</f>
        <v>18.089212368641402</v>
      </c>
      <c r="Q84" s="68"/>
    </row>
    <row r="85" spans="1:120" ht="16.5" thickBot="1">
      <c r="A85" s="79" t="s">
        <v>65</v>
      </c>
      <c r="B85" s="80"/>
      <c r="C85" s="81"/>
      <c r="D85" s="82">
        <f>SUM(D5,D13,D17,D42,D63,D66,D77)</f>
        <v>185599000</v>
      </c>
      <c r="E85" s="82">
        <f>SUM(E5,E13,E17,E42,E63,E66,E77)</f>
        <v>41034000</v>
      </c>
      <c r="F85" s="82">
        <f>SUM(F5,F13,F17,F42,F63,F66,F77)</f>
        <v>9043000</v>
      </c>
      <c r="G85" s="82">
        <f>SUM(G5,G13,G17,G42,G63,G66,G77)</f>
        <v>21750000</v>
      </c>
      <c r="H85" s="82">
        <f>SUM(H5,H13,H17,H42,H63,H66,H77)</f>
        <v>213000</v>
      </c>
      <c r="I85" s="82">
        <f>SUM(I5,I13,I17,I42,I63,I66,I77)</f>
        <v>715555000</v>
      </c>
      <c r="J85" s="82">
        <f>SUM(J5,J13,J17,J42,J63,J66,J77)</f>
        <v>275998000</v>
      </c>
      <c r="K85" s="82">
        <f>SUM(K5,K13,K17,K42,K63,K66,K77)</f>
        <v>221353000</v>
      </c>
      <c r="L85" s="82">
        <f>SUM(L5,L13,L17,L42,L63,L66,L77)</f>
        <v>0</v>
      </c>
      <c r="M85" s="82">
        <f>SUM(M5,M13,M17,M42,M63,M66,M77)</f>
        <v>62862000</v>
      </c>
      <c r="N85" s="82">
        <f>SUM(N5,N13,N17,N42,N63,N66,N77)</f>
        <v>482000</v>
      </c>
      <c r="O85" s="82">
        <f>SUM(D85:N85)</f>
        <v>1533889000</v>
      </c>
      <c r="P85" s="83">
        <f>(O85/P$87)</f>
        <v>7599.7928980890138</v>
      </c>
      <c r="Q85" s="61"/>
      <c r="R85" s="84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  <c r="BF85" s="51"/>
      <c r="BG85" s="51"/>
      <c r="BH85" s="51"/>
      <c r="BI85" s="51"/>
      <c r="BJ85" s="51"/>
      <c r="BK85" s="51"/>
      <c r="BL85" s="51"/>
      <c r="BM85" s="51"/>
      <c r="BN85" s="51"/>
      <c r="BO85" s="51"/>
      <c r="BP85" s="51"/>
      <c r="BQ85" s="51"/>
      <c r="BR85" s="51"/>
      <c r="BS85" s="51"/>
      <c r="BT85" s="51"/>
      <c r="BU85" s="51"/>
      <c r="BV85" s="51"/>
      <c r="BW85" s="51"/>
      <c r="BX85" s="51"/>
      <c r="BY85" s="51"/>
      <c r="BZ85" s="51"/>
      <c r="CA85" s="51"/>
      <c r="CB85" s="51"/>
      <c r="CC85" s="51"/>
      <c r="CD85" s="51"/>
      <c r="CE85" s="51"/>
      <c r="CF85" s="51"/>
      <c r="CG85" s="51"/>
      <c r="CH85" s="51"/>
      <c r="CI85" s="51"/>
      <c r="CJ85" s="51"/>
      <c r="CK85" s="51"/>
      <c r="CL85" s="51"/>
      <c r="CM85" s="51"/>
      <c r="CN85" s="51"/>
      <c r="CO85" s="51"/>
      <c r="CP85" s="51"/>
      <c r="CQ85" s="51"/>
      <c r="CR85" s="51"/>
      <c r="CS85" s="51"/>
      <c r="CT85" s="51"/>
      <c r="CU85" s="51"/>
      <c r="CV85" s="51"/>
      <c r="CW85" s="51"/>
      <c r="CX85" s="51"/>
      <c r="CY85" s="51"/>
      <c r="CZ85" s="51"/>
      <c r="DA85" s="51"/>
      <c r="DB85" s="51"/>
      <c r="DC85" s="51"/>
      <c r="DD85" s="51"/>
      <c r="DE85" s="51"/>
      <c r="DF85" s="51"/>
      <c r="DG85" s="51"/>
      <c r="DH85" s="51"/>
      <c r="DI85" s="51"/>
      <c r="DJ85" s="51"/>
      <c r="DK85" s="51"/>
      <c r="DL85" s="51"/>
      <c r="DM85" s="51"/>
      <c r="DN85" s="51"/>
      <c r="DO85" s="51"/>
      <c r="DP85" s="51"/>
    </row>
    <row r="86" spans="1:120">
      <c r="A86" s="85"/>
      <c r="B86" s="86"/>
      <c r="C86" s="86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8"/>
    </row>
    <row r="87" spans="1:120">
      <c r="A87" s="89"/>
      <c r="B87" s="90"/>
      <c r="C87" s="90"/>
      <c r="D87" s="91"/>
      <c r="E87" s="91"/>
      <c r="F87" s="91"/>
      <c r="G87" s="91"/>
      <c r="H87" s="91"/>
      <c r="I87" s="91"/>
      <c r="J87" s="91"/>
      <c r="K87" s="91"/>
      <c r="L87" s="91"/>
      <c r="M87" s="94" t="s">
        <v>196</v>
      </c>
      <c r="N87" s="94"/>
      <c r="O87" s="94"/>
      <c r="P87" s="92">
        <v>201833</v>
      </c>
    </row>
    <row r="88" spans="1:120">
      <c r="A88" s="95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7"/>
    </row>
    <row r="89" spans="1:120" ht="15.75" customHeight="1" thickBot="1">
      <c r="A89" s="98" t="s">
        <v>95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100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54237000</v>
      </c>
      <c r="E5" s="27">
        <f t="shared" si="0"/>
        <v>725000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179000</v>
      </c>
      <c r="N5" s="28">
        <f>SUM(D5:M5)</f>
        <v>55141000</v>
      </c>
      <c r="O5" s="33">
        <f t="shared" ref="O5:O36" si="1">(N5/O$83)</f>
        <v>296.80166214528703</v>
      </c>
      <c r="P5" s="6"/>
    </row>
    <row r="6" spans="1:133">
      <c r="A6" s="12"/>
      <c r="B6" s="25">
        <v>311</v>
      </c>
      <c r="C6" s="20" t="s">
        <v>3</v>
      </c>
      <c r="D6" s="46">
        <v>30808000</v>
      </c>
      <c r="E6" s="46">
        <v>725000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179000</v>
      </c>
      <c r="N6" s="46">
        <f>SUM(D6:M6)</f>
        <v>31712000</v>
      </c>
      <c r="O6" s="47">
        <f t="shared" si="1"/>
        <v>170.69284760797484</v>
      </c>
      <c r="P6" s="9"/>
    </row>
    <row r="7" spans="1:133">
      <c r="A7" s="12"/>
      <c r="B7" s="25">
        <v>314.10000000000002</v>
      </c>
      <c r="C7" s="20" t="s">
        <v>11</v>
      </c>
      <c r="D7" s="46">
        <v>11815000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11815000</v>
      </c>
      <c r="O7" s="47">
        <f t="shared" si="1"/>
        <v>63.595358050208844</v>
      </c>
      <c r="P7" s="9"/>
    </row>
    <row r="8" spans="1:133">
      <c r="A8" s="12"/>
      <c r="B8" s="25">
        <v>314.3</v>
      </c>
      <c r="C8" s="20" t="s">
        <v>12</v>
      </c>
      <c r="D8" s="46">
        <v>1683000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1683000</v>
      </c>
      <c r="O8" s="47">
        <f t="shared" si="1"/>
        <v>9.0589071179434182</v>
      </c>
      <c r="P8" s="9"/>
    </row>
    <row r="9" spans="1:133">
      <c r="A9" s="12"/>
      <c r="B9" s="25">
        <v>314.39999999999998</v>
      </c>
      <c r="C9" s="20" t="s">
        <v>13</v>
      </c>
      <c r="D9" s="46">
        <v>1214000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1214000</v>
      </c>
      <c r="O9" s="47">
        <f t="shared" si="1"/>
        <v>6.5344701373638205</v>
      </c>
      <c r="P9" s="9"/>
    </row>
    <row r="10" spans="1:133">
      <c r="A10" s="12"/>
      <c r="B10" s="25">
        <v>314.7</v>
      </c>
      <c r="C10" s="20" t="s">
        <v>14</v>
      </c>
      <c r="D10" s="46">
        <v>4000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4000</v>
      </c>
      <c r="O10" s="47">
        <f t="shared" si="1"/>
        <v>2.1530379365284416E-2</v>
      </c>
      <c r="P10" s="9"/>
    </row>
    <row r="11" spans="1:133">
      <c r="A11" s="12"/>
      <c r="B11" s="25">
        <v>314.8</v>
      </c>
      <c r="C11" s="20" t="s">
        <v>15</v>
      </c>
      <c r="D11" s="46">
        <v>214000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214000</v>
      </c>
      <c r="O11" s="47">
        <f t="shared" si="1"/>
        <v>1.1518752960427163</v>
      </c>
      <c r="P11" s="9"/>
    </row>
    <row r="12" spans="1:133">
      <c r="A12" s="12"/>
      <c r="B12" s="25">
        <v>315</v>
      </c>
      <c r="C12" s="20" t="s">
        <v>116</v>
      </c>
      <c r="D12" s="46">
        <v>8499000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8499000</v>
      </c>
      <c r="O12" s="47">
        <f t="shared" si="1"/>
        <v>45.74667355638806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2707000</v>
      </c>
      <c r="E13" s="32">
        <f t="shared" si="3"/>
        <v>3340000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6047000</v>
      </c>
      <c r="O13" s="45">
        <f t="shared" si="1"/>
        <v>32.548551005468717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2900000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2900000</v>
      </c>
      <c r="O14" s="47">
        <f t="shared" si="1"/>
        <v>15.609525039831201</v>
      </c>
      <c r="P14" s="9"/>
    </row>
    <row r="15" spans="1:133">
      <c r="A15" s="12"/>
      <c r="B15" s="25">
        <v>329</v>
      </c>
      <c r="C15" s="20" t="s">
        <v>18</v>
      </c>
      <c r="D15" s="46">
        <v>2707000</v>
      </c>
      <c r="E15" s="46">
        <v>440000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3147000</v>
      </c>
      <c r="O15" s="47">
        <f t="shared" si="1"/>
        <v>16.939025965637516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SUM(D17:D40)</f>
        <v>15843000</v>
      </c>
      <c r="E16" s="32">
        <f t="shared" si="4"/>
        <v>6452000</v>
      </c>
      <c r="F16" s="32">
        <f t="shared" si="4"/>
        <v>0</v>
      </c>
      <c r="G16" s="32">
        <f t="shared" si="4"/>
        <v>16737000</v>
      </c>
      <c r="H16" s="32">
        <f t="shared" si="4"/>
        <v>0</v>
      </c>
      <c r="I16" s="32">
        <f t="shared" si="4"/>
        <v>9927000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48959000</v>
      </c>
      <c r="O16" s="45">
        <f t="shared" si="1"/>
        <v>263.52646083623995</v>
      </c>
      <c r="P16" s="10"/>
    </row>
    <row r="17" spans="1:16">
      <c r="A17" s="12"/>
      <c r="B17" s="25">
        <v>331.2</v>
      </c>
      <c r="C17" s="20" t="s">
        <v>19</v>
      </c>
      <c r="D17" s="46">
        <v>0</v>
      </c>
      <c r="E17" s="46">
        <v>237000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237000</v>
      </c>
      <c r="O17" s="47">
        <f t="shared" si="1"/>
        <v>1.2756749773931018</v>
      </c>
      <c r="P17" s="9"/>
    </row>
    <row r="18" spans="1:16">
      <c r="A18" s="12"/>
      <c r="B18" s="25">
        <v>331.32</v>
      </c>
      <c r="C18" s="20" t="s">
        <v>98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6280000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5">SUM(D18:M18)</f>
        <v>6280000</v>
      </c>
      <c r="O18" s="47">
        <f t="shared" si="1"/>
        <v>33.802695603496531</v>
      </c>
      <c r="P18" s="9"/>
    </row>
    <row r="19" spans="1:16">
      <c r="A19" s="12"/>
      <c r="B19" s="25">
        <v>331.39</v>
      </c>
      <c r="C19" s="20" t="s">
        <v>24</v>
      </c>
      <c r="D19" s="46">
        <v>0</v>
      </c>
      <c r="E19" s="46">
        <v>16000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16000</v>
      </c>
      <c r="O19" s="47">
        <f t="shared" si="1"/>
        <v>8.6121517461137664E-2</v>
      </c>
      <c r="P19" s="9"/>
    </row>
    <row r="20" spans="1:16">
      <c r="A20" s="12"/>
      <c r="B20" s="25">
        <v>331.42</v>
      </c>
      <c r="C20" s="20" t="s">
        <v>25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632000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632000</v>
      </c>
      <c r="O20" s="47">
        <f t="shared" si="1"/>
        <v>3.4017999397149379</v>
      </c>
      <c r="P20" s="9"/>
    </row>
    <row r="21" spans="1:16">
      <c r="A21" s="12"/>
      <c r="B21" s="25">
        <v>331.49</v>
      </c>
      <c r="C21" s="20" t="s">
        <v>90</v>
      </c>
      <c r="D21" s="46">
        <v>0</v>
      </c>
      <c r="E21" s="46">
        <v>2000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2000</v>
      </c>
      <c r="O21" s="47">
        <f t="shared" si="1"/>
        <v>1.0765189682642208E-2</v>
      </c>
      <c r="P21" s="9"/>
    </row>
    <row r="22" spans="1:16">
      <c r="A22" s="12"/>
      <c r="B22" s="25">
        <v>331.5</v>
      </c>
      <c r="C22" s="20" t="s">
        <v>21</v>
      </c>
      <c r="D22" s="46">
        <v>88000</v>
      </c>
      <c r="E22" s="46">
        <v>1872000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1960000</v>
      </c>
      <c r="O22" s="47">
        <f t="shared" si="1"/>
        <v>10.549885888989364</v>
      </c>
      <c r="P22" s="9"/>
    </row>
    <row r="23" spans="1:16">
      <c r="A23" s="12"/>
      <c r="B23" s="25">
        <v>331.69</v>
      </c>
      <c r="C23" s="20" t="s">
        <v>26</v>
      </c>
      <c r="D23" s="46">
        <v>0</v>
      </c>
      <c r="E23" s="46">
        <v>1195000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1195000</v>
      </c>
      <c r="O23" s="47">
        <f t="shared" si="1"/>
        <v>6.432200835378719</v>
      </c>
      <c r="P23" s="9"/>
    </row>
    <row r="24" spans="1:16">
      <c r="A24" s="12"/>
      <c r="B24" s="25">
        <v>334.1</v>
      </c>
      <c r="C24" s="20" t="s">
        <v>22</v>
      </c>
      <c r="D24" s="46">
        <v>9000</v>
      </c>
      <c r="E24" s="46">
        <v>143000</v>
      </c>
      <c r="F24" s="46">
        <v>0</v>
      </c>
      <c r="G24" s="46">
        <v>1000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153000</v>
      </c>
      <c r="O24" s="47">
        <f t="shared" si="1"/>
        <v>0.82353701072212893</v>
      </c>
      <c r="P24" s="9"/>
    </row>
    <row r="25" spans="1:16">
      <c r="A25" s="12"/>
      <c r="B25" s="25">
        <v>334.2</v>
      </c>
      <c r="C25" s="20" t="s">
        <v>23</v>
      </c>
      <c r="D25" s="46">
        <v>0</v>
      </c>
      <c r="E25" s="46">
        <v>176000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176000</v>
      </c>
      <c r="O25" s="47">
        <f t="shared" si="1"/>
        <v>0.94733669207251436</v>
      </c>
      <c r="P25" s="9"/>
    </row>
    <row r="26" spans="1:16">
      <c r="A26" s="12"/>
      <c r="B26" s="25">
        <v>334.42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1462000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1462000</v>
      </c>
      <c r="O26" s="47">
        <f t="shared" si="1"/>
        <v>7.8693536580114545</v>
      </c>
      <c r="P26" s="9"/>
    </row>
    <row r="27" spans="1:16">
      <c r="A27" s="12"/>
      <c r="B27" s="25">
        <v>334.49</v>
      </c>
      <c r="C27" s="20" t="s">
        <v>28</v>
      </c>
      <c r="D27" s="46">
        <v>0</v>
      </c>
      <c r="E27" s="46">
        <v>905000</v>
      </c>
      <c r="F27" s="46">
        <v>0</v>
      </c>
      <c r="G27" s="46">
        <v>5799000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6704000</v>
      </c>
      <c r="O27" s="47">
        <f t="shared" si="1"/>
        <v>36.084915816216679</v>
      </c>
      <c r="P27" s="9"/>
    </row>
    <row r="28" spans="1:16">
      <c r="A28" s="12"/>
      <c r="B28" s="25">
        <v>334.5</v>
      </c>
      <c r="C28" s="20" t="s">
        <v>29</v>
      </c>
      <c r="D28" s="46">
        <v>15000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15000</v>
      </c>
      <c r="O28" s="47">
        <f t="shared" si="1"/>
        <v>8.0738922619816564E-2</v>
      </c>
      <c r="P28" s="9"/>
    </row>
    <row r="29" spans="1:16">
      <c r="A29" s="12"/>
      <c r="B29" s="25">
        <v>334.69</v>
      </c>
      <c r="C29" s="20" t="s">
        <v>30</v>
      </c>
      <c r="D29" s="46">
        <v>0</v>
      </c>
      <c r="E29" s="46">
        <v>329000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329000</v>
      </c>
      <c r="O29" s="47">
        <f t="shared" si="1"/>
        <v>1.7708737027946433</v>
      </c>
      <c r="P29" s="9"/>
    </row>
    <row r="30" spans="1:16">
      <c r="A30" s="12"/>
      <c r="B30" s="25">
        <v>335.12</v>
      </c>
      <c r="C30" s="20" t="s">
        <v>117</v>
      </c>
      <c r="D30" s="46">
        <v>5669000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5669000</v>
      </c>
      <c r="O30" s="47">
        <f t="shared" si="1"/>
        <v>30.513930155449341</v>
      </c>
      <c r="P30" s="9"/>
    </row>
    <row r="31" spans="1:16">
      <c r="A31" s="12"/>
      <c r="B31" s="25">
        <v>335.14</v>
      </c>
      <c r="C31" s="20" t="s">
        <v>118</v>
      </c>
      <c r="D31" s="46">
        <v>36000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36000</v>
      </c>
      <c r="O31" s="47">
        <f t="shared" si="1"/>
        <v>0.19377341428755976</v>
      </c>
      <c r="P31" s="9"/>
    </row>
    <row r="32" spans="1:16">
      <c r="A32" s="12"/>
      <c r="B32" s="25">
        <v>335.15</v>
      </c>
      <c r="C32" s="20" t="s">
        <v>119</v>
      </c>
      <c r="D32" s="46">
        <v>136000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136000</v>
      </c>
      <c r="O32" s="47">
        <f t="shared" si="1"/>
        <v>0.73203289841967012</v>
      </c>
      <c r="P32" s="9"/>
    </row>
    <row r="33" spans="1:16">
      <c r="A33" s="12"/>
      <c r="B33" s="25">
        <v>335.18</v>
      </c>
      <c r="C33" s="20" t="s">
        <v>120</v>
      </c>
      <c r="D33" s="46">
        <v>9644000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9644000</v>
      </c>
      <c r="O33" s="47">
        <f t="shared" si="1"/>
        <v>51.909744649700727</v>
      </c>
      <c r="P33" s="9"/>
    </row>
    <row r="34" spans="1:16">
      <c r="A34" s="12"/>
      <c r="B34" s="25">
        <v>335.49</v>
      </c>
      <c r="C34" s="20" t="s">
        <v>121</v>
      </c>
      <c r="D34" s="46">
        <v>0</v>
      </c>
      <c r="E34" s="46">
        <v>0</v>
      </c>
      <c r="F34" s="46">
        <v>0</v>
      </c>
      <c r="G34" s="46">
        <v>10924000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10924000</v>
      </c>
      <c r="O34" s="47">
        <f t="shared" si="1"/>
        <v>58.799466046591739</v>
      </c>
      <c r="P34" s="9"/>
    </row>
    <row r="35" spans="1:16">
      <c r="A35" s="12"/>
      <c r="B35" s="25">
        <v>337.2</v>
      </c>
      <c r="C35" s="20" t="s">
        <v>99</v>
      </c>
      <c r="D35" s="46">
        <v>17000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17000</v>
      </c>
      <c r="O35" s="47">
        <f t="shared" si="1"/>
        <v>9.1504112302458765E-2</v>
      </c>
      <c r="P35" s="9"/>
    </row>
    <row r="36" spans="1:16">
      <c r="A36" s="12"/>
      <c r="B36" s="25">
        <v>337.4</v>
      </c>
      <c r="C36" s="20" t="s">
        <v>35</v>
      </c>
      <c r="D36" s="46">
        <v>0</v>
      </c>
      <c r="E36" s="46">
        <v>0</v>
      </c>
      <c r="F36" s="46">
        <v>0</v>
      </c>
      <c r="G36" s="46">
        <v>13000</v>
      </c>
      <c r="H36" s="46">
        <v>0</v>
      </c>
      <c r="I36" s="46">
        <v>1553000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1566000</v>
      </c>
      <c r="O36" s="47">
        <f t="shared" si="1"/>
        <v>8.4291435215088484</v>
      </c>
      <c r="P36" s="9"/>
    </row>
    <row r="37" spans="1:16">
      <c r="A37" s="12"/>
      <c r="B37" s="25">
        <v>337.5</v>
      </c>
      <c r="C37" s="20" t="s">
        <v>92</v>
      </c>
      <c r="D37" s="46">
        <v>0</v>
      </c>
      <c r="E37" s="46">
        <v>209000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209000</v>
      </c>
      <c r="O37" s="47">
        <f t="shared" ref="O37:O68" si="8">(N37/O$83)</f>
        <v>1.1249623218361107</v>
      </c>
      <c r="P37" s="9"/>
    </row>
    <row r="38" spans="1:16">
      <c r="A38" s="12"/>
      <c r="B38" s="25">
        <v>337.7</v>
      </c>
      <c r="C38" s="20" t="s">
        <v>137</v>
      </c>
      <c r="D38" s="46">
        <v>82000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82000</v>
      </c>
      <c r="O38" s="47">
        <f t="shared" si="8"/>
        <v>0.44137277698833055</v>
      </c>
      <c r="P38" s="9"/>
    </row>
    <row r="39" spans="1:16">
      <c r="A39" s="12"/>
      <c r="B39" s="25">
        <v>338</v>
      </c>
      <c r="C39" s="20" t="s">
        <v>37</v>
      </c>
      <c r="D39" s="46">
        <v>0</v>
      </c>
      <c r="E39" s="46">
        <v>1368000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1368000</v>
      </c>
      <c r="O39" s="47">
        <f t="shared" si="8"/>
        <v>7.3633897429272706</v>
      </c>
      <c r="P39" s="9"/>
    </row>
    <row r="40" spans="1:16">
      <c r="A40" s="12"/>
      <c r="B40" s="25">
        <v>339</v>
      </c>
      <c r="C40" s="20" t="s">
        <v>38</v>
      </c>
      <c r="D40" s="46">
        <v>147000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147000</v>
      </c>
      <c r="O40" s="47">
        <f t="shared" si="8"/>
        <v>0.79124144167420229</v>
      </c>
      <c r="P40" s="9"/>
    </row>
    <row r="41" spans="1:16" ht="15.75">
      <c r="A41" s="29" t="s">
        <v>43</v>
      </c>
      <c r="B41" s="30"/>
      <c r="C41" s="31"/>
      <c r="D41" s="32">
        <f t="shared" ref="D41:M41" si="9">SUM(D42:D63)</f>
        <v>8481000</v>
      </c>
      <c r="E41" s="32">
        <f t="shared" si="9"/>
        <v>142000</v>
      </c>
      <c r="F41" s="32">
        <f t="shared" si="9"/>
        <v>0</v>
      </c>
      <c r="G41" s="32">
        <f t="shared" si="9"/>
        <v>12000</v>
      </c>
      <c r="H41" s="32">
        <f t="shared" si="9"/>
        <v>154000</v>
      </c>
      <c r="I41" s="32">
        <f t="shared" si="9"/>
        <v>481376000</v>
      </c>
      <c r="J41" s="32">
        <f t="shared" si="9"/>
        <v>206472000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696637000</v>
      </c>
      <c r="O41" s="45">
        <f t="shared" si="8"/>
        <v>3749.7147224734099</v>
      </c>
      <c r="P41" s="10"/>
    </row>
    <row r="42" spans="1:16">
      <c r="A42" s="12"/>
      <c r="B42" s="25">
        <v>341.2</v>
      </c>
      <c r="C42" s="20" t="s">
        <v>122</v>
      </c>
      <c r="D42" s="46">
        <v>12000</v>
      </c>
      <c r="E42" s="46">
        <v>13000</v>
      </c>
      <c r="F42" s="46">
        <v>0</v>
      </c>
      <c r="G42" s="46">
        <v>0</v>
      </c>
      <c r="H42" s="46">
        <v>0</v>
      </c>
      <c r="I42" s="46">
        <v>0</v>
      </c>
      <c r="J42" s="46">
        <v>206472000</v>
      </c>
      <c r="K42" s="46">
        <v>0</v>
      </c>
      <c r="L42" s="46">
        <v>0</v>
      </c>
      <c r="M42" s="46">
        <v>0</v>
      </c>
      <c r="N42" s="46">
        <f t="shared" ref="N42:N63" si="10">SUM(D42:M42)</f>
        <v>206497000</v>
      </c>
      <c r="O42" s="47">
        <f t="shared" si="8"/>
        <v>1111.4896869482841</v>
      </c>
      <c r="P42" s="9"/>
    </row>
    <row r="43" spans="1:16">
      <c r="A43" s="12"/>
      <c r="B43" s="25">
        <v>341.9</v>
      </c>
      <c r="C43" s="20" t="s">
        <v>123</v>
      </c>
      <c r="D43" s="46">
        <v>912000</v>
      </c>
      <c r="E43" s="46">
        <v>0</v>
      </c>
      <c r="F43" s="46">
        <v>0</v>
      </c>
      <c r="G43" s="46">
        <v>1000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913000</v>
      </c>
      <c r="O43" s="47">
        <f t="shared" si="8"/>
        <v>4.9143090901261681</v>
      </c>
      <c r="P43" s="9"/>
    </row>
    <row r="44" spans="1:16">
      <c r="A44" s="12"/>
      <c r="B44" s="25">
        <v>342.1</v>
      </c>
      <c r="C44" s="20" t="s">
        <v>48</v>
      </c>
      <c r="D44" s="46">
        <v>241000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241000</v>
      </c>
      <c r="O44" s="47">
        <f t="shared" si="8"/>
        <v>1.2972053567583861</v>
      </c>
      <c r="P44" s="9"/>
    </row>
    <row r="45" spans="1:16">
      <c r="A45" s="12"/>
      <c r="B45" s="25">
        <v>342.2</v>
      </c>
      <c r="C45" s="20" t="s">
        <v>49</v>
      </c>
      <c r="D45" s="46">
        <v>2000</v>
      </c>
      <c r="E45" s="46">
        <v>0</v>
      </c>
      <c r="F45" s="46">
        <v>0</v>
      </c>
      <c r="G45" s="46">
        <v>0</v>
      </c>
      <c r="H45" s="46">
        <v>0</v>
      </c>
      <c r="I45" s="46">
        <v>34023000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34025000</v>
      </c>
      <c r="O45" s="47">
        <f t="shared" si="8"/>
        <v>183.14278947595056</v>
      </c>
      <c r="P45" s="9"/>
    </row>
    <row r="46" spans="1:16">
      <c r="A46" s="12"/>
      <c r="B46" s="25">
        <v>342.5</v>
      </c>
      <c r="C46" s="20" t="s">
        <v>104</v>
      </c>
      <c r="D46" s="46">
        <v>0</v>
      </c>
      <c r="E46" s="46">
        <v>40000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40000</v>
      </c>
      <c r="O46" s="47">
        <f t="shared" si="8"/>
        <v>0.21530379365284416</v>
      </c>
      <c r="P46" s="9"/>
    </row>
    <row r="47" spans="1:16">
      <c r="A47" s="12"/>
      <c r="B47" s="25">
        <v>342.9</v>
      </c>
      <c r="C47" s="20" t="s">
        <v>105</v>
      </c>
      <c r="D47" s="46">
        <v>0</v>
      </c>
      <c r="E47" s="46">
        <v>89000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89000</v>
      </c>
      <c r="O47" s="47">
        <f t="shared" si="8"/>
        <v>0.47905094087757827</v>
      </c>
      <c r="P47" s="9"/>
    </row>
    <row r="48" spans="1:16">
      <c r="A48" s="12"/>
      <c r="B48" s="25">
        <v>343.1</v>
      </c>
      <c r="C48" s="20" t="s">
        <v>50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277000000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277000000</v>
      </c>
      <c r="O48" s="47">
        <f t="shared" si="8"/>
        <v>1490.9787710459459</v>
      </c>
      <c r="P48" s="9"/>
    </row>
    <row r="49" spans="1:16">
      <c r="A49" s="12"/>
      <c r="B49" s="25">
        <v>343.2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30821000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30821000</v>
      </c>
      <c r="O49" s="47">
        <f t="shared" si="8"/>
        <v>165.89695560435774</v>
      </c>
      <c r="P49" s="9"/>
    </row>
    <row r="50" spans="1:16">
      <c r="A50" s="12"/>
      <c r="B50" s="25">
        <v>343.3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28759000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28759000</v>
      </c>
      <c r="O50" s="47">
        <f t="shared" si="8"/>
        <v>154.79804504155362</v>
      </c>
      <c r="P50" s="9"/>
    </row>
    <row r="51" spans="1:16">
      <c r="A51" s="12"/>
      <c r="B51" s="25">
        <v>343.4</v>
      </c>
      <c r="C51" s="20" t="s">
        <v>53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23186000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23186000</v>
      </c>
      <c r="O51" s="47">
        <f t="shared" si="8"/>
        <v>124.80084399087112</v>
      </c>
      <c r="P51" s="9"/>
    </row>
    <row r="52" spans="1:16">
      <c r="A52" s="12"/>
      <c r="B52" s="25">
        <v>343.5</v>
      </c>
      <c r="C52" s="20" t="s">
        <v>54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52219000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52219000</v>
      </c>
      <c r="O52" s="47">
        <f t="shared" si="8"/>
        <v>281.07372001894674</v>
      </c>
      <c r="P52" s="9"/>
    </row>
    <row r="53" spans="1:16">
      <c r="A53" s="12"/>
      <c r="B53" s="25">
        <v>343.8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154000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154000</v>
      </c>
      <c r="O53" s="47">
        <f t="shared" si="8"/>
        <v>0.82891960556345001</v>
      </c>
      <c r="P53" s="9"/>
    </row>
    <row r="54" spans="1:16">
      <c r="A54" s="12"/>
      <c r="B54" s="25">
        <v>343.9</v>
      </c>
      <c r="C54" s="20" t="s">
        <v>56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17689000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17689000</v>
      </c>
      <c r="O54" s="47">
        <f t="shared" si="8"/>
        <v>95.212720148129009</v>
      </c>
      <c r="P54" s="9"/>
    </row>
    <row r="55" spans="1:16">
      <c r="A55" s="12"/>
      <c r="B55" s="25">
        <v>344.1</v>
      </c>
      <c r="C55" s="20" t="s">
        <v>124</v>
      </c>
      <c r="D55" s="46">
        <v>4000</v>
      </c>
      <c r="E55" s="46">
        <v>0</v>
      </c>
      <c r="F55" s="46">
        <v>0</v>
      </c>
      <c r="G55" s="46">
        <v>0</v>
      </c>
      <c r="H55" s="46">
        <v>0</v>
      </c>
      <c r="I55" s="46">
        <v>11749000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11753000</v>
      </c>
      <c r="O55" s="47">
        <f t="shared" si="8"/>
        <v>63.261637170046939</v>
      </c>
      <c r="P55" s="9"/>
    </row>
    <row r="56" spans="1:16">
      <c r="A56" s="12"/>
      <c r="B56" s="25">
        <v>344.3</v>
      </c>
      <c r="C56" s="20" t="s">
        <v>125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5044000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5044000</v>
      </c>
      <c r="O56" s="47">
        <f t="shared" si="8"/>
        <v>27.14980837962365</v>
      </c>
      <c r="P56" s="9"/>
    </row>
    <row r="57" spans="1:16">
      <c r="A57" s="12"/>
      <c r="B57" s="25">
        <v>344.5</v>
      </c>
      <c r="C57" s="20" t="s">
        <v>126</v>
      </c>
      <c r="D57" s="46">
        <v>1612000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1612000</v>
      </c>
      <c r="O57" s="47">
        <f t="shared" si="8"/>
        <v>8.6767428842096201</v>
      </c>
      <c r="P57" s="9"/>
    </row>
    <row r="58" spans="1:16">
      <c r="A58" s="12"/>
      <c r="B58" s="25">
        <v>344.9</v>
      </c>
      <c r="C58" s="20" t="s">
        <v>127</v>
      </c>
      <c r="D58" s="46">
        <v>891000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891000</v>
      </c>
      <c r="O58" s="47">
        <f t="shared" si="8"/>
        <v>4.7958920036171033</v>
      </c>
      <c r="P58" s="9"/>
    </row>
    <row r="59" spans="1:16">
      <c r="A59" s="12"/>
      <c r="B59" s="25">
        <v>346.4</v>
      </c>
      <c r="C59" s="20" t="s">
        <v>61</v>
      </c>
      <c r="D59" s="46">
        <v>888000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888000</v>
      </c>
      <c r="O59" s="47">
        <f t="shared" si="8"/>
        <v>4.7797442190931401</v>
      </c>
      <c r="P59" s="9"/>
    </row>
    <row r="60" spans="1:16">
      <c r="A60" s="12"/>
      <c r="B60" s="25">
        <v>347.2</v>
      </c>
      <c r="C60" s="20" t="s">
        <v>62</v>
      </c>
      <c r="D60" s="46">
        <v>3447000</v>
      </c>
      <c r="E60" s="46">
        <v>0</v>
      </c>
      <c r="F60" s="46">
        <v>0</v>
      </c>
      <c r="G60" s="46">
        <v>11000</v>
      </c>
      <c r="H60" s="46">
        <v>0</v>
      </c>
      <c r="I60" s="46">
        <v>886000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4344000</v>
      </c>
      <c r="O60" s="47">
        <f t="shared" si="8"/>
        <v>23.381991990698875</v>
      </c>
      <c r="P60" s="9"/>
    </row>
    <row r="61" spans="1:16">
      <c r="A61" s="12"/>
      <c r="B61" s="25">
        <v>347.4</v>
      </c>
      <c r="C61" s="20" t="s">
        <v>63</v>
      </c>
      <c r="D61" s="46">
        <v>22000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22000</v>
      </c>
      <c r="O61" s="47">
        <f t="shared" si="8"/>
        <v>0.1184170865090643</v>
      </c>
      <c r="P61" s="9"/>
    </row>
    <row r="62" spans="1:16">
      <c r="A62" s="12"/>
      <c r="B62" s="25">
        <v>347.5</v>
      </c>
      <c r="C62" s="20" t="s">
        <v>64</v>
      </c>
      <c r="D62" s="46">
        <v>428000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428000</v>
      </c>
      <c r="O62" s="47">
        <f t="shared" si="8"/>
        <v>2.3037505920854326</v>
      </c>
      <c r="P62" s="9"/>
    </row>
    <row r="63" spans="1:16">
      <c r="A63" s="12"/>
      <c r="B63" s="25">
        <v>349</v>
      </c>
      <c r="C63" s="20" t="s">
        <v>1</v>
      </c>
      <c r="D63" s="46">
        <v>22000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22000</v>
      </c>
      <c r="O63" s="47">
        <f t="shared" si="8"/>
        <v>0.1184170865090643</v>
      </c>
      <c r="P63" s="9"/>
    </row>
    <row r="64" spans="1:16" ht="15.75">
      <c r="A64" s="29" t="s">
        <v>44</v>
      </c>
      <c r="B64" s="30"/>
      <c r="C64" s="31"/>
      <c r="D64" s="32">
        <f t="shared" ref="D64:M64" si="11">SUM(D65:D66)</f>
        <v>1448000</v>
      </c>
      <c r="E64" s="32">
        <f t="shared" si="11"/>
        <v>265000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81" si="12">SUM(D64:M64)</f>
        <v>1713000</v>
      </c>
      <c r="O64" s="45">
        <f t="shared" si="8"/>
        <v>9.2203849631830508</v>
      </c>
      <c r="P64" s="10"/>
    </row>
    <row r="65" spans="1:16">
      <c r="A65" s="13"/>
      <c r="B65" s="39">
        <v>351.9</v>
      </c>
      <c r="C65" s="21" t="s">
        <v>128</v>
      </c>
      <c r="D65" s="46">
        <v>0</v>
      </c>
      <c r="E65" s="46">
        <v>220000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220000</v>
      </c>
      <c r="O65" s="47">
        <f t="shared" si="8"/>
        <v>1.1841708650906428</v>
      </c>
      <c r="P65" s="9"/>
    </row>
    <row r="66" spans="1:16">
      <c r="A66" s="13"/>
      <c r="B66" s="39">
        <v>354</v>
      </c>
      <c r="C66" s="21" t="s">
        <v>67</v>
      </c>
      <c r="D66" s="46">
        <v>1448000</v>
      </c>
      <c r="E66" s="46">
        <v>45000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1493000</v>
      </c>
      <c r="O66" s="47">
        <f t="shared" si="8"/>
        <v>8.0362140980924082</v>
      </c>
      <c r="P66" s="9"/>
    </row>
    <row r="67" spans="1:16" ht="15.75">
      <c r="A67" s="29" t="s">
        <v>4</v>
      </c>
      <c r="B67" s="30"/>
      <c r="C67" s="31"/>
      <c r="D67" s="32">
        <f t="shared" ref="D67:M67" si="13">SUM(D68:D73)</f>
        <v>11157000</v>
      </c>
      <c r="E67" s="32">
        <f t="shared" si="13"/>
        <v>731000</v>
      </c>
      <c r="F67" s="32">
        <f t="shared" si="13"/>
        <v>1852000</v>
      </c>
      <c r="G67" s="32">
        <f t="shared" si="13"/>
        <v>650000</v>
      </c>
      <c r="H67" s="32">
        <f t="shared" si="13"/>
        <v>61000</v>
      </c>
      <c r="I67" s="32">
        <f t="shared" si="13"/>
        <v>15699000</v>
      </c>
      <c r="J67" s="32">
        <f t="shared" si="13"/>
        <v>1762000</v>
      </c>
      <c r="K67" s="32">
        <f t="shared" si="13"/>
        <v>192002000</v>
      </c>
      <c r="L67" s="32">
        <f t="shared" si="13"/>
        <v>11000</v>
      </c>
      <c r="M67" s="32">
        <f t="shared" si="13"/>
        <v>112000</v>
      </c>
      <c r="N67" s="32">
        <f t="shared" si="12"/>
        <v>224037000</v>
      </c>
      <c r="O67" s="45">
        <f t="shared" si="8"/>
        <v>1205.9004004650562</v>
      </c>
      <c r="P67" s="10"/>
    </row>
    <row r="68" spans="1:16">
      <c r="A68" s="12"/>
      <c r="B68" s="25">
        <v>361.1</v>
      </c>
      <c r="C68" s="20" t="s">
        <v>68</v>
      </c>
      <c r="D68" s="46">
        <v>521000</v>
      </c>
      <c r="E68" s="46">
        <v>174000</v>
      </c>
      <c r="F68" s="46">
        <v>498000</v>
      </c>
      <c r="G68" s="46">
        <v>308000</v>
      </c>
      <c r="H68" s="46">
        <v>59000</v>
      </c>
      <c r="I68" s="46">
        <v>4918000</v>
      </c>
      <c r="J68" s="46">
        <v>679000</v>
      </c>
      <c r="K68" s="46">
        <v>30198000</v>
      </c>
      <c r="L68" s="46">
        <v>11000</v>
      </c>
      <c r="M68" s="46">
        <v>1000</v>
      </c>
      <c r="N68" s="46">
        <f t="shared" si="12"/>
        <v>37367000</v>
      </c>
      <c r="O68" s="47">
        <f t="shared" si="8"/>
        <v>201.13142143564571</v>
      </c>
      <c r="P68" s="9"/>
    </row>
    <row r="69" spans="1:16">
      <c r="A69" s="12"/>
      <c r="B69" s="25">
        <v>361.3</v>
      </c>
      <c r="C69" s="20" t="s">
        <v>69</v>
      </c>
      <c r="D69" s="46">
        <v>25000</v>
      </c>
      <c r="E69" s="46">
        <v>16000</v>
      </c>
      <c r="F69" s="46">
        <v>4000</v>
      </c>
      <c r="G69" s="46">
        <v>79000</v>
      </c>
      <c r="H69" s="46">
        <v>2000</v>
      </c>
      <c r="I69" s="46">
        <v>170000</v>
      </c>
      <c r="J69" s="46">
        <v>37000</v>
      </c>
      <c r="K69" s="46">
        <v>121617000</v>
      </c>
      <c r="L69" s="46">
        <v>0</v>
      </c>
      <c r="M69" s="46">
        <v>0</v>
      </c>
      <c r="N69" s="46">
        <f t="shared" si="12"/>
        <v>121950000</v>
      </c>
      <c r="O69" s="47">
        <f t="shared" ref="O69:O81" si="14">(N69/O$83)</f>
        <v>656.40744089910868</v>
      </c>
      <c r="P69" s="9"/>
    </row>
    <row r="70" spans="1:16">
      <c r="A70" s="12"/>
      <c r="B70" s="25">
        <v>362</v>
      </c>
      <c r="C70" s="20" t="s">
        <v>70</v>
      </c>
      <c r="D70" s="46">
        <v>1107000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1107000</v>
      </c>
      <c r="O70" s="47">
        <f t="shared" si="14"/>
        <v>5.9585324893424625</v>
      </c>
      <c r="P70" s="9"/>
    </row>
    <row r="71" spans="1:16">
      <c r="A71" s="12"/>
      <c r="B71" s="25">
        <v>365</v>
      </c>
      <c r="C71" s="20" t="s">
        <v>130</v>
      </c>
      <c r="D71" s="46">
        <v>255000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255000</v>
      </c>
      <c r="O71" s="47">
        <f t="shared" si="14"/>
        <v>1.3725616845368815</v>
      </c>
      <c r="P71" s="9"/>
    </row>
    <row r="72" spans="1:16">
      <c r="A72" s="12"/>
      <c r="B72" s="25">
        <v>368</v>
      </c>
      <c r="C72" s="20" t="s">
        <v>72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40187000</v>
      </c>
      <c r="L72" s="46">
        <v>0</v>
      </c>
      <c r="M72" s="46">
        <v>0</v>
      </c>
      <c r="N72" s="46">
        <f t="shared" si="12"/>
        <v>40187000</v>
      </c>
      <c r="O72" s="47">
        <f t="shared" si="14"/>
        <v>216.3103388881712</v>
      </c>
      <c r="P72" s="9"/>
    </row>
    <row r="73" spans="1:16">
      <c r="A73" s="12"/>
      <c r="B73" s="25">
        <v>369.9</v>
      </c>
      <c r="C73" s="20" t="s">
        <v>73</v>
      </c>
      <c r="D73" s="46">
        <v>9249000</v>
      </c>
      <c r="E73" s="46">
        <v>541000</v>
      </c>
      <c r="F73" s="46">
        <v>1350000</v>
      </c>
      <c r="G73" s="46">
        <v>263000</v>
      </c>
      <c r="H73" s="46">
        <v>0</v>
      </c>
      <c r="I73" s="46">
        <v>10611000</v>
      </c>
      <c r="J73" s="46">
        <v>1046000</v>
      </c>
      <c r="K73" s="46">
        <v>0</v>
      </c>
      <c r="L73" s="46">
        <v>0</v>
      </c>
      <c r="M73" s="46">
        <v>111000</v>
      </c>
      <c r="N73" s="46">
        <f t="shared" si="12"/>
        <v>23171000</v>
      </c>
      <c r="O73" s="47">
        <f t="shared" si="14"/>
        <v>124.7201050682513</v>
      </c>
      <c r="P73" s="9"/>
    </row>
    <row r="74" spans="1:16" ht="15.75">
      <c r="A74" s="29" t="s">
        <v>45</v>
      </c>
      <c r="B74" s="30"/>
      <c r="C74" s="31"/>
      <c r="D74" s="32">
        <f t="shared" ref="D74:M74" si="15">SUM(D75:D80)</f>
        <v>45057000</v>
      </c>
      <c r="E74" s="32">
        <f t="shared" si="15"/>
        <v>707000</v>
      </c>
      <c r="F74" s="32">
        <f t="shared" si="15"/>
        <v>7253000</v>
      </c>
      <c r="G74" s="32">
        <f t="shared" si="15"/>
        <v>34434000</v>
      </c>
      <c r="H74" s="32">
        <f t="shared" si="15"/>
        <v>0</v>
      </c>
      <c r="I74" s="32">
        <f t="shared" si="15"/>
        <v>24023000</v>
      </c>
      <c r="J74" s="32">
        <f t="shared" si="15"/>
        <v>1131000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si="12"/>
        <v>112605000</v>
      </c>
      <c r="O74" s="45">
        <f t="shared" si="14"/>
        <v>606.10709210696291</v>
      </c>
      <c r="P74" s="9"/>
    </row>
    <row r="75" spans="1:16">
      <c r="A75" s="12"/>
      <c r="B75" s="25">
        <v>381</v>
      </c>
      <c r="C75" s="20" t="s">
        <v>74</v>
      </c>
      <c r="D75" s="46">
        <v>45010000</v>
      </c>
      <c r="E75" s="46">
        <v>707000</v>
      </c>
      <c r="F75" s="46">
        <v>7253000</v>
      </c>
      <c r="G75" s="46">
        <v>0</v>
      </c>
      <c r="H75" s="46">
        <v>0</v>
      </c>
      <c r="I75" s="46">
        <v>9403000</v>
      </c>
      <c r="J75" s="46">
        <v>1131000</v>
      </c>
      <c r="K75" s="46">
        <v>0</v>
      </c>
      <c r="L75" s="46">
        <v>0</v>
      </c>
      <c r="M75" s="46">
        <v>0</v>
      </c>
      <c r="N75" s="46">
        <f t="shared" si="12"/>
        <v>63504000</v>
      </c>
      <c r="O75" s="47">
        <f t="shared" si="14"/>
        <v>341.81630280325538</v>
      </c>
      <c r="P75" s="9"/>
    </row>
    <row r="76" spans="1:16">
      <c r="A76" s="12"/>
      <c r="B76" s="25">
        <v>384</v>
      </c>
      <c r="C76" s="20" t="s">
        <v>138</v>
      </c>
      <c r="D76" s="46">
        <v>0</v>
      </c>
      <c r="E76" s="46">
        <v>0</v>
      </c>
      <c r="F76" s="46">
        <v>0</v>
      </c>
      <c r="G76" s="46">
        <v>33902000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2"/>
        <v>33902000</v>
      </c>
      <c r="O76" s="47">
        <f t="shared" si="14"/>
        <v>182.48073031046806</v>
      </c>
      <c r="P76" s="9"/>
    </row>
    <row r="77" spans="1:16">
      <c r="A77" s="12"/>
      <c r="B77" s="25">
        <v>388.1</v>
      </c>
      <c r="C77" s="20" t="s">
        <v>75</v>
      </c>
      <c r="D77" s="46">
        <v>47000</v>
      </c>
      <c r="E77" s="46">
        <v>0</v>
      </c>
      <c r="F77" s="46">
        <v>0</v>
      </c>
      <c r="G77" s="46">
        <v>532000</v>
      </c>
      <c r="H77" s="46">
        <v>0</v>
      </c>
      <c r="I77" s="46">
        <v>485000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2"/>
        <v>1064000</v>
      </c>
      <c r="O77" s="47">
        <f t="shared" si="14"/>
        <v>5.7270809111656549</v>
      </c>
      <c r="P77" s="9"/>
    </row>
    <row r="78" spans="1:16">
      <c r="A78" s="12"/>
      <c r="B78" s="25">
        <v>389.5</v>
      </c>
      <c r="C78" s="20" t="s">
        <v>132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11634000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2"/>
        <v>11634000</v>
      </c>
      <c r="O78" s="47">
        <f t="shared" si="14"/>
        <v>62.621108383929723</v>
      </c>
      <c r="P78" s="9"/>
    </row>
    <row r="79" spans="1:16">
      <c r="A79" s="12"/>
      <c r="B79" s="25">
        <v>389.6</v>
      </c>
      <c r="C79" s="20" t="s">
        <v>133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1113000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2"/>
        <v>1113000</v>
      </c>
      <c r="O79" s="47">
        <f t="shared" si="14"/>
        <v>5.990828058390389</v>
      </c>
      <c r="P79" s="9"/>
    </row>
    <row r="80" spans="1:16" ht="15.75" thickBot="1">
      <c r="A80" s="12"/>
      <c r="B80" s="25">
        <v>389.7</v>
      </c>
      <c r="C80" s="20" t="s">
        <v>134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1388000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2"/>
        <v>1388000</v>
      </c>
      <c r="O80" s="47">
        <f t="shared" si="14"/>
        <v>7.4710416397536923</v>
      </c>
      <c r="P80" s="9"/>
    </row>
    <row r="81" spans="1:119" ht="16.5" thickBot="1">
      <c r="A81" s="14" t="s">
        <v>65</v>
      </c>
      <c r="B81" s="23"/>
      <c r="C81" s="22"/>
      <c r="D81" s="15">
        <f t="shared" ref="D81:M81" si="16">SUM(D5,D13,D16,D41,D64,D67,D74)</f>
        <v>138930000</v>
      </c>
      <c r="E81" s="15">
        <f t="shared" si="16"/>
        <v>12362000</v>
      </c>
      <c r="F81" s="15">
        <f t="shared" si="16"/>
        <v>9105000</v>
      </c>
      <c r="G81" s="15">
        <f t="shared" si="16"/>
        <v>51833000</v>
      </c>
      <c r="H81" s="15">
        <f t="shared" si="16"/>
        <v>215000</v>
      </c>
      <c r="I81" s="15">
        <f t="shared" si="16"/>
        <v>531025000</v>
      </c>
      <c r="J81" s="15">
        <f t="shared" si="16"/>
        <v>209365000</v>
      </c>
      <c r="K81" s="15">
        <f t="shared" si="16"/>
        <v>192002000</v>
      </c>
      <c r="L81" s="15">
        <f t="shared" si="16"/>
        <v>11000</v>
      </c>
      <c r="M81" s="15">
        <f t="shared" si="16"/>
        <v>291000</v>
      </c>
      <c r="N81" s="15">
        <f t="shared" si="12"/>
        <v>1145139000</v>
      </c>
      <c r="O81" s="38">
        <f t="shared" si="14"/>
        <v>6163.8192739956075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139</v>
      </c>
      <c r="M83" s="118"/>
      <c r="N83" s="118"/>
      <c r="O83" s="43">
        <v>185784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95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53613000</v>
      </c>
      <c r="E5" s="27">
        <f t="shared" si="0"/>
        <v>744000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183000</v>
      </c>
      <c r="N5" s="28">
        <f>SUM(D5:M5)</f>
        <v>54540000</v>
      </c>
      <c r="O5" s="33">
        <f t="shared" ref="O5:O36" si="1">(N5/O$80)</f>
        <v>296.85348370136126</v>
      </c>
      <c r="P5" s="6"/>
    </row>
    <row r="6" spans="1:133">
      <c r="A6" s="12"/>
      <c r="B6" s="25">
        <v>311</v>
      </c>
      <c r="C6" s="20" t="s">
        <v>3</v>
      </c>
      <c r="D6" s="46">
        <v>30778000</v>
      </c>
      <c r="E6" s="46">
        <v>744000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183000</v>
      </c>
      <c r="N6" s="46">
        <f>SUM(D6:M6)</f>
        <v>31705000</v>
      </c>
      <c r="O6" s="47">
        <f t="shared" si="1"/>
        <v>172.5658177622233</v>
      </c>
      <c r="P6" s="9"/>
    </row>
    <row r="7" spans="1:133">
      <c r="A7" s="12"/>
      <c r="B7" s="25">
        <v>314.10000000000002</v>
      </c>
      <c r="C7" s="20" t="s">
        <v>11</v>
      </c>
      <c r="D7" s="46">
        <v>10856000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10856000</v>
      </c>
      <c r="O7" s="47">
        <f t="shared" si="1"/>
        <v>59.087668116281222</v>
      </c>
      <c r="P7" s="9"/>
    </row>
    <row r="8" spans="1:133">
      <c r="A8" s="12"/>
      <c r="B8" s="25">
        <v>314.3</v>
      </c>
      <c r="C8" s="20" t="s">
        <v>12</v>
      </c>
      <c r="D8" s="46">
        <v>1622000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1622000</v>
      </c>
      <c r="O8" s="47">
        <f t="shared" si="1"/>
        <v>8.8283159252586714</v>
      </c>
      <c r="P8" s="9"/>
    </row>
    <row r="9" spans="1:133">
      <c r="A9" s="12"/>
      <c r="B9" s="25">
        <v>314.39999999999998</v>
      </c>
      <c r="C9" s="20" t="s">
        <v>13</v>
      </c>
      <c r="D9" s="46">
        <v>1121000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1121000</v>
      </c>
      <c r="O9" s="47">
        <f t="shared" si="1"/>
        <v>6.1014439902681694</v>
      </c>
      <c r="P9" s="9"/>
    </row>
    <row r="10" spans="1:133">
      <c r="A10" s="12"/>
      <c r="B10" s="25">
        <v>314.7</v>
      </c>
      <c r="C10" s="20" t="s">
        <v>14</v>
      </c>
      <c r="D10" s="46">
        <v>4000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4000</v>
      </c>
      <c r="O10" s="47">
        <f t="shared" si="1"/>
        <v>2.1771432614694629E-2</v>
      </c>
      <c r="P10" s="9"/>
    </row>
    <row r="11" spans="1:133">
      <c r="A11" s="12"/>
      <c r="B11" s="25">
        <v>314.8</v>
      </c>
      <c r="C11" s="20" t="s">
        <v>15</v>
      </c>
      <c r="D11" s="46">
        <v>185000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185000</v>
      </c>
      <c r="O11" s="47">
        <f t="shared" si="1"/>
        <v>1.0069287584296265</v>
      </c>
      <c r="P11" s="9"/>
    </row>
    <row r="12" spans="1:133">
      <c r="A12" s="12"/>
      <c r="B12" s="25">
        <v>315</v>
      </c>
      <c r="C12" s="20" t="s">
        <v>116</v>
      </c>
      <c r="D12" s="46">
        <v>9047000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9047000</v>
      </c>
      <c r="O12" s="47">
        <f t="shared" si="1"/>
        <v>49.241537716285578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2538000</v>
      </c>
      <c r="E13" s="32">
        <f t="shared" si="3"/>
        <v>3207000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5745000</v>
      </c>
      <c r="O13" s="45">
        <f t="shared" si="1"/>
        <v>31.269220092855161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2950000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2950000</v>
      </c>
      <c r="O14" s="47">
        <f t="shared" si="1"/>
        <v>16.056431553337287</v>
      </c>
      <c r="P14" s="9"/>
    </row>
    <row r="15" spans="1:133">
      <c r="A15" s="12"/>
      <c r="B15" s="25">
        <v>329</v>
      </c>
      <c r="C15" s="20" t="s">
        <v>18</v>
      </c>
      <c r="D15" s="46">
        <v>2538000</v>
      </c>
      <c r="E15" s="46">
        <v>257000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2795000</v>
      </c>
      <c r="O15" s="47">
        <f t="shared" si="1"/>
        <v>15.212788539517872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SUM(D17:D36)</f>
        <v>14108000</v>
      </c>
      <c r="E16" s="32">
        <f t="shared" si="4"/>
        <v>11018000</v>
      </c>
      <c r="F16" s="32">
        <f t="shared" si="4"/>
        <v>0</v>
      </c>
      <c r="G16" s="32">
        <f t="shared" si="4"/>
        <v>9225000</v>
      </c>
      <c r="H16" s="32">
        <f t="shared" si="4"/>
        <v>0</v>
      </c>
      <c r="I16" s="32">
        <f t="shared" si="4"/>
        <v>5861000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40212000</v>
      </c>
      <c r="O16" s="45">
        <f t="shared" si="1"/>
        <v>218.86821207552509</v>
      </c>
      <c r="P16" s="10"/>
    </row>
    <row r="17" spans="1:16">
      <c r="A17" s="12"/>
      <c r="B17" s="25">
        <v>331.2</v>
      </c>
      <c r="C17" s="20" t="s">
        <v>19</v>
      </c>
      <c r="D17" s="46">
        <v>0</v>
      </c>
      <c r="E17" s="46">
        <v>496000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496000</v>
      </c>
      <c r="O17" s="47">
        <f t="shared" si="1"/>
        <v>2.6996576442221341</v>
      </c>
      <c r="P17" s="9"/>
    </row>
    <row r="18" spans="1:16">
      <c r="A18" s="12"/>
      <c r="B18" s="25">
        <v>331.32</v>
      </c>
      <c r="C18" s="20" t="s">
        <v>98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3180000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3180000</v>
      </c>
      <c r="O18" s="47">
        <f t="shared" si="1"/>
        <v>17.308288928682231</v>
      </c>
      <c r="P18" s="9"/>
    </row>
    <row r="19" spans="1:16">
      <c r="A19" s="12"/>
      <c r="B19" s="25">
        <v>331.39</v>
      </c>
      <c r="C19" s="20" t="s">
        <v>24</v>
      </c>
      <c r="D19" s="46">
        <v>0</v>
      </c>
      <c r="E19" s="46">
        <v>45000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45000</v>
      </c>
      <c r="O19" s="47">
        <f t="shared" si="1"/>
        <v>0.24492861691531456</v>
      </c>
      <c r="P19" s="9"/>
    </row>
    <row r="20" spans="1:16">
      <c r="A20" s="12"/>
      <c r="B20" s="25">
        <v>331.49</v>
      </c>
      <c r="C20" s="20" t="s">
        <v>90</v>
      </c>
      <c r="D20" s="46">
        <v>0</v>
      </c>
      <c r="E20" s="46">
        <v>420000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420000</v>
      </c>
      <c r="O20" s="47">
        <f t="shared" si="1"/>
        <v>2.2860004245429359</v>
      </c>
      <c r="P20" s="9"/>
    </row>
    <row r="21" spans="1:16">
      <c r="A21" s="12"/>
      <c r="B21" s="25">
        <v>331.5</v>
      </c>
      <c r="C21" s="20" t="s">
        <v>21</v>
      </c>
      <c r="D21" s="46">
        <v>110000</v>
      </c>
      <c r="E21" s="46">
        <v>2253000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2363000</v>
      </c>
      <c r="O21" s="47">
        <f t="shared" si="1"/>
        <v>12.861473817130852</v>
      </c>
      <c r="P21" s="9"/>
    </row>
    <row r="22" spans="1:16">
      <c r="A22" s="12"/>
      <c r="B22" s="25">
        <v>331.69</v>
      </c>
      <c r="C22" s="20" t="s">
        <v>26</v>
      </c>
      <c r="D22" s="46">
        <v>0</v>
      </c>
      <c r="E22" s="46">
        <v>1365000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1365000</v>
      </c>
      <c r="O22" s="47">
        <f t="shared" si="1"/>
        <v>7.4295013797645417</v>
      </c>
      <c r="P22" s="9"/>
    </row>
    <row r="23" spans="1:16">
      <c r="A23" s="12"/>
      <c r="B23" s="25">
        <v>334.1</v>
      </c>
      <c r="C23" s="20" t="s">
        <v>22</v>
      </c>
      <c r="D23" s="46">
        <v>0</v>
      </c>
      <c r="E23" s="46">
        <v>-42000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-42000</v>
      </c>
      <c r="O23" s="47">
        <f t="shared" si="1"/>
        <v>-0.22860004245429361</v>
      </c>
      <c r="P23" s="9"/>
    </row>
    <row r="24" spans="1:16">
      <c r="A24" s="12"/>
      <c r="B24" s="25">
        <v>334.2</v>
      </c>
      <c r="C24" s="20" t="s">
        <v>23</v>
      </c>
      <c r="D24" s="46">
        <v>0</v>
      </c>
      <c r="E24" s="46">
        <v>521000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521000</v>
      </c>
      <c r="O24" s="47">
        <f t="shared" si="1"/>
        <v>2.8357290980639753</v>
      </c>
      <c r="P24" s="9"/>
    </row>
    <row r="25" spans="1:16">
      <c r="A25" s="12"/>
      <c r="B25" s="25">
        <v>334.42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1244000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1244000</v>
      </c>
      <c r="O25" s="47">
        <f t="shared" si="1"/>
        <v>6.7709155431700294</v>
      </c>
      <c r="P25" s="9"/>
    </row>
    <row r="26" spans="1:16">
      <c r="A26" s="12"/>
      <c r="B26" s="25">
        <v>334.49</v>
      </c>
      <c r="C26" s="20" t="s">
        <v>28</v>
      </c>
      <c r="D26" s="46">
        <v>0</v>
      </c>
      <c r="E26" s="46">
        <v>4251000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4251000</v>
      </c>
      <c r="O26" s="47">
        <f t="shared" si="1"/>
        <v>23.137590011266717</v>
      </c>
      <c r="P26" s="9"/>
    </row>
    <row r="27" spans="1:16">
      <c r="A27" s="12"/>
      <c r="B27" s="25">
        <v>334.5</v>
      </c>
      <c r="C27" s="20" t="s">
        <v>29</v>
      </c>
      <c r="D27" s="46">
        <v>5000</v>
      </c>
      <c r="E27" s="46">
        <v>173000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178000</v>
      </c>
      <c r="O27" s="47">
        <f t="shared" si="1"/>
        <v>0.968828751353911</v>
      </c>
      <c r="P27" s="9"/>
    </row>
    <row r="28" spans="1:16">
      <c r="A28" s="12"/>
      <c r="B28" s="25">
        <v>335.12</v>
      </c>
      <c r="C28" s="20" t="s">
        <v>117</v>
      </c>
      <c r="D28" s="46">
        <v>4494000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4494000</v>
      </c>
      <c r="O28" s="47">
        <f t="shared" si="1"/>
        <v>24.460204542609414</v>
      </c>
      <c r="P28" s="9"/>
    </row>
    <row r="29" spans="1:16">
      <c r="A29" s="12"/>
      <c r="B29" s="25">
        <v>335.14</v>
      </c>
      <c r="C29" s="20" t="s">
        <v>118</v>
      </c>
      <c r="D29" s="46">
        <v>42000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42000</v>
      </c>
      <c r="O29" s="47">
        <f t="shared" si="1"/>
        <v>0.22860004245429361</v>
      </c>
      <c r="P29" s="9"/>
    </row>
    <row r="30" spans="1:16">
      <c r="A30" s="12"/>
      <c r="B30" s="25">
        <v>335.15</v>
      </c>
      <c r="C30" s="20" t="s">
        <v>119</v>
      </c>
      <c r="D30" s="46">
        <v>134000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134000</v>
      </c>
      <c r="O30" s="47">
        <f t="shared" si="1"/>
        <v>0.72934299259227009</v>
      </c>
      <c r="P30" s="9"/>
    </row>
    <row r="31" spans="1:16">
      <c r="A31" s="12"/>
      <c r="B31" s="25">
        <v>335.18</v>
      </c>
      <c r="C31" s="20" t="s">
        <v>120</v>
      </c>
      <c r="D31" s="46">
        <v>9166000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9166000</v>
      </c>
      <c r="O31" s="47">
        <f t="shared" si="1"/>
        <v>49.88923783657274</v>
      </c>
      <c r="P31" s="9"/>
    </row>
    <row r="32" spans="1:16">
      <c r="A32" s="12"/>
      <c r="B32" s="25">
        <v>335.49</v>
      </c>
      <c r="C32" s="20" t="s">
        <v>121</v>
      </c>
      <c r="D32" s="46">
        <v>0</v>
      </c>
      <c r="E32" s="46">
        <v>0</v>
      </c>
      <c r="F32" s="46">
        <v>0</v>
      </c>
      <c r="G32" s="46">
        <v>8725000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8725000</v>
      </c>
      <c r="O32" s="47">
        <f t="shared" si="1"/>
        <v>47.488937390802661</v>
      </c>
      <c r="P32" s="9"/>
    </row>
    <row r="33" spans="1:16">
      <c r="A33" s="12"/>
      <c r="B33" s="25">
        <v>337.4</v>
      </c>
      <c r="C33" s="20" t="s">
        <v>35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1437000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1437000</v>
      </c>
      <c r="O33" s="47">
        <f t="shared" si="1"/>
        <v>7.8213871668290453</v>
      </c>
      <c r="P33" s="9"/>
    </row>
    <row r="34" spans="1:16">
      <c r="A34" s="12"/>
      <c r="B34" s="25">
        <v>337.5</v>
      </c>
      <c r="C34" s="20" t="s">
        <v>92</v>
      </c>
      <c r="D34" s="46">
        <v>0</v>
      </c>
      <c r="E34" s="46">
        <v>208000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208000</v>
      </c>
      <c r="O34" s="47">
        <f t="shared" si="1"/>
        <v>1.1321144959641207</v>
      </c>
      <c r="P34" s="9"/>
    </row>
    <row r="35" spans="1:16">
      <c r="A35" s="12"/>
      <c r="B35" s="25">
        <v>338</v>
      </c>
      <c r="C35" s="20" t="s">
        <v>37</v>
      </c>
      <c r="D35" s="46">
        <v>0</v>
      </c>
      <c r="E35" s="46">
        <v>1328000</v>
      </c>
      <c r="F35" s="46">
        <v>0</v>
      </c>
      <c r="G35" s="46">
        <v>500000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1828000</v>
      </c>
      <c r="O35" s="47">
        <f t="shared" si="1"/>
        <v>9.9495447049154446</v>
      </c>
      <c r="P35" s="9"/>
    </row>
    <row r="36" spans="1:16">
      <c r="A36" s="12"/>
      <c r="B36" s="25">
        <v>339</v>
      </c>
      <c r="C36" s="20" t="s">
        <v>38</v>
      </c>
      <c r="D36" s="46">
        <v>157000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157000</v>
      </c>
      <c r="O36" s="47">
        <f t="shared" si="1"/>
        <v>0.85452873012676411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SUM(D38:D59)</f>
        <v>8719000</v>
      </c>
      <c r="E37" s="32">
        <f t="shared" si="7"/>
        <v>135000</v>
      </c>
      <c r="F37" s="32">
        <f t="shared" si="7"/>
        <v>0</v>
      </c>
      <c r="G37" s="32">
        <f t="shared" si="7"/>
        <v>103000</v>
      </c>
      <c r="H37" s="32">
        <f t="shared" si="7"/>
        <v>227000</v>
      </c>
      <c r="I37" s="32">
        <f t="shared" si="7"/>
        <v>451447000</v>
      </c>
      <c r="J37" s="32">
        <f t="shared" si="7"/>
        <v>195441000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656072000</v>
      </c>
      <c r="O37" s="45">
        <f t="shared" ref="O37:O68" si="8">(N37/O$80)</f>
        <v>3570.9068345969836</v>
      </c>
      <c r="P37" s="10"/>
    </row>
    <row r="38" spans="1:16">
      <c r="A38" s="12"/>
      <c r="B38" s="25">
        <v>341.2</v>
      </c>
      <c r="C38" s="20" t="s">
        <v>122</v>
      </c>
      <c r="D38" s="46">
        <v>29000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195441000</v>
      </c>
      <c r="K38" s="46">
        <v>0</v>
      </c>
      <c r="L38" s="46">
        <v>0</v>
      </c>
      <c r="M38" s="46">
        <v>0</v>
      </c>
      <c r="N38" s="46">
        <f t="shared" ref="N38:N59" si="9">SUM(D38:M38)</f>
        <v>195470000</v>
      </c>
      <c r="O38" s="47">
        <f t="shared" si="8"/>
        <v>1063.9154832985898</v>
      </c>
      <c r="P38" s="9"/>
    </row>
    <row r="39" spans="1:16">
      <c r="A39" s="12"/>
      <c r="B39" s="25">
        <v>341.9</v>
      </c>
      <c r="C39" s="20" t="s">
        <v>123</v>
      </c>
      <c r="D39" s="46">
        <v>801000</v>
      </c>
      <c r="E39" s="46">
        <v>0</v>
      </c>
      <c r="F39" s="46">
        <v>0</v>
      </c>
      <c r="G39" s="46">
        <v>91000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892000</v>
      </c>
      <c r="O39" s="47">
        <f t="shared" si="8"/>
        <v>4.8550294730769021</v>
      </c>
      <c r="P39" s="9"/>
    </row>
    <row r="40" spans="1:16">
      <c r="A40" s="12"/>
      <c r="B40" s="25">
        <v>342.1</v>
      </c>
      <c r="C40" s="20" t="s">
        <v>48</v>
      </c>
      <c r="D40" s="46">
        <v>223000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223000</v>
      </c>
      <c r="O40" s="47">
        <f t="shared" si="8"/>
        <v>1.2137573682692255</v>
      </c>
      <c r="P40" s="9"/>
    </row>
    <row r="41" spans="1:16">
      <c r="A41" s="12"/>
      <c r="B41" s="25">
        <v>342.2</v>
      </c>
      <c r="C41" s="20" t="s">
        <v>49</v>
      </c>
      <c r="D41" s="46">
        <v>3000</v>
      </c>
      <c r="E41" s="46">
        <v>0</v>
      </c>
      <c r="F41" s="46">
        <v>0</v>
      </c>
      <c r="G41" s="46">
        <v>0</v>
      </c>
      <c r="H41" s="46">
        <v>0</v>
      </c>
      <c r="I41" s="46">
        <v>32659000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32662000</v>
      </c>
      <c r="O41" s="47">
        <f t="shared" si="8"/>
        <v>177.774633015289</v>
      </c>
      <c r="P41" s="9"/>
    </row>
    <row r="42" spans="1:16">
      <c r="A42" s="12"/>
      <c r="B42" s="25">
        <v>342.5</v>
      </c>
      <c r="C42" s="20" t="s">
        <v>104</v>
      </c>
      <c r="D42" s="46">
        <v>0</v>
      </c>
      <c r="E42" s="46">
        <v>41000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41000</v>
      </c>
      <c r="O42" s="47">
        <f t="shared" si="8"/>
        <v>0.22315718430061995</v>
      </c>
      <c r="P42" s="9"/>
    </row>
    <row r="43" spans="1:16">
      <c r="A43" s="12"/>
      <c r="B43" s="25">
        <v>342.9</v>
      </c>
      <c r="C43" s="20" t="s">
        <v>105</v>
      </c>
      <c r="D43" s="46">
        <v>0</v>
      </c>
      <c r="E43" s="46">
        <v>94000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94000</v>
      </c>
      <c r="O43" s="47">
        <f t="shared" si="8"/>
        <v>0.51162866644532379</v>
      </c>
      <c r="P43" s="9"/>
    </row>
    <row r="44" spans="1:16">
      <c r="A44" s="12"/>
      <c r="B44" s="25">
        <v>343.1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255544000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255544000</v>
      </c>
      <c r="O44" s="47">
        <f t="shared" si="8"/>
        <v>1390.8897440223811</v>
      </c>
      <c r="P44" s="9"/>
    </row>
    <row r="45" spans="1:16">
      <c r="A45" s="12"/>
      <c r="B45" s="25">
        <v>343.2</v>
      </c>
      <c r="C45" s="20" t="s">
        <v>51</v>
      </c>
      <c r="D45" s="46">
        <v>3000</v>
      </c>
      <c r="E45" s="46">
        <v>0</v>
      </c>
      <c r="F45" s="46">
        <v>0</v>
      </c>
      <c r="G45" s="46">
        <v>0</v>
      </c>
      <c r="H45" s="46">
        <v>0</v>
      </c>
      <c r="I45" s="46">
        <v>27445000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27448000</v>
      </c>
      <c r="O45" s="47">
        <f t="shared" si="8"/>
        <v>149.39557060203455</v>
      </c>
      <c r="P45" s="9"/>
    </row>
    <row r="46" spans="1:16">
      <c r="A46" s="12"/>
      <c r="B46" s="25">
        <v>343.3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26539000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26539000</v>
      </c>
      <c r="O46" s="47">
        <f t="shared" si="8"/>
        <v>144.44801254034519</v>
      </c>
      <c r="P46" s="9"/>
    </row>
    <row r="47" spans="1:16">
      <c r="A47" s="12"/>
      <c r="B47" s="25">
        <v>343.4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23249000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23249000</v>
      </c>
      <c r="O47" s="47">
        <f t="shared" si="8"/>
        <v>126.54100921475886</v>
      </c>
      <c r="P47" s="9"/>
    </row>
    <row r="48" spans="1:16">
      <c r="A48" s="12"/>
      <c r="B48" s="25">
        <v>343.5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51351000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51351000</v>
      </c>
      <c r="O48" s="47">
        <f t="shared" si="8"/>
        <v>279.49620904929594</v>
      </c>
      <c r="P48" s="9"/>
    </row>
    <row r="49" spans="1:16">
      <c r="A49" s="12"/>
      <c r="B49" s="25">
        <v>343.8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227000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227000</v>
      </c>
      <c r="O49" s="47">
        <f t="shared" si="8"/>
        <v>1.2355288008839203</v>
      </c>
      <c r="P49" s="9"/>
    </row>
    <row r="50" spans="1:16">
      <c r="A50" s="12"/>
      <c r="B50" s="25">
        <v>343.9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17324000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17324000</v>
      </c>
      <c r="O50" s="47">
        <f t="shared" si="8"/>
        <v>94.292074654242441</v>
      </c>
      <c r="P50" s="9"/>
    </row>
    <row r="51" spans="1:16">
      <c r="A51" s="12"/>
      <c r="B51" s="25">
        <v>344.1</v>
      </c>
      <c r="C51" s="20" t="s">
        <v>124</v>
      </c>
      <c r="D51" s="46">
        <v>3000</v>
      </c>
      <c r="E51" s="46">
        <v>0</v>
      </c>
      <c r="F51" s="46">
        <v>0</v>
      </c>
      <c r="G51" s="46">
        <v>0</v>
      </c>
      <c r="H51" s="46">
        <v>0</v>
      </c>
      <c r="I51" s="46">
        <v>11561000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11564000</v>
      </c>
      <c r="O51" s="47">
        <f t="shared" si="8"/>
        <v>62.941211689082174</v>
      </c>
      <c r="P51" s="9"/>
    </row>
    <row r="52" spans="1:16">
      <c r="A52" s="12"/>
      <c r="B52" s="25">
        <v>344.3</v>
      </c>
      <c r="C52" s="20" t="s">
        <v>125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4867000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4867000</v>
      </c>
      <c r="O52" s="47">
        <f t="shared" si="8"/>
        <v>26.490390633929689</v>
      </c>
      <c r="P52" s="9"/>
    </row>
    <row r="53" spans="1:16">
      <c r="A53" s="12"/>
      <c r="B53" s="25">
        <v>344.5</v>
      </c>
      <c r="C53" s="20" t="s">
        <v>126</v>
      </c>
      <c r="D53" s="46">
        <v>1656000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1656000</v>
      </c>
      <c r="O53" s="47">
        <f t="shared" si="8"/>
        <v>9.0133731024835768</v>
      </c>
      <c r="P53" s="9"/>
    </row>
    <row r="54" spans="1:16">
      <c r="A54" s="12"/>
      <c r="B54" s="25">
        <v>344.9</v>
      </c>
      <c r="C54" s="20" t="s">
        <v>127</v>
      </c>
      <c r="D54" s="46">
        <v>1251000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1251000</v>
      </c>
      <c r="O54" s="47">
        <f t="shared" si="8"/>
        <v>6.8090155502457455</v>
      </c>
      <c r="P54" s="9"/>
    </row>
    <row r="55" spans="1:16">
      <c r="A55" s="12"/>
      <c r="B55" s="25">
        <v>346.4</v>
      </c>
      <c r="C55" s="20" t="s">
        <v>61</v>
      </c>
      <c r="D55" s="46">
        <v>786000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786000</v>
      </c>
      <c r="O55" s="47">
        <f t="shared" si="8"/>
        <v>4.2780865087874949</v>
      </c>
      <c r="P55" s="9"/>
    </row>
    <row r="56" spans="1:16">
      <c r="A56" s="12"/>
      <c r="B56" s="25">
        <v>347.2</v>
      </c>
      <c r="C56" s="20" t="s">
        <v>62</v>
      </c>
      <c r="D56" s="46">
        <v>3467000</v>
      </c>
      <c r="E56" s="46">
        <v>0</v>
      </c>
      <c r="F56" s="46">
        <v>0</v>
      </c>
      <c r="G56" s="46">
        <v>12000</v>
      </c>
      <c r="H56" s="46">
        <v>0</v>
      </c>
      <c r="I56" s="46">
        <v>908000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4387000</v>
      </c>
      <c r="O56" s="47">
        <f t="shared" si="8"/>
        <v>23.877818720166335</v>
      </c>
      <c r="P56" s="9"/>
    </row>
    <row r="57" spans="1:16">
      <c r="A57" s="12"/>
      <c r="B57" s="25">
        <v>347.4</v>
      </c>
      <c r="C57" s="20" t="s">
        <v>63</v>
      </c>
      <c r="D57" s="46">
        <v>35000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35000</v>
      </c>
      <c r="O57" s="47">
        <f t="shared" si="8"/>
        <v>0.19050003537857799</v>
      </c>
      <c r="P57" s="9"/>
    </row>
    <row r="58" spans="1:16">
      <c r="A58" s="12"/>
      <c r="B58" s="25">
        <v>347.5</v>
      </c>
      <c r="C58" s="20" t="s">
        <v>64</v>
      </c>
      <c r="D58" s="46">
        <v>441000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441000</v>
      </c>
      <c r="O58" s="47">
        <f t="shared" si="8"/>
        <v>2.4003004457700827</v>
      </c>
      <c r="P58" s="9"/>
    </row>
    <row r="59" spans="1:16">
      <c r="A59" s="12"/>
      <c r="B59" s="25">
        <v>349</v>
      </c>
      <c r="C59" s="20" t="s">
        <v>1</v>
      </c>
      <c r="D59" s="46">
        <v>21000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21000</v>
      </c>
      <c r="O59" s="47">
        <f t="shared" si="8"/>
        <v>0.1143000212271468</v>
      </c>
      <c r="P59" s="9"/>
    </row>
    <row r="60" spans="1:16" ht="15.75">
      <c r="A60" s="29" t="s">
        <v>44</v>
      </c>
      <c r="B60" s="30"/>
      <c r="C60" s="31"/>
      <c r="D60" s="32">
        <f t="shared" ref="D60:M60" si="10">SUM(D61:D62)</f>
        <v>2212000</v>
      </c>
      <c r="E60" s="32">
        <f t="shared" si="10"/>
        <v>265000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>SUM(D60:M60)</f>
        <v>2477000</v>
      </c>
      <c r="O60" s="45">
        <f t="shared" si="8"/>
        <v>13.481959646649649</v>
      </c>
      <c r="P60" s="10"/>
    </row>
    <row r="61" spans="1:16">
      <c r="A61" s="13"/>
      <c r="B61" s="39">
        <v>351.9</v>
      </c>
      <c r="C61" s="21" t="s">
        <v>128</v>
      </c>
      <c r="D61" s="46">
        <v>0</v>
      </c>
      <c r="E61" s="46">
        <v>221000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221000</v>
      </c>
      <c r="O61" s="47">
        <f t="shared" si="8"/>
        <v>1.2028716519618783</v>
      </c>
      <c r="P61" s="9"/>
    </row>
    <row r="62" spans="1:16">
      <c r="A62" s="13"/>
      <c r="B62" s="39">
        <v>354</v>
      </c>
      <c r="C62" s="21" t="s">
        <v>67</v>
      </c>
      <c r="D62" s="46">
        <v>2212000</v>
      </c>
      <c r="E62" s="46">
        <v>44000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2256000</v>
      </c>
      <c r="O62" s="47">
        <f t="shared" si="8"/>
        <v>12.279087994687771</v>
      </c>
      <c r="P62" s="9"/>
    </row>
    <row r="63" spans="1:16" ht="15.75">
      <c r="A63" s="29" t="s">
        <v>4</v>
      </c>
      <c r="B63" s="30"/>
      <c r="C63" s="31"/>
      <c r="D63" s="32">
        <f t="shared" ref="D63:M63" si="11">SUM(D64:D70)</f>
        <v>11040000</v>
      </c>
      <c r="E63" s="32">
        <f t="shared" si="11"/>
        <v>807000</v>
      </c>
      <c r="F63" s="32">
        <f t="shared" si="11"/>
        <v>3472000</v>
      </c>
      <c r="G63" s="32">
        <f t="shared" si="11"/>
        <v>3065000</v>
      </c>
      <c r="H63" s="32">
        <f t="shared" si="11"/>
        <v>-6000</v>
      </c>
      <c r="I63" s="32">
        <f t="shared" si="11"/>
        <v>9706000</v>
      </c>
      <c r="J63" s="32">
        <f t="shared" si="11"/>
        <v>2430000</v>
      </c>
      <c r="K63" s="32">
        <f t="shared" si="11"/>
        <v>221753000</v>
      </c>
      <c r="L63" s="32">
        <f t="shared" si="11"/>
        <v>493000</v>
      </c>
      <c r="M63" s="32">
        <f t="shared" si="11"/>
        <v>91000</v>
      </c>
      <c r="N63" s="32">
        <f>SUM(D63:M63)</f>
        <v>252851000</v>
      </c>
      <c r="O63" s="45">
        <f t="shared" si="8"/>
        <v>1376.2321270145378</v>
      </c>
      <c r="P63" s="10"/>
    </row>
    <row r="64" spans="1:16">
      <c r="A64" s="12"/>
      <c r="B64" s="25">
        <v>361.1</v>
      </c>
      <c r="C64" s="20" t="s">
        <v>68</v>
      </c>
      <c r="D64" s="46">
        <v>794000</v>
      </c>
      <c r="E64" s="46">
        <v>255000</v>
      </c>
      <c r="F64" s="46">
        <v>2195000</v>
      </c>
      <c r="G64" s="46">
        <v>482000</v>
      </c>
      <c r="H64" s="46">
        <v>73000</v>
      </c>
      <c r="I64" s="46">
        <v>6437000</v>
      </c>
      <c r="J64" s="46">
        <v>876000</v>
      </c>
      <c r="K64" s="46">
        <v>32000000</v>
      </c>
      <c r="L64" s="46">
        <v>15000</v>
      </c>
      <c r="M64" s="46">
        <v>3000</v>
      </c>
      <c r="N64" s="46">
        <f>SUM(D64:M64)</f>
        <v>43130000</v>
      </c>
      <c r="O64" s="47">
        <f t="shared" si="8"/>
        <v>234.75047216794482</v>
      </c>
      <c r="P64" s="9"/>
    </row>
    <row r="65" spans="1:119">
      <c r="A65" s="12"/>
      <c r="B65" s="25">
        <v>361.3</v>
      </c>
      <c r="C65" s="20" t="s">
        <v>69</v>
      </c>
      <c r="D65" s="46">
        <v>-342000</v>
      </c>
      <c r="E65" s="46">
        <v>-289000</v>
      </c>
      <c r="F65" s="46">
        <v>-28000</v>
      </c>
      <c r="G65" s="46">
        <v>-753000</v>
      </c>
      <c r="H65" s="46">
        <v>-79000</v>
      </c>
      <c r="I65" s="46">
        <v>-6886000</v>
      </c>
      <c r="J65" s="46">
        <v>-775000</v>
      </c>
      <c r="K65" s="46">
        <v>153711000</v>
      </c>
      <c r="L65" s="46">
        <v>478000</v>
      </c>
      <c r="M65" s="46">
        <v>-4000</v>
      </c>
      <c r="N65" s="46">
        <f t="shared" ref="N65:N70" si="12">SUM(D65:M65)</f>
        <v>145033000</v>
      </c>
      <c r="O65" s="47">
        <f t="shared" si="8"/>
        <v>789.39404660175148</v>
      </c>
      <c r="P65" s="9"/>
    </row>
    <row r="66" spans="1:119">
      <c r="A66" s="12"/>
      <c r="B66" s="25">
        <v>362</v>
      </c>
      <c r="C66" s="20" t="s">
        <v>70</v>
      </c>
      <c r="D66" s="46">
        <v>1114000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1114000</v>
      </c>
      <c r="O66" s="47">
        <f t="shared" si="8"/>
        <v>6.0633439831924543</v>
      </c>
      <c r="P66" s="9"/>
    </row>
    <row r="67" spans="1:119">
      <c r="A67" s="12"/>
      <c r="B67" s="25">
        <v>364</v>
      </c>
      <c r="C67" s="20" t="s">
        <v>129</v>
      </c>
      <c r="D67" s="46">
        <v>0</v>
      </c>
      <c r="E67" s="46">
        <v>68000</v>
      </c>
      <c r="F67" s="46">
        <v>0</v>
      </c>
      <c r="G67" s="46">
        <v>2987000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3055000</v>
      </c>
      <c r="O67" s="47">
        <f t="shared" si="8"/>
        <v>16.627931659473024</v>
      </c>
      <c r="P67" s="9"/>
    </row>
    <row r="68" spans="1:119">
      <c r="A68" s="12"/>
      <c r="B68" s="25">
        <v>365</v>
      </c>
      <c r="C68" s="20" t="s">
        <v>130</v>
      </c>
      <c r="D68" s="46">
        <v>89000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89000</v>
      </c>
      <c r="O68" s="47">
        <f t="shared" si="8"/>
        <v>0.4844143756769555</v>
      </c>
      <c r="P68" s="9"/>
    </row>
    <row r="69" spans="1:119">
      <c r="A69" s="12"/>
      <c r="B69" s="25">
        <v>368</v>
      </c>
      <c r="C69" s="20" t="s">
        <v>72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36042000</v>
      </c>
      <c r="L69" s="46">
        <v>0</v>
      </c>
      <c r="M69" s="46">
        <v>0</v>
      </c>
      <c r="N69" s="46">
        <f t="shared" si="12"/>
        <v>36042000</v>
      </c>
      <c r="O69" s="47">
        <f t="shared" ref="O69:O78" si="13">(N69/O$80)</f>
        <v>196.17149357470595</v>
      </c>
      <c r="P69" s="9"/>
    </row>
    <row r="70" spans="1:119">
      <c r="A70" s="12"/>
      <c r="B70" s="25">
        <v>369.9</v>
      </c>
      <c r="C70" s="20" t="s">
        <v>73</v>
      </c>
      <c r="D70" s="46">
        <v>9385000</v>
      </c>
      <c r="E70" s="46">
        <v>773000</v>
      </c>
      <c r="F70" s="46">
        <v>1305000</v>
      </c>
      <c r="G70" s="46">
        <v>349000</v>
      </c>
      <c r="H70" s="46">
        <v>0</v>
      </c>
      <c r="I70" s="46">
        <v>10155000</v>
      </c>
      <c r="J70" s="46">
        <v>2329000</v>
      </c>
      <c r="K70" s="46">
        <v>0</v>
      </c>
      <c r="L70" s="46">
        <v>0</v>
      </c>
      <c r="M70" s="46">
        <v>92000</v>
      </c>
      <c r="N70" s="46">
        <f t="shared" si="12"/>
        <v>24388000</v>
      </c>
      <c r="O70" s="47">
        <f t="shared" si="13"/>
        <v>132.74042465179315</v>
      </c>
      <c r="P70" s="9"/>
    </row>
    <row r="71" spans="1:119" ht="15.75">
      <c r="A71" s="29" t="s">
        <v>45</v>
      </c>
      <c r="B71" s="30"/>
      <c r="C71" s="31"/>
      <c r="D71" s="32">
        <f t="shared" ref="D71:M71" si="14">SUM(D72:D77)</f>
        <v>41095000</v>
      </c>
      <c r="E71" s="32">
        <f t="shared" si="14"/>
        <v>474000</v>
      </c>
      <c r="F71" s="32">
        <f t="shared" si="14"/>
        <v>64493000</v>
      </c>
      <c r="G71" s="32">
        <f t="shared" si="14"/>
        <v>5260000</v>
      </c>
      <c r="H71" s="32">
        <f t="shared" si="14"/>
        <v>0</v>
      </c>
      <c r="I71" s="32">
        <f t="shared" si="14"/>
        <v>24173000</v>
      </c>
      <c r="J71" s="32">
        <f t="shared" si="14"/>
        <v>1440000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ref="N71:N78" si="15">SUM(D71:M71)</f>
        <v>136935000</v>
      </c>
      <c r="O71" s="45">
        <f t="shared" si="13"/>
        <v>745.31778127330222</v>
      </c>
      <c r="P71" s="9"/>
    </row>
    <row r="72" spans="1:119">
      <c r="A72" s="12"/>
      <c r="B72" s="25">
        <v>381</v>
      </c>
      <c r="C72" s="20" t="s">
        <v>74</v>
      </c>
      <c r="D72" s="46">
        <v>41095000</v>
      </c>
      <c r="E72" s="46">
        <v>474000</v>
      </c>
      <c r="F72" s="46">
        <v>6329000</v>
      </c>
      <c r="G72" s="46">
        <v>5260000</v>
      </c>
      <c r="H72" s="46">
        <v>0</v>
      </c>
      <c r="I72" s="46">
        <v>12592000</v>
      </c>
      <c r="J72" s="46">
        <v>1439000</v>
      </c>
      <c r="K72" s="46">
        <v>0</v>
      </c>
      <c r="L72" s="46">
        <v>0</v>
      </c>
      <c r="M72" s="46">
        <v>0</v>
      </c>
      <c r="N72" s="46">
        <f t="shared" si="15"/>
        <v>67189000</v>
      </c>
      <c r="O72" s="47">
        <f t="shared" si="13"/>
        <v>365.70019648717937</v>
      </c>
      <c r="P72" s="9"/>
    </row>
    <row r="73" spans="1:119">
      <c r="A73" s="12"/>
      <c r="B73" s="25">
        <v>385</v>
      </c>
      <c r="C73" s="20" t="s">
        <v>131</v>
      </c>
      <c r="D73" s="46">
        <v>0</v>
      </c>
      <c r="E73" s="46">
        <v>0</v>
      </c>
      <c r="F73" s="46">
        <v>58164000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58164000</v>
      </c>
      <c r="O73" s="47">
        <f t="shared" si="13"/>
        <v>316.5784016502746</v>
      </c>
      <c r="P73" s="9"/>
    </row>
    <row r="74" spans="1:119">
      <c r="A74" s="12"/>
      <c r="B74" s="25">
        <v>388.1</v>
      </c>
      <c r="C74" s="20" t="s">
        <v>75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-3000</v>
      </c>
      <c r="J74" s="46">
        <v>1000</v>
      </c>
      <c r="K74" s="46">
        <v>0</v>
      </c>
      <c r="L74" s="46">
        <v>0</v>
      </c>
      <c r="M74" s="46">
        <v>0</v>
      </c>
      <c r="N74" s="46">
        <f t="shared" si="15"/>
        <v>-2000</v>
      </c>
      <c r="O74" s="47">
        <f t="shared" si="13"/>
        <v>-1.0885716307347314E-2</v>
      </c>
      <c r="P74" s="9"/>
    </row>
    <row r="75" spans="1:119">
      <c r="A75" s="12"/>
      <c r="B75" s="25">
        <v>389.5</v>
      </c>
      <c r="C75" s="20" t="s">
        <v>132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9710000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9710000</v>
      </c>
      <c r="O75" s="47">
        <f t="shared" si="13"/>
        <v>52.850152672171212</v>
      </c>
      <c r="P75" s="9"/>
    </row>
    <row r="76" spans="1:119">
      <c r="A76" s="12"/>
      <c r="B76" s="25">
        <v>389.6</v>
      </c>
      <c r="C76" s="20" t="s">
        <v>133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548000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548000</v>
      </c>
      <c r="O76" s="47">
        <f t="shared" si="13"/>
        <v>2.9826862682131643</v>
      </c>
      <c r="P76" s="9"/>
    </row>
    <row r="77" spans="1:119" ht="15.75" thickBot="1">
      <c r="A77" s="12"/>
      <c r="B77" s="25">
        <v>389.7</v>
      </c>
      <c r="C77" s="20" t="s">
        <v>134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1326000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1326000</v>
      </c>
      <c r="O77" s="47">
        <f t="shared" si="13"/>
        <v>7.2172299117712697</v>
      </c>
      <c r="P77" s="9"/>
    </row>
    <row r="78" spans="1:119" ht="16.5" thickBot="1">
      <c r="A78" s="14" t="s">
        <v>65</v>
      </c>
      <c r="B78" s="23"/>
      <c r="C78" s="22"/>
      <c r="D78" s="15">
        <f t="shared" ref="D78:M78" si="16">SUM(D5,D13,D16,D37,D60,D63,D71)</f>
        <v>133325000</v>
      </c>
      <c r="E78" s="15">
        <f t="shared" si="16"/>
        <v>16650000</v>
      </c>
      <c r="F78" s="15">
        <f t="shared" si="16"/>
        <v>67965000</v>
      </c>
      <c r="G78" s="15">
        <f t="shared" si="16"/>
        <v>17653000</v>
      </c>
      <c r="H78" s="15">
        <f t="shared" si="16"/>
        <v>221000</v>
      </c>
      <c r="I78" s="15">
        <f t="shared" si="16"/>
        <v>491187000</v>
      </c>
      <c r="J78" s="15">
        <f t="shared" si="16"/>
        <v>199311000</v>
      </c>
      <c r="K78" s="15">
        <f t="shared" si="16"/>
        <v>221753000</v>
      </c>
      <c r="L78" s="15">
        <f t="shared" si="16"/>
        <v>493000</v>
      </c>
      <c r="M78" s="15">
        <f t="shared" si="16"/>
        <v>274000</v>
      </c>
      <c r="N78" s="15">
        <f t="shared" si="15"/>
        <v>1148832000</v>
      </c>
      <c r="O78" s="38">
        <f t="shared" si="13"/>
        <v>6252.9296184012146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135</v>
      </c>
      <c r="M80" s="118"/>
      <c r="N80" s="118"/>
      <c r="O80" s="43">
        <v>183727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95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54925000</v>
      </c>
      <c r="E5" s="27">
        <f t="shared" si="0"/>
        <v>1081000</v>
      </c>
      <c r="F5" s="27">
        <f t="shared" si="0"/>
        <v>0</v>
      </c>
      <c r="G5" s="27">
        <f t="shared" si="0"/>
        <v>7640000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193000</v>
      </c>
      <c r="N5" s="28">
        <f>SUM(D5:M5)</f>
        <v>63839000</v>
      </c>
      <c r="O5" s="33">
        <f t="shared" ref="O5:O36" si="1">(N5/O$81)</f>
        <v>347.62555610614072</v>
      </c>
      <c r="P5" s="6"/>
    </row>
    <row r="6" spans="1:133">
      <c r="A6" s="12"/>
      <c r="B6" s="25">
        <v>311</v>
      </c>
      <c r="C6" s="20" t="s">
        <v>3</v>
      </c>
      <c r="D6" s="46">
        <v>32402000</v>
      </c>
      <c r="E6" s="46">
        <v>931000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193000</v>
      </c>
      <c r="N6" s="46">
        <f>SUM(D6:M6)</f>
        <v>33526000</v>
      </c>
      <c r="O6" s="47">
        <f t="shared" si="1"/>
        <v>182.56072924097296</v>
      </c>
      <c r="P6" s="9"/>
    </row>
    <row r="7" spans="1:133">
      <c r="A7" s="12"/>
      <c r="B7" s="25">
        <v>312.10000000000002</v>
      </c>
      <c r="C7" s="20" t="s">
        <v>97</v>
      </c>
      <c r="D7" s="46">
        <v>0</v>
      </c>
      <c r="E7" s="46">
        <v>150000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150000</v>
      </c>
      <c r="O7" s="47">
        <f t="shared" si="1"/>
        <v>0.81680216507027226</v>
      </c>
      <c r="P7" s="9"/>
    </row>
    <row r="8" spans="1:133">
      <c r="A8" s="12"/>
      <c r="B8" s="25">
        <v>312.41000000000003</v>
      </c>
      <c r="C8" s="20" t="s">
        <v>88</v>
      </c>
      <c r="D8" s="46">
        <v>0</v>
      </c>
      <c r="E8" s="46">
        <v>0</v>
      </c>
      <c r="F8" s="46">
        <v>0</v>
      </c>
      <c r="G8" s="46">
        <v>4110000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4110000</v>
      </c>
      <c r="O8" s="47">
        <f t="shared" si="1"/>
        <v>22.38037932292546</v>
      </c>
      <c r="P8" s="9"/>
    </row>
    <row r="9" spans="1:133">
      <c r="A9" s="12"/>
      <c r="B9" s="25">
        <v>312.60000000000002</v>
      </c>
      <c r="C9" s="20" t="s">
        <v>89</v>
      </c>
      <c r="D9" s="46">
        <v>0</v>
      </c>
      <c r="E9" s="46">
        <v>0</v>
      </c>
      <c r="F9" s="46">
        <v>0</v>
      </c>
      <c r="G9" s="46">
        <v>3530000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3530000</v>
      </c>
      <c r="O9" s="47">
        <f t="shared" si="1"/>
        <v>19.222077617987072</v>
      </c>
      <c r="P9" s="9"/>
    </row>
    <row r="10" spans="1:133">
      <c r="A10" s="12"/>
      <c r="B10" s="25">
        <v>314.10000000000002</v>
      </c>
      <c r="C10" s="20" t="s">
        <v>11</v>
      </c>
      <c r="D10" s="46">
        <v>10634000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10634000</v>
      </c>
      <c r="O10" s="47">
        <f t="shared" si="1"/>
        <v>57.905828155715163</v>
      </c>
      <c r="P10" s="9"/>
    </row>
    <row r="11" spans="1:133">
      <c r="A11" s="12"/>
      <c r="B11" s="25">
        <v>314.3</v>
      </c>
      <c r="C11" s="20" t="s">
        <v>12</v>
      </c>
      <c r="D11" s="46">
        <v>1709000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1709000</v>
      </c>
      <c r="O11" s="47">
        <f t="shared" si="1"/>
        <v>9.3060993340339682</v>
      </c>
      <c r="P11" s="9"/>
    </row>
    <row r="12" spans="1:133">
      <c r="A12" s="12"/>
      <c r="B12" s="25">
        <v>314.39999999999998</v>
      </c>
      <c r="C12" s="20" t="s">
        <v>13</v>
      </c>
      <c r="D12" s="46">
        <v>1034000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1034000</v>
      </c>
      <c r="O12" s="47">
        <f t="shared" si="1"/>
        <v>5.6304895912177431</v>
      </c>
      <c r="P12" s="9"/>
    </row>
    <row r="13" spans="1:133">
      <c r="A13" s="12"/>
      <c r="B13" s="25">
        <v>314.7</v>
      </c>
      <c r="C13" s="20" t="s">
        <v>14</v>
      </c>
      <c r="D13" s="46">
        <v>4000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4000</v>
      </c>
      <c r="O13" s="47">
        <f t="shared" si="1"/>
        <v>2.1781391068540594E-2</v>
      </c>
      <c r="P13" s="9"/>
    </row>
    <row r="14" spans="1:133">
      <c r="A14" s="12"/>
      <c r="B14" s="25">
        <v>314.8</v>
      </c>
      <c r="C14" s="20" t="s">
        <v>15</v>
      </c>
      <c r="D14" s="46">
        <v>201000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201000</v>
      </c>
      <c r="O14" s="47">
        <f t="shared" si="1"/>
        <v>1.0945149011941648</v>
      </c>
      <c r="P14" s="9"/>
    </row>
    <row r="15" spans="1:133">
      <c r="A15" s="12"/>
      <c r="B15" s="25">
        <v>315</v>
      </c>
      <c r="C15" s="20" t="s">
        <v>16</v>
      </c>
      <c r="D15" s="46">
        <v>8941000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8941000</v>
      </c>
      <c r="O15" s="47">
        <f t="shared" si="1"/>
        <v>48.686854385955357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SUM(D17:D18)</f>
        <v>2582000</v>
      </c>
      <c r="E16" s="32">
        <f t="shared" si="3"/>
        <v>3385000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5967000</v>
      </c>
      <c r="O16" s="45">
        <f t="shared" si="1"/>
        <v>32.49239012649543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3186000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3186000</v>
      </c>
      <c r="O17" s="47">
        <f t="shared" si="1"/>
        <v>17.348877986092582</v>
      </c>
      <c r="P17" s="9"/>
    </row>
    <row r="18" spans="1:16">
      <c r="A18" s="12"/>
      <c r="B18" s="25">
        <v>329</v>
      </c>
      <c r="C18" s="20" t="s">
        <v>18</v>
      </c>
      <c r="D18" s="46">
        <v>2582000</v>
      </c>
      <c r="E18" s="46">
        <v>199000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2781000</v>
      </c>
      <c r="O18" s="47">
        <f t="shared" si="1"/>
        <v>15.143512140402846</v>
      </c>
      <c r="P18" s="9"/>
    </row>
    <row r="19" spans="1:16" ht="15.75">
      <c r="A19" s="29" t="s">
        <v>20</v>
      </c>
      <c r="B19" s="30"/>
      <c r="C19" s="31"/>
      <c r="D19" s="32">
        <f t="shared" ref="D19:M19" si="4">SUM(D20:D39)</f>
        <v>13923000</v>
      </c>
      <c r="E19" s="32">
        <f t="shared" si="4"/>
        <v>16110000</v>
      </c>
      <c r="F19" s="32">
        <f t="shared" si="4"/>
        <v>0</v>
      </c>
      <c r="G19" s="32">
        <f t="shared" si="4"/>
        <v>5432000</v>
      </c>
      <c r="H19" s="32">
        <f t="shared" si="4"/>
        <v>0</v>
      </c>
      <c r="I19" s="32">
        <f t="shared" si="4"/>
        <v>6873000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42338000</v>
      </c>
      <c r="O19" s="45">
        <f t="shared" si="1"/>
        <v>230.54513376496789</v>
      </c>
      <c r="P19" s="10"/>
    </row>
    <row r="20" spans="1:16">
      <c r="A20" s="12"/>
      <c r="B20" s="25">
        <v>331.2</v>
      </c>
      <c r="C20" s="20" t="s">
        <v>19</v>
      </c>
      <c r="D20" s="46">
        <v>0</v>
      </c>
      <c r="E20" s="46">
        <v>907000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907000</v>
      </c>
      <c r="O20" s="47">
        <f t="shared" si="1"/>
        <v>4.9389304247915797</v>
      </c>
      <c r="P20" s="9"/>
    </row>
    <row r="21" spans="1:16">
      <c r="A21" s="12"/>
      <c r="B21" s="25">
        <v>331.32</v>
      </c>
      <c r="C21" s="20" t="s">
        <v>98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3513000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3513000</v>
      </c>
      <c r="O21" s="47">
        <f t="shared" si="1"/>
        <v>19.129506705945776</v>
      </c>
      <c r="P21" s="9"/>
    </row>
    <row r="22" spans="1:16">
      <c r="A22" s="12"/>
      <c r="B22" s="25">
        <v>331.39</v>
      </c>
      <c r="C22" s="20" t="s">
        <v>24</v>
      </c>
      <c r="D22" s="46">
        <v>0</v>
      </c>
      <c r="E22" s="46">
        <v>440000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440000</v>
      </c>
      <c r="O22" s="47">
        <f t="shared" si="1"/>
        <v>2.395953017539465</v>
      </c>
      <c r="P22" s="9"/>
    </row>
    <row r="23" spans="1:16">
      <c r="A23" s="12"/>
      <c r="B23" s="25">
        <v>331.42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631000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631000</v>
      </c>
      <c r="O23" s="47">
        <f t="shared" si="1"/>
        <v>3.4360144410622784</v>
      </c>
      <c r="P23" s="9"/>
    </row>
    <row r="24" spans="1:16">
      <c r="A24" s="12"/>
      <c r="B24" s="25">
        <v>331.49</v>
      </c>
      <c r="C24" s="20" t="s">
        <v>90</v>
      </c>
      <c r="D24" s="46">
        <v>0</v>
      </c>
      <c r="E24" s="46">
        <v>51000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51000</v>
      </c>
      <c r="O24" s="47">
        <f t="shared" si="1"/>
        <v>0.27771273612389258</v>
      </c>
      <c r="P24" s="9"/>
    </row>
    <row r="25" spans="1:16">
      <c r="A25" s="12"/>
      <c r="B25" s="25">
        <v>331.5</v>
      </c>
      <c r="C25" s="20" t="s">
        <v>21</v>
      </c>
      <c r="D25" s="46">
        <v>0</v>
      </c>
      <c r="E25" s="46">
        <v>2341000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2341000</v>
      </c>
      <c r="O25" s="47">
        <f t="shared" si="1"/>
        <v>12.747559122863382</v>
      </c>
      <c r="P25" s="9"/>
    </row>
    <row r="26" spans="1:16">
      <c r="A26" s="12"/>
      <c r="B26" s="25">
        <v>331.69</v>
      </c>
      <c r="C26" s="20" t="s">
        <v>26</v>
      </c>
      <c r="D26" s="46">
        <v>0</v>
      </c>
      <c r="E26" s="46">
        <v>1799000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1799000</v>
      </c>
      <c r="O26" s="47">
        <f t="shared" si="1"/>
        <v>9.7961806330761316</v>
      </c>
      <c r="P26" s="9"/>
    </row>
    <row r="27" spans="1:16">
      <c r="A27" s="12"/>
      <c r="B27" s="25">
        <v>334.1</v>
      </c>
      <c r="C27" s="20" t="s">
        <v>22</v>
      </c>
      <c r="D27" s="46">
        <v>0</v>
      </c>
      <c r="E27" s="46">
        <v>34000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34000</v>
      </c>
      <c r="O27" s="47">
        <f t="shared" si="1"/>
        <v>0.18514182408259502</v>
      </c>
      <c r="P27" s="9"/>
    </row>
    <row r="28" spans="1:16">
      <c r="A28" s="12"/>
      <c r="B28" s="25">
        <v>334.2</v>
      </c>
      <c r="C28" s="20" t="s">
        <v>23</v>
      </c>
      <c r="D28" s="46">
        <v>0</v>
      </c>
      <c r="E28" s="46">
        <v>497000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497000</v>
      </c>
      <c r="O28" s="47">
        <f t="shared" si="1"/>
        <v>2.7063378402661686</v>
      </c>
      <c r="P28" s="9"/>
    </row>
    <row r="29" spans="1:16">
      <c r="A29" s="12"/>
      <c r="B29" s="25">
        <v>334.42</v>
      </c>
      <c r="C29" s="20" t="s">
        <v>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1111000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1111000</v>
      </c>
      <c r="O29" s="47">
        <f t="shared" si="1"/>
        <v>6.0497813692871496</v>
      </c>
      <c r="P29" s="9"/>
    </row>
    <row r="30" spans="1:16">
      <c r="A30" s="12"/>
      <c r="B30" s="25">
        <v>334.49</v>
      </c>
      <c r="C30" s="20" t="s">
        <v>28</v>
      </c>
      <c r="D30" s="46">
        <v>0</v>
      </c>
      <c r="E30" s="46">
        <v>4185000</v>
      </c>
      <c r="F30" s="46">
        <v>0</v>
      </c>
      <c r="G30" s="46">
        <v>78000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4263000</v>
      </c>
      <c r="O30" s="47">
        <f t="shared" si="1"/>
        <v>23.213517531297136</v>
      </c>
      <c r="P30" s="9"/>
    </row>
    <row r="31" spans="1:16">
      <c r="A31" s="12"/>
      <c r="B31" s="25">
        <v>334.5</v>
      </c>
      <c r="C31" s="20" t="s">
        <v>29</v>
      </c>
      <c r="D31" s="46">
        <v>0</v>
      </c>
      <c r="E31" s="46">
        <v>255000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255000</v>
      </c>
      <c r="O31" s="47">
        <f t="shared" si="1"/>
        <v>1.3885636806194628</v>
      </c>
      <c r="P31" s="9"/>
    </row>
    <row r="32" spans="1:16">
      <c r="A32" s="12"/>
      <c r="B32" s="25">
        <v>335.12</v>
      </c>
      <c r="C32" s="20" t="s">
        <v>31</v>
      </c>
      <c r="D32" s="46">
        <v>4683000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4683000</v>
      </c>
      <c r="O32" s="47">
        <f t="shared" si="1"/>
        <v>25.500563593493897</v>
      </c>
      <c r="P32" s="9"/>
    </row>
    <row r="33" spans="1:16">
      <c r="A33" s="12"/>
      <c r="B33" s="25">
        <v>335.14</v>
      </c>
      <c r="C33" s="20" t="s">
        <v>32</v>
      </c>
      <c r="D33" s="46">
        <v>44000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44000</v>
      </c>
      <c r="O33" s="47">
        <f t="shared" si="1"/>
        <v>0.23959530175394653</v>
      </c>
      <c r="P33" s="9"/>
    </row>
    <row r="34" spans="1:16">
      <c r="A34" s="12"/>
      <c r="B34" s="25">
        <v>335.15</v>
      </c>
      <c r="C34" s="20" t="s">
        <v>33</v>
      </c>
      <c r="D34" s="46">
        <v>221000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221000</v>
      </c>
      <c r="O34" s="47">
        <f t="shared" si="1"/>
        <v>1.2034218565368677</v>
      </c>
      <c r="P34" s="9"/>
    </row>
    <row r="35" spans="1:16">
      <c r="A35" s="12"/>
      <c r="B35" s="25">
        <v>335.18</v>
      </c>
      <c r="C35" s="20" t="s">
        <v>34</v>
      </c>
      <c r="D35" s="46">
        <v>8786000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8786000</v>
      </c>
      <c r="O35" s="47">
        <f t="shared" si="1"/>
        <v>47.842825482049413</v>
      </c>
      <c r="P35" s="9"/>
    </row>
    <row r="36" spans="1:16">
      <c r="A36" s="12"/>
      <c r="B36" s="25">
        <v>337.4</v>
      </c>
      <c r="C36" s="20" t="s">
        <v>35</v>
      </c>
      <c r="D36" s="46">
        <v>0</v>
      </c>
      <c r="E36" s="46">
        <v>0</v>
      </c>
      <c r="F36" s="46">
        <v>0</v>
      </c>
      <c r="G36" s="46">
        <v>1015000</v>
      </c>
      <c r="H36" s="46">
        <v>0</v>
      </c>
      <c r="I36" s="46">
        <v>1618000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2633000</v>
      </c>
      <c r="O36" s="47">
        <f t="shared" si="1"/>
        <v>14.337600670866845</v>
      </c>
      <c r="P36" s="9"/>
    </row>
    <row r="37" spans="1:16">
      <c r="A37" s="12"/>
      <c r="B37" s="25">
        <v>337.5</v>
      </c>
      <c r="C37" s="20" t="s">
        <v>92</v>
      </c>
      <c r="D37" s="46">
        <v>9000</v>
      </c>
      <c r="E37" s="46">
        <v>4030000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4039000</v>
      </c>
      <c r="O37" s="47">
        <f t="shared" ref="O37:O68" si="7">(N37/O$81)</f>
        <v>21.993759631458865</v>
      </c>
      <c r="P37" s="9"/>
    </row>
    <row r="38" spans="1:16">
      <c r="A38" s="12"/>
      <c r="B38" s="25">
        <v>338</v>
      </c>
      <c r="C38" s="20" t="s">
        <v>37</v>
      </c>
      <c r="D38" s="46">
        <v>0</v>
      </c>
      <c r="E38" s="46">
        <v>1571000</v>
      </c>
      <c r="F38" s="46">
        <v>0</v>
      </c>
      <c r="G38" s="46">
        <v>4339000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5910000</v>
      </c>
      <c r="O38" s="47">
        <f t="shared" si="7"/>
        <v>32.182005303768726</v>
      </c>
      <c r="P38" s="9"/>
    </row>
    <row r="39" spans="1:16">
      <c r="A39" s="12"/>
      <c r="B39" s="25">
        <v>339</v>
      </c>
      <c r="C39" s="20" t="s">
        <v>38</v>
      </c>
      <c r="D39" s="46">
        <v>180000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180000</v>
      </c>
      <c r="O39" s="47">
        <f t="shared" si="7"/>
        <v>0.98016259808432671</v>
      </c>
      <c r="P39" s="9"/>
    </row>
    <row r="40" spans="1:16" ht="15.75">
      <c r="A40" s="29" t="s">
        <v>43</v>
      </c>
      <c r="B40" s="30"/>
      <c r="C40" s="31"/>
      <c r="D40" s="32">
        <f t="shared" ref="D40:M40" si="8">SUM(D41:D62)</f>
        <v>8253000</v>
      </c>
      <c r="E40" s="32">
        <f t="shared" si="8"/>
        <v>124000</v>
      </c>
      <c r="F40" s="32">
        <f t="shared" si="8"/>
        <v>0</v>
      </c>
      <c r="G40" s="32">
        <f t="shared" si="8"/>
        <v>140000</v>
      </c>
      <c r="H40" s="32">
        <f t="shared" si="8"/>
        <v>349000</v>
      </c>
      <c r="I40" s="32">
        <f t="shared" si="8"/>
        <v>485675000</v>
      </c>
      <c r="J40" s="32">
        <f t="shared" si="8"/>
        <v>230174000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724715000</v>
      </c>
      <c r="O40" s="45">
        <f t="shared" si="7"/>
        <v>3946.3252070593489</v>
      </c>
      <c r="P40" s="10"/>
    </row>
    <row r="41" spans="1:16">
      <c r="A41" s="12"/>
      <c r="B41" s="25">
        <v>341.2</v>
      </c>
      <c r="C41" s="20" t="s">
        <v>46</v>
      </c>
      <c r="D41" s="46">
        <v>30000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230174000</v>
      </c>
      <c r="K41" s="46">
        <v>0</v>
      </c>
      <c r="L41" s="46">
        <v>0</v>
      </c>
      <c r="M41" s="46">
        <v>0</v>
      </c>
      <c r="N41" s="46">
        <f t="shared" ref="N41:N62" si="9">SUM(D41:M41)</f>
        <v>230204000</v>
      </c>
      <c r="O41" s="47">
        <f t="shared" si="7"/>
        <v>1253.5408373855796</v>
      </c>
      <c r="P41" s="9"/>
    </row>
    <row r="42" spans="1:16">
      <c r="A42" s="12"/>
      <c r="B42" s="25">
        <v>341.9</v>
      </c>
      <c r="C42" s="20" t="s">
        <v>47</v>
      </c>
      <c r="D42" s="46">
        <v>778000</v>
      </c>
      <c r="E42" s="46">
        <v>0</v>
      </c>
      <c r="F42" s="46">
        <v>0</v>
      </c>
      <c r="G42" s="46">
        <v>118000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896000</v>
      </c>
      <c r="O42" s="47">
        <f t="shared" si="7"/>
        <v>4.8790315993530928</v>
      </c>
      <c r="P42" s="9"/>
    </row>
    <row r="43" spans="1:16">
      <c r="A43" s="12"/>
      <c r="B43" s="25">
        <v>342.1</v>
      </c>
      <c r="C43" s="20" t="s">
        <v>48</v>
      </c>
      <c r="D43" s="46">
        <v>208000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208000</v>
      </c>
      <c r="O43" s="47">
        <f t="shared" si="7"/>
        <v>1.1326323355641108</v>
      </c>
      <c r="P43" s="9"/>
    </row>
    <row r="44" spans="1:16">
      <c r="A44" s="12"/>
      <c r="B44" s="25">
        <v>342.2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31399000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31399000</v>
      </c>
      <c r="O44" s="47">
        <f t="shared" si="7"/>
        <v>170.97847454027652</v>
      </c>
      <c r="P44" s="9"/>
    </row>
    <row r="45" spans="1:16">
      <c r="A45" s="12"/>
      <c r="B45" s="25">
        <v>342.5</v>
      </c>
      <c r="C45" s="20" t="s">
        <v>104</v>
      </c>
      <c r="D45" s="46">
        <v>0</v>
      </c>
      <c r="E45" s="46">
        <v>37000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37000</v>
      </c>
      <c r="O45" s="47">
        <f t="shared" si="7"/>
        <v>0.20147786738400048</v>
      </c>
      <c r="P45" s="9"/>
    </row>
    <row r="46" spans="1:16">
      <c r="A46" s="12"/>
      <c r="B46" s="25">
        <v>342.9</v>
      </c>
      <c r="C46" s="20" t="s">
        <v>105</v>
      </c>
      <c r="D46" s="46">
        <v>0</v>
      </c>
      <c r="E46" s="46">
        <v>87000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87000</v>
      </c>
      <c r="O46" s="47">
        <f t="shared" si="7"/>
        <v>0.47374525574075788</v>
      </c>
      <c r="P46" s="9"/>
    </row>
    <row r="47" spans="1:16">
      <c r="A47" s="12"/>
      <c r="B47" s="25">
        <v>343.1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283650000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283650000</v>
      </c>
      <c r="O47" s="47">
        <f t="shared" si="7"/>
        <v>1544.5728941478847</v>
      </c>
      <c r="P47" s="9"/>
    </row>
    <row r="48" spans="1:16">
      <c r="A48" s="12"/>
      <c r="B48" s="25">
        <v>343.2</v>
      </c>
      <c r="C48" s="20" t="s">
        <v>51</v>
      </c>
      <c r="D48" s="46">
        <v>3000</v>
      </c>
      <c r="E48" s="46">
        <v>0</v>
      </c>
      <c r="F48" s="46">
        <v>0</v>
      </c>
      <c r="G48" s="46">
        <v>0</v>
      </c>
      <c r="H48" s="46">
        <v>0</v>
      </c>
      <c r="I48" s="46">
        <v>29072000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29075000</v>
      </c>
      <c r="O48" s="47">
        <f t="shared" si="7"/>
        <v>158.32348632945443</v>
      </c>
      <c r="P48" s="9"/>
    </row>
    <row r="49" spans="1:16">
      <c r="A49" s="12"/>
      <c r="B49" s="25">
        <v>343.3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28764000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28764000</v>
      </c>
      <c r="O49" s="47">
        <f t="shared" si="7"/>
        <v>156.62998317387539</v>
      </c>
      <c r="P49" s="9"/>
    </row>
    <row r="50" spans="1:16">
      <c r="A50" s="12"/>
      <c r="B50" s="25">
        <v>343.4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23046000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23046000</v>
      </c>
      <c r="O50" s="47">
        <f t="shared" si="7"/>
        <v>125.49348464139662</v>
      </c>
      <c r="P50" s="9"/>
    </row>
    <row r="51" spans="1:16">
      <c r="A51" s="12"/>
      <c r="B51" s="25">
        <v>343.5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53801000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53801000</v>
      </c>
      <c r="O51" s="47">
        <f t="shared" si="7"/>
        <v>292.96515521963812</v>
      </c>
      <c r="P51" s="9"/>
    </row>
    <row r="52" spans="1:16">
      <c r="A52" s="12"/>
      <c r="B52" s="25">
        <v>343.8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349000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349000</v>
      </c>
      <c r="O52" s="47">
        <f t="shared" si="7"/>
        <v>1.9004263707301667</v>
      </c>
      <c r="P52" s="9"/>
    </row>
    <row r="53" spans="1:16">
      <c r="A53" s="12"/>
      <c r="B53" s="25">
        <v>343.9</v>
      </c>
      <c r="C53" s="20" t="s">
        <v>56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18754000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18754000</v>
      </c>
      <c r="O53" s="47">
        <f t="shared" si="7"/>
        <v>102.12205202485256</v>
      </c>
      <c r="P53" s="9"/>
    </row>
    <row r="54" spans="1:16">
      <c r="A54" s="12"/>
      <c r="B54" s="25">
        <v>344.1</v>
      </c>
      <c r="C54" s="20" t="s">
        <v>57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11660000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11660000</v>
      </c>
      <c r="O54" s="47">
        <f t="shared" si="7"/>
        <v>63.492754964795829</v>
      </c>
      <c r="P54" s="9"/>
    </row>
    <row r="55" spans="1:16">
      <c r="A55" s="12"/>
      <c r="B55" s="25">
        <v>344.3</v>
      </c>
      <c r="C55" s="20" t="s">
        <v>58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4660000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4660000</v>
      </c>
      <c r="O55" s="47">
        <f t="shared" si="7"/>
        <v>25.375320594849789</v>
      </c>
      <c r="P55" s="9"/>
    </row>
    <row r="56" spans="1:16">
      <c r="A56" s="12"/>
      <c r="B56" s="25">
        <v>344.5</v>
      </c>
      <c r="C56" s="20" t="s">
        <v>59</v>
      </c>
      <c r="D56" s="46">
        <v>1488000</v>
      </c>
      <c r="E56" s="46">
        <v>0</v>
      </c>
      <c r="F56" s="46">
        <v>0</v>
      </c>
      <c r="G56" s="46">
        <v>3000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1491000</v>
      </c>
      <c r="O56" s="47">
        <f t="shared" si="7"/>
        <v>8.1190135207985055</v>
      </c>
      <c r="P56" s="9"/>
    </row>
    <row r="57" spans="1:16">
      <c r="A57" s="12"/>
      <c r="B57" s="25">
        <v>344.9</v>
      </c>
      <c r="C57" s="20" t="s">
        <v>60</v>
      </c>
      <c r="D57" s="46">
        <v>1010000</v>
      </c>
      <c r="E57" s="46">
        <v>0</v>
      </c>
      <c r="F57" s="46">
        <v>0</v>
      </c>
      <c r="G57" s="46">
        <v>5000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1015000</v>
      </c>
      <c r="O57" s="47">
        <f t="shared" si="7"/>
        <v>5.5270279836421752</v>
      </c>
      <c r="P57" s="9"/>
    </row>
    <row r="58" spans="1:16">
      <c r="A58" s="12"/>
      <c r="B58" s="25">
        <v>346.4</v>
      </c>
      <c r="C58" s="20" t="s">
        <v>61</v>
      </c>
      <c r="D58" s="46">
        <v>968000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968000</v>
      </c>
      <c r="O58" s="47">
        <f t="shared" si="7"/>
        <v>5.2710966385868234</v>
      </c>
      <c r="P58" s="9"/>
    </row>
    <row r="59" spans="1:16">
      <c r="A59" s="12"/>
      <c r="B59" s="25">
        <v>347.2</v>
      </c>
      <c r="C59" s="20" t="s">
        <v>62</v>
      </c>
      <c r="D59" s="46">
        <v>3233000</v>
      </c>
      <c r="E59" s="46">
        <v>0</v>
      </c>
      <c r="F59" s="46">
        <v>0</v>
      </c>
      <c r="G59" s="46">
        <v>14000</v>
      </c>
      <c r="H59" s="46">
        <v>0</v>
      </c>
      <c r="I59" s="46">
        <v>869000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4116000</v>
      </c>
      <c r="O59" s="47">
        <f t="shared" si="7"/>
        <v>22.413051409528268</v>
      </c>
      <c r="P59" s="9"/>
    </row>
    <row r="60" spans="1:16">
      <c r="A60" s="12"/>
      <c r="B60" s="25">
        <v>347.4</v>
      </c>
      <c r="C60" s="20" t="s">
        <v>63</v>
      </c>
      <c r="D60" s="46">
        <v>42000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42000</v>
      </c>
      <c r="O60" s="47">
        <f t="shared" si="7"/>
        <v>0.22870460621967623</v>
      </c>
      <c r="P60" s="9"/>
    </row>
    <row r="61" spans="1:16">
      <c r="A61" s="12"/>
      <c r="B61" s="25">
        <v>347.5</v>
      </c>
      <c r="C61" s="20" t="s">
        <v>64</v>
      </c>
      <c r="D61" s="46">
        <v>474000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474000</v>
      </c>
      <c r="O61" s="47">
        <f t="shared" si="7"/>
        <v>2.5810948416220603</v>
      </c>
      <c r="P61" s="9"/>
    </row>
    <row r="62" spans="1:16">
      <c r="A62" s="12"/>
      <c r="B62" s="25">
        <v>349</v>
      </c>
      <c r="C62" s="20" t="s">
        <v>1</v>
      </c>
      <c r="D62" s="46">
        <v>19000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19000</v>
      </c>
      <c r="O62" s="47">
        <f t="shared" si="7"/>
        <v>0.10346160757556781</v>
      </c>
      <c r="P62" s="9"/>
    </row>
    <row r="63" spans="1:16" ht="15.75">
      <c r="A63" s="29" t="s">
        <v>44</v>
      </c>
      <c r="B63" s="30"/>
      <c r="C63" s="31"/>
      <c r="D63" s="32">
        <f t="shared" ref="D63:M63" si="10">SUM(D64:D65)</f>
        <v>2142000</v>
      </c>
      <c r="E63" s="32">
        <f t="shared" si="10"/>
        <v>505000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79" si="11">SUM(D63:M63)</f>
        <v>2647000</v>
      </c>
      <c r="O63" s="45">
        <f t="shared" si="7"/>
        <v>14.413835539606737</v>
      </c>
      <c r="P63" s="10"/>
    </row>
    <row r="64" spans="1:16">
      <c r="A64" s="13"/>
      <c r="B64" s="39">
        <v>351.9</v>
      </c>
      <c r="C64" s="21" t="s">
        <v>93</v>
      </c>
      <c r="D64" s="46">
        <v>0</v>
      </c>
      <c r="E64" s="46">
        <v>437000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437000</v>
      </c>
      <c r="O64" s="47">
        <f t="shared" si="7"/>
        <v>2.3796169742380595</v>
      </c>
      <c r="P64" s="9"/>
    </row>
    <row r="65" spans="1:119">
      <c r="A65" s="13"/>
      <c r="B65" s="39">
        <v>354</v>
      </c>
      <c r="C65" s="21" t="s">
        <v>67</v>
      </c>
      <c r="D65" s="46">
        <v>2142000</v>
      </c>
      <c r="E65" s="46">
        <v>68000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2210000</v>
      </c>
      <c r="O65" s="47">
        <f t="shared" si="7"/>
        <v>12.034218565368677</v>
      </c>
      <c r="P65" s="9"/>
    </row>
    <row r="66" spans="1:119" ht="15.75">
      <c r="A66" s="29" t="s">
        <v>4</v>
      </c>
      <c r="B66" s="30"/>
      <c r="C66" s="31"/>
      <c r="D66" s="32">
        <f t="shared" ref="D66:M66" si="12">SUM(D67:D72)</f>
        <v>13874000</v>
      </c>
      <c r="E66" s="32">
        <f t="shared" si="12"/>
        <v>1154000</v>
      </c>
      <c r="F66" s="32">
        <f t="shared" si="12"/>
        <v>2636000</v>
      </c>
      <c r="G66" s="32">
        <f t="shared" si="12"/>
        <v>763000</v>
      </c>
      <c r="H66" s="32">
        <f t="shared" si="12"/>
        <v>90000</v>
      </c>
      <c r="I66" s="32">
        <f t="shared" si="12"/>
        <v>17948000</v>
      </c>
      <c r="J66" s="32">
        <f t="shared" si="12"/>
        <v>2160000</v>
      </c>
      <c r="K66" s="32">
        <f t="shared" si="12"/>
        <v>256720000</v>
      </c>
      <c r="L66" s="32">
        <f t="shared" si="12"/>
        <v>51000</v>
      </c>
      <c r="M66" s="32">
        <f t="shared" si="12"/>
        <v>125000</v>
      </c>
      <c r="N66" s="32">
        <f t="shared" si="11"/>
        <v>295521000</v>
      </c>
      <c r="O66" s="45">
        <f t="shared" si="7"/>
        <v>1609.2146174915461</v>
      </c>
      <c r="P66" s="10"/>
    </row>
    <row r="67" spans="1:119">
      <c r="A67" s="12"/>
      <c r="B67" s="25">
        <v>361.1</v>
      </c>
      <c r="C67" s="20" t="s">
        <v>68</v>
      </c>
      <c r="D67" s="46">
        <v>554000</v>
      </c>
      <c r="E67" s="46">
        <v>348000</v>
      </c>
      <c r="F67" s="46">
        <v>1376000</v>
      </c>
      <c r="G67" s="46">
        <v>760000</v>
      </c>
      <c r="H67" s="46">
        <v>78000</v>
      </c>
      <c r="I67" s="46">
        <v>6723000</v>
      </c>
      <c r="J67" s="46">
        <v>1041000</v>
      </c>
      <c r="K67" s="46">
        <v>31353000</v>
      </c>
      <c r="L67" s="46">
        <v>20000</v>
      </c>
      <c r="M67" s="46">
        <v>4000</v>
      </c>
      <c r="N67" s="46">
        <f t="shared" si="11"/>
        <v>42257000</v>
      </c>
      <c r="O67" s="47">
        <f t="shared" si="7"/>
        <v>230.10406059582996</v>
      </c>
      <c r="P67" s="9"/>
    </row>
    <row r="68" spans="1:119">
      <c r="A68" s="12"/>
      <c r="B68" s="25">
        <v>361.3</v>
      </c>
      <c r="C68" s="20" t="s">
        <v>69</v>
      </c>
      <c r="D68" s="46">
        <v>129000</v>
      </c>
      <c r="E68" s="46">
        <v>-22000</v>
      </c>
      <c r="F68" s="46">
        <v>4000</v>
      </c>
      <c r="G68" s="46">
        <v>-93000</v>
      </c>
      <c r="H68" s="46">
        <v>12000</v>
      </c>
      <c r="I68" s="46">
        <v>420000</v>
      </c>
      <c r="J68" s="46">
        <v>52000</v>
      </c>
      <c r="K68" s="46">
        <v>194587000</v>
      </c>
      <c r="L68" s="46">
        <v>31000</v>
      </c>
      <c r="M68" s="46">
        <v>1000</v>
      </c>
      <c r="N68" s="46">
        <f t="shared" si="11"/>
        <v>195121000</v>
      </c>
      <c r="O68" s="47">
        <f t="shared" si="7"/>
        <v>1062.5017016711772</v>
      </c>
      <c r="P68" s="9"/>
    </row>
    <row r="69" spans="1:119">
      <c r="A69" s="12"/>
      <c r="B69" s="25">
        <v>362</v>
      </c>
      <c r="C69" s="20" t="s">
        <v>70</v>
      </c>
      <c r="D69" s="46">
        <v>976000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976000</v>
      </c>
      <c r="O69" s="47">
        <f t="shared" ref="O69:O79" si="13">(N69/O$81)</f>
        <v>5.3146594207239044</v>
      </c>
      <c r="P69" s="9"/>
    </row>
    <row r="70" spans="1:119">
      <c r="A70" s="12"/>
      <c r="B70" s="25">
        <v>365</v>
      </c>
      <c r="C70" s="20" t="s">
        <v>71</v>
      </c>
      <c r="D70" s="46">
        <v>1848000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1848000</v>
      </c>
      <c r="O70" s="47">
        <f t="shared" si="13"/>
        <v>10.063002673665753</v>
      </c>
      <c r="P70" s="9"/>
    </row>
    <row r="71" spans="1:119">
      <c r="A71" s="12"/>
      <c r="B71" s="25">
        <v>368</v>
      </c>
      <c r="C71" s="20" t="s">
        <v>72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30780000</v>
      </c>
      <c r="L71" s="46">
        <v>0</v>
      </c>
      <c r="M71" s="46">
        <v>0</v>
      </c>
      <c r="N71" s="46">
        <f t="shared" si="11"/>
        <v>30780000</v>
      </c>
      <c r="O71" s="47">
        <f t="shared" si="13"/>
        <v>167.60780427241986</v>
      </c>
      <c r="P71" s="9"/>
    </row>
    <row r="72" spans="1:119">
      <c r="A72" s="12"/>
      <c r="B72" s="25">
        <v>369.9</v>
      </c>
      <c r="C72" s="20" t="s">
        <v>73</v>
      </c>
      <c r="D72" s="46">
        <v>10367000</v>
      </c>
      <c r="E72" s="46">
        <v>828000</v>
      </c>
      <c r="F72" s="46">
        <v>1256000</v>
      </c>
      <c r="G72" s="46">
        <v>96000</v>
      </c>
      <c r="H72" s="46">
        <v>0</v>
      </c>
      <c r="I72" s="46">
        <v>10805000</v>
      </c>
      <c r="J72" s="46">
        <v>1067000</v>
      </c>
      <c r="K72" s="46">
        <v>0</v>
      </c>
      <c r="L72" s="46">
        <v>0</v>
      </c>
      <c r="M72" s="46">
        <v>120000</v>
      </c>
      <c r="N72" s="46">
        <f t="shared" si="11"/>
        <v>24539000</v>
      </c>
      <c r="O72" s="47">
        <f t="shared" si="13"/>
        <v>133.6233888577294</v>
      </c>
      <c r="P72" s="9"/>
    </row>
    <row r="73" spans="1:119" ht="15.75">
      <c r="A73" s="29" t="s">
        <v>45</v>
      </c>
      <c r="B73" s="30"/>
      <c r="C73" s="31"/>
      <c r="D73" s="32">
        <f t="shared" ref="D73:M73" si="14">SUM(D74:D78)</f>
        <v>39401000</v>
      </c>
      <c r="E73" s="32">
        <f t="shared" si="14"/>
        <v>1280000</v>
      </c>
      <c r="F73" s="32">
        <f t="shared" si="14"/>
        <v>13688000</v>
      </c>
      <c r="G73" s="32">
        <f t="shared" si="14"/>
        <v>400000</v>
      </c>
      <c r="H73" s="32">
        <f t="shared" si="14"/>
        <v>0</v>
      </c>
      <c r="I73" s="32">
        <f t="shared" si="14"/>
        <v>29549000</v>
      </c>
      <c r="J73" s="32">
        <f t="shared" si="14"/>
        <v>884000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1"/>
        <v>85202000</v>
      </c>
      <c r="O73" s="45">
        <f t="shared" si="13"/>
        <v>463.95452045544891</v>
      </c>
      <c r="P73" s="9"/>
    </row>
    <row r="74" spans="1:119">
      <c r="A74" s="12"/>
      <c r="B74" s="25">
        <v>381</v>
      </c>
      <c r="C74" s="20" t="s">
        <v>74</v>
      </c>
      <c r="D74" s="46">
        <v>39401000</v>
      </c>
      <c r="E74" s="46">
        <v>1280000</v>
      </c>
      <c r="F74" s="46">
        <v>13688000</v>
      </c>
      <c r="G74" s="46">
        <v>400000</v>
      </c>
      <c r="H74" s="46">
        <v>0</v>
      </c>
      <c r="I74" s="46">
        <v>9523000</v>
      </c>
      <c r="J74" s="46">
        <v>856000</v>
      </c>
      <c r="K74" s="46">
        <v>0</v>
      </c>
      <c r="L74" s="46">
        <v>0</v>
      </c>
      <c r="M74" s="46">
        <v>0</v>
      </c>
      <c r="N74" s="46">
        <f t="shared" si="11"/>
        <v>65148000</v>
      </c>
      <c r="O74" s="47">
        <f t="shared" si="13"/>
        <v>354.75351633332065</v>
      </c>
      <c r="P74" s="9"/>
    </row>
    <row r="75" spans="1:119">
      <c r="A75" s="12"/>
      <c r="B75" s="25">
        <v>388.1</v>
      </c>
      <c r="C75" s="20" t="s">
        <v>75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22000</v>
      </c>
      <c r="K75" s="46">
        <v>0</v>
      </c>
      <c r="L75" s="46">
        <v>0</v>
      </c>
      <c r="M75" s="46">
        <v>0</v>
      </c>
      <c r="N75" s="46">
        <f t="shared" si="11"/>
        <v>22000</v>
      </c>
      <c r="O75" s="47">
        <f t="shared" si="13"/>
        <v>0.11979765087697326</v>
      </c>
      <c r="P75" s="9"/>
    </row>
    <row r="76" spans="1:119">
      <c r="A76" s="12"/>
      <c r="B76" s="25">
        <v>389.5</v>
      </c>
      <c r="C76" s="20" t="s">
        <v>76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16846000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1"/>
        <v>16846000</v>
      </c>
      <c r="O76" s="47">
        <f t="shared" si="13"/>
        <v>91.732328485158703</v>
      </c>
      <c r="P76" s="9"/>
    </row>
    <row r="77" spans="1:119">
      <c r="A77" s="12"/>
      <c r="B77" s="25">
        <v>389.6</v>
      </c>
      <c r="C77" s="20" t="s">
        <v>77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926000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1"/>
        <v>926000</v>
      </c>
      <c r="O77" s="47">
        <f t="shared" si="13"/>
        <v>5.0423920323671467</v>
      </c>
      <c r="P77" s="9"/>
    </row>
    <row r="78" spans="1:119" ht="15.75" thickBot="1">
      <c r="A78" s="12"/>
      <c r="B78" s="25">
        <v>389.7</v>
      </c>
      <c r="C78" s="20" t="s">
        <v>78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2254000</v>
      </c>
      <c r="J78" s="46">
        <v>6000</v>
      </c>
      <c r="K78" s="46">
        <v>0</v>
      </c>
      <c r="L78" s="46">
        <v>0</v>
      </c>
      <c r="M78" s="46">
        <v>0</v>
      </c>
      <c r="N78" s="46">
        <f t="shared" si="11"/>
        <v>2260000</v>
      </c>
      <c r="O78" s="47">
        <f t="shared" si="13"/>
        <v>12.306485953725435</v>
      </c>
      <c r="P78" s="9"/>
    </row>
    <row r="79" spans="1:119" ht="16.5" thickBot="1">
      <c r="A79" s="14" t="s">
        <v>65</v>
      </c>
      <c r="B79" s="23"/>
      <c r="C79" s="22"/>
      <c r="D79" s="15">
        <f t="shared" ref="D79:M79" si="15">SUM(D5,D16,D19,D40,D63,D66,D73)</f>
        <v>135100000</v>
      </c>
      <c r="E79" s="15">
        <f t="shared" si="15"/>
        <v>23639000</v>
      </c>
      <c r="F79" s="15">
        <f t="shared" si="15"/>
        <v>16324000</v>
      </c>
      <c r="G79" s="15">
        <f t="shared" si="15"/>
        <v>14375000</v>
      </c>
      <c r="H79" s="15">
        <f t="shared" si="15"/>
        <v>439000</v>
      </c>
      <c r="I79" s="15">
        <f t="shared" si="15"/>
        <v>540045000</v>
      </c>
      <c r="J79" s="15">
        <f t="shared" si="15"/>
        <v>233218000</v>
      </c>
      <c r="K79" s="15">
        <f t="shared" si="15"/>
        <v>256720000</v>
      </c>
      <c r="L79" s="15">
        <f t="shared" si="15"/>
        <v>51000</v>
      </c>
      <c r="M79" s="15">
        <f t="shared" si="15"/>
        <v>318000</v>
      </c>
      <c r="N79" s="15">
        <f t="shared" si="11"/>
        <v>1220229000</v>
      </c>
      <c r="O79" s="38">
        <f t="shared" si="13"/>
        <v>6644.5712605435547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106</v>
      </c>
      <c r="M81" s="118"/>
      <c r="N81" s="118"/>
      <c r="O81" s="43">
        <v>183643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95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55731000</v>
      </c>
      <c r="E5" s="27">
        <f t="shared" si="0"/>
        <v>1302000</v>
      </c>
      <c r="F5" s="27">
        <f t="shared" si="0"/>
        <v>0</v>
      </c>
      <c r="G5" s="27">
        <f t="shared" si="0"/>
        <v>7567000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210000</v>
      </c>
      <c r="N5" s="28">
        <f>SUM(D5:M5)</f>
        <v>64810000</v>
      </c>
      <c r="O5" s="33">
        <f t="shared" ref="O5:O36" si="1">(N5/O$82)</f>
        <v>355.15831698468889</v>
      </c>
      <c r="P5" s="6"/>
    </row>
    <row r="6" spans="1:133">
      <c r="A6" s="12"/>
      <c r="B6" s="25">
        <v>311</v>
      </c>
      <c r="C6" s="20" t="s">
        <v>3</v>
      </c>
      <c r="D6" s="46">
        <v>33136000</v>
      </c>
      <c r="E6" s="46">
        <v>1087000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210000</v>
      </c>
      <c r="N6" s="46">
        <f>SUM(D6:M6)</f>
        <v>34433000</v>
      </c>
      <c r="O6" s="47">
        <f t="shared" si="1"/>
        <v>188.6925833780866</v>
      </c>
      <c r="P6" s="9"/>
    </row>
    <row r="7" spans="1:133">
      <c r="A7" s="12"/>
      <c r="B7" s="25">
        <v>312.10000000000002</v>
      </c>
      <c r="C7" s="20" t="s">
        <v>97</v>
      </c>
      <c r="D7" s="46">
        <v>0</v>
      </c>
      <c r="E7" s="46">
        <v>215000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215000</v>
      </c>
      <c r="O7" s="47">
        <f t="shared" si="1"/>
        <v>1.1781983976501791</v>
      </c>
      <c r="P7" s="9"/>
    </row>
    <row r="8" spans="1:133">
      <c r="A8" s="12"/>
      <c r="B8" s="25">
        <v>312.41000000000003</v>
      </c>
      <c r="C8" s="20" t="s">
        <v>88</v>
      </c>
      <c r="D8" s="46">
        <v>0</v>
      </c>
      <c r="E8" s="46">
        <v>0</v>
      </c>
      <c r="F8" s="46">
        <v>0</v>
      </c>
      <c r="G8" s="46">
        <v>4126000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4126000</v>
      </c>
      <c r="O8" s="47">
        <f t="shared" si="1"/>
        <v>22.610449249789021</v>
      </c>
      <c r="P8" s="9"/>
    </row>
    <row r="9" spans="1:133">
      <c r="A9" s="12"/>
      <c r="B9" s="25">
        <v>312.60000000000002</v>
      </c>
      <c r="C9" s="20" t="s">
        <v>89</v>
      </c>
      <c r="D9" s="46">
        <v>0</v>
      </c>
      <c r="E9" s="46">
        <v>0</v>
      </c>
      <c r="F9" s="46">
        <v>0</v>
      </c>
      <c r="G9" s="46">
        <v>3441000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3441000</v>
      </c>
      <c r="O9" s="47">
        <f t="shared" si="1"/>
        <v>18.856654354950077</v>
      </c>
      <c r="P9" s="9"/>
    </row>
    <row r="10" spans="1:133">
      <c r="A10" s="12"/>
      <c r="B10" s="25">
        <v>314.10000000000002</v>
      </c>
      <c r="C10" s="20" t="s">
        <v>11</v>
      </c>
      <c r="D10" s="46">
        <v>11042000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11042000</v>
      </c>
      <c r="O10" s="47">
        <f t="shared" si="1"/>
        <v>60.510077706294318</v>
      </c>
      <c r="P10" s="9"/>
    </row>
    <row r="11" spans="1:133">
      <c r="A11" s="12"/>
      <c r="B11" s="25">
        <v>314.3</v>
      </c>
      <c r="C11" s="20" t="s">
        <v>12</v>
      </c>
      <c r="D11" s="46">
        <v>1754000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1754000</v>
      </c>
      <c r="O11" s="47">
        <f t="shared" si="1"/>
        <v>9.6119069278065776</v>
      </c>
      <c r="P11" s="9"/>
    </row>
    <row r="12" spans="1:133">
      <c r="A12" s="12"/>
      <c r="B12" s="25">
        <v>314.39999999999998</v>
      </c>
      <c r="C12" s="20" t="s">
        <v>13</v>
      </c>
      <c r="D12" s="46">
        <v>1112000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1112000</v>
      </c>
      <c r="O12" s="47">
        <f t="shared" si="1"/>
        <v>6.0937517124976708</v>
      </c>
      <c r="P12" s="9"/>
    </row>
    <row r="13" spans="1:133">
      <c r="A13" s="12"/>
      <c r="B13" s="25">
        <v>314.7</v>
      </c>
      <c r="C13" s="20" t="s">
        <v>14</v>
      </c>
      <c r="D13" s="46">
        <v>6000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6000</v>
      </c>
      <c r="O13" s="47">
        <f t="shared" si="1"/>
        <v>3.2879955283260813E-2</v>
      </c>
      <c r="P13" s="9"/>
    </row>
    <row r="14" spans="1:133">
      <c r="A14" s="12"/>
      <c r="B14" s="25">
        <v>314.8</v>
      </c>
      <c r="C14" s="20" t="s">
        <v>15</v>
      </c>
      <c r="D14" s="46">
        <v>234000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234000</v>
      </c>
      <c r="O14" s="47">
        <f t="shared" si="1"/>
        <v>1.2823182560471718</v>
      </c>
      <c r="P14" s="9"/>
    </row>
    <row r="15" spans="1:133">
      <c r="A15" s="12"/>
      <c r="B15" s="25">
        <v>315</v>
      </c>
      <c r="C15" s="20" t="s">
        <v>16</v>
      </c>
      <c r="D15" s="46">
        <v>8447000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8447000</v>
      </c>
      <c r="O15" s="47">
        <f t="shared" si="1"/>
        <v>46.289497046284019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SUM(D17:D18)</f>
        <v>2682000</v>
      </c>
      <c r="E16" s="32">
        <f t="shared" si="3"/>
        <v>4450000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7132000</v>
      </c>
      <c r="O16" s="45">
        <f t="shared" si="1"/>
        <v>39.083306846702691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4450000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4450000</v>
      </c>
      <c r="O17" s="47">
        <f t="shared" si="1"/>
        <v>24.385966835085103</v>
      </c>
      <c r="P17" s="9"/>
    </row>
    <row r="18" spans="1:16">
      <c r="A18" s="12"/>
      <c r="B18" s="25">
        <v>329</v>
      </c>
      <c r="C18" s="20" t="s">
        <v>18</v>
      </c>
      <c r="D18" s="46">
        <v>2682000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2682000</v>
      </c>
      <c r="O18" s="47">
        <f t="shared" si="1"/>
        <v>14.697340011617584</v>
      </c>
      <c r="P18" s="9"/>
    </row>
    <row r="19" spans="1:16" ht="15.75">
      <c r="A19" s="29" t="s">
        <v>20</v>
      </c>
      <c r="B19" s="30"/>
      <c r="C19" s="31"/>
      <c r="D19" s="32">
        <f t="shared" ref="D19:M19" si="4">SUM(D20:D40)</f>
        <v>13456000</v>
      </c>
      <c r="E19" s="32">
        <f t="shared" si="4"/>
        <v>10874000</v>
      </c>
      <c r="F19" s="32">
        <f t="shared" si="4"/>
        <v>0</v>
      </c>
      <c r="G19" s="32">
        <f t="shared" si="4"/>
        <v>6725000</v>
      </c>
      <c r="H19" s="32">
        <f t="shared" si="4"/>
        <v>0</v>
      </c>
      <c r="I19" s="32">
        <f t="shared" si="4"/>
        <v>5541000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>SUM(D19:M19)</f>
        <v>36596000</v>
      </c>
      <c r="O19" s="45">
        <f t="shared" si="1"/>
        <v>200.54580725770214</v>
      </c>
      <c r="P19" s="10"/>
    </row>
    <row r="20" spans="1:16">
      <c r="A20" s="12"/>
      <c r="B20" s="25">
        <v>331.2</v>
      </c>
      <c r="C20" s="20" t="s">
        <v>19</v>
      </c>
      <c r="D20" s="46">
        <v>0</v>
      </c>
      <c r="E20" s="46">
        <v>726000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726000</v>
      </c>
      <c r="O20" s="47">
        <f t="shared" si="1"/>
        <v>3.9784745892745588</v>
      </c>
      <c r="P20" s="9"/>
    </row>
    <row r="21" spans="1:16">
      <c r="A21" s="12"/>
      <c r="B21" s="25">
        <v>331.32</v>
      </c>
      <c r="C21" s="20" t="s">
        <v>98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2289000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5">SUM(D21:M21)</f>
        <v>2289000</v>
      </c>
      <c r="O21" s="47">
        <f t="shared" si="1"/>
        <v>12.543702940564001</v>
      </c>
      <c r="P21" s="9"/>
    </row>
    <row r="22" spans="1:16">
      <c r="A22" s="12"/>
      <c r="B22" s="25">
        <v>331.39</v>
      </c>
      <c r="C22" s="20" t="s">
        <v>24</v>
      </c>
      <c r="D22" s="46">
        <v>0</v>
      </c>
      <c r="E22" s="46">
        <v>339000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339000</v>
      </c>
      <c r="O22" s="47">
        <f t="shared" si="1"/>
        <v>1.8577174735042361</v>
      </c>
      <c r="P22" s="9"/>
    </row>
    <row r="23" spans="1:16">
      <c r="A23" s="12"/>
      <c r="B23" s="25">
        <v>331.42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631000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631000</v>
      </c>
      <c r="O23" s="47">
        <f t="shared" si="1"/>
        <v>3.4578752972895956</v>
      </c>
      <c r="P23" s="9"/>
    </row>
    <row r="24" spans="1:16">
      <c r="A24" s="12"/>
      <c r="B24" s="25">
        <v>331.49</v>
      </c>
      <c r="C24" s="20" t="s">
        <v>90</v>
      </c>
      <c r="D24" s="46">
        <v>0</v>
      </c>
      <c r="E24" s="46">
        <v>142000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142000</v>
      </c>
      <c r="O24" s="47">
        <f t="shared" si="1"/>
        <v>0.77815894170383926</v>
      </c>
      <c r="P24" s="9"/>
    </row>
    <row r="25" spans="1:16">
      <c r="A25" s="12"/>
      <c r="B25" s="25">
        <v>331.5</v>
      </c>
      <c r="C25" s="20" t="s">
        <v>21</v>
      </c>
      <c r="D25" s="46">
        <v>0</v>
      </c>
      <c r="E25" s="46">
        <v>4011000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4011000</v>
      </c>
      <c r="O25" s="47">
        <f t="shared" si="1"/>
        <v>21.980250106859856</v>
      </c>
      <c r="P25" s="9"/>
    </row>
    <row r="26" spans="1:16">
      <c r="A26" s="12"/>
      <c r="B26" s="25">
        <v>331.69</v>
      </c>
      <c r="C26" s="20" t="s">
        <v>26</v>
      </c>
      <c r="D26" s="46">
        <v>8000</v>
      </c>
      <c r="E26" s="46">
        <v>1014000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1022000</v>
      </c>
      <c r="O26" s="47">
        <f t="shared" si="1"/>
        <v>5.6005523832487585</v>
      </c>
      <c r="P26" s="9"/>
    </row>
    <row r="27" spans="1:16">
      <c r="A27" s="12"/>
      <c r="B27" s="25">
        <v>334.1</v>
      </c>
      <c r="C27" s="20" t="s">
        <v>22</v>
      </c>
      <c r="D27" s="46">
        <v>48000</v>
      </c>
      <c r="E27" s="46">
        <v>424000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472000</v>
      </c>
      <c r="O27" s="47">
        <f t="shared" si="1"/>
        <v>2.5865564822831839</v>
      </c>
      <c r="P27" s="9"/>
    </row>
    <row r="28" spans="1:16">
      <c r="A28" s="12"/>
      <c r="B28" s="25">
        <v>334.2</v>
      </c>
      <c r="C28" s="20" t="s">
        <v>23</v>
      </c>
      <c r="D28" s="46">
        <v>0</v>
      </c>
      <c r="E28" s="46">
        <v>720000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720000</v>
      </c>
      <c r="O28" s="47">
        <f t="shared" si="1"/>
        <v>3.945594633991298</v>
      </c>
      <c r="P28" s="9"/>
    </row>
    <row r="29" spans="1:16">
      <c r="A29" s="12"/>
      <c r="B29" s="25">
        <v>334.42</v>
      </c>
      <c r="C29" s="20" t="s">
        <v>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990000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990000</v>
      </c>
      <c r="O29" s="47">
        <f t="shared" si="1"/>
        <v>5.4251926217380344</v>
      </c>
      <c r="P29" s="9"/>
    </row>
    <row r="30" spans="1:16">
      <c r="A30" s="12"/>
      <c r="B30" s="25">
        <v>334.49</v>
      </c>
      <c r="C30" s="20" t="s">
        <v>28</v>
      </c>
      <c r="D30" s="46">
        <v>0</v>
      </c>
      <c r="E30" s="46">
        <v>280000</v>
      </c>
      <c r="F30" s="46">
        <v>0</v>
      </c>
      <c r="G30" s="46">
        <v>219000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499000</v>
      </c>
      <c r="O30" s="47">
        <f t="shared" si="1"/>
        <v>2.7345162810578576</v>
      </c>
      <c r="P30" s="9"/>
    </row>
    <row r="31" spans="1:16">
      <c r="A31" s="12"/>
      <c r="B31" s="25">
        <v>334.5</v>
      </c>
      <c r="C31" s="20" t="s">
        <v>29</v>
      </c>
      <c r="D31" s="46">
        <v>20000</v>
      </c>
      <c r="E31" s="46">
        <v>184000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204000</v>
      </c>
      <c r="O31" s="47">
        <f t="shared" si="1"/>
        <v>1.1179184796308677</v>
      </c>
      <c r="P31" s="9"/>
    </row>
    <row r="32" spans="1:16">
      <c r="A32" s="12"/>
      <c r="B32" s="25">
        <v>335.12</v>
      </c>
      <c r="C32" s="20" t="s">
        <v>31</v>
      </c>
      <c r="D32" s="46">
        <v>4546000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4546000</v>
      </c>
      <c r="O32" s="47">
        <f t="shared" si="1"/>
        <v>24.912046119617276</v>
      </c>
      <c r="P32" s="9"/>
    </row>
    <row r="33" spans="1:16">
      <c r="A33" s="12"/>
      <c r="B33" s="25">
        <v>335.14</v>
      </c>
      <c r="C33" s="20" t="s">
        <v>32</v>
      </c>
      <c r="D33" s="46">
        <v>52000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52000</v>
      </c>
      <c r="O33" s="47">
        <f t="shared" si="1"/>
        <v>0.28495961245492707</v>
      </c>
      <c r="P33" s="9"/>
    </row>
    <row r="34" spans="1:16">
      <c r="A34" s="12"/>
      <c r="B34" s="25">
        <v>335.15</v>
      </c>
      <c r="C34" s="20" t="s">
        <v>33</v>
      </c>
      <c r="D34" s="46">
        <v>37000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37000</v>
      </c>
      <c r="O34" s="47">
        <f t="shared" si="1"/>
        <v>0.20275972424677502</v>
      </c>
      <c r="P34" s="9"/>
    </row>
    <row r="35" spans="1:16">
      <c r="A35" s="12"/>
      <c r="B35" s="25">
        <v>335.18</v>
      </c>
      <c r="C35" s="20" t="s">
        <v>34</v>
      </c>
      <c r="D35" s="46">
        <v>8618000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8618000</v>
      </c>
      <c r="O35" s="47">
        <f t="shared" si="1"/>
        <v>47.22657577185695</v>
      </c>
      <c r="P35" s="9"/>
    </row>
    <row r="36" spans="1:16">
      <c r="A36" s="12"/>
      <c r="B36" s="25">
        <v>337.2</v>
      </c>
      <c r="C36" s="20" t="s">
        <v>99</v>
      </c>
      <c r="D36" s="46">
        <v>0</v>
      </c>
      <c r="E36" s="46">
        <v>0</v>
      </c>
      <c r="F36" s="46">
        <v>0</v>
      </c>
      <c r="G36" s="46">
        <v>145000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145000</v>
      </c>
      <c r="O36" s="47">
        <f t="shared" si="1"/>
        <v>0.79459891934546967</v>
      </c>
      <c r="P36" s="9"/>
    </row>
    <row r="37" spans="1:16">
      <c r="A37" s="12"/>
      <c r="B37" s="25">
        <v>337.4</v>
      </c>
      <c r="C37" s="20" t="s">
        <v>35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1631000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1631000</v>
      </c>
      <c r="O37" s="47">
        <f t="shared" ref="O37:O68" si="8">(N37/O$82)</f>
        <v>8.9378678444997313</v>
      </c>
      <c r="P37" s="9"/>
    </row>
    <row r="38" spans="1:16">
      <c r="A38" s="12"/>
      <c r="B38" s="25">
        <v>337.5</v>
      </c>
      <c r="C38" s="20" t="s">
        <v>92</v>
      </c>
      <c r="D38" s="46">
        <v>0</v>
      </c>
      <c r="E38" s="46">
        <v>1164000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1164000</v>
      </c>
      <c r="O38" s="47">
        <f t="shared" si="8"/>
        <v>6.3787113249525982</v>
      </c>
      <c r="P38" s="9"/>
    </row>
    <row r="39" spans="1:16">
      <c r="A39" s="12"/>
      <c r="B39" s="25">
        <v>338</v>
      </c>
      <c r="C39" s="20" t="s">
        <v>37</v>
      </c>
      <c r="D39" s="46">
        <v>0</v>
      </c>
      <c r="E39" s="46">
        <v>1870000</v>
      </c>
      <c r="F39" s="46">
        <v>0</v>
      </c>
      <c r="G39" s="46">
        <v>6361000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8231000</v>
      </c>
      <c r="O39" s="47">
        <f t="shared" si="8"/>
        <v>45.105818656086626</v>
      </c>
      <c r="P39" s="9"/>
    </row>
    <row r="40" spans="1:16">
      <c r="A40" s="12"/>
      <c r="B40" s="25">
        <v>339</v>
      </c>
      <c r="C40" s="20" t="s">
        <v>38</v>
      </c>
      <c r="D40" s="46">
        <v>127000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127000</v>
      </c>
      <c r="O40" s="47">
        <f t="shared" si="8"/>
        <v>0.69595905349568721</v>
      </c>
      <c r="P40" s="9"/>
    </row>
    <row r="41" spans="1:16" ht="15.75">
      <c r="A41" s="29" t="s">
        <v>43</v>
      </c>
      <c r="B41" s="30"/>
      <c r="C41" s="31"/>
      <c r="D41" s="32">
        <f t="shared" ref="D41:M41" si="9">SUM(D42:D61)</f>
        <v>8075000</v>
      </c>
      <c r="E41" s="32">
        <f t="shared" si="9"/>
        <v>0</v>
      </c>
      <c r="F41" s="32">
        <f t="shared" si="9"/>
        <v>0</v>
      </c>
      <c r="G41" s="32">
        <f t="shared" si="9"/>
        <v>17000</v>
      </c>
      <c r="H41" s="32">
        <f t="shared" si="9"/>
        <v>113000</v>
      </c>
      <c r="I41" s="32">
        <f t="shared" si="9"/>
        <v>518935000</v>
      </c>
      <c r="J41" s="32">
        <f t="shared" si="9"/>
        <v>274843000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801983000</v>
      </c>
      <c r="O41" s="45">
        <f t="shared" si="8"/>
        <v>4394.860862989226</v>
      </c>
      <c r="P41" s="10"/>
    </row>
    <row r="42" spans="1:16">
      <c r="A42" s="12"/>
      <c r="B42" s="25">
        <v>341.2</v>
      </c>
      <c r="C42" s="20" t="s">
        <v>46</v>
      </c>
      <c r="D42" s="46">
        <v>6000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274843000</v>
      </c>
      <c r="K42" s="46">
        <v>0</v>
      </c>
      <c r="L42" s="46">
        <v>0</v>
      </c>
      <c r="M42" s="46">
        <v>0</v>
      </c>
      <c r="N42" s="46">
        <f t="shared" ref="N42:N61" si="10">SUM(D42:M42)</f>
        <v>274849000</v>
      </c>
      <c r="O42" s="47">
        <f t="shared" si="8"/>
        <v>1506.1704716081586</v>
      </c>
      <c r="P42" s="9"/>
    </row>
    <row r="43" spans="1:16">
      <c r="A43" s="12"/>
      <c r="B43" s="25">
        <v>341.9</v>
      </c>
      <c r="C43" s="20" t="s">
        <v>47</v>
      </c>
      <c r="D43" s="46">
        <v>950000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950000</v>
      </c>
      <c r="O43" s="47">
        <f t="shared" si="8"/>
        <v>5.2059929198496286</v>
      </c>
      <c r="P43" s="9"/>
    </row>
    <row r="44" spans="1:16">
      <c r="A44" s="12"/>
      <c r="B44" s="25">
        <v>342.1</v>
      </c>
      <c r="C44" s="20" t="s">
        <v>48</v>
      </c>
      <c r="D44" s="46">
        <v>206000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206000</v>
      </c>
      <c r="O44" s="47">
        <f t="shared" si="8"/>
        <v>1.1288784647252881</v>
      </c>
      <c r="P44" s="9"/>
    </row>
    <row r="45" spans="1:16">
      <c r="A45" s="12"/>
      <c r="B45" s="25">
        <v>342.2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31187000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31187000</v>
      </c>
      <c r="O45" s="47">
        <f t="shared" si="8"/>
        <v>170.90452756984251</v>
      </c>
      <c r="P45" s="9"/>
    </row>
    <row r="46" spans="1:16">
      <c r="A46" s="12"/>
      <c r="B46" s="25">
        <v>343.1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314856000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314856000</v>
      </c>
      <c r="O46" s="47">
        <f t="shared" si="8"/>
        <v>1725.4085334443946</v>
      </c>
      <c r="P46" s="9"/>
    </row>
    <row r="47" spans="1:16">
      <c r="A47" s="12"/>
      <c r="B47" s="25">
        <v>343.2</v>
      </c>
      <c r="C47" s="20" t="s">
        <v>51</v>
      </c>
      <c r="D47" s="46">
        <v>3000</v>
      </c>
      <c r="E47" s="46">
        <v>0</v>
      </c>
      <c r="F47" s="46">
        <v>0</v>
      </c>
      <c r="G47" s="46">
        <v>0</v>
      </c>
      <c r="H47" s="46">
        <v>0</v>
      </c>
      <c r="I47" s="46">
        <v>33564000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33567000</v>
      </c>
      <c r="O47" s="47">
        <f t="shared" si="8"/>
        <v>183.94690983220264</v>
      </c>
      <c r="P47" s="9"/>
    </row>
    <row r="48" spans="1:16">
      <c r="A48" s="12"/>
      <c r="B48" s="25">
        <v>343.3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29357000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29357000</v>
      </c>
      <c r="O48" s="47">
        <f t="shared" si="8"/>
        <v>160.87614120844796</v>
      </c>
      <c r="P48" s="9"/>
    </row>
    <row r="49" spans="1:16">
      <c r="A49" s="12"/>
      <c r="B49" s="25">
        <v>343.4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21859000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21859000</v>
      </c>
      <c r="O49" s="47">
        <f t="shared" si="8"/>
        <v>119.78715708946636</v>
      </c>
      <c r="P49" s="9"/>
    </row>
    <row r="50" spans="1:16">
      <c r="A50" s="12"/>
      <c r="B50" s="25">
        <v>343.5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53299000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53299000</v>
      </c>
      <c r="O50" s="47">
        <f t="shared" si="8"/>
        <v>292.07812277375302</v>
      </c>
      <c r="P50" s="9"/>
    </row>
    <row r="51" spans="1:16">
      <c r="A51" s="12"/>
      <c r="B51" s="25">
        <v>343.8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113000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113000</v>
      </c>
      <c r="O51" s="47">
        <f t="shared" si="8"/>
        <v>0.61923915783474537</v>
      </c>
      <c r="P51" s="9"/>
    </row>
    <row r="52" spans="1:16">
      <c r="A52" s="12"/>
      <c r="B52" s="25">
        <v>343.9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17732000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17732000</v>
      </c>
      <c r="O52" s="47">
        <f t="shared" si="8"/>
        <v>97.171227847130126</v>
      </c>
      <c r="P52" s="9"/>
    </row>
    <row r="53" spans="1:16">
      <c r="A53" s="12"/>
      <c r="B53" s="25">
        <v>344.1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11498000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11498000</v>
      </c>
      <c r="O53" s="47">
        <f t="shared" si="8"/>
        <v>63.008954307822144</v>
      </c>
      <c r="P53" s="9"/>
    </row>
    <row r="54" spans="1:16">
      <c r="A54" s="12"/>
      <c r="B54" s="25">
        <v>344.3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4691000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4691000</v>
      </c>
      <c r="O54" s="47">
        <f t="shared" si="8"/>
        <v>25.706645038962748</v>
      </c>
      <c r="P54" s="9"/>
    </row>
    <row r="55" spans="1:16">
      <c r="A55" s="12"/>
      <c r="B55" s="25">
        <v>344.5</v>
      </c>
      <c r="C55" s="20" t="s">
        <v>59</v>
      </c>
      <c r="D55" s="46">
        <v>1605000</v>
      </c>
      <c r="E55" s="46">
        <v>0</v>
      </c>
      <c r="F55" s="46">
        <v>0</v>
      </c>
      <c r="G55" s="46">
        <v>3000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1608000</v>
      </c>
      <c r="O55" s="47">
        <f t="shared" si="8"/>
        <v>8.811828015913898</v>
      </c>
      <c r="P55" s="9"/>
    </row>
    <row r="56" spans="1:16">
      <c r="A56" s="12"/>
      <c r="B56" s="25">
        <v>344.9</v>
      </c>
      <c r="C56" s="20" t="s">
        <v>60</v>
      </c>
      <c r="D56" s="46">
        <v>935000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935000</v>
      </c>
      <c r="O56" s="47">
        <f t="shared" si="8"/>
        <v>5.123793031641477</v>
      </c>
      <c r="P56" s="9"/>
    </row>
    <row r="57" spans="1:16">
      <c r="A57" s="12"/>
      <c r="B57" s="25">
        <v>346.4</v>
      </c>
      <c r="C57" s="20" t="s">
        <v>61</v>
      </c>
      <c r="D57" s="46">
        <v>612000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612000</v>
      </c>
      <c r="O57" s="47">
        <f t="shared" si="8"/>
        <v>3.3537554388926032</v>
      </c>
      <c r="P57" s="9"/>
    </row>
    <row r="58" spans="1:16">
      <c r="A58" s="12"/>
      <c r="B58" s="25">
        <v>347.2</v>
      </c>
      <c r="C58" s="20" t="s">
        <v>62</v>
      </c>
      <c r="D58" s="46">
        <v>3205000</v>
      </c>
      <c r="E58" s="46">
        <v>0</v>
      </c>
      <c r="F58" s="46">
        <v>0</v>
      </c>
      <c r="G58" s="46">
        <v>14000</v>
      </c>
      <c r="H58" s="46">
        <v>0</v>
      </c>
      <c r="I58" s="46">
        <v>892000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4111000</v>
      </c>
      <c r="O58" s="47">
        <f t="shared" si="8"/>
        <v>22.528249361580869</v>
      </c>
      <c r="P58" s="9"/>
    </row>
    <row r="59" spans="1:16">
      <c r="A59" s="12"/>
      <c r="B59" s="25">
        <v>347.4</v>
      </c>
      <c r="C59" s="20" t="s">
        <v>63</v>
      </c>
      <c r="D59" s="46">
        <v>50000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50000</v>
      </c>
      <c r="O59" s="47">
        <f t="shared" si="8"/>
        <v>0.27399962736050681</v>
      </c>
      <c r="P59" s="9"/>
    </row>
    <row r="60" spans="1:16">
      <c r="A60" s="12"/>
      <c r="B60" s="25">
        <v>347.5</v>
      </c>
      <c r="C60" s="20" t="s">
        <v>64</v>
      </c>
      <c r="D60" s="46">
        <v>434000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434000</v>
      </c>
      <c r="O60" s="47">
        <f t="shared" si="8"/>
        <v>2.378316765489199</v>
      </c>
      <c r="P60" s="9"/>
    </row>
    <row r="61" spans="1:16">
      <c r="A61" s="12"/>
      <c r="B61" s="25">
        <v>349</v>
      </c>
      <c r="C61" s="20" t="s">
        <v>1</v>
      </c>
      <c r="D61" s="46">
        <v>69000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69000</v>
      </c>
      <c r="O61" s="47">
        <f t="shared" si="8"/>
        <v>0.37811948575749937</v>
      </c>
      <c r="P61" s="9"/>
    </row>
    <row r="62" spans="1:16" ht="15.75">
      <c r="A62" s="29" t="s">
        <v>44</v>
      </c>
      <c r="B62" s="30"/>
      <c r="C62" s="31"/>
      <c r="D62" s="32">
        <f t="shared" ref="D62:M62" si="11">SUM(D63:D64)</f>
        <v>2179000</v>
      </c>
      <c r="E62" s="32">
        <f t="shared" si="11"/>
        <v>257000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>SUM(D62:M62)</f>
        <v>2436000</v>
      </c>
      <c r="O62" s="45">
        <f t="shared" si="8"/>
        <v>13.349261845003891</v>
      </c>
      <c r="P62" s="10"/>
    </row>
    <row r="63" spans="1:16">
      <c r="A63" s="13"/>
      <c r="B63" s="39">
        <v>351.9</v>
      </c>
      <c r="C63" s="21" t="s">
        <v>93</v>
      </c>
      <c r="D63" s="46">
        <v>0</v>
      </c>
      <c r="E63" s="46">
        <v>257000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257000</v>
      </c>
      <c r="O63" s="47">
        <f t="shared" si="8"/>
        <v>1.4083580846330048</v>
      </c>
      <c r="P63" s="9"/>
    </row>
    <row r="64" spans="1:16">
      <c r="A64" s="13"/>
      <c r="B64" s="39">
        <v>354</v>
      </c>
      <c r="C64" s="21" t="s">
        <v>67</v>
      </c>
      <c r="D64" s="46">
        <v>2179000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2179000</v>
      </c>
      <c r="O64" s="47">
        <f t="shared" si="8"/>
        <v>11.940903760370887</v>
      </c>
      <c r="P64" s="9"/>
    </row>
    <row r="65" spans="1:119" ht="15.75">
      <c r="A65" s="29" t="s">
        <v>4</v>
      </c>
      <c r="B65" s="30"/>
      <c r="C65" s="31"/>
      <c r="D65" s="32">
        <f t="shared" ref="D65:M65" si="12">SUM(D66:D72)</f>
        <v>10999000</v>
      </c>
      <c r="E65" s="32">
        <f t="shared" si="12"/>
        <v>582000</v>
      </c>
      <c r="F65" s="32">
        <f t="shared" si="12"/>
        <v>1999000</v>
      </c>
      <c r="G65" s="32">
        <f t="shared" si="12"/>
        <v>1424000</v>
      </c>
      <c r="H65" s="32">
        <f t="shared" si="12"/>
        <v>120000</v>
      </c>
      <c r="I65" s="32">
        <f t="shared" si="12"/>
        <v>16441000</v>
      </c>
      <c r="J65" s="32">
        <f t="shared" si="12"/>
        <v>2254000</v>
      </c>
      <c r="K65" s="32">
        <f t="shared" si="12"/>
        <v>45807000</v>
      </c>
      <c r="L65" s="32">
        <f t="shared" si="12"/>
        <v>56000</v>
      </c>
      <c r="M65" s="32">
        <f t="shared" si="12"/>
        <v>122000</v>
      </c>
      <c r="N65" s="32">
        <f>SUM(D65:M65)</f>
        <v>79804000</v>
      </c>
      <c r="O65" s="45">
        <f t="shared" si="8"/>
        <v>437.32532523755765</v>
      </c>
      <c r="P65" s="10"/>
    </row>
    <row r="66" spans="1:119">
      <c r="A66" s="12"/>
      <c r="B66" s="25">
        <v>361.1</v>
      </c>
      <c r="C66" s="20" t="s">
        <v>68</v>
      </c>
      <c r="D66" s="46">
        <v>556000</v>
      </c>
      <c r="E66" s="46">
        <v>407000</v>
      </c>
      <c r="F66" s="46">
        <v>830000</v>
      </c>
      <c r="G66" s="46">
        <v>1116000</v>
      </c>
      <c r="H66" s="46">
        <v>93000</v>
      </c>
      <c r="I66" s="46">
        <v>7366000</v>
      </c>
      <c r="J66" s="46">
        <v>1149000</v>
      </c>
      <c r="K66" s="46">
        <v>12136000</v>
      </c>
      <c r="L66" s="46">
        <v>17000</v>
      </c>
      <c r="M66" s="46">
        <v>4000</v>
      </c>
      <c r="N66" s="46">
        <f>SUM(D66:M66)</f>
        <v>23674000</v>
      </c>
      <c r="O66" s="47">
        <f t="shared" si="8"/>
        <v>129.73334356265275</v>
      </c>
      <c r="P66" s="9"/>
    </row>
    <row r="67" spans="1:119">
      <c r="A67" s="12"/>
      <c r="B67" s="25">
        <v>361.3</v>
      </c>
      <c r="C67" s="20" t="s">
        <v>69</v>
      </c>
      <c r="D67" s="46">
        <v>327000</v>
      </c>
      <c r="E67" s="46">
        <v>-153000</v>
      </c>
      <c r="F67" s="46">
        <v>-23000</v>
      </c>
      <c r="G67" s="46">
        <v>-795000</v>
      </c>
      <c r="H67" s="46">
        <v>27000</v>
      </c>
      <c r="I67" s="46">
        <v>1902000</v>
      </c>
      <c r="J67" s="46">
        <v>261000</v>
      </c>
      <c r="K67" s="46">
        <v>2216000</v>
      </c>
      <c r="L67" s="46">
        <v>39000</v>
      </c>
      <c r="M67" s="46">
        <v>1000</v>
      </c>
      <c r="N67" s="46">
        <f t="shared" ref="N67:N72" si="13">SUM(D67:M67)</f>
        <v>3802000</v>
      </c>
      <c r="O67" s="47">
        <f t="shared" si="8"/>
        <v>20.834931664492935</v>
      </c>
      <c r="P67" s="9"/>
    </row>
    <row r="68" spans="1:119">
      <c r="A68" s="12"/>
      <c r="B68" s="25">
        <v>362</v>
      </c>
      <c r="C68" s="20" t="s">
        <v>70</v>
      </c>
      <c r="D68" s="46">
        <v>998000</v>
      </c>
      <c r="E68" s="46">
        <v>0</v>
      </c>
      <c r="F68" s="46">
        <v>0</v>
      </c>
      <c r="G68" s="46">
        <v>5000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1003000</v>
      </c>
      <c r="O68" s="47">
        <f t="shared" si="8"/>
        <v>5.496432524851766</v>
      </c>
      <c r="P68" s="9"/>
    </row>
    <row r="69" spans="1:119">
      <c r="A69" s="12"/>
      <c r="B69" s="25">
        <v>364</v>
      </c>
      <c r="C69" s="20" t="s">
        <v>100</v>
      </c>
      <c r="D69" s="46">
        <v>0</v>
      </c>
      <c r="E69" s="46">
        <v>0</v>
      </c>
      <c r="F69" s="46">
        <v>0</v>
      </c>
      <c r="G69" s="46">
        <v>1015000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1015000</v>
      </c>
      <c r="O69" s="47">
        <f t="shared" ref="O69:O80" si="14">(N69/O$82)</f>
        <v>5.5621924354182877</v>
      </c>
      <c r="P69" s="9"/>
    </row>
    <row r="70" spans="1:119">
      <c r="A70" s="12"/>
      <c r="B70" s="25">
        <v>365</v>
      </c>
      <c r="C70" s="20" t="s">
        <v>71</v>
      </c>
      <c r="D70" s="46">
        <v>157000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157000</v>
      </c>
      <c r="O70" s="47">
        <f t="shared" si="14"/>
        <v>0.86035882991199131</v>
      </c>
      <c r="P70" s="9"/>
    </row>
    <row r="71" spans="1:119">
      <c r="A71" s="12"/>
      <c r="B71" s="25">
        <v>368</v>
      </c>
      <c r="C71" s="20" t="s">
        <v>72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31455000</v>
      </c>
      <c r="L71" s="46">
        <v>0</v>
      </c>
      <c r="M71" s="46">
        <v>0</v>
      </c>
      <c r="N71" s="46">
        <f t="shared" si="13"/>
        <v>31455000</v>
      </c>
      <c r="O71" s="47">
        <f t="shared" si="14"/>
        <v>172.37316557249483</v>
      </c>
      <c r="P71" s="9"/>
    </row>
    <row r="72" spans="1:119">
      <c r="A72" s="12"/>
      <c r="B72" s="25">
        <v>369.9</v>
      </c>
      <c r="C72" s="20" t="s">
        <v>73</v>
      </c>
      <c r="D72" s="46">
        <v>8961000</v>
      </c>
      <c r="E72" s="46">
        <v>328000</v>
      </c>
      <c r="F72" s="46">
        <v>1192000</v>
      </c>
      <c r="G72" s="46">
        <v>83000</v>
      </c>
      <c r="H72" s="46">
        <v>0</v>
      </c>
      <c r="I72" s="46">
        <v>7173000</v>
      </c>
      <c r="J72" s="46">
        <v>844000</v>
      </c>
      <c r="K72" s="46">
        <v>0</v>
      </c>
      <c r="L72" s="46">
        <v>0</v>
      </c>
      <c r="M72" s="46">
        <v>117000</v>
      </c>
      <c r="N72" s="46">
        <f t="shared" si="13"/>
        <v>18698000</v>
      </c>
      <c r="O72" s="47">
        <f t="shared" si="14"/>
        <v>102.46490064773512</v>
      </c>
      <c r="P72" s="9"/>
    </row>
    <row r="73" spans="1:119" ht="15.75">
      <c r="A73" s="29" t="s">
        <v>45</v>
      </c>
      <c r="B73" s="30"/>
      <c r="C73" s="31"/>
      <c r="D73" s="32">
        <f t="shared" ref="D73:M73" si="15">SUM(D74:D79)</f>
        <v>39320000</v>
      </c>
      <c r="E73" s="32">
        <f t="shared" si="15"/>
        <v>1880000</v>
      </c>
      <c r="F73" s="32">
        <f t="shared" si="15"/>
        <v>7158000</v>
      </c>
      <c r="G73" s="32">
        <f t="shared" si="15"/>
        <v>8070000</v>
      </c>
      <c r="H73" s="32">
        <f t="shared" si="15"/>
        <v>0</v>
      </c>
      <c r="I73" s="32">
        <f t="shared" si="15"/>
        <v>19107000</v>
      </c>
      <c r="J73" s="32">
        <f t="shared" si="15"/>
        <v>10373000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 t="shared" ref="N73:N80" si="16">SUM(D73:M73)</f>
        <v>85908000</v>
      </c>
      <c r="O73" s="45">
        <f t="shared" si="14"/>
        <v>470.77519974572834</v>
      </c>
      <c r="P73" s="9"/>
    </row>
    <row r="74" spans="1:119">
      <c r="A74" s="12"/>
      <c r="B74" s="25">
        <v>381</v>
      </c>
      <c r="C74" s="20" t="s">
        <v>74</v>
      </c>
      <c r="D74" s="46">
        <v>39320000</v>
      </c>
      <c r="E74" s="46">
        <v>1880000</v>
      </c>
      <c r="F74" s="46">
        <v>7158000</v>
      </c>
      <c r="G74" s="46">
        <v>8070000</v>
      </c>
      <c r="H74" s="46">
        <v>0</v>
      </c>
      <c r="I74" s="46">
        <v>11448000</v>
      </c>
      <c r="J74" s="46">
        <v>7238000</v>
      </c>
      <c r="K74" s="46">
        <v>0</v>
      </c>
      <c r="L74" s="46">
        <v>0</v>
      </c>
      <c r="M74" s="46">
        <v>0</v>
      </c>
      <c r="N74" s="46">
        <f t="shared" si="16"/>
        <v>75114000</v>
      </c>
      <c r="O74" s="47">
        <f t="shared" si="14"/>
        <v>411.62416019114215</v>
      </c>
      <c r="P74" s="9"/>
    </row>
    <row r="75" spans="1:119">
      <c r="A75" s="12"/>
      <c r="B75" s="25">
        <v>388.1</v>
      </c>
      <c r="C75" s="20" t="s">
        <v>75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21000</v>
      </c>
      <c r="K75" s="46">
        <v>0</v>
      </c>
      <c r="L75" s="46">
        <v>0</v>
      </c>
      <c r="M75" s="46">
        <v>0</v>
      </c>
      <c r="N75" s="46">
        <f t="shared" si="16"/>
        <v>21000</v>
      </c>
      <c r="O75" s="47">
        <f t="shared" si="14"/>
        <v>0.11507984349141286</v>
      </c>
      <c r="P75" s="9"/>
    </row>
    <row r="76" spans="1:119">
      <c r="A76" s="12"/>
      <c r="B76" s="25">
        <v>389.5</v>
      </c>
      <c r="C76" s="20" t="s">
        <v>76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6539000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6539000</v>
      </c>
      <c r="O76" s="47">
        <f t="shared" si="14"/>
        <v>35.833671266207077</v>
      </c>
      <c r="P76" s="9"/>
    </row>
    <row r="77" spans="1:119">
      <c r="A77" s="12"/>
      <c r="B77" s="25">
        <v>389.6</v>
      </c>
      <c r="C77" s="20" t="s">
        <v>77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1964000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1964000</v>
      </c>
      <c r="O77" s="47">
        <f t="shared" si="14"/>
        <v>10.762705362720707</v>
      </c>
      <c r="P77" s="9"/>
    </row>
    <row r="78" spans="1:119">
      <c r="A78" s="12"/>
      <c r="B78" s="25">
        <v>389.7</v>
      </c>
      <c r="C78" s="20" t="s">
        <v>78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1274000</v>
      </c>
      <c r="J78" s="46">
        <v>3114000</v>
      </c>
      <c r="K78" s="46">
        <v>0</v>
      </c>
      <c r="L78" s="46">
        <v>0</v>
      </c>
      <c r="M78" s="46">
        <v>0</v>
      </c>
      <c r="N78" s="46">
        <f t="shared" si="16"/>
        <v>4388000</v>
      </c>
      <c r="O78" s="47">
        <f t="shared" si="14"/>
        <v>24.046207297158077</v>
      </c>
      <c r="P78" s="9"/>
    </row>
    <row r="79" spans="1:119" ht="15.75" thickBot="1">
      <c r="A79" s="12"/>
      <c r="B79" s="25">
        <v>389.9</v>
      </c>
      <c r="C79" s="20" t="s">
        <v>101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-2118000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-2118000</v>
      </c>
      <c r="O79" s="47">
        <f t="shared" si="14"/>
        <v>-11.606624214991067</v>
      </c>
      <c r="P79" s="9"/>
    </row>
    <row r="80" spans="1:119" ht="16.5" thickBot="1">
      <c r="A80" s="14" t="s">
        <v>65</v>
      </c>
      <c r="B80" s="23"/>
      <c r="C80" s="22"/>
      <c r="D80" s="15">
        <f t="shared" ref="D80:M80" si="17">SUM(D5,D16,D19,D41,D62,D65,D73)</f>
        <v>132442000</v>
      </c>
      <c r="E80" s="15">
        <f t="shared" si="17"/>
        <v>19345000</v>
      </c>
      <c r="F80" s="15">
        <f t="shared" si="17"/>
        <v>9157000</v>
      </c>
      <c r="G80" s="15">
        <f t="shared" si="17"/>
        <v>23803000</v>
      </c>
      <c r="H80" s="15">
        <f t="shared" si="17"/>
        <v>233000</v>
      </c>
      <c r="I80" s="15">
        <f t="shared" si="17"/>
        <v>560024000</v>
      </c>
      <c r="J80" s="15">
        <f t="shared" si="17"/>
        <v>287470000</v>
      </c>
      <c r="K80" s="15">
        <f t="shared" si="17"/>
        <v>45807000</v>
      </c>
      <c r="L80" s="15">
        <f t="shared" si="17"/>
        <v>56000</v>
      </c>
      <c r="M80" s="15">
        <f t="shared" si="17"/>
        <v>332000</v>
      </c>
      <c r="N80" s="15">
        <f t="shared" si="16"/>
        <v>1078669000</v>
      </c>
      <c r="O80" s="38">
        <f t="shared" si="14"/>
        <v>5911.0980809066095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102</v>
      </c>
      <c r="M82" s="118"/>
      <c r="N82" s="118"/>
      <c r="O82" s="43">
        <v>182482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95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57255000</v>
      </c>
      <c r="E5" s="27">
        <f t="shared" si="0"/>
        <v>998000</v>
      </c>
      <c r="F5" s="27">
        <f t="shared" si="0"/>
        <v>0</v>
      </c>
      <c r="G5" s="27">
        <f t="shared" si="0"/>
        <v>7384000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174000</v>
      </c>
      <c r="N5" s="28">
        <f>SUM(D5:M5)</f>
        <v>65811000</v>
      </c>
      <c r="O5" s="33">
        <f t="shared" ref="O5:O36" si="1">(N5/O$79)</f>
        <v>362.84293401552577</v>
      </c>
      <c r="P5" s="6"/>
    </row>
    <row r="6" spans="1:133">
      <c r="A6" s="12"/>
      <c r="B6" s="25">
        <v>311</v>
      </c>
      <c r="C6" s="20" t="s">
        <v>3</v>
      </c>
      <c r="D6" s="46">
        <v>34115000</v>
      </c>
      <c r="E6" s="46">
        <v>998000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174000</v>
      </c>
      <c r="N6" s="46">
        <f>SUM(D6:M6)</f>
        <v>35287000</v>
      </c>
      <c r="O6" s="47">
        <f t="shared" si="1"/>
        <v>194.55164961185602</v>
      </c>
      <c r="P6" s="9"/>
    </row>
    <row r="7" spans="1:133">
      <c r="A7" s="12"/>
      <c r="B7" s="25">
        <v>312.41000000000003</v>
      </c>
      <c r="C7" s="20" t="s">
        <v>88</v>
      </c>
      <c r="D7" s="46">
        <v>0</v>
      </c>
      <c r="E7" s="46">
        <v>0</v>
      </c>
      <c r="F7" s="46">
        <v>0</v>
      </c>
      <c r="G7" s="46">
        <v>3993000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3993000</v>
      </c>
      <c r="O7" s="47">
        <f t="shared" si="1"/>
        <v>22.015040578687369</v>
      </c>
      <c r="P7" s="9"/>
    </row>
    <row r="8" spans="1:133">
      <c r="A8" s="12"/>
      <c r="B8" s="25">
        <v>312.60000000000002</v>
      </c>
      <c r="C8" s="20" t="s">
        <v>89</v>
      </c>
      <c r="D8" s="46">
        <v>0</v>
      </c>
      <c r="E8" s="46">
        <v>0</v>
      </c>
      <c r="F8" s="46">
        <v>0</v>
      </c>
      <c r="G8" s="46">
        <v>3391000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3391000</v>
      </c>
      <c r="O8" s="47">
        <f t="shared" si="1"/>
        <v>18.69596859562456</v>
      </c>
      <c r="P8" s="9"/>
    </row>
    <row r="9" spans="1:133">
      <c r="A9" s="12"/>
      <c r="B9" s="25">
        <v>314.10000000000002</v>
      </c>
      <c r="C9" s="20" t="s">
        <v>11</v>
      </c>
      <c r="D9" s="46">
        <v>10968000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10968000</v>
      </c>
      <c r="O9" s="47">
        <f t="shared" si="1"/>
        <v>60.471065631616092</v>
      </c>
      <c r="P9" s="9"/>
    </row>
    <row r="10" spans="1:133">
      <c r="A10" s="12"/>
      <c r="B10" s="25">
        <v>314.3</v>
      </c>
      <c r="C10" s="20" t="s">
        <v>12</v>
      </c>
      <c r="D10" s="46">
        <v>1460000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1460000</v>
      </c>
      <c r="O10" s="47">
        <f t="shared" si="1"/>
        <v>8.0495765702187718</v>
      </c>
      <c r="P10" s="9"/>
    </row>
    <row r="11" spans="1:133">
      <c r="A11" s="12"/>
      <c r="B11" s="25">
        <v>314.39999999999998</v>
      </c>
      <c r="C11" s="20" t="s">
        <v>13</v>
      </c>
      <c r="D11" s="46">
        <v>1119000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1119000</v>
      </c>
      <c r="O11" s="47">
        <f t="shared" si="1"/>
        <v>6.1695042342978121</v>
      </c>
      <c r="P11" s="9"/>
    </row>
    <row r="12" spans="1:133">
      <c r="A12" s="12"/>
      <c r="B12" s="25">
        <v>314.7</v>
      </c>
      <c r="C12" s="20" t="s">
        <v>14</v>
      </c>
      <c r="D12" s="46">
        <v>18000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18000</v>
      </c>
      <c r="O12" s="47">
        <f t="shared" si="1"/>
        <v>9.9241354975299928E-2</v>
      </c>
      <c r="P12" s="9"/>
    </row>
    <row r="13" spans="1:133">
      <c r="A13" s="12"/>
      <c r="B13" s="25">
        <v>314.8</v>
      </c>
      <c r="C13" s="20" t="s">
        <v>15</v>
      </c>
      <c r="D13" s="46">
        <v>256000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256000</v>
      </c>
      <c r="O13" s="47">
        <f t="shared" si="1"/>
        <v>1.4114326040931546</v>
      </c>
      <c r="P13" s="9"/>
    </row>
    <row r="14" spans="1:133">
      <c r="A14" s="12"/>
      <c r="B14" s="25">
        <v>315</v>
      </c>
      <c r="C14" s="20" t="s">
        <v>16</v>
      </c>
      <c r="D14" s="46">
        <v>9319000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9319000</v>
      </c>
      <c r="O14" s="47">
        <f t="shared" si="1"/>
        <v>51.379454834156668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SUM(D16:D17)</f>
        <v>2531000</v>
      </c>
      <c r="E15" s="32">
        <f t="shared" si="3"/>
        <v>3405000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5936000</v>
      </c>
      <c r="O15" s="45">
        <f t="shared" si="1"/>
        <v>32.72759350741002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2956000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2956000</v>
      </c>
      <c r="O16" s="47">
        <f t="shared" si="1"/>
        <v>16.297635850388144</v>
      </c>
      <c r="P16" s="9"/>
    </row>
    <row r="17" spans="1:16">
      <c r="A17" s="12"/>
      <c r="B17" s="25">
        <v>329</v>
      </c>
      <c r="C17" s="20" t="s">
        <v>18</v>
      </c>
      <c r="D17" s="46">
        <v>2531000</v>
      </c>
      <c r="E17" s="46">
        <v>449000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2980000</v>
      </c>
      <c r="O17" s="47">
        <f t="shared" si="1"/>
        <v>16.429957657021877</v>
      </c>
      <c r="P17" s="9"/>
    </row>
    <row r="18" spans="1:16" ht="15.75">
      <c r="A18" s="29" t="s">
        <v>20</v>
      </c>
      <c r="B18" s="30"/>
      <c r="C18" s="31"/>
      <c r="D18" s="32">
        <f t="shared" ref="D18:M18" si="4">SUM(D19:D39)</f>
        <v>13006000</v>
      </c>
      <c r="E18" s="32">
        <f t="shared" si="4"/>
        <v>11291000</v>
      </c>
      <c r="F18" s="32">
        <f t="shared" si="4"/>
        <v>0</v>
      </c>
      <c r="G18" s="32">
        <f t="shared" si="4"/>
        <v>2786000</v>
      </c>
      <c r="H18" s="32">
        <f t="shared" si="4"/>
        <v>0</v>
      </c>
      <c r="I18" s="32">
        <f t="shared" si="4"/>
        <v>3648000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30731000</v>
      </c>
      <c r="O18" s="45">
        <f t="shared" si="1"/>
        <v>169.43255998588566</v>
      </c>
      <c r="P18" s="10"/>
    </row>
    <row r="19" spans="1:16">
      <c r="A19" s="12"/>
      <c r="B19" s="25">
        <v>331.2</v>
      </c>
      <c r="C19" s="20" t="s">
        <v>19</v>
      </c>
      <c r="D19" s="46">
        <v>0</v>
      </c>
      <c r="E19" s="46">
        <v>1079000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1079000</v>
      </c>
      <c r="O19" s="47">
        <f t="shared" si="1"/>
        <v>5.948967889908257</v>
      </c>
      <c r="P19" s="9"/>
    </row>
    <row r="20" spans="1:16">
      <c r="A20" s="12"/>
      <c r="B20" s="25">
        <v>331.39</v>
      </c>
      <c r="C20" s="20" t="s">
        <v>24</v>
      </c>
      <c r="D20" s="46">
        <v>0</v>
      </c>
      <c r="E20" s="46">
        <v>1015000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5">SUM(D20:M20)</f>
        <v>1015000</v>
      </c>
      <c r="O20" s="47">
        <f t="shared" si="1"/>
        <v>5.5961097388849685</v>
      </c>
      <c r="P20" s="9"/>
    </row>
    <row r="21" spans="1:16">
      <c r="A21" s="12"/>
      <c r="B21" s="25">
        <v>331.42</v>
      </c>
      <c r="C21" s="20" t="s">
        <v>25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1035000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1035000</v>
      </c>
      <c r="O21" s="47">
        <f t="shared" si="1"/>
        <v>5.7063779110797457</v>
      </c>
      <c r="P21" s="9"/>
    </row>
    <row r="22" spans="1:16">
      <c r="A22" s="12"/>
      <c r="B22" s="25">
        <v>331.49</v>
      </c>
      <c r="C22" s="20" t="s">
        <v>90</v>
      </c>
      <c r="D22" s="46">
        <v>0</v>
      </c>
      <c r="E22" s="46">
        <v>778000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778000</v>
      </c>
      <c r="O22" s="47">
        <f t="shared" si="1"/>
        <v>4.2894318983768525</v>
      </c>
      <c r="P22" s="9"/>
    </row>
    <row r="23" spans="1:16">
      <c r="A23" s="12"/>
      <c r="B23" s="25">
        <v>331.5</v>
      </c>
      <c r="C23" s="20" t="s">
        <v>21</v>
      </c>
      <c r="D23" s="46">
        <v>0</v>
      </c>
      <c r="E23" s="46">
        <v>3541000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3541000</v>
      </c>
      <c r="O23" s="47">
        <f t="shared" si="1"/>
        <v>19.522979887085391</v>
      </c>
      <c r="P23" s="9"/>
    </row>
    <row r="24" spans="1:16">
      <c r="A24" s="12"/>
      <c r="B24" s="25">
        <v>331.69</v>
      </c>
      <c r="C24" s="20" t="s">
        <v>26</v>
      </c>
      <c r="D24" s="46">
        <v>0</v>
      </c>
      <c r="E24" s="46">
        <v>1592000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1592000</v>
      </c>
      <c r="O24" s="47">
        <f t="shared" si="1"/>
        <v>8.7773465067043048</v>
      </c>
      <c r="P24" s="9"/>
    </row>
    <row r="25" spans="1:16">
      <c r="A25" s="12"/>
      <c r="B25" s="25">
        <v>334.1</v>
      </c>
      <c r="C25" s="20" t="s">
        <v>22</v>
      </c>
      <c r="D25" s="46">
        <v>0</v>
      </c>
      <c r="E25" s="46">
        <v>326000</v>
      </c>
      <c r="F25" s="46">
        <v>0</v>
      </c>
      <c r="G25" s="46">
        <v>788000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1114000</v>
      </c>
      <c r="O25" s="47">
        <f t="shared" si="1"/>
        <v>6.1419371912491174</v>
      </c>
      <c r="P25" s="9"/>
    </row>
    <row r="26" spans="1:16">
      <c r="A26" s="12"/>
      <c r="B26" s="25">
        <v>334.2</v>
      </c>
      <c r="C26" s="20" t="s">
        <v>23</v>
      </c>
      <c r="D26" s="46">
        <v>38000</v>
      </c>
      <c r="E26" s="46">
        <v>732000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770000</v>
      </c>
      <c r="O26" s="47">
        <f t="shared" si="1"/>
        <v>4.2453246294989411</v>
      </c>
      <c r="P26" s="9"/>
    </row>
    <row r="27" spans="1:16">
      <c r="A27" s="12"/>
      <c r="B27" s="25">
        <v>334.42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960000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960000</v>
      </c>
      <c r="O27" s="47">
        <f t="shared" si="1"/>
        <v>5.2928722653493292</v>
      </c>
      <c r="P27" s="9"/>
    </row>
    <row r="28" spans="1:16">
      <c r="A28" s="12"/>
      <c r="B28" s="25">
        <v>334.49</v>
      </c>
      <c r="C28" s="20" t="s">
        <v>28</v>
      </c>
      <c r="D28" s="46">
        <v>0</v>
      </c>
      <c r="E28" s="46">
        <v>20000</v>
      </c>
      <c r="F28" s="46">
        <v>0</v>
      </c>
      <c r="G28" s="46">
        <v>301000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321000</v>
      </c>
      <c r="O28" s="47">
        <f t="shared" si="1"/>
        <v>1.7698041637261821</v>
      </c>
      <c r="P28" s="9"/>
    </row>
    <row r="29" spans="1:16">
      <c r="A29" s="12"/>
      <c r="B29" s="25">
        <v>334.5</v>
      </c>
      <c r="C29" s="20" t="s">
        <v>29</v>
      </c>
      <c r="D29" s="46">
        <v>0</v>
      </c>
      <c r="E29" s="46">
        <v>220000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220000</v>
      </c>
      <c r="O29" s="47">
        <f t="shared" si="1"/>
        <v>1.2129498941425547</v>
      </c>
      <c r="P29" s="9"/>
    </row>
    <row r="30" spans="1:16">
      <c r="A30" s="12"/>
      <c r="B30" s="25">
        <v>334.69</v>
      </c>
      <c r="C30" s="20" t="s">
        <v>30</v>
      </c>
      <c r="D30" s="46">
        <v>25000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25000</v>
      </c>
      <c r="O30" s="47">
        <f t="shared" si="1"/>
        <v>0.13783521524347211</v>
      </c>
      <c r="P30" s="9"/>
    </row>
    <row r="31" spans="1:16">
      <c r="A31" s="12"/>
      <c r="B31" s="25">
        <v>334.9</v>
      </c>
      <c r="C31" s="20" t="s">
        <v>91</v>
      </c>
      <c r="D31" s="46">
        <v>0</v>
      </c>
      <c r="E31" s="46">
        <v>0</v>
      </c>
      <c r="F31" s="46">
        <v>0</v>
      </c>
      <c r="G31" s="46">
        <v>91000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91000</v>
      </c>
      <c r="O31" s="47">
        <f t="shared" si="1"/>
        <v>0.50172018348623848</v>
      </c>
      <c r="P31" s="9"/>
    </row>
    <row r="32" spans="1:16">
      <c r="A32" s="12"/>
      <c r="B32" s="25">
        <v>335.12</v>
      </c>
      <c r="C32" s="20" t="s">
        <v>31</v>
      </c>
      <c r="D32" s="46">
        <v>4338000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4338000</v>
      </c>
      <c r="O32" s="47">
        <f t="shared" si="1"/>
        <v>23.917166549047284</v>
      </c>
      <c r="P32" s="9"/>
    </row>
    <row r="33" spans="1:16">
      <c r="A33" s="12"/>
      <c r="B33" s="25">
        <v>335.14</v>
      </c>
      <c r="C33" s="20" t="s">
        <v>32</v>
      </c>
      <c r="D33" s="46">
        <v>57000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57000</v>
      </c>
      <c r="O33" s="47">
        <f t="shared" si="1"/>
        <v>0.31426429075511642</v>
      </c>
      <c r="P33" s="9"/>
    </row>
    <row r="34" spans="1:16">
      <c r="A34" s="12"/>
      <c r="B34" s="25">
        <v>335.15</v>
      </c>
      <c r="C34" s="20" t="s">
        <v>33</v>
      </c>
      <c r="D34" s="46">
        <v>111000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111000</v>
      </c>
      <c r="O34" s="47">
        <f t="shared" si="1"/>
        <v>0.61198835568101628</v>
      </c>
      <c r="P34" s="9"/>
    </row>
    <row r="35" spans="1:16">
      <c r="A35" s="12"/>
      <c r="B35" s="25">
        <v>335.18</v>
      </c>
      <c r="C35" s="20" t="s">
        <v>34</v>
      </c>
      <c r="D35" s="46">
        <v>8309000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8309000</v>
      </c>
      <c r="O35" s="47">
        <f t="shared" si="1"/>
        <v>45.810912138320397</v>
      </c>
      <c r="P35" s="9"/>
    </row>
    <row r="36" spans="1:16">
      <c r="A36" s="12"/>
      <c r="B36" s="25">
        <v>337.4</v>
      </c>
      <c r="C36" s="20" t="s">
        <v>35</v>
      </c>
      <c r="D36" s="46">
        <v>0</v>
      </c>
      <c r="E36" s="46">
        <v>0</v>
      </c>
      <c r="F36" s="46">
        <v>0</v>
      </c>
      <c r="G36" s="46">
        <v>1606000</v>
      </c>
      <c r="H36" s="46">
        <v>0</v>
      </c>
      <c r="I36" s="46">
        <v>1653000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3259000</v>
      </c>
      <c r="O36" s="47">
        <f t="shared" si="1"/>
        <v>17.968198659139027</v>
      </c>
      <c r="P36" s="9"/>
    </row>
    <row r="37" spans="1:16">
      <c r="A37" s="12"/>
      <c r="B37" s="25">
        <v>337.5</v>
      </c>
      <c r="C37" s="20" t="s">
        <v>92</v>
      </c>
      <c r="D37" s="46">
        <v>0</v>
      </c>
      <c r="E37" s="46">
        <v>187000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187000</v>
      </c>
      <c r="O37" s="47">
        <f t="shared" ref="O37:O68" si="7">(N37/O$79)</f>
        <v>1.0310074100211715</v>
      </c>
      <c r="P37" s="9"/>
    </row>
    <row r="38" spans="1:16">
      <c r="A38" s="12"/>
      <c r="B38" s="25">
        <v>338</v>
      </c>
      <c r="C38" s="20" t="s">
        <v>37</v>
      </c>
      <c r="D38" s="46">
        <v>0</v>
      </c>
      <c r="E38" s="46">
        <v>1801000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1801000</v>
      </c>
      <c r="O38" s="47">
        <f t="shared" si="7"/>
        <v>9.9296489061397324</v>
      </c>
      <c r="P38" s="9"/>
    </row>
    <row r="39" spans="1:16">
      <c r="A39" s="12"/>
      <c r="B39" s="25">
        <v>339</v>
      </c>
      <c r="C39" s="20" t="s">
        <v>38</v>
      </c>
      <c r="D39" s="46">
        <v>128000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128000</v>
      </c>
      <c r="O39" s="47">
        <f t="shared" si="7"/>
        <v>0.70571630204657732</v>
      </c>
      <c r="P39" s="9"/>
    </row>
    <row r="40" spans="1:16" ht="15.75">
      <c r="A40" s="29" t="s">
        <v>43</v>
      </c>
      <c r="B40" s="30"/>
      <c r="C40" s="31"/>
      <c r="D40" s="32">
        <f t="shared" ref="D40:M40" si="8">SUM(D41:D60)</f>
        <v>7756000</v>
      </c>
      <c r="E40" s="32">
        <f t="shared" si="8"/>
        <v>0</v>
      </c>
      <c r="F40" s="32">
        <f t="shared" si="8"/>
        <v>0</v>
      </c>
      <c r="G40" s="32">
        <f t="shared" si="8"/>
        <v>16000</v>
      </c>
      <c r="H40" s="32">
        <f t="shared" si="8"/>
        <v>157000</v>
      </c>
      <c r="I40" s="32">
        <f t="shared" si="8"/>
        <v>532520000</v>
      </c>
      <c r="J40" s="32">
        <f t="shared" si="8"/>
        <v>292309000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832758000</v>
      </c>
      <c r="O40" s="45">
        <f t="shared" si="7"/>
        <v>4591.335127028934</v>
      </c>
      <c r="P40" s="10"/>
    </row>
    <row r="41" spans="1:16">
      <c r="A41" s="12"/>
      <c r="B41" s="25">
        <v>341.2</v>
      </c>
      <c r="C41" s="20" t="s">
        <v>46</v>
      </c>
      <c r="D41" s="46">
        <v>13000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292309000</v>
      </c>
      <c r="K41" s="46">
        <v>0</v>
      </c>
      <c r="L41" s="46">
        <v>0</v>
      </c>
      <c r="M41" s="46">
        <v>0</v>
      </c>
      <c r="N41" s="46">
        <f t="shared" ref="N41:N60" si="9">SUM(D41:M41)</f>
        <v>292322000</v>
      </c>
      <c r="O41" s="47">
        <f t="shared" si="7"/>
        <v>1611.6906316160903</v>
      </c>
      <c r="P41" s="9"/>
    </row>
    <row r="42" spans="1:16">
      <c r="A42" s="12"/>
      <c r="B42" s="25">
        <v>341.9</v>
      </c>
      <c r="C42" s="20" t="s">
        <v>47</v>
      </c>
      <c r="D42" s="46">
        <v>914000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914000</v>
      </c>
      <c r="O42" s="47">
        <f t="shared" si="7"/>
        <v>5.0392554693013407</v>
      </c>
      <c r="P42" s="9"/>
    </row>
    <row r="43" spans="1:16">
      <c r="A43" s="12"/>
      <c r="B43" s="25">
        <v>342.1</v>
      </c>
      <c r="C43" s="20" t="s">
        <v>48</v>
      </c>
      <c r="D43" s="46">
        <v>209000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209000</v>
      </c>
      <c r="O43" s="47">
        <f t="shared" si="7"/>
        <v>1.1523023994354269</v>
      </c>
      <c r="P43" s="9"/>
    </row>
    <row r="44" spans="1:16">
      <c r="A44" s="12"/>
      <c r="B44" s="25">
        <v>342.2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30297000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30297000</v>
      </c>
      <c r="O44" s="47">
        <f t="shared" si="7"/>
        <v>167.03974064925899</v>
      </c>
      <c r="P44" s="9"/>
    </row>
    <row r="45" spans="1:16">
      <c r="A45" s="12"/>
      <c r="B45" s="25">
        <v>343.1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334353000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334353000</v>
      </c>
      <c r="O45" s="47">
        <f t="shared" si="7"/>
        <v>1843.4247088920254</v>
      </c>
      <c r="P45" s="9"/>
    </row>
    <row r="46" spans="1:16">
      <c r="A46" s="12"/>
      <c r="B46" s="25">
        <v>343.2</v>
      </c>
      <c r="C46" s="20" t="s">
        <v>51</v>
      </c>
      <c r="D46" s="46">
        <v>9000</v>
      </c>
      <c r="E46" s="46">
        <v>0</v>
      </c>
      <c r="F46" s="46">
        <v>0</v>
      </c>
      <c r="G46" s="46">
        <v>0</v>
      </c>
      <c r="H46" s="46">
        <v>0</v>
      </c>
      <c r="I46" s="46">
        <v>36163000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36172000</v>
      </c>
      <c r="O46" s="47">
        <f t="shared" si="7"/>
        <v>199.43101623147496</v>
      </c>
      <c r="P46" s="9"/>
    </row>
    <row r="47" spans="1:16">
      <c r="A47" s="12"/>
      <c r="B47" s="25">
        <v>343.3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25061000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25061000</v>
      </c>
      <c r="O47" s="47">
        <f t="shared" si="7"/>
        <v>138.1715331686662</v>
      </c>
      <c r="P47" s="9"/>
    </row>
    <row r="48" spans="1:16">
      <c r="A48" s="12"/>
      <c r="B48" s="25">
        <v>343.4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21200000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21200000</v>
      </c>
      <c r="O48" s="47">
        <f t="shared" si="7"/>
        <v>116.88426252646435</v>
      </c>
      <c r="P48" s="9"/>
    </row>
    <row r="49" spans="1:16">
      <c r="A49" s="12"/>
      <c r="B49" s="25">
        <v>343.5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49988000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49988000</v>
      </c>
      <c r="O49" s="47">
        <f t="shared" si="7"/>
        <v>275.6042695836274</v>
      </c>
      <c r="P49" s="9"/>
    </row>
    <row r="50" spans="1:16">
      <c r="A50" s="12"/>
      <c r="B50" s="25">
        <v>343.8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157000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157000</v>
      </c>
      <c r="O50" s="47">
        <f t="shared" si="7"/>
        <v>0.86560515172900498</v>
      </c>
      <c r="P50" s="9"/>
    </row>
    <row r="51" spans="1:16">
      <c r="A51" s="12"/>
      <c r="B51" s="25">
        <v>343.9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18372000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18372000</v>
      </c>
      <c r="O51" s="47">
        <f t="shared" si="7"/>
        <v>101.29234297812279</v>
      </c>
      <c r="P51" s="9"/>
    </row>
    <row r="52" spans="1:16">
      <c r="A52" s="12"/>
      <c r="B52" s="25">
        <v>344.1</v>
      </c>
      <c r="C52" s="20" t="s">
        <v>57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11729000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11729000</v>
      </c>
      <c r="O52" s="47">
        <f t="shared" si="7"/>
        <v>64.666769583627385</v>
      </c>
      <c r="P52" s="9"/>
    </row>
    <row r="53" spans="1:16">
      <c r="A53" s="12"/>
      <c r="B53" s="25">
        <v>344.3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4501000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4501000</v>
      </c>
      <c r="O53" s="47">
        <f t="shared" si="7"/>
        <v>24.815852152434722</v>
      </c>
      <c r="P53" s="9"/>
    </row>
    <row r="54" spans="1:16">
      <c r="A54" s="12"/>
      <c r="B54" s="25">
        <v>344.5</v>
      </c>
      <c r="C54" s="20" t="s">
        <v>59</v>
      </c>
      <c r="D54" s="46">
        <v>1654000</v>
      </c>
      <c r="E54" s="46">
        <v>0</v>
      </c>
      <c r="F54" s="46">
        <v>0</v>
      </c>
      <c r="G54" s="46">
        <v>3000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1657000</v>
      </c>
      <c r="O54" s="47">
        <f t="shared" si="7"/>
        <v>9.1357180663373327</v>
      </c>
      <c r="P54" s="9"/>
    </row>
    <row r="55" spans="1:16">
      <c r="A55" s="12"/>
      <c r="B55" s="25">
        <v>344.9</v>
      </c>
      <c r="C55" s="20" t="s">
        <v>60</v>
      </c>
      <c r="D55" s="46">
        <v>963000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963000</v>
      </c>
      <c r="O55" s="47">
        <f t="shared" si="7"/>
        <v>5.3094124911785459</v>
      </c>
      <c r="P55" s="9"/>
    </row>
    <row r="56" spans="1:16">
      <c r="A56" s="12"/>
      <c r="B56" s="25">
        <v>346.4</v>
      </c>
      <c r="C56" s="20" t="s">
        <v>61</v>
      </c>
      <c r="D56" s="46">
        <v>613000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613000</v>
      </c>
      <c r="O56" s="47">
        <f t="shared" si="7"/>
        <v>3.3797194777699366</v>
      </c>
      <c r="P56" s="9"/>
    </row>
    <row r="57" spans="1:16">
      <c r="A57" s="12"/>
      <c r="B57" s="25">
        <v>347.2</v>
      </c>
      <c r="C57" s="20" t="s">
        <v>62</v>
      </c>
      <c r="D57" s="46">
        <v>2971000</v>
      </c>
      <c r="E57" s="46">
        <v>0</v>
      </c>
      <c r="F57" s="46">
        <v>0</v>
      </c>
      <c r="G57" s="46">
        <v>13000</v>
      </c>
      <c r="H57" s="46">
        <v>0</v>
      </c>
      <c r="I57" s="46">
        <v>856000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3840000</v>
      </c>
      <c r="O57" s="47">
        <f t="shared" si="7"/>
        <v>21.171489061397317</v>
      </c>
      <c r="P57" s="9"/>
    </row>
    <row r="58" spans="1:16">
      <c r="A58" s="12"/>
      <c r="B58" s="25">
        <v>347.4</v>
      </c>
      <c r="C58" s="20" t="s">
        <v>63</v>
      </c>
      <c r="D58" s="46">
        <v>50000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50000</v>
      </c>
      <c r="O58" s="47">
        <f t="shared" si="7"/>
        <v>0.27567043048694423</v>
      </c>
      <c r="P58" s="9"/>
    </row>
    <row r="59" spans="1:16">
      <c r="A59" s="12"/>
      <c r="B59" s="25">
        <v>347.5</v>
      </c>
      <c r="C59" s="20" t="s">
        <v>64</v>
      </c>
      <c r="D59" s="46">
        <v>344000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344000</v>
      </c>
      <c r="O59" s="47">
        <f t="shared" si="7"/>
        <v>1.8966125617501763</v>
      </c>
      <c r="P59" s="9"/>
    </row>
    <row r="60" spans="1:16">
      <c r="A60" s="12"/>
      <c r="B60" s="25">
        <v>349</v>
      </c>
      <c r="C60" s="20" t="s">
        <v>1</v>
      </c>
      <c r="D60" s="46">
        <v>16000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16000</v>
      </c>
      <c r="O60" s="47">
        <f t="shared" si="7"/>
        <v>8.8214537755822164E-2</v>
      </c>
      <c r="P60" s="9"/>
    </row>
    <row r="61" spans="1:16" ht="15.75">
      <c r="A61" s="29" t="s">
        <v>44</v>
      </c>
      <c r="B61" s="30"/>
      <c r="C61" s="31"/>
      <c r="D61" s="32">
        <f t="shared" ref="D61:M61" si="10">SUM(D62:D63)</f>
        <v>983000</v>
      </c>
      <c r="E61" s="32">
        <f t="shared" si="10"/>
        <v>179000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77" si="11">SUM(D61:M61)</f>
        <v>1162000</v>
      </c>
      <c r="O61" s="45">
        <f t="shared" si="7"/>
        <v>6.406580804516584</v>
      </c>
      <c r="P61" s="10"/>
    </row>
    <row r="62" spans="1:16">
      <c r="A62" s="13"/>
      <c r="B62" s="39">
        <v>351.9</v>
      </c>
      <c r="C62" s="21" t="s">
        <v>93</v>
      </c>
      <c r="D62" s="46">
        <v>0</v>
      </c>
      <c r="E62" s="46">
        <v>179000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179000</v>
      </c>
      <c r="O62" s="47">
        <f t="shared" si="7"/>
        <v>0.98690014114326041</v>
      </c>
      <c r="P62" s="9"/>
    </row>
    <row r="63" spans="1:16">
      <c r="A63" s="13"/>
      <c r="B63" s="39">
        <v>354</v>
      </c>
      <c r="C63" s="21" t="s">
        <v>67</v>
      </c>
      <c r="D63" s="46">
        <v>983000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983000</v>
      </c>
      <c r="O63" s="47">
        <f t="shared" si="7"/>
        <v>5.4196806633733239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SUM(D65:D70)</f>
        <v>11571000</v>
      </c>
      <c r="E64" s="32">
        <f t="shared" si="12"/>
        <v>1233000</v>
      </c>
      <c r="F64" s="32">
        <f t="shared" si="12"/>
        <v>982000</v>
      </c>
      <c r="G64" s="32">
        <f t="shared" si="12"/>
        <v>3286000</v>
      </c>
      <c r="H64" s="32">
        <f t="shared" si="12"/>
        <v>237000</v>
      </c>
      <c r="I64" s="32">
        <f t="shared" si="12"/>
        <v>25062000</v>
      </c>
      <c r="J64" s="32">
        <f t="shared" si="12"/>
        <v>2954000</v>
      </c>
      <c r="K64" s="32">
        <f t="shared" si="12"/>
        <v>128276000</v>
      </c>
      <c r="L64" s="32">
        <f t="shared" si="12"/>
        <v>17000</v>
      </c>
      <c r="M64" s="32">
        <f t="shared" si="12"/>
        <v>123000</v>
      </c>
      <c r="N64" s="32">
        <f t="shared" si="11"/>
        <v>173741000</v>
      </c>
      <c r="O64" s="45">
        <f t="shared" si="7"/>
        <v>957.90512526464363</v>
      </c>
      <c r="P64" s="10"/>
    </row>
    <row r="65" spans="1:119">
      <c r="A65" s="12"/>
      <c r="B65" s="25">
        <v>361.1</v>
      </c>
      <c r="C65" s="20" t="s">
        <v>68</v>
      </c>
      <c r="D65" s="46">
        <v>897000</v>
      </c>
      <c r="E65" s="46">
        <v>757000</v>
      </c>
      <c r="F65" s="46">
        <v>972000</v>
      </c>
      <c r="G65" s="46">
        <v>2526000</v>
      </c>
      <c r="H65" s="46">
        <v>193000</v>
      </c>
      <c r="I65" s="46">
        <v>10900000</v>
      </c>
      <c r="J65" s="46">
        <v>2245000</v>
      </c>
      <c r="K65" s="46">
        <v>20135000</v>
      </c>
      <c r="L65" s="46">
        <v>17000</v>
      </c>
      <c r="M65" s="46">
        <v>10000</v>
      </c>
      <c r="N65" s="46">
        <f t="shared" si="11"/>
        <v>38652000</v>
      </c>
      <c r="O65" s="47">
        <f t="shared" si="7"/>
        <v>213.10426958362737</v>
      </c>
      <c r="P65" s="9"/>
    </row>
    <row r="66" spans="1:119">
      <c r="A66" s="12"/>
      <c r="B66" s="25">
        <v>361.3</v>
      </c>
      <c r="C66" s="20" t="s">
        <v>69</v>
      </c>
      <c r="D66" s="46">
        <v>140000</v>
      </c>
      <c r="E66" s="46">
        <v>203000</v>
      </c>
      <c r="F66" s="46">
        <v>10000</v>
      </c>
      <c r="G66" s="46">
        <v>522000</v>
      </c>
      <c r="H66" s="46">
        <v>44000</v>
      </c>
      <c r="I66" s="46">
        <v>3576000</v>
      </c>
      <c r="J66" s="46">
        <v>462000</v>
      </c>
      <c r="K66" s="46">
        <v>80700000</v>
      </c>
      <c r="L66" s="46">
        <v>0</v>
      </c>
      <c r="M66" s="46">
        <v>2000</v>
      </c>
      <c r="N66" s="46">
        <f t="shared" si="11"/>
        <v>85659000</v>
      </c>
      <c r="O66" s="47">
        <f t="shared" si="7"/>
        <v>472.27306810162315</v>
      </c>
      <c r="P66" s="9"/>
    </row>
    <row r="67" spans="1:119">
      <c r="A67" s="12"/>
      <c r="B67" s="25">
        <v>362</v>
      </c>
      <c r="C67" s="20" t="s">
        <v>70</v>
      </c>
      <c r="D67" s="46">
        <v>943000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943000</v>
      </c>
      <c r="O67" s="47">
        <f t="shared" si="7"/>
        <v>5.1991443189837687</v>
      </c>
      <c r="P67" s="9"/>
    </row>
    <row r="68" spans="1:119">
      <c r="A68" s="12"/>
      <c r="B68" s="25">
        <v>365</v>
      </c>
      <c r="C68" s="20" t="s">
        <v>71</v>
      </c>
      <c r="D68" s="46">
        <v>204000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204000</v>
      </c>
      <c r="O68" s="47">
        <f t="shared" si="7"/>
        <v>1.1247353563867326</v>
      </c>
      <c r="P68" s="9"/>
    </row>
    <row r="69" spans="1:119">
      <c r="A69" s="12"/>
      <c r="B69" s="25">
        <v>368</v>
      </c>
      <c r="C69" s="20" t="s">
        <v>72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27441000</v>
      </c>
      <c r="L69" s="46">
        <v>0</v>
      </c>
      <c r="M69" s="46">
        <v>0</v>
      </c>
      <c r="N69" s="46">
        <f t="shared" si="11"/>
        <v>27441000</v>
      </c>
      <c r="O69" s="47">
        <f t="shared" ref="O69:O77" si="13">(N69/O$79)</f>
        <v>151.29344565984474</v>
      </c>
      <c r="P69" s="9"/>
    </row>
    <row r="70" spans="1:119">
      <c r="A70" s="12"/>
      <c r="B70" s="25">
        <v>369.9</v>
      </c>
      <c r="C70" s="20" t="s">
        <v>73</v>
      </c>
      <c r="D70" s="46">
        <v>9387000</v>
      </c>
      <c r="E70" s="46">
        <v>273000</v>
      </c>
      <c r="F70" s="46">
        <v>0</v>
      </c>
      <c r="G70" s="46">
        <v>238000</v>
      </c>
      <c r="H70" s="46">
        <v>0</v>
      </c>
      <c r="I70" s="46">
        <v>10586000</v>
      </c>
      <c r="J70" s="46">
        <v>247000</v>
      </c>
      <c r="K70" s="46">
        <v>0</v>
      </c>
      <c r="L70" s="46">
        <v>0</v>
      </c>
      <c r="M70" s="46">
        <v>111000</v>
      </c>
      <c r="N70" s="46">
        <f t="shared" si="11"/>
        <v>20842000</v>
      </c>
      <c r="O70" s="47">
        <f t="shared" si="13"/>
        <v>114.91046224417784</v>
      </c>
      <c r="P70" s="9"/>
    </row>
    <row r="71" spans="1:119" ht="15.75">
      <c r="A71" s="29" t="s">
        <v>45</v>
      </c>
      <c r="B71" s="30"/>
      <c r="C71" s="31"/>
      <c r="D71" s="32">
        <f t="shared" ref="D71:M71" si="14">SUM(D72:D76)</f>
        <v>37669000</v>
      </c>
      <c r="E71" s="32">
        <f t="shared" si="14"/>
        <v>1097000</v>
      </c>
      <c r="F71" s="32">
        <f t="shared" si="14"/>
        <v>8623000</v>
      </c>
      <c r="G71" s="32">
        <f t="shared" si="14"/>
        <v>2603000</v>
      </c>
      <c r="H71" s="32">
        <f t="shared" si="14"/>
        <v>0</v>
      </c>
      <c r="I71" s="32">
        <f t="shared" si="14"/>
        <v>28906000</v>
      </c>
      <c r="J71" s="32">
        <f t="shared" si="14"/>
        <v>696000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1"/>
        <v>79594000</v>
      </c>
      <c r="O71" s="45">
        <f t="shared" si="13"/>
        <v>438.83424488355683</v>
      </c>
      <c r="P71" s="9"/>
    </row>
    <row r="72" spans="1:119">
      <c r="A72" s="12"/>
      <c r="B72" s="25">
        <v>381</v>
      </c>
      <c r="C72" s="20" t="s">
        <v>74</v>
      </c>
      <c r="D72" s="46">
        <v>37669000</v>
      </c>
      <c r="E72" s="46">
        <v>1097000</v>
      </c>
      <c r="F72" s="46">
        <v>8623000</v>
      </c>
      <c r="G72" s="46">
        <v>2603000</v>
      </c>
      <c r="H72" s="46">
        <v>0</v>
      </c>
      <c r="I72" s="46">
        <v>14645000</v>
      </c>
      <c r="J72" s="46">
        <v>104000</v>
      </c>
      <c r="K72" s="46">
        <v>0</v>
      </c>
      <c r="L72" s="46">
        <v>0</v>
      </c>
      <c r="M72" s="46">
        <v>0</v>
      </c>
      <c r="N72" s="46">
        <f t="shared" si="11"/>
        <v>64741000</v>
      </c>
      <c r="O72" s="47">
        <f t="shared" si="13"/>
        <v>356.94358680310518</v>
      </c>
      <c r="P72" s="9"/>
    </row>
    <row r="73" spans="1:119">
      <c r="A73" s="12"/>
      <c r="B73" s="25">
        <v>388.1</v>
      </c>
      <c r="C73" s="20" t="s">
        <v>75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592000</v>
      </c>
      <c r="K73" s="46">
        <v>0</v>
      </c>
      <c r="L73" s="46">
        <v>0</v>
      </c>
      <c r="M73" s="46">
        <v>0</v>
      </c>
      <c r="N73" s="46">
        <f t="shared" si="11"/>
        <v>592000</v>
      </c>
      <c r="O73" s="47">
        <f t="shared" si="13"/>
        <v>3.26393789696542</v>
      </c>
      <c r="P73" s="9"/>
    </row>
    <row r="74" spans="1:119">
      <c r="A74" s="12"/>
      <c r="B74" s="25">
        <v>389.5</v>
      </c>
      <c r="C74" s="20" t="s">
        <v>76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11292000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1"/>
        <v>11292000</v>
      </c>
      <c r="O74" s="47">
        <f t="shared" si="13"/>
        <v>62.257410021171488</v>
      </c>
      <c r="P74" s="9"/>
    </row>
    <row r="75" spans="1:119">
      <c r="A75" s="12"/>
      <c r="B75" s="25">
        <v>389.6</v>
      </c>
      <c r="C75" s="20" t="s">
        <v>77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1603000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1"/>
        <v>1603000</v>
      </c>
      <c r="O75" s="47">
        <f t="shared" si="13"/>
        <v>8.8379940014114329</v>
      </c>
      <c r="P75" s="9"/>
    </row>
    <row r="76" spans="1:119" ht="15.75" thickBot="1">
      <c r="A76" s="12"/>
      <c r="B76" s="25">
        <v>389.7</v>
      </c>
      <c r="C76" s="20" t="s">
        <v>78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1366000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1"/>
        <v>1366000</v>
      </c>
      <c r="O76" s="47">
        <f t="shared" si="13"/>
        <v>7.5313161609033168</v>
      </c>
      <c r="P76" s="9"/>
    </row>
    <row r="77" spans="1:119" ht="16.5" thickBot="1">
      <c r="A77" s="14" t="s">
        <v>65</v>
      </c>
      <c r="B77" s="23"/>
      <c r="C77" s="22"/>
      <c r="D77" s="15">
        <f t="shared" ref="D77:M77" si="15">SUM(D5,D15,D18,D40,D61,D64,D71)</f>
        <v>130771000</v>
      </c>
      <c r="E77" s="15">
        <f t="shared" si="15"/>
        <v>18203000</v>
      </c>
      <c r="F77" s="15">
        <f t="shared" si="15"/>
        <v>9605000</v>
      </c>
      <c r="G77" s="15">
        <f t="shared" si="15"/>
        <v>16075000</v>
      </c>
      <c r="H77" s="15">
        <f t="shared" si="15"/>
        <v>394000</v>
      </c>
      <c r="I77" s="15">
        <f t="shared" si="15"/>
        <v>590136000</v>
      </c>
      <c r="J77" s="15">
        <f t="shared" si="15"/>
        <v>295959000</v>
      </c>
      <c r="K77" s="15">
        <f t="shared" si="15"/>
        <v>128276000</v>
      </c>
      <c r="L77" s="15">
        <f t="shared" si="15"/>
        <v>17000</v>
      </c>
      <c r="M77" s="15">
        <f t="shared" si="15"/>
        <v>297000</v>
      </c>
      <c r="N77" s="15">
        <f t="shared" si="11"/>
        <v>1189733000</v>
      </c>
      <c r="O77" s="38">
        <f t="shared" si="13"/>
        <v>6559.4841654904731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94</v>
      </c>
      <c r="M79" s="118"/>
      <c r="N79" s="118"/>
      <c r="O79" s="43">
        <v>181376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thickBot="1">
      <c r="A81" s="120" t="s">
        <v>95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54706000</v>
      </c>
      <c r="E5" s="27">
        <f t="shared" si="0"/>
        <v>1228000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196000</v>
      </c>
      <c r="N5" s="28">
        <f>SUM(D5:M5)</f>
        <v>56130000</v>
      </c>
      <c r="O5" s="33">
        <f t="shared" ref="O5:O36" si="1">(N5/O$74)</f>
        <v>315.55158281753324</v>
      </c>
      <c r="P5" s="6"/>
    </row>
    <row r="6" spans="1:133">
      <c r="A6" s="12"/>
      <c r="B6" s="25">
        <v>311</v>
      </c>
      <c r="C6" s="20" t="s">
        <v>3</v>
      </c>
      <c r="D6" s="46">
        <v>31872000</v>
      </c>
      <c r="E6" s="46">
        <v>1228000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196000</v>
      </c>
      <c r="N6" s="46">
        <f>SUM(D6:M6)</f>
        <v>33296000</v>
      </c>
      <c r="O6" s="47">
        <f t="shared" si="1"/>
        <v>187.18342243884888</v>
      </c>
      <c r="P6" s="9"/>
    </row>
    <row r="7" spans="1:133">
      <c r="A7" s="12"/>
      <c r="B7" s="25">
        <v>314.10000000000002</v>
      </c>
      <c r="C7" s="20" t="s">
        <v>11</v>
      </c>
      <c r="D7" s="46">
        <v>10482000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10482000</v>
      </c>
      <c r="O7" s="47">
        <f t="shared" si="1"/>
        <v>58.927698041927378</v>
      </c>
      <c r="P7" s="9"/>
    </row>
    <row r="8" spans="1:133">
      <c r="A8" s="12"/>
      <c r="B8" s="25">
        <v>314.3</v>
      </c>
      <c r="C8" s="20" t="s">
        <v>12</v>
      </c>
      <c r="D8" s="46">
        <v>1508000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1508000</v>
      </c>
      <c r="O8" s="47">
        <f t="shared" si="1"/>
        <v>8.4776730249214349</v>
      </c>
      <c r="P8" s="9"/>
    </row>
    <row r="9" spans="1:133">
      <c r="A9" s="12"/>
      <c r="B9" s="25">
        <v>314.39999999999998</v>
      </c>
      <c r="C9" s="20" t="s">
        <v>13</v>
      </c>
      <c r="D9" s="46">
        <v>996000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996000</v>
      </c>
      <c r="O9" s="47">
        <f t="shared" si="1"/>
        <v>5.5993118917916114</v>
      </c>
      <c r="P9" s="9"/>
    </row>
    <row r="10" spans="1:133">
      <c r="A10" s="12"/>
      <c r="B10" s="25">
        <v>314.7</v>
      </c>
      <c r="C10" s="20" t="s">
        <v>14</v>
      </c>
      <c r="D10" s="46">
        <v>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3000</v>
      </c>
      <c r="O10" s="47">
        <f t="shared" si="1"/>
        <v>1.6865397264432563E-2</v>
      </c>
      <c r="P10" s="9"/>
    </row>
    <row r="11" spans="1:133">
      <c r="A11" s="12"/>
      <c r="B11" s="25">
        <v>314.8</v>
      </c>
      <c r="C11" s="20" t="s">
        <v>15</v>
      </c>
      <c r="D11" s="46">
        <v>253000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253000</v>
      </c>
      <c r="O11" s="47">
        <f t="shared" si="1"/>
        <v>1.4223151693004796</v>
      </c>
      <c r="P11" s="9"/>
    </row>
    <row r="12" spans="1:133">
      <c r="A12" s="12"/>
      <c r="B12" s="25">
        <v>315</v>
      </c>
      <c r="C12" s="20" t="s">
        <v>16</v>
      </c>
      <c r="D12" s="46">
        <v>9592000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9592000</v>
      </c>
      <c r="O12" s="47">
        <f t="shared" si="1"/>
        <v>53.924296853479049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2673000</v>
      </c>
      <c r="E13" s="32">
        <f t="shared" si="3"/>
        <v>8399000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11072000</v>
      </c>
      <c r="O13" s="45">
        <f t="shared" si="1"/>
        <v>62.24455950393245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1831000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1831000</v>
      </c>
      <c r="O14" s="47">
        <f t="shared" si="1"/>
        <v>10.293514130392008</v>
      </c>
      <c r="P14" s="9"/>
    </row>
    <row r="15" spans="1:133">
      <c r="A15" s="12"/>
      <c r="B15" s="25">
        <v>329</v>
      </c>
      <c r="C15" s="20" t="s">
        <v>18</v>
      </c>
      <c r="D15" s="46">
        <v>2673000</v>
      </c>
      <c r="E15" s="46">
        <v>6568000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9241000</v>
      </c>
      <c r="O15" s="47">
        <f t="shared" si="1"/>
        <v>51.951045373540438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SUM(D17:D35)</f>
        <v>14963000</v>
      </c>
      <c r="E16" s="32">
        <f t="shared" si="4"/>
        <v>17172000</v>
      </c>
      <c r="F16" s="32">
        <f t="shared" si="4"/>
        <v>0</v>
      </c>
      <c r="G16" s="32">
        <f t="shared" si="4"/>
        <v>7658000</v>
      </c>
      <c r="H16" s="32">
        <f t="shared" si="4"/>
        <v>0</v>
      </c>
      <c r="I16" s="32">
        <f t="shared" si="4"/>
        <v>4148000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43941000</v>
      </c>
      <c r="O16" s="45">
        <f t="shared" si="1"/>
        <v>247.02747373214376</v>
      </c>
      <c r="P16" s="10"/>
    </row>
    <row r="17" spans="1:16">
      <c r="A17" s="12"/>
      <c r="B17" s="25">
        <v>331.2</v>
      </c>
      <c r="C17" s="20" t="s">
        <v>19</v>
      </c>
      <c r="D17" s="46">
        <v>0</v>
      </c>
      <c r="E17" s="46">
        <v>162000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31" si="5">SUM(D17:M17)</f>
        <v>162000</v>
      </c>
      <c r="O17" s="47">
        <f t="shared" si="1"/>
        <v>0.91073145227935848</v>
      </c>
      <c r="P17" s="9"/>
    </row>
    <row r="18" spans="1:16">
      <c r="A18" s="12"/>
      <c r="B18" s="25">
        <v>331.39</v>
      </c>
      <c r="C18" s="20" t="s">
        <v>24</v>
      </c>
      <c r="D18" s="46">
        <v>0</v>
      </c>
      <c r="E18" s="46">
        <v>777000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777000</v>
      </c>
      <c r="O18" s="47">
        <f t="shared" si="1"/>
        <v>4.3681378914880344</v>
      </c>
      <c r="P18" s="9"/>
    </row>
    <row r="19" spans="1:16">
      <c r="A19" s="12"/>
      <c r="B19" s="25">
        <v>331.42</v>
      </c>
      <c r="C19" s="20" t="s">
        <v>25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1440000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1440000</v>
      </c>
      <c r="O19" s="47">
        <f t="shared" si="1"/>
        <v>8.0953906869276313</v>
      </c>
      <c r="P19" s="9"/>
    </row>
    <row r="20" spans="1:16">
      <c r="A20" s="12"/>
      <c r="B20" s="25">
        <v>331.5</v>
      </c>
      <c r="C20" s="20" t="s">
        <v>21</v>
      </c>
      <c r="D20" s="46">
        <v>1396000</v>
      </c>
      <c r="E20" s="46">
        <v>16000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1412000</v>
      </c>
      <c r="O20" s="47">
        <f t="shared" si="1"/>
        <v>7.9379803124595929</v>
      </c>
      <c r="P20" s="9"/>
    </row>
    <row r="21" spans="1:16">
      <c r="A21" s="12"/>
      <c r="B21" s="25">
        <v>331.69</v>
      </c>
      <c r="C21" s="20" t="s">
        <v>26</v>
      </c>
      <c r="D21" s="46">
        <v>0</v>
      </c>
      <c r="E21" s="46">
        <v>2645000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2645000</v>
      </c>
      <c r="O21" s="47">
        <f t="shared" si="1"/>
        <v>14.869658588141377</v>
      </c>
      <c r="P21" s="9"/>
    </row>
    <row r="22" spans="1:16">
      <c r="A22" s="12"/>
      <c r="B22" s="25">
        <v>334.1</v>
      </c>
      <c r="C22" s="20" t="s">
        <v>22</v>
      </c>
      <c r="D22" s="46">
        <v>0</v>
      </c>
      <c r="E22" s="46">
        <v>380000</v>
      </c>
      <c r="F22" s="46">
        <v>0</v>
      </c>
      <c r="G22" s="46">
        <v>141000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521000</v>
      </c>
      <c r="O22" s="47">
        <f t="shared" si="1"/>
        <v>2.9289573249231218</v>
      </c>
      <c r="P22" s="9"/>
    </row>
    <row r="23" spans="1:16">
      <c r="A23" s="12"/>
      <c r="B23" s="25">
        <v>334.2</v>
      </c>
      <c r="C23" s="20" t="s">
        <v>23</v>
      </c>
      <c r="D23" s="46">
        <v>0</v>
      </c>
      <c r="E23" s="46">
        <v>222000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222000</v>
      </c>
      <c r="O23" s="47">
        <f t="shared" si="1"/>
        <v>1.2480393975680097</v>
      </c>
      <c r="P23" s="9"/>
    </row>
    <row r="24" spans="1:16">
      <c r="A24" s="12"/>
      <c r="B24" s="25">
        <v>334.42</v>
      </c>
      <c r="C24" s="20" t="s">
        <v>27</v>
      </c>
      <c r="D24" s="46">
        <v>0</v>
      </c>
      <c r="E24" s="46">
        <v>7295000</v>
      </c>
      <c r="F24" s="46">
        <v>0</v>
      </c>
      <c r="G24" s="46">
        <v>0</v>
      </c>
      <c r="H24" s="46">
        <v>0</v>
      </c>
      <c r="I24" s="46">
        <v>969000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8264000</v>
      </c>
      <c r="O24" s="47">
        <f t="shared" si="1"/>
        <v>46.45854766442357</v>
      </c>
      <c r="P24" s="9"/>
    </row>
    <row r="25" spans="1:16">
      <c r="A25" s="12"/>
      <c r="B25" s="25">
        <v>334.49</v>
      </c>
      <c r="C25" s="20" t="s">
        <v>28</v>
      </c>
      <c r="D25" s="46">
        <v>0</v>
      </c>
      <c r="E25" s="46">
        <v>98000</v>
      </c>
      <c r="F25" s="46">
        <v>0</v>
      </c>
      <c r="G25" s="46">
        <v>15000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113000</v>
      </c>
      <c r="O25" s="47">
        <f t="shared" si="1"/>
        <v>0.63526329696029327</v>
      </c>
      <c r="P25" s="9"/>
    </row>
    <row r="26" spans="1:16">
      <c r="A26" s="12"/>
      <c r="B26" s="25">
        <v>334.5</v>
      </c>
      <c r="C26" s="20" t="s">
        <v>29</v>
      </c>
      <c r="D26" s="46">
        <v>83000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83000</v>
      </c>
      <c r="O26" s="47">
        <f t="shared" si="1"/>
        <v>0.46660932431596758</v>
      </c>
      <c r="P26" s="9"/>
    </row>
    <row r="27" spans="1:16">
      <c r="A27" s="12"/>
      <c r="B27" s="25">
        <v>334.69</v>
      </c>
      <c r="C27" s="20" t="s">
        <v>30</v>
      </c>
      <c r="D27" s="46">
        <v>172000</v>
      </c>
      <c r="E27" s="46">
        <v>1820000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1992000</v>
      </c>
      <c r="O27" s="47">
        <f t="shared" si="1"/>
        <v>11.198623783583223</v>
      </c>
      <c r="P27" s="9"/>
    </row>
    <row r="28" spans="1:16">
      <c r="A28" s="12"/>
      <c r="B28" s="25">
        <v>335.12</v>
      </c>
      <c r="C28" s="20" t="s">
        <v>31</v>
      </c>
      <c r="D28" s="46">
        <v>4379000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4379000</v>
      </c>
      <c r="O28" s="47">
        <f t="shared" si="1"/>
        <v>24.617858206983399</v>
      </c>
      <c r="P28" s="9"/>
    </row>
    <row r="29" spans="1:16">
      <c r="A29" s="12"/>
      <c r="B29" s="25">
        <v>335.14</v>
      </c>
      <c r="C29" s="20" t="s">
        <v>32</v>
      </c>
      <c r="D29" s="46">
        <v>53000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53000</v>
      </c>
      <c r="O29" s="47">
        <f t="shared" si="1"/>
        <v>0.29795535167164194</v>
      </c>
      <c r="P29" s="9"/>
    </row>
    <row r="30" spans="1:16">
      <c r="A30" s="12"/>
      <c r="B30" s="25">
        <v>335.15</v>
      </c>
      <c r="C30" s="20" t="s">
        <v>33</v>
      </c>
      <c r="D30" s="46">
        <v>113000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113000</v>
      </c>
      <c r="O30" s="47">
        <f t="shared" si="1"/>
        <v>0.63526329696029327</v>
      </c>
      <c r="P30" s="9"/>
    </row>
    <row r="31" spans="1:16">
      <c r="A31" s="12"/>
      <c r="B31" s="25">
        <v>335.18</v>
      </c>
      <c r="C31" s="20" t="s">
        <v>34</v>
      </c>
      <c r="D31" s="46">
        <v>8569000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8569000</v>
      </c>
      <c r="O31" s="47">
        <f t="shared" si="1"/>
        <v>48.173196386307545</v>
      </c>
      <c r="P31" s="9"/>
    </row>
    <row r="32" spans="1:16">
      <c r="A32" s="12"/>
      <c r="B32" s="25">
        <v>337.4</v>
      </c>
      <c r="C32" s="20" t="s">
        <v>35</v>
      </c>
      <c r="D32" s="46">
        <v>0</v>
      </c>
      <c r="E32" s="46">
        <v>161000</v>
      </c>
      <c r="F32" s="46">
        <v>0</v>
      </c>
      <c r="G32" s="46">
        <v>176000</v>
      </c>
      <c r="H32" s="46">
        <v>0</v>
      </c>
      <c r="I32" s="46">
        <v>1739000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6">SUM(D32:M32)</f>
        <v>2076000</v>
      </c>
      <c r="O32" s="47">
        <f t="shared" si="1"/>
        <v>11.670854906987334</v>
      </c>
      <c r="P32" s="9"/>
    </row>
    <row r="33" spans="1:16">
      <c r="A33" s="12"/>
      <c r="B33" s="25">
        <v>337.6</v>
      </c>
      <c r="C33" s="20" t="s">
        <v>36</v>
      </c>
      <c r="D33" s="46">
        <v>0</v>
      </c>
      <c r="E33" s="46">
        <v>91000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91000</v>
      </c>
      <c r="O33" s="47">
        <f t="shared" si="1"/>
        <v>0.51158371702112115</v>
      </c>
      <c r="P33" s="9"/>
    </row>
    <row r="34" spans="1:16">
      <c r="A34" s="12"/>
      <c r="B34" s="25">
        <v>338</v>
      </c>
      <c r="C34" s="20" t="s">
        <v>37</v>
      </c>
      <c r="D34" s="46">
        <v>68000</v>
      </c>
      <c r="E34" s="46">
        <v>3505000</v>
      </c>
      <c r="F34" s="46">
        <v>0</v>
      </c>
      <c r="G34" s="46">
        <v>7326000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10899000</v>
      </c>
      <c r="O34" s="47">
        <f t="shared" si="1"/>
        <v>61.271988261683504</v>
      </c>
      <c r="P34" s="9"/>
    </row>
    <row r="35" spans="1:16">
      <c r="A35" s="12"/>
      <c r="B35" s="25">
        <v>339</v>
      </c>
      <c r="C35" s="20" t="s">
        <v>38</v>
      </c>
      <c r="D35" s="46">
        <v>130000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130000</v>
      </c>
      <c r="O35" s="47">
        <f t="shared" si="1"/>
        <v>0.73083388145874439</v>
      </c>
      <c r="P35" s="9"/>
    </row>
    <row r="36" spans="1:16" ht="15.75">
      <c r="A36" s="29" t="s">
        <v>43</v>
      </c>
      <c r="B36" s="30"/>
      <c r="C36" s="31"/>
      <c r="D36" s="32">
        <f t="shared" ref="D36:M36" si="7">SUM(D37:D56)</f>
        <v>7722000</v>
      </c>
      <c r="E36" s="32">
        <f t="shared" si="7"/>
        <v>0</v>
      </c>
      <c r="F36" s="32">
        <f t="shared" si="7"/>
        <v>0</v>
      </c>
      <c r="G36" s="32">
        <f t="shared" si="7"/>
        <v>34000</v>
      </c>
      <c r="H36" s="32">
        <f t="shared" si="7"/>
        <v>27000</v>
      </c>
      <c r="I36" s="32">
        <f t="shared" si="7"/>
        <v>870888000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6"/>
        <v>878671000</v>
      </c>
      <c r="O36" s="45">
        <f t="shared" si="1"/>
        <v>4939.7118265787421</v>
      </c>
      <c r="P36" s="10"/>
    </row>
    <row r="37" spans="1:16">
      <c r="A37" s="12"/>
      <c r="B37" s="25">
        <v>341.2</v>
      </c>
      <c r="C37" s="20" t="s">
        <v>46</v>
      </c>
      <c r="D37" s="46">
        <v>18000</v>
      </c>
      <c r="E37" s="46">
        <v>0</v>
      </c>
      <c r="F37" s="46">
        <v>0</v>
      </c>
      <c r="G37" s="46">
        <v>0</v>
      </c>
      <c r="H37" s="46">
        <v>0</v>
      </c>
      <c r="I37" s="46">
        <v>315151000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315169000</v>
      </c>
      <c r="O37" s="47">
        <f t="shared" ref="O37:O68" si="8">(N37/O$74)</f>
        <v>1771.8167968113155</v>
      </c>
      <c r="P37" s="9"/>
    </row>
    <row r="38" spans="1:16">
      <c r="A38" s="12"/>
      <c r="B38" s="25">
        <v>341.9</v>
      </c>
      <c r="C38" s="20" t="s">
        <v>47</v>
      </c>
      <c r="D38" s="46">
        <v>900000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5" si="9">SUM(D38:M38)</f>
        <v>900000</v>
      </c>
      <c r="O38" s="47">
        <f t="shared" si="8"/>
        <v>5.0596191793297693</v>
      </c>
      <c r="P38" s="9"/>
    </row>
    <row r="39" spans="1:16">
      <c r="A39" s="12"/>
      <c r="B39" s="25">
        <v>342.1</v>
      </c>
      <c r="C39" s="20" t="s">
        <v>48</v>
      </c>
      <c r="D39" s="46">
        <v>201000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201000</v>
      </c>
      <c r="O39" s="47">
        <f t="shared" si="8"/>
        <v>1.1299816167169818</v>
      </c>
      <c r="P39" s="9"/>
    </row>
    <row r="40" spans="1:16">
      <c r="A40" s="12"/>
      <c r="B40" s="25">
        <v>342.2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23952000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23952000</v>
      </c>
      <c r="O40" s="47">
        <f t="shared" si="8"/>
        <v>134.65333175922959</v>
      </c>
      <c r="P40" s="9"/>
    </row>
    <row r="41" spans="1:16">
      <c r="A41" s="12"/>
      <c r="B41" s="25">
        <v>343.1</v>
      </c>
      <c r="C41" s="20" t="s">
        <v>50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364665000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364665000</v>
      </c>
      <c r="O41" s="47">
        <f t="shared" si="8"/>
        <v>2050.0733644781003</v>
      </c>
      <c r="P41" s="9"/>
    </row>
    <row r="42" spans="1:16">
      <c r="A42" s="12"/>
      <c r="B42" s="25">
        <v>343.2</v>
      </c>
      <c r="C42" s="20" t="s">
        <v>51</v>
      </c>
      <c r="D42" s="46">
        <v>1000</v>
      </c>
      <c r="E42" s="46">
        <v>0</v>
      </c>
      <c r="F42" s="46">
        <v>0</v>
      </c>
      <c r="G42" s="46">
        <v>0</v>
      </c>
      <c r="H42" s="46">
        <v>0</v>
      </c>
      <c r="I42" s="46">
        <v>39280000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39281000</v>
      </c>
      <c r="O42" s="47">
        <f t="shared" si="8"/>
        <v>220.82988998139186</v>
      </c>
      <c r="P42" s="9"/>
    </row>
    <row r="43" spans="1:16">
      <c r="A43" s="12"/>
      <c r="B43" s="25">
        <v>343.3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24741000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24741000</v>
      </c>
      <c r="O43" s="47">
        <f t="shared" si="8"/>
        <v>139.08893123977535</v>
      </c>
      <c r="P43" s="9"/>
    </row>
    <row r="44" spans="1:16">
      <c r="A44" s="12"/>
      <c r="B44" s="25">
        <v>343.4</v>
      </c>
      <c r="C44" s="20" t="s">
        <v>53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21658000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21658000</v>
      </c>
      <c r="O44" s="47">
        <f t="shared" si="8"/>
        <v>121.75692465102682</v>
      </c>
      <c r="P44" s="9"/>
    </row>
    <row r="45" spans="1:16">
      <c r="A45" s="12"/>
      <c r="B45" s="25">
        <v>343.5</v>
      </c>
      <c r="C45" s="20" t="s">
        <v>54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44924000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44924000</v>
      </c>
      <c r="O45" s="47">
        <f t="shared" si="8"/>
        <v>252.5537022357895</v>
      </c>
      <c r="P45" s="9"/>
    </row>
    <row r="46" spans="1:16">
      <c r="A46" s="12"/>
      <c r="B46" s="25">
        <v>343.8</v>
      </c>
      <c r="C46" s="20" t="s">
        <v>55</v>
      </c>
      <c r="D46" s="46">
        <v>264000</v>
      </c>
      <c r="E46" s="46">
        <v>0</v>
      </c>
      <c r="F46" s="46">
        <v>0</v>
      </c>
      <c r="G46" s="46">
        <v>0</v>
      </c>
      <c r="H46" s="46">
        <v>27000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291000</v>
      </c>
      <c r="O46" s="47">
        <f t="shared" si="8"/>
        <v>1.6359435346499587</v>
      </c>
      <c r="P46" s="9"/>
    </row>
    <row r="47" spans="1:16">
      <c r="A47" s="12"/>
      <c r="B47" s="25">
        <v>343.9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18417000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18417000</v>
      </c>
      <c r="O47" s="47">
        <f t="shared" si="8"/>
        <v>103.5366738063515</v>
      </c>
      <c r="P47" s="9"/>
    </row>
    <row r="48" spans="1:16">
      <c r="A48" s="12"/>
      <c r="B48" s="25">
        <v>344.1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12203000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12203000</v>
      </c>
      <c r="O48" s="47">
        <f t="shared" si="8"/>
        <v>68.602814272623519</v>
      </c>
      <c r="P48" s="9"/>
    </row>
    <row r="49" spans="1:16">
      <c r="A49" s="12"/>
      <c r="B49" s="25">
        <v>344.3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4827000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4827000</v>
      </c>
      <c r="O49" s="47">
        <f t="shared" si="8"/>
        <v>27.136424198471996</v>
      </c>
      <c r="P49" s="9"/>
    </row>
    <row r="50" spans="1:16">
      <c r="A50" s="12"/>
      <c r="B50" s="25">
        <v>344.5</v>
      </c>
      <c r="C50" s="20" t="s">
        <v>59</v>
      </c>
      <c r="D50" s="46">
        <v>1312000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1312000</v>
      </c>
      <c r="O50" s="47">
        <f t="shared" si="8"/>
        <v>7.3758004036451741</v>
      </c>
      <c r="P50" s="9"/>
    </row>
    <row r="51" spans="1:16">
      <c r="A51" s="12"/>
      <c r="B51" s="25">
        <v>344.9</v>
      </c>
      <c r="C51" s="20" t="s">
        <v>60</v>
      </c>
      <c r="D51" s="46">
        <v>1000000</v>
      </c>
      <c r="E51" s="46">
        <v>0</v>
      </c>
      <c r="F51" s="46">
        <v>0</v>
      </c>
      <c r="G51" s="46">
        <v>12000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1012000</v>
      </c>
      <c r="O51" s="47">
        <f t="shared" si="8"/>
        <v>5.6892606772019185</v>
      </c>
      <c r="P51" s="9"/>
    </row>
    <row r="52" spans="1:16">
      <c r="A52" s="12"/>
      <c r="B52" s="25">
        <v>346.4</v>
      </c>
      <c r="C52" s="20" t="s">
        <v>61</v>
      </c>
      <c r="D52" s="46">
        <v>770000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770000</v>
      </c>
      <c r="O52" s="47">
        <f t="shared" si="8"/>
        <v>4.3287852978710246</v>
      </c>
      <c r="P52" s="9"/>
    </row>
    <row r="53" spans="1:16">
      <c r="A53" s="12"/>
      <c r="B53" s="25">
        <v>347.2</v>
      </c>
      <c r="C53" s="20" t="s">
        <v>62</v>
      </c>
      <c r="D53" s="46">
        <v>2814000</v>
      </c>
      <c r="E53" s="46">
        <v>0</v>
      </c>
      <c r="F53" s="46">
        <v>0</v>
      </c>
      <c r="G53" s="46">
        <v>22000</v>
      </c>
      <c r="H53" s="46">
        <v>0</v>
      </c>
      <c r="I53" s="46">
        <v>1070000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3906000</v>
      </c>
      <c r="O53" s="47">
        <f t="shared" si="8"/>
        <v>21.958747238291199</v>
      </c>
      <c r="P53" s="9"/>
    </row>
    <row r="54" spans="1:16">
      <c r="A54" s="12"/>
      <c r="B54" s="25">
        <v>347.4</v>
      </c>
      <c r="C54" s="20" t="s">
        <v>63</v>
      </c>
      <c r="D54" s="46">
        <v>38000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38000</v>
      </c>
      <c r="O54" s="47">
        <f t="shared" si="8"/>
        <v>0.21362836534947913</v>
      </c>
      <c r="P54" s="9"/>
    </row>
    <row r="55" spans="1:16">
      <c r="A55" s="12"/>
      <c r="B55" s="25">
        <v>347.5</v>
      </c>
      <c r="C55" s="20" t="s">
        <v>64</v>
      </c>
      <c r="D55" s="46">
        <v>389000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389000</v>
      </c>
      <c r="O55" s="47">
        <f t="shared" si="8"/>
        <v>2.1868798452880891</v>
      </c>
      <c r="P55" s="9"/>
    </row>
    <row r="56" spans="1:16">
      <c r="A56" s="12"/>
      <c r="B56" s="25">
        <v>349</v>
      </c>
      <c r="C56" s="20" t="s">
        <v>1</v>
      </c>
      <c r="D56" s="46">
        <v>15000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72" si="10">SUM(D56:M56)</f>
        <v>15000</v>
      </c>
      <c r="O56" s="47">
        <f t="shared" si="8"/>
        <v>8.4326986322162817E-2</v>
      </c>
      <c r="P56" s="9"/>
    </row>
    <row r="57" spans="1:16" ht="15.75">
      <c r="A57" s="29" t="s">
        <v>44</v>
      </c>
      <c r="B57" s="30"/>
      <c r="C57" s="31"/>
      <c r="D57" s="32">
        <f t="shared" ref="D57:M57" si="11">SUM(D58:D58)</f>
        <v>1140000</v>
      </c>
      <c r="E57" s="32">
        <f t="shared" si="11"/>
        <v>221000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0"/>
        <v>1361000</v>
      </c>
      <c r="O57" s="45">
        <f t="shared" si="8"/>
        <v>7.6512685589642393</v>
      </c>
      <c r="P57" s="10"/>
    </row>
    <row r="58" spans="1:16">
      <c r="A58" s="13"/>
      <c r="B58" s="39">
        <v>354</v>
      </c>
      <c r="C58" s="21" t="s">
        <v>67</v>
      </c>
      <c r="D58" s="46">
        <v>1140000</v>
      </c>
      <c r="E58" s="46">
        <v>221000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1361000</v>
      </c>
      <c r="O58" s="47">
        <f t="shared" si="8"/>
        <v>7.6512685589642393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SUM(D60:D65)</f>
        <v>13031000</v>
      </c>
      <c r="E59" s="32">
        <f t="shared" si="12"/>
        <v>1558000</v>
      </c>
      <c r="F59" s="32">
        <f t="shared" si="12"/>
        <v>45000</v>
      </c>
      <c r="G59" s="32">
        <f t="shared" si="12"/>
        <v>5234000</v>
      </c>
      <c r="H59" s="32">
        <f t="shared" si="12"/>
        <v>334000</v>
      </c>
      <c r="I59" s="32">
        <f t="shared" si="12"/>
        <v>20332000</v>
      </c>
      <c r="J59" s="32">
        <f t="shared" si="12"/>
        <v>4491000</v>
      </c>
      <c r="K59" s="32">
        <f t="shared" si="12"/>
        <v>11414000</v>
      </c>
      <c r="L59" s="32">
        <f t="shared" si="12"/>
        <v>60000</v>
      </c>
      <c r="M59" s="32">
        <f t="shared" si="12"/>
        <v>119000</v>
      </c>
      <c r="N59" s="32">
        <f t="shared" si="10"/>
        <v>56618000</v>
      </c>
      <c r="O59" s="45">
        <f t="shared" si="8"/>
        <v>318.29502077254762</v>
      </c>
      <c r="P59" s="10"/>
    </row>
    <row r="60" spans="1:16">
      <c r="A60" s="12"/>
      <c r="B60" s="25">
        <v>361.1</v>
      </c>
      <c r="C60" s="20" t="s">
        <v>68</v>
      </c>
      <c r="D60" s="46">
        <v>763000</v>
      </c>
      <c r="E60" s="46">
        <v>410000</v>
      </c>
      <c r="F60" s="46">
        <v>0</v>
      </c>
      <c r="G60" s="46">
        <v>3070000</v>
      </c>
      <c r="H60" s="46">
        <v>171000</v>
      </c>
      <c r="I60" s="46">
        <v>6169000</v>
      </c>
      <c r="J60" s="46">
        <v>1870000</v>
      </c>
      <c r="K60" s="46">
        <v>15643000</v>
      </c>
      <c r="L60" s="46">
        <v>60000</v>
      </c>
      <c r="M60" s="46">
        <v>6000</v>
      </c>
      <c r="N60" s="46">
        <f t="shared" si="10"/>
        <v>28162000</v>
      </c>
      <c r="O60" s="47">
        <f t="shared" si="8"/>
        <v>158.32110592031663</v>
      </c>
      <c r="P60" s="9"/>
    </row>
    <row r="61" spans="1:16">
      <c r="A61" s="12"/>
      <c r="B61" s="25">
        <v>361.3</v>
      </c>
      <c r="C61" s="20" t="s">
        <v>69</v>
      </c>
      <c r="D61" s="46">
        <v>304000</v>
      </c>
      <c r="E61" s="46">
        <v>806000</v>
      </c>
      <c r="F61" s="46">
        <v>45000</v>
      </c>
      <c r="G61" s="46">
        <v>1961000</v>
      </c>
      <c r="H61" s="46">
        <v>163000</v>
      </c>
      <c r="I61" s="46">
        <v>7247000</v>
      </c>
      <c r="J61" s="46">
        <v>1513000</v>
      </c>
      <c r="K61" s="46">
        <v>-32336000</v>
      </c>
      <c r="L61" s="46">
        <v>0</v>
      </c>
      <c r="M61" s="46">
        <v>7000</v>
      </c>
      <c r="N61" s="46">
        <f t="shared" si="10"/>
        <v>-20290000</v>
      </c>
      <c r="O61" s="47">
        <f t="shared" si="8"/>
        <v>-114.06630349844558</v>
      </c>
      <c r="P61" s="9"/>
    </row>
    <row r="62" spans="1:16">
      <c r="A62" s="12"/>
      <c r="B62" s="25">
        <v>362</v>
      </c>
      <c r="C62" s="20" t="s">
        <v>70</v>
      </c>
      <c r="D62" s="46">
        <v>995000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995000</v>
      </c>
      <c r="O62" s="47">
        <f t="shared" si="8"/>
        <v>5.5936900927034667</v>
      </c>
      <c r="P62" s="9"/>
    </row>
    <row r="63" spans="1:16">
      <c r="A63" s="12"/>
      <c r="B63" s="25">
        <v>365</v>
      </c>
      <c r="C63" s="20" t="s">
        <v>71</v>
      </c>
      <c r="D63" s="46">
        <v>272000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272000</v>
      </c>
      <c r="O63" s="47">
        <f t="shared" si="8"/>
        <v>1.5291293519752192</v>
      </c>
      <c r="P63" s="9"/>
    </row>
    <row r="64" spans="1:16">
      <c r="A64" s="12"/>
      <c r="B64" s="25">
        <v>368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28107000</v>
      </c>
      <c r="L64" s="46">
        <v>0</v>
      </c>
      <c r="M64" s="46">
        <v>0</v>
      </c>
      <c r="N64" s="46">
        <f t="shared" si="10"/>
        <v>28107000</v>
      </c>
      <c r="O64" s="47">
        <f t="shared" si="8"/>
        <v>158.01190697046869</v>
      </c>
      <c r="P64" s="9"/>
    </row>
    <row r="65" spans="1:119">
      <c r="A65" s="12"/>
      <c r="B65" s="25">
        <v>369.9</v>
      </c>
      <c r="C65" s="20" t="s">
        <v>73</v>
      </c>
      <c r="D65" s="46">
        <v>10697000</v>
      </c>
      <c r="E65" s="46">
        <v>342000</v>
      </c>
      <c r="F65" s="46">
        <v>0</v>
      </c>
      <c r="G65" s="46">
        <v>203000</v>
      </c>
      <c r="H65" s="46">
        <v>0</v>
      </c>
      <c r="I65" s="46">
        <v>6916000</v>
      </c>
      <c r="J65" s="46">
        <v>1108000</v>
      </c>
      <c r="K65" s="46">
        <v>0</v>
      </c>
      <c r="L65" s="46">
        <v>0</v>
      </c>
      <c r="M65" s="46">
        <v>106000</v>
      </c>
      <c r="N65" s="46">
        <f t="shared" si="10"/>
        <v>19372000</v>
      </c>
      <c r="O65" s="47">
        <f t="shared" si="8"/>
        <v>108.90549193552921</v>
      </c>
      <c r="P65" s="9"/>
    </row>
    <row r="66" spans="1:119" ht="15.75">
      <c r="A66" s="29" t="s">
        <v>45</v>
      </c>
      <c r="B66" s="30"/>
      <c r="C66" s="31"/>
      <c r="D66" s="32">
        <f t="shared" ref="D66:M66" si="13">SUM(D67:D71)</f>
        <v>36162000</v>
      </c>
      <c r="E66" s="32">
        <f t="shared" si="13"/>
        <v>4768000</v>
      </c>
      <c r="F66" s="32">
        <f t="shared" si="13"/>
        <v>12562000</v>
      </c>
      <c r="G66" s="32">
        <f t="shared" si="13"/>
        <v>189000</v>
      </c>
      <c r="H66" s="32">
        <f t="shared" si="13"/>
        <v>0</v>
      </c>
      <c r="I66" s="32">
        <f t="shared" si="13"/>
        <v>24224000</v>
      </c>
      <c r="J66" s="32">
        <f t="shared" si="13"/>
        <v>54000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10"/>
        <v>77959000</v>
      </c>
      <c r="O66" s="45">
        <f t="shared" si="8"/>
        <v>438.26983511263273</v>
      </c>
      <c r="P66" s="9"/>
    </row>
    <row r="67" spans="1:119">
      <c r="A67" s="12"/>
      <c r="B67" s="25">
        <v>381</v>
      </c>
      <c r="C67" s="20" t="s">
        <v>74</v>
      </c>
      <c r="D67" s="46">
        <v>36162000</v>
      </c>
      <c r="E67" s="46">
        <v>4768000</v>
      </c>
      <c r="F67" s="46">
        <v>12562000</v>
      </c>
      <c r="G67" s="46">
        <v>189000</v>
      </c>
      <c r="H67" s="46">
        <v>0</v>
      </c>
      <c r="I67" s="46">
        <v>10895000</v>
      </c>
      <c r="J67" s="46">
        <v>54000</v>
      </c>
      <c r="K67" s="46">
        <v>0</v>
      </c>
      <c r="L67" s="46">
        <v>0</v>
      </c>
      <c r="M67" s="46">
        <v>0</v>
      </c>
      <c r="N67" s="46">
        <f t="shared" si="10"/>
        <v>64630000</v>
      </c>
      <c r="O67" s="47">
        <f t="shared" si="8"/>
        <v>363.33687506675886</v>
      </c>
      <c r="P67" s="9"/>
    </row>
    <row r="68" spans="1:119">
      <c r="A68" s="12"/>
      <c r="B68" s="25">
        <v>388.1</v>
      </c>
      <c r="C68" s="20" t="s">
        <v>75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705000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705000</v>
      </c>
      <c r="O68" s="47">
        <f t="shared" si="8"/>
        <v>3.9633683571416523</v>
      </c>
      <c r="P68" s="9"/>
    </row>
    <row r="69" spans="1:119">
      <c r="A69" s="12"/>
      <c r="B69" s="25">
        <v>389.5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3671000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3671000</v>
      </c>
      <c r="O69" s="47">
        <f>(N69/O$74)</f>
        <v>20.637624452577313</v>
      </c>
      <c r="P69" s="9"/>
    </row>
    <row r="70" spans="1:119">
      <c r="A70" s="12"/>
      <c r="B70" s="25">
        <v>389.6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6327000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6327000</v>
      </c>
      <c r="O70" s="47">
        <f>(N70/O$74)</f>
        <v>35.569122830688279</v>
      </c>
      <c r="P70" s="9"/>
    </row>
    <row r="71" spans="1:119" ht="15.75" thickBot="1">
      <c r="A71" s="12"/>
      <c r="B71" s="25">
        <v>389.7</v>
      </c>
      <c r="C71" s="20" t="s">
        <v>78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2626000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2626000</v>
      </c>
      <c r="O71" s="47">
        <f>(N71/O$74)</f>
        <v>14.762844405466637</v>
      </c>
      <c r="P71" s="9"/>
    </row>
    <row r="72" spans="1:119" ht="16.5" thickBot="1">
      <c r="A72" s="14" t="s">
        <v>65</v>
      </c>
      <c r="B72" s="23"/>
      <c r="C72" s="22"/>
      <c r="D72" s="15">
        <f t="shared" ref="D72:M72" si="14">SUM(D5,D13,D16,D36,D57,D59,D66)</f>
        <v>130397000</v>
      </c>
      <c r="E72" s="15">
        <f t="shared" si="14"/>
        <v>33346000</v>
      </c>
      <c r="F72" s="15">
        <f t="shared" si="14"/>
        <v>12607000</v>
      </c>
      <c r="G72" s="15">
        <f t="shared" si="14"/>
        <v>13115000</v>
      </c>
      <c r="H72" s="15">
        <f t="shared" si="14"/>
        <v>361000</v>
      </c>
      <c r="I72" s="15">
        <f t="shared" si="14"/>
        <v>919592000</v>
      </c>
      <c r="J72" s="15">
        <f t="shared" si="14"/>
        <v>4545000</v>
      </c>
      <c r="K72" s="15">
        <f t="shared" si="14"/>
        <v>11414000</v>
      </c>
      <c r="L72" s="15">
        <f t="shared" si="14"/>
        <v>60000</v>
      </c>
      <c r="M72" s="15">
        <f t="shared" si="14"/>
        <v>315000</v>
      </c>
      <c r="N72" s="15">
        <f t="shared" si="10"/>
        <v>1125752000</v>
      </c>
      <c r="O72" s="38">
        <f>(N72/O$74)</f>
        <v>6328.751567076496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85</v>
      </c>
      <c r="M74" s="118"/>
      <c r="N74" s="118"/>
      <c r="O74" s="43">
        <v>177879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A76:O76"/>
    <mergeCell ref="A75:O75"/>
    <mergeCell ref="L74:N7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54588000</v>
      </c>
      <c r="E5" s="27">
        <f t="shared" si="0"/>
        <v>1126000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198000</v>
      </c>
      <c r="N5" s="28">
        <f>SUM(D5:M5)</f>
        <v>55912000</v>
      </c>
      <c r="O5" s="33">
        <f t="shared" ref="O5:O36" si="1">(N5/O$77)</f>
        <v>314.37374895980929</v>
      </c>
      <c r="P5" s="6"/>
    </row>
    <row r="6" spans="1:133">
      <c r="A6" s="12"/>
      <c r="B6" s="25">
        <v>311</v>
      </c>
      <c r="C6" s="20" t="s">
        <v>3</v>
      </c>
      <c r="D6" s="46">
        <v>32444000</v>
      </c>
      <c r="E6" s="46">
        <v>1126000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198000</v>
      </c>
      <c r="N6" s="46">
        <f>SUM(D6:M6)</f>
        <v>33768000</v>
      </c>
      <c r="O6" s="47">
        <f t="shared" si="1"/>
        <v>189.8657310572836</v>
      </c>
      <c r="P6" s="9"/>
    </row>
    <row r="7" spans="1:133">
      <c r="A7" s="12"/>
      <c r="B7" s="25">
        <v>314.10000000000002</v>
      </c>
      <c r="C7" s="20" t="s">
        <v>11</v>
      </c>
      <c r="D7" s="46">
        <v>10303000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10303000</v>
      </c>
      <c r="O7" s="47">
        <f t="shared" si="1"/>
        <v>57.93018914603153</v>
      </c>
      <c r="P7" s="9"/>
    </row>
    <row r="8" spans="1:133">
      <c r="A8" s="12"/>
      <c r="B8" s="25">
        <v>314.3</v>
      </c>
      <c r="C8" s="20" t="s">
        <v>12</v>
      </c>
      <c r="D8" s="46">
        <v>1451000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1451000</v>
      </c>
      <c r="O8" s="47">
        <f t="shared" si="1"/>
        <v>8.1584688392596085</v>
      </c>
      <c r="P8" s="9"/>
    </row>
    <row r="9" spans="1:133">
      <c r="A9" s="12"/>
      <c r="B9" s="25">
        <v>314.39999999999998</v>
      </c>
      <c r="C9" s="20" t="s">
        <v>13</v>
      </c>
      <c r="D9" s="46">
        <v>951000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951000</v>
      </c>
      <c r="O9" s="47">
        <f t="shared" si="1"/>
        <v>5.347142567977869</v>
      </c>
      <c r="P9" s="9"/>
    </row>
    <row r="10" spans="1:133">
      <c r="A10" s="12"/>
      <c r="B10" s="25">
        <v>314.7</v>
      </c>
      <c r="C10" s="20" t="s">
        <v>14</v>
      </c>
      <c r="D10" s="46">
        <v>14000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14000</v>
      </c>
      <c r="O10" s="47">
        <f t="shared" si="1"/>
        <v>7.8717135595888721E-2</v>
      </c>
      <c r="P10" s="9"/>
    </row>
    <row r="11" spans="1:133">
      <c r="A11" s="12"/>
      <c r="B11" s="25">
        <v>314.8</v>
      </c>
      <c r="C11" s="20" t="s">
        <v>15</v>
      </c>
      <c r="D11" s="46">
        <v>284000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284000</v>
      </c>
      <c r="O11" s="47">
        <f t="shared" si="1"/>
        <v>1.5968333220880282</v>
      </c>
      <c r="P11" s="9"/>
    </row>
    <row r="12" spans="1:133">
      <c r="A12" s="12"/>
      <c r="B12" s="25">
        <v>315</v>
      </c>
      <c r="C12" s="20" t="s">
        <v>16</v>
      </c>
      <c r="D12" s="46">
        <v>9141000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9141000</v>
      </c>
      <c r="O12" s="47">
        <f t="shared" si="1"/>
        <v>51.396666891572771</v>
      </c>
      <c r="P12" s="9"/>
    </row>
    <row r="13" spans="1:133" ht="15.75">
      <c r="A13" s="29" t="s">
        <v>108</v>
      </c>
      <c r="B13" s="30"/>
      <c r="C13" s="31"/>
      <c r="D13" s="32">
        <f t="shared" ref="D13:M13" si="3">SUM(D14:D15)</f>
        <v>3278000</v>
      </c>
      <c r="E13" s="32">
        <f t="shared" si="3"/>
        <v>2871000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6149000</v>
      </c>
      <c r="O13" s="45">
        <f t="shared" si="1"/>
        <v>34.573690484222837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2280000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2280000</v>
      </c>
      <c r="O14" s="47">
        <f t="shared" si="1"/>
        <v>12.819647797044734</v>
      </c>
      <c r="P14" s="9"/>
    </row>
    <row r="15" spans="1:133">
      <c r="A15" s="12"/>
      <c r="B15" s="25">
        <v>329</v>
      </c>
      <c r="C15" s="20" t="s">
        <v>109</v>
      </c>
      <c r="D15" s="46">
        <v>3278000</v>
      </c>
      <c r="E15" s="46">
        <v>591000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3869000</v>
      </c>
      <c r="O15" s="47">
        <f t="shared" si="1"/>
        <v>21.754042687178103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SUM(D17:D36)</f>
        <v>17775000</v>
      </c>
      <c r="E16" s="32">
        <f t="shared" si="4"/>
        <v>8834000</v>
      </c>
      <c r="F16" s="32">
        <f t="shared" si="4"/>
        <v>0</v>
      </c>
      <c r="G16" s="32">
        <f t="shared" si="4"/>
        <v>7865000</v>
      </c>
      <c r="H16" s="32">
        <f t="shared" si="4"/>
        <v>0</v>
      </c>
      <c r="I16" s="32">
        <f t="shared" si="4"/>
        <v>3407000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37881000</v>
      </c>
      <c r="O16" s="45">
        <f t="shared" si="1"/>
        <v>212.99170096484718</v>
      </c>
      <c r="P16" s="10"/>
    </row>
    <row r="17" spans="1:16">
      <c r="A17" s="12"/>
      <c r="B17" s="25">
        <v>331.1</v>
      </c>
      <c r="C17" s="20" t="s">
        <v>110</v>
      </c>
      <c r="D17" s="46">
        <v>2330000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2330000</v>
      </c>
      <c r="O17" s="47">
        <f t="shared" si="1"/>
        <v>13.100780424172909</v>
      </c>
      <c r="P17" s="9"/>
    </row>
    <row r="18" spans="1:16">
      <c r="A18" s="12"/>
      <c r="B18" s="25">
        <v>331.2</v>
      </c>
      <c r="C18" s="20" t="s">
        <v>19</v>
      </c>
      <c r="D18" s="46">
        <v>0</v>
      </c>
      <c r="E18" s="46">
        <v>404000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31" si="5">SUM(D18:M18)</f>
        <v>404000</v>
      </c>
      <c r="O18" s="47">
        <f t="shared" si="1"/>
        <v>2.2715516271956457</v>
      </c>
      <c r="P18" s="9"/>
    </row>
    <row r="19" spans="1:16">
      <c r="A19" s="12"/>
      <c r="B19" s="25">
        <v>331.39</v>
      </c>
      <c r="C19" s="20" t="s">
        <v>24</v>
      </c>
      <c r="D19" s="46">
        <v>0</v>
      </c>
      <c r="E19" s="46">
        <v>80000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80000</v>
      </c>
      <c r="O19" s="47">
        <f t="shared" si="1"/>
        <v>0.44981220340507838</v>
      </c>
      <c r="P19" s="9"/>
    </row>
    <row r="20" spans="1:16">
      <c r="A20" s="12"/>
      <c r="B20" s="25">
        <v>331.42</v>
      </c>
      <c r="C20" s="20" t="s">
        <v>25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631000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631000</v>
      </c>
      <c r="O20" s="47">
        <f t="shared" si="1"/>
        <v>3.5478937543575557</v>
      </c>
      <c r="P20" s="9"/>
    </row>
    <row r="21" spans="1:16">
      <c r="A21" s="12"/>
      <c r="B21" s="25">
        <v>331.69</v>
      </c>
      <c r="C21" s="20" t="s">
        <v>26</v>
      </c>
      <c r="D21" s="46">
        <v>0</v>
      </c>
      <c r="E21" s="46">
        <v>2512000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2512000</v>
      </c>
      <c r="O21" s="47">
        <f t="shared" si="1"/>
        <v>14.124103186919461</v>
      </c>
      <c r="P21" s="9"/>
    </row>
    <row r="22" spans="1:16">
      <c r="A22" s="12"/>
      <c r="B22" s="25">
        <v>334.1</v>
      </c>
      <c r="C22" s="20" t="s">
        <v>22</v>
      </c>
      <c r="D22" s="46">
        <v>0</v>
      </c>
      <c r="E22" s="46">
        <v>1329000</v>
      </c>
      <c r="F22" s="46">
        <v>0</v>
      </c>
      <c r="G22" s="46">
        <v>7845000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9174000</v>
      </c>
      <c r="O22" s="47">
        <f t="shared" si="1"/>
        <v>51.58221442547736</v>
      </c>
      <c r="P22" s="9"/>
    </row>
    <row r="23" spans="1:16">
      <c r="A23" s="12"/>
      <c r="B23" s="25">
        <v>334.2</v>
      </c>
      <c r="C23" s="20" t="s">
        <v>23</v>
      </c>
      <c r="D23" s="46">
        <v>0</v>
      </c>
      <c r="E23" s="46">
        <v>170000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170000</v>
      </c>
      <c r="O23" s="47">
        <f t="shared" si="1"/>
        <v>0.95585093223579154</v>
      </c>
      <c r="P23" s="9"/>
    </row>
    <row r="24" spans="1:16">
      <c r="A24" s="12"/>
      <c r="B24" s="25">
        <v>334.39</v>
      </c>
      <c r="C24" s="20" t="s">
        <v>111</v>
      </c>
      <c r="D24" s="46">
        <v>0</v>
      </c>
      <c r="E24" s="46">
        <v>0</v>
      </c>
      <c r="F24" s="46">
        <v>0</v>
      </c>
      <c r="G24" s="46">
        <v>20000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20000</v>
      </c>
      <c r="O24" s="47">
        <f t="shared" si="1"/>
        <v>0.1124530508512696</v>
      </c>
      <c r="P24" s="9"/>
    </row>
    <row r="25" spans="1:16">
      <c r="A25" s="12"/>
      <c r="B25" s="25">
        <v>334.42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964000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964000</v>
      </c>
      <c r="O25" s="47">
        <f t="shared" si="1"/>
        <v>5.4202370510311946</v>
      </c>
      <c r="P25" s="9"/>
    </row>
    <row r="26" spans="1:16">
      <c r="A26" s="12"/>
      <c r="B26" s="25">
        <v>334.5</v>
      </c>
      <c r="C26" s="20" t="s">
        <v>29</v>
      </c>
      <c r="D26" s="46">
        <v>313000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313000</v>
      </c>
      <c r="O26" s="47">
        <f t="shared" si="1"/>
        <v>1.7598902458223691</v>
      </c>
      <c r="P26" s="9"/>
    </row>
    <row r="27" spans="1:16">
      <c r="A27" s="12"/>
      <c r="B27" s="25">
        <v>334.69</v>
      </c>
      <c r="C27" s="20" t="s">
        <v>30</v>
      </c>
      <c r="D27" s="46">
        <v>160000</v>
      </c>
      <c r="E27" s="46">
        <v>1480000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1640000</v>
      </c>
      <c r="O27" s="47">
        <f t="shared" si="1"/>
        <v>9.2211501698041065</v>
      </c>
      <c r="P27" s="9"/>
    </row>
    <row r="28" spans="1:16">
      <c r="A28" s="12"/>
      <c r="B28" s="25">
        <v>335.12</v>
      </c>
      <c r="C28" s="20" t="s">
        <v>31</v>
      </c>
      <c r="D28" s="46">
        <v>4873000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4873000</v>
      </c>
      <c r="O28" s="47">
        <f t="shared" si="1"/>
        <v>27.399185839911837</v>
      </c>
      <c r="P28" s="9"/>
    </row>
    <row r="29" spans="1:16">
      <c r="A29" s="12"/>
      <c r="B29" s="25">
        <v>335.14</v>
      </c>
      <c r="C29" s="20" t="s">
        <v>32</v>
      </c>
      <c r="D29" s="46">
        <v>54000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54000</v>
      </c>
      <c r="O29" s="47">
        <f t="shared" si="1"/>
        <v>0.30362323729842788</v>
      </c>
      <c r="P29" s="9"/>
    </row>
    <row r="30" spans="1:16">
      <c r="A30" s="12"/>
      <c r="B30" s="25">
        <v>335.15</v>
      </c>
      <c r="C30" s="20" t="s">
        <v>33</v>
      </c>
      <c r="D30" s="46">
        <v>126000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126000</v>
      </c>
      <c r="O30" s="47">
        <f t="shared" si="1"/>
        <v>0.70845422036299843</v>
      </c>
      <c r="P30" s="9"/>
    </row>
    <row r="31" spans="1:16">
      <c r="A31" s="12"/>
      <c r="B31" s="25">
        <v>335.18</v>
      </c>
      <c r="C31" s="20" t="s">
        <v>34</v>
      </c>
      <c r="D31" s="46">
        <v>9658000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9658000</v>
      </c>
      <c r="O31" s="47">
        <f t="shared" si="1"/>
        <v>54.30357825607809</v>
      </c>
      <c r="P31" s="9"/>
    </row>
    <row r="32" spans="1:16">
      <c r="A32" s="12"/>
      <c r="B32" s="25">
        <v>337.2</v>
      </c>
      <c r="C32" s="20" t="s">
        <v>99</v>
      </c>
      <c r="D32" s="46">
        <v>0</v>
      </c>
      <c r="E32" s="46">
        <v>74000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74000</v>
      </c>
      <c r="O32" s="47">
        <f t="shared" si="1"/>
        <v>0.41607628814969749</v>
      </c>
      <c r="P32" s="9"/>
    </row>
    <row r="33" spans="1:16">
      <c r="A33" s="12"/>
      <c r="B33" s="25">
        <v>337.4</v>
      </c>
      <c r="C33" s="20" t="s">
        <v>35</v>
      </c>
      <c r="D33" s="46">
        <v>0</v>
      </c>
      <c r="E33" s="46">
        <v>369000</v>
      </c>
      <c r="F33" s="46">
        <v>0</v>
      </c>
      <c r="G33" s="46">
        <v>0</v>
      </c>
      <c r="H33" s="46">
        <v>0</v>
      </c>
      <c r="I33" s="46">
        <v>1812000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2181000</v>
      </c>
      <c r="O33" s="47">
        <f t="shared" si="1"/>
        <v>12.263005195330949</v>
      </c>
      <c r="P33" s="9"/>
    </row>
    <row r="34" spans="1:16">
      <c r="A34" s="12"/>
      <c r="B34" s="25">
        <v>337.6</v>
      </c>
      <c r="C34" s="20" t="s">
        <v>36</v>
      </c>
      <c r="D34" s="46">
        <v>0</v>
      </c>
      <c r="E34" s="46">
        <v>283000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283000</v>
      </c>
      <c r="O34" s="47">
        <f t="shared" si="1"/>
        <v>1.5912106695454649</v>
      </c>
      <c r="P34" s="9"/>
    </row>
    <row r="35" spans="1:16">
      <c r="A35" s="12"/>
      <c r="B35" s="25">
        <v>338</v>
      </c>
      <c r="C35" s="20" t="s">
        <v>37</v>
      </c>
      <c r="D35" s="46">
        <v>126000</v>
      </c>
      <c r="E35" s="46">
        <v>2133000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2259000</v>
      </c>
      <c r="O35" s="47">
        <f t="shared" si="1"/>
        <v>12.701572093650901</v>
      </c>
      <c r="P35" s="9"/>
    </row>
    <row r="36" spans="1:16">
      <c r="A36" s="12"/>
      <c r="B36" s="25">
        <v>339</v>
      </c>
      <c r="C36" s="20" t="s">
        <v>38</v>
      </c>
      <c r="D36" s="46">
        <v>135000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135000</v>
      </c>
      <c r="O36" s="47">
        <f t="shared" si="1"/>
        <v>0.75905809324606976</v>
      </c>
      <c r="P36" s="9"/>
    </row>
    <row r="37" spans="1:16" ht="15.75">
      <c r="A37" s="29" t="s">
        <v>43</v>
      </c>
      <c r="B37" s="30"/>
      <c r="C37" s="31"/>
      <c r="D37" s="32">
        <f t="shared" ref="D37:M37" si="7">SUM(D38:D57)</f>
        <v>6927000</v>
      </c>
      <c r="E37" s="32">
        <f t="shared" si="7"/>
        <v>0</v>
      </c>
      <c r="F37" s="32">
        <f t="shared" si="7"/>
        <v>0</v>
      </c>
      <c r="G37" s="32">
        <f t="shared" si="7"/>
        <v>34000</v>
      </c>
      <c r="H37" s="32">
        <f t="shared" si="7"/>
        <v>87000</v>
      </c>
      <c r="I37" s="32">
        <f t="shared" si="7"/>
        <v>547469000</v>
      </c>
      <c r="J37" s="32">
        <f t="shared" si="7"/>
        <v>346425000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6"/>
        <v>900942000</v>
      </c>
      <c r="O37" s="45">
        <f t="shared" ref="O37:O68" si="8">(N37/O$77)</f>
        <v>5065.6838270022263</v>
      </c>
      <c r="P37" s="10"/>
    </row>
    <row r="38" spans="1:16">
      <c r="A38" s="12"/>
      <c r="B38" s="25">
        <v>341.2</v>
      </c>
      <c r="C38" s="20" t="s">
        <v>46</v>
      </c>
      <c r="D38" s="46">
        <v>11000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346425000</v>
      </c>
      <c r="K38" s="46">
        <v>0</v>
      </c>
      <c r="L38" s="46">
        <v>0</v>
      </c>
      <c r="M38" s="46">
        <v>0</v>
      </c>
      <c r="N38" s="46">
        <f t="shared" si="6"/>
        <v>346436000</v>
      </c>
      <c r="O38" s="47">
        <f t="shared" si="8"/>
        <v>1947.8892562355218</v>
      </c>
      <c r="P38" s="9"/>
    </row>
    <row r="39" spans="1:16">
      <c r="A39" s="12"/>
      <c r="B39" s="25">
        <v>341.9</v>
      </c>
      <c r="C39" s="20" t="s">
        <v>47</v>
      </c>
      <c r="D39" s="46">
        <v>781000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8" si="9">SUM(D39:M39)</f>
        <v>781000</v>
      </c>
      <c r="O39" s="47">
        <f t="shared" si="8"/>
        <v>4.3912916357420775</v>
      </c>
      <c r="P39" s="9"/>
    </row>
    <row r="40" spans="1:16">
      <c r="A40" s="12"/>
      <c r="B40" s="25">
        <v>342.1</v>
      </c>
      <c r="C40" s="20" t="s">
        <v>48</v>
      </c>
      <c r="D40" s="46">
        <v>77000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77000</v>
      </c>
      <c r="O40" s="47">
        <f t="shared" si="8"/>
        <v>0.43294424577738794</v>
      </c>
      <c r="P40" s="9"/>
    </row>
    <row r="41" spans="1:16">
      <c r="A41" s="12"/>
      <c r="B41" s="25">
        <v>342.2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23962000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23962000</v>
      </c>
      <c r="O41" s="47">
        <f t="shared" si="8"/>
        <v>134.73000022490609</v>
      </c>
      <c r="P41" s="9"/>
    </row>
    <row r="42" spans="1:16">
      <c r="A42" s="12"/>
      <c r="B42" s="25">
        <v>343.1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368564000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368564000</v>
      </c>
      <c r="O42" s="47">
        <f t="shared" si="8"/>
        <v>2072.3073116973665</v>
      </c>
      <c r="P42" s="9"/>
    </row>
    <row r="43" spans="1:16">
      <c r="A43" s="12"/>
      <c r="B43" s="25">
        <v>343.2</v>
      </c>
      <c r="C43" s="20" t="s">
        <v>51</v>
      </c>
      <c r="D43" s="46">
        <v>1000</v>
      </c>
      <c r="E43" s="46">
        <v>0</v>
      </c>
      <c r="F43" s="46">
        <v>0</v>
      </c>
      <c r="G43" s="46">
        <v>0</v>
      </c>
      <c r="H43" s="46">
        <v>0</v>
      </c>
      <c r="I43" s="46">
        <v>34815000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34816000</v>
      </c>
      <c r="O43" s="47">
        <f t="shared" si="8"/>
        <v>195.7582709218901</v>
      </c>
      <c r="P43" s="9"/>
    </row>
    <row r="44" spans="1:16">
      <c r="A44" s="12"/>
      <c r="B44" s="25">
        <v>343.3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24650000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24650000</v>
      </c>
      <c r="O44" s="47">
        <f t="shared" si="8"/>
        <v>138.59838517418979</v>
      </c>
      <c r="P44" s="9"/>
    </row>
    <row r="45" spans="1:16">
      <c r="A45" s="12"/>
      <c r="B45" s="25">
        <v>343.4</v>
      </c>
      <c r="C45" s="20" t="s">
        <v>53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19746000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19746000</v>
      </c>
      <c r="O45" s="47">
        <f t="shared" si="8"/>
        <v>111.02489710545846</v>
      </c>
      <c r="P45" s="9"/>
    </row>
    <row r="46" spans="1:16">
      <c r="A46" s="12"/>
      <c r="B46" s="25">
        <v>343.5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41309000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41309000</v>
      </c>
      <c r="O46" s="47">
        <f t="shared" si="8"/>
        <v>232.26615388075479</v>
      </c>
      <c r="P46" s="9"/>
    </row>
    <row r="47" spans="1:16">
      <c r="A47" s="12"/>
      <c r="B47" s="25">
        <v>343.8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87000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87000</v>
      </c>
      <c r="O47" s="47">
        <f t="shared" si="8"/>
        <v>0.48917077120302271</v>
      </c>
      <c r="P47" s="9"/>
    </row>
    <row r="48" spans="1:16">
      <c r="A48" s="12"/>
      <c r="B48" s="25">
        <v>343.9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16516000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16516000</v>
      </c>
      <c r="O48" s="47">
        <f t="shared" si="8"/>
        <v>92.863729392978428</v>
      </c>
      <c r="P48" s="9"/>
    </row>
    <row r="49" spans="1:16">
      <c r="A49" s="12"/>
      <c r="B49" s="25">
        <v>344.1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12713000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12713000</v>
      </c>
      <c r="O49" s="47">
        <f t="shared" si="8"/>
        <v>71.480781773609522</v>
      </c>
      <c r="P49" s="9"/>
    </row>
    <row r="50" spans="1:16">
      <c r="A50" s="12"/>
      <c r="B50" s="25">
        <v>344.3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4258000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4258000</v>
      </c>
      <c r="O50" s="47">
        <f t="shared" si="8"/>
        <v>23.941254526235298</v>
      </c>
      <c r="P50" s="9"/>
    </row>
    <row r="51" spans="1:16">
      <c r="A51" s="12"/>
      <c r="B51" s="25">
        <v>344.5</v>
      </c>
      <c r="C51" s="20" t="s">
        <v>59</v>
      </c>
      <c r="D51" s="46">
        <v>1355000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1355000</v>
      </c>
      <c r="O51" s="47">
        <f t="shared" si="8"/>
        <v>7.6186941951735152</v>
      </c>
      <c r="P51" s="9"/>
    </row>
    <row r="52" spans="1:16">
      <c r="A52" s="12"/>
      <c r="B52" s="25">
        <v>344.9</v>
      </c>
      <c r="C52" s="20" t="s">
        <v>60</v>
      </c>
      <c r="D52" s="46">
        <v>876000</v>
      </c>
      <c r="E52" s="46">
        <v>0</v>
      </c>
      <c r="F52" s="46">
        <v>0</v>
      </c>
      <c r="G52" s="46">
        <v>16000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892000</v>
      </c>
      <c r="O52" s="47">
        <f t="shared" si="8"/>
        <v>5.0154060679666239</v>
      </c>
      <c r="P52" s="9"/>
    </row>
    <row r="53" spans="1:16">
      <c r="A53" s="12"/>
      <c r="B53" s="25">
        <v>346.4</v>
      </c>
      <c r="C53" s="20" t="s">
        <v>61</v>
      </c>
      <c r="D53" s="46">
        <v>692000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692000</v>
      </c>
      <c r="O53" s="47">
        <f t="shared" si="8"/>
        <v>3.8908755594539279</v>
      </c>
      <c r="P53" s="9"/>
    </row>
    <row r="54" spans="1:16">
      <c r="A54" s="12"/>
      <c r="B54" s="25">
        <v>347.2</v>
      </c>
      <c r="C54" s="20" t="s">
        <v>62</v>
      </c>
      <c r="D54" s="46">
        <v>2714000</v>
      </c>
      <c r="E54" s="46">
        <v>0</v>
      </c>
      <c r="F54" s="46">
        <v>0</v>
      </c>
      <c r="G54" s="46">
        <v>18000</v>
      </c>
      <c r="H54" s="46">
        <v>0</v>
      </c>
      <c r="I54" s="46">
        <v>936000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3668000</v>
      </c>
      <c r="O54" s="47">
        <f t="shared" si="8"/>
        <v>20.623889526122845</v>
      </c>
      <c r="P54" s="9"/>
    </row>
    <row r="55" spans="1:16">
      <c r="A55" s="12"/>
      <c r="B55" s="25">
        <v>347.4</v>
      </c>
      <c r="C55" s="20" t="s">
        <v>63</v>
      </c>
      <c r="D55" s="46">
        <v>23000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23000</v>
      </c>
      <c r="O55" s="47">
        <f t="shared" si="8"/>
        <v>0.12932100847896003</v>
      </c>
      <c r="P55" s="9"/>
    </row>
    <row r="56" spans="1:16">
      <c r="A56" s="12"/>
      <c r="B56" s="25">
        <v>347.5</v>
      </c>
      <c r="C56" s="20" t="s">
        <v>64</v>
      </c>
      <c r="D56" s="46">
        <v>379000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379000</v>
      </c>
      <c r="O56" s="47">
        <f t="shared" si="8"/>
        <v>2.1309853136315589</v>
      </c>
      <c r="P56" s="9"/>
    </row>
    <row r="57" spans="1:16">
      <c r="A57" s="12"/>
      <c r="B57" s="25">
        <v>349</v>
      </c>
      <c r="C57" s="20" t="s">
        <v>1</v>
      </c>
      <c r="D57" s="46">
        <v>18000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18000</v>
      </c>
      <c r="O57" s="47">
        <f t="shared" si="8"/>
        <v>0.10120774576614264</v>
      </c>
      <c r="P57" s="9"/>
    </row>
    <row r="58" spans="1:16" ht="15.75">
      <c r="A58" s="29" t="s">
        <v>44</v>
      </c>
      <c r="B58" s="30"/>
      <c r="C58" s="31"/>
      <c r="D58" s="32">
        <f t="shared" ref="D58:M58" si="10">SUM(D59:D60)</f>
        <v>1272000</v>
      </c>
      <c r="E58" s="32">
        <f t="shared" si="10"/>
        <v>322000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0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si="9"/>
        <v>1594000</v>
      </c>
      <c r="O58" s="45">
        <f t="shared" si="8"/>
        <v>8.962508152846187</v>
      </c>
      <c r="P58" s="10"/>
    </row>
    <row r="59" spans="1:16">
      <c r="A59" s="13"/>
      <c r="B59" s="39">
        <v>354</v>
      </c>
      <c r="C59" s="21" t="s">
        <v>67</v>
      </c>
      <c r="D59" s="46">
        <v>443000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443000</v>
      </c>
      <c r="O59" s="47">
        <f t="shared" si="8"/>
        <v>2.4908350763556215</v>
      </c>
      <c r="P59" s="9"/>
    </row>
    <row r="60" spans="1:16">
      <c r="A60" s="13"/>
      <c r="B60" s="39">
        <v>359</v>
      </c>
      <c r="C60" s="21" t="s">
        <v>112</v>
      </c>
      <c r="D60" s="46">
        <v>829000</v>
      </c>
      <c r="E60" s="46">
        <v>322000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1151000</v>
      </c>
      <c r="O60" s="47">
        <f t="shared" si="8"/>
        <v>6.471673076490565</v>
      </c>
      <c r="P60" s="9"/>
    </row>
    <row r="61" spans="1:16" ht="15.75">
      <c r="A61" s="29" t="s">
        <v>4</v>
      </c>
      <c r="B61" s="30"/>
      <c r="C61" s="31"/>
      <c r="D61" s="32">
        <f t="shared" ref="D61:M61" si="11">SUM(D62:D68)</f>
        <v>13179000</v>
      </c>
      <c r="E61" s="32">
        <f t="shared" si="11"/>
        <v>1291000</v>
      </c>
      <c r="F61" s="32">
        <f t="shared" si="11"/>
        <v>-22000</v>
      </c>
      <c r="G61" s="32">
        <f t="shared" si="11"/>
        <v>4872000</v>
      </c>
      <c r="H61" s="32">
        <f t="shared" si="11"/>
        <v>109000</v>
      </c>
      <c r="I61" s="32">
        <f t="shared" si="11"/>
        <v>14988000</v>
      </c>
      <c r="J61" s="32">
        <f t="shared" si="11"/>
        <v>2183000</v>
      </c>
      <c r="K61" s="32">
        <f t="shared" si="11"/>
        <v>-145442000</v>
      </c>
      <c r="L61" s="32">
        <f t="shared" si="11"/>
        <v>186000</v>
      </c>
      <c r="M61" s="32">
        <f t="shared" si="11"/>
        <v>106000</v>
      </c>
      <c r="N61" s="32">
        <f>SUM(D61:M61)</f>
        <v>-108550000</v>
      </c>
      <c r="O61" s="45">
        <f t="shared" si="8"/>
        <v>-610.33893349526568</v>
      </c>
      <c r="P61" s="10"/>
    </row>
    <row r="62" spans="1:16">
      <c r="A62" s="12"/>
      <c r="B62" s="25">
        <v>361.1</v>
      </c>
      <c r="C62" s="20" t="s">
        <v>68</v>
      </c>
      <c r="D62" s="46">
        <v>1772000</v>
      </c>
      <c r="E62" s="46">
        <v>703000</v>
      </c>
      <c r="F62" s="46">
        <v>0</v>
      </c>
      <c r="G62" s="46">
        <v>4563000</v>
      </c>
      <c r="H62" s="46">
        <v>244000</v>
      </c>
      <c r="I62" s="46">
        <v>14557000</v>
      </c>
      <c r="J62" s="46">
        <v>3292000</v>
      </c>
      <c r="K62" s="46">
        <v>6010000</v>
      </c>
      <c r="L62" s="46">
        <v>186000</v>
      </c>
      <c r="M62" s="46">
        <v>11000</v>
      </c>
      <c r="N62" s="46">
        <f>SUM(D62:M62)</f>
        <v>31338000</v>
      </c>
      <c r="O62" s="47">
        <f t="shared" si="8"/>
        <v>176.20268537885434</v>
      </c>
      <c r="P62" s="9"/>
    </row>
    <row r="63" spans="1:16">
      <c r="A63" s="12"/>
      <c r="B63" s="25">
        <v>361.3</v>
      </c>
      <c r="C63" s="20" t="s">
        <v>69</v>
      </c>
      <c r="D63" s="46">
        <v>-298000</v>
      </c>
      <c r="E63" s="46">
        <v>-389000</v>
      </c>
      <c r="F63" s="46">
        <v>-22000</v>
      </c>
      <c r="G63" s="46">
        <v>-793000</v>
      </c>
      <c r="H63" s="46">
        <v>-135000</v>
      </c>
      <c r="I63" s="46">
        <v>-5912000</v>
      </c>
      <c r="J63" s="46">
        <v>-1144000</v>
      </c>
      <c r="K63" s="46">
        <v>-178407000</v>
      </c>
      <c r="L63" s="46">
        <v>0</v>
      </c>
      <c r="M63" s="46">
        <v>-6000</v>
      </c>
      <c r="N63" s="46">
        <f t="shared" ref="N63:N68" si="12">SUM(D63:M63)</f>
        <v>-187106000</v>
      </c>
      <c r="O63" s="47">
        <f t="shared" si="8"/>
        <v>-1052.0320266288825</v>
      </c>
      <c r="P63" s="9"/>
    </row>
    <row r="64" spans="1:16">
      <c r="A64" s="12"/>
      <c r="B64" s="25">
        <v>362</v>
      </c>
      <c r="C64" s="20" t="s">
        <v>70</v>
      </c>
      <c r="D64" s="46">
        <v>1034000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1034000</v>
      </c>
      <c r="O64" s="47">
        <f t="shared" si="8"/>
        <v>5.8138227290106377</v>
      </c>
      <c r="P64" s="9"/>
    </row>
    <row r="65" spans="1:119">
      <c r="A65" s="12"/>
      <c r="B65" s="25">
        <v>364</v>
      </c>
      <c r="C65" s="20" t="s">
        <v>100</v>
      </c>
      <c r="D65" s="46">
        <v>927000</v>
      </c>
      <c r="E65" s="46">
        <v>0</v>
      </c>
      <c r="F65" s="46">
        <v>0</v>
      </c>
      <c r="G65" s="46">
        <v>825000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1752000</v>
      </c>
      <c r="O65" s="47">
        <f t="shared" si="8"/>
        <v>9.8508872545712158</v>
      </c>
      <c r="P65" s="9"/>
    </row>
    <row r="66" spans="1:119">
      <c r="A66" s="12"/>
      <c r="B66" s="25">
        <v>365</v>
      </c>
      <c r="C66" s="20" t="s">
        <v>71</v>
      </c>
      <c r="D66" s="46">
        <v>128000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128000</v>
      </c>
      <c r="O66" s="47">
        <f t="shared" si="8"/>
        <v>0.71969952544812543</v>
      </c>
      <c r="P66" s="9"/>
    </row>
    <row r="67" spans="1:119">
      <c r="A67" s="12"/>
      <c r="B67" s="25">
        <v>368</v>
      </c>
      <c r="C67" s="20" t="s">
        <v>72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26955000</v>
      </c>
      <c r="L67" s="46">
        <v>0</v>
      </c>
      <c r="M67" s="46">
        <v>0</v>
      </c>
      <c r="N67" s="46">
        <f t="shared" si="12"/>
        <v>26955000</v>
      </c>
      <c r="O67" s="47">
        <f t="shared" si="8"/>
        <v>151.55859928479859</v>
      </c>
      <c r="P67" s="9"/>
    </row>
    <row r="68" spans="1:119">
      <c r="A68" s="12"/>
      <c r="B68" s="25">
        <v>369.9</v>
      </c>
      <c r="C68" s="20" t="s">
        <v>73</v>
      </c>
      <c r="D68" s="46">
        <v>9616000</v>
      </c>
      <c r="E68" s="46">
        <v>977000</v>
      </c>
      <c r="F68" s="46">
        <v>0</v>
      </c>
      <c r="G68" s="46">
        <v>277000</v>
      </c>
      <c r="H68" s="46">
        <v>0</v>
      </c>
      <c r="I68" s="46">
        <v>6343000</v>
      </c>
      <c r="J68" s="46">
        <v>35000</v>
      </c>
      <c r="K68" s="46">
        <v>0</v>
      </c>
      <c r="L68" s="46">
        <v>0</v>
      </c>
      <c r="M68" s="46">
        <v>101000</v>
      </c>
      <c r="N68" s="46">
        <f t="shared" si="12"/>
        <v>17349000</v>
      </c>
      <c r="O68" s="47">
        <f t="shared" si="8"/>
        <v>97.547398960933805</v>
      </c>
      <c r="P68" s="9"/>
    </row>
    <row r="69" spans="1:119" ht="15.75">
      <c r="A69" s="29" t="s">
        <v>45</v>
      </c>
      <c r="B69" s="30"/>
      <c r="C69" s="31"/>
      <c r="D69" s="32">
        <f t="shared" ref="D69:M69" si="13">SUM(D70:D74)</f>
        <v>33819000</v>
      </c>
      <c r="E69" s="32">
        <f t="shared" si="13"/>
        <v>3058000</v>
      </c>
      <c r="F69" s="32">
        <f t="shared" si="13"/>
        <v>8622000</v>
      </c>
      <c r="G69" s="32">
        <f t="shared" si="13"/>
        <v>153000</v>
      </c>
      <c r="H69" s="32">
        <f t="shared" si="13"/>
        <v>0</v>
      </c>
      <c r="I69" s="32">
        <f t="shared" si="13"/>
        <v>21497000</v>
      </c>
      <c r="J69" s="32">
        <f t="shared" si="13"/>
        <v>67000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ref="N69:N75" si="14">SUM(D69:M69)</f>
        <v>67216000</v>
      </c>
      <c r="O69" s="45">
        <f t="shared" ref="O69:O75" si="15">(N69/O$77)</f>
        <v>377.93221330094684</v>
      </c>
      <c r="P69" s="9"/>
    </row>
    <row r="70" spans="1:119">
      <c r="A70" s="12"/>
      <c r="B70" s="25">
        <v>381</v>
      </c>
      <c r="C70" s="20" t="s">
        <v>74</v>
      </c>
      <c r="D70" s="46">
        <v>592000</v>
      </c>
      <c r="E70" s="46">
        <v>3058000</v>
      </c>
      <c r="F70" s="46">
        <v>8622000</v>
      </c>
      <c r="G70" s="46">
        <v>153000</v>
      </c>
      <c r="H70" s="46">
        <v>0</v>
      </c>
      <c r="I70" s="46">
        <v>14252000</v>
      </c>
      <c r="J70" s="46">
        <v>67000</v>
      </c>
      <c r="K70" s="46">
        <v>0</v>
      </c>
      <c r="L70" s="46">
        <v>0</v>
      </c>
      <c r="M70" s="46">
        <v>0</v>
      </c>
      <c r="N70" s="46">
        <f t="shared" si="14"/>
        <v>26744000</v>
      </c>
      <c r="O70" s="47">
        <f t="shared" si="15"/>
        <v>150.37221959831771</v>
      </c>
      <c r="P70" s="9"/>
    </row>
    <row r="71" spans="1:119">
      <c r="A71" s="12"/>
      <c r="B71" s="25">
        <v>382</v>
      </c>
      <c r="C71" s="20" t="s">
        <v>113</v>
      </c>
      <c r="D71" s="46">
        <v>33227000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33227000</v>
      </c>
      <c r="O71" s="47">
        <f t="shared" si="15"/>
        <v>186.82387603175675</v>
      </c>
      <c r="P71" s="9"/>
    </row>
    <row r="72" spans="1:119">
      <c r="A72" s="12"/>
      <c r="B72" s="25">
        <v>389.5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3179000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3179000</v>
      </c>
      <c r="O72" s="47">
        <f t="shared" si="15"/>
        <v>17.874412432809301</v>
      </c>
      <c r="P72" s="9"/>
    </row>
    <row r="73" spans="1:119">
      <c r="A73" s="12"/>
      <c r="B73" s="25">
        <v>389.6</v>
      </c>
      <c r="C73" s="20" t="s">
        <v>77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1416000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1416000</v>
      </c>
      <c r="O73" s="47">
        <f t="shared" si="15"/>
        <v>7.961676000269887</v>
      </c>
      <c r="P73" s="9"/>
    </row>
    <row r="74" spans="1:119" ht="15.75" thickBot="1">
      <c r="A74" s="12"/>
      <c r="B74" s="25">
        <v>389.7</v>
      </c>
      <c r="C74" s="20" t="s">
        <v>78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2650000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2650000</v>
      </c>
      <c r="O74" s="47">
        <f t="shared" si="15"/>
        <v>14.900029237793222</v>
      </c>
      <c r="P74" s="9"/>
    </row>
    <row r="75" spans="1:119" ht="16.5" thickBot="1">
      <c r="A75" s="14" t="s">
        <v>65</v>
      </c>
      <c r="B75" s="23"/>
      <c r="C75" s="22"/>
      <c r="D75" s="15">
        <f t="shared" ref="D75:M75" si="16">SUM(D5,D13,D16,D37,D58,D61,D69)</f>
        <v>130838000</v>
      </c>
      <c r="E75" s="15">
        <f t="shared" si="16"/>
        <v>17502000</v>
      </c>
      <c r="F75" s="15">
        <f t="shared" si="16"/>
        <v>8600000</v>
      </c>
      <c r="G75" s="15">
        <f t="shared" si="16"/>
        <v>12924000</v>
      </c>
      <c r="H75" s="15">
        <f t="shared" si="16"/>
        <v>196000</v>
      </c>
      <c r="I75" s="15">
        <f t="shared" si="16"/>
        <v>587361000</v>
      </c>
      <c r="J75" s="15">
        <f t="shared" si="16"/>
        <v>348675000</v>
      </c>
      <c r="K75" s="15">
        <f t="shared" si="16"/>
        <v>-145442000</v>
      </c>
      <c r="L75" s="15">
        <f t="shared" si="16"/>
        <v>186000</v>
      </c>
      <c r="M75" s="15">
        <f t="shared" si="16"/>
        <v>304000</v>
      </c>
      <c r="N75" s="15">
        <f t="shared" si="14"/>
        <v>961144000</v>
      </c>
      <c r="O75" s="38">
        <f t="shared" si="15"/>
        <v>5404.1787553696331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18" t="s">
        <v>114</v>
      </c>
      <c r="M77" s="118"/>
      <c r="N77" s="118"/>
      <c r="O77" s="43">
        <v>177852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95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173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174</v>
      </c>
      <c r="N4" s="35" t="s">
        <v>10</v>
      </c>
      <c r="O4" s="35" t="s">
        <v>175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176</v>
      </c>
      <c r="B5" s="26"/>
      <c r="C5" s="26"/>
      <c r="D5" s="27">
        <f t="shared" ref="D5:N5" si="0">SUM(D6:D12)</f>
        <v>72896000</v>
      </c>
      <c r="E5" s="27">
        <f t="shared" si="0"/>
        <v>3274000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234000</v>
      </c>
      <c r="O5" s="28">
        <f>SUM(D5:N5)</f>
        <v>76404000</v>
      </c>
      <c r="P5" s="33">
        <f t="shared" ref="P5:P36" si="1">(O5/P$88)</f>
        <v>381.46877761634437</v>
      </c>
      <c r="Q5" s="6"/>
    </row>
    <row r="6" spans="1:134">
      <c r="A6" s="12"/>
      <c r="B6" s="25">
        <v>311</v>
      </c>
      <c r="C6" s="20" t="s">
        <v>3</v>
      </c>
      <c r="D6" s="46">
        <v>48140000</v>
      </c>
      <c r="E6" s="46">
        <v>3274000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234000</v>
      </c>
      <c r="O6" s="46">
        <f>SUM(D6:N6)</f>
        <v>51648000</v>
      </c>
      <c r="P6" s="47">
        <f t="shared" si="1"/>
        <v>257.86738163353954</v>
      </c>
      <c r="Q6" s="9"/>
    </row>
    <row r="7" spans="1:134">
      <c r="A7" s="12"/>
      <c r="B7" s="25">
        <v>314.10000000000002</v>
      </c>
      <c r="C7" s="20" t="s">
        <v>11</v>
      </c>
      <c r="D7" s="46">
        <v>14162000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14162000</v>
      </c>
      <c r="P7" s="47">
        <f t="shared" si="1"/>
        <v>70.707827189710869</v>
      </c>
      <c r="Q7" s="9"/>
    </row>
    <row r="8" spans="1:134">
      <c r="A8" s="12"/>
      <c r="B8" s="25">
        <v>314.3</v>
      </c>
      <c r="C8" s="20" t="s">
        <v>12</v>
      </c>
      <c r="D8" s="46">
        <v>2543000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2543000</v>
      </c>
      <c r="P8" s="47">
        <f t="shared" si="1"/>
        <v>12.696653335929582</v>
      </c>
      <c r="Q8" s="9"/>
    </row>
    <row r="9" spans="1:134">
      <c r="A9" s="12"/>
      <c r="B9" s="25">
        <v>314.39999999999998</v>
      </c>
      <c r="C9" s="20" t="s">
        <v>13</v>
      </c>
      <c r="D9" s="46">
        <v>1238000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1238000</v>
      </c>
      <c r="P9" s="47">
        <f t="shared" si="1"/>
        <v>6.1810683562252544</v>
      </c>
      <c r="Q9" s="9"/>
    </row>
    <row r="10" spans="1:134">
      <c r="A10" s="12"/>
      <c r="B10" s="25">
        <v>314.7</v>
      </c>
      <c r="C10" s="20" t="s">
        <v>14</v>
      </c>
      <c r="D10" s="46">
        <v>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1000</v>
      </c>
      <c r="P10" s="47">
        <f t="shared" si="1"/>
        <v>4.9927854250607874E-3</v>
      </c>
      <c r="Q10" s="9"/>
    </row>
    <row r="11" spans="1:134">
      <c r="A11" s="12"/>
      <c r="B11" s="25">
        <v>314.8</v>
      </c>
      <c r="C11" s="20" t="s">
        <v>15</v>
      </c>
      <c r="D11" s="46">
        <v>209000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209000</v>
      </c>
      <c r="P11" s="47">
        <f t="shared" si="1"/>
        <v>1.0434921538377044</v>
      </c>
      <c r="Q11" s="9"/>
    </row>
    <row r="12" spans="1:134">
      <c r="A12" s="12"/>
      <c r="B12" s="25">
        <v>315.10000000000002</v>
      </c>
      <c r="C12" s="20" t="s">
        <v>184</v>
      </c>
      <c r="D12" s="46">
        <v>6603000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6603000</v>
      </c>
      <c r="P12" s="47">
        <f t="shared" si="1"/>
        <v>32.967362161676377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SUM(D14:D15)</f>
        <v>2529000</v>
      </c>
      <c r="E13" s="32">
        <f t="shared" si="3"/>
        <v>4435000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6964000</v>
      </c>
      <c r="P13" s="45">
        <f t="shared" si="1"/>
        <v>34.769757700123321</v>
      </c>
      <c r="Q13" s="10"/>
    </row>
    <row r="14" spans="1:134">
      <c r="A14" s="12"/>
      <c r="B14" s="25">
        <v>322</v>
      </c>
      <c r="C14" s="20" t="s">
        <v>178</v>
      </c>
      <c r="D14" s="46">
        <v>17000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17000</v>
      </c>
      <c r="P14" s="47">
        <f t="shared" si="1"/>
        <v>8.4877352226033376E-2</v>
      </c>
      <c r="Q14" s="9"/>
    </row>
    <row r="15" spans="1:134">
      <c r="A15" s="12"/>
      <c r="B15" s="25">
        <v>329.5</v>
      </c>
      <c r="C15" s="20" t="s">
        <v>179</v>
      </c>
      <c r="D15" s="46">
        <v>2512000</v>
      </c>
      <c r="E15" s="46">
        <v>4435000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4">SUM(D15:N15)</f>
        <v>6947000</v>
      </c>
      <c r="P15" s="47">
        <f t="shared" si="1"/>
        <v>34.684880347897291</v>
      </c>
      <c r="Q15" s="9"/>
    </row>
    <row r="16" spans="1:134" ht="15.75">
      <c r="A16" s="29" t="s">
        <v>180</v>
      </c>
      <c r="B16" s="30"/>
      <c r="C16" s="31"/>
      <c r="D16" s="32">
        <f t="shared" ref="D16:N16" si="5">SUM(D17:D39)</f>
        <v>23967000</v>
      </c>
      <c r="E16" s="32">
        <f t="shared" si="5"/>
        <v>15352000</v>
      </c>
      <c r="F16" s="32">
        <f t="shared" si="5"/>
        <v>0</v>
      </c>
      <c r="G16" s="32">
        <f t="shared" si="5"/>
        <v>17401000</v>
      </c>
      <c r="H16" s="32">
        <f t="shared" si="5"/>
        <v>0</v>
      </c>
      <c r="I16" s="32">
        <f t="shared" si="5"/>
        <v>8187000</v>
      </c>
      <c r="J16" s="32">
        <f t="shared" si="5"/>
        <v>906000</v>
      </c>
      <c r="K16" s="32">
        <f t="shared" si="5"/>
        <v>0</v>
      </c>
      <c r="L16" s="32">
        <f t="shared" si="5"/>
        <v>0</v>
      </c>
      <c r="M16" s="32">
        <f t="shared" si="5"/>
        <v>54750000</v>
      </c>
      <c r="N16" s="32">
        <f t="shared" si="5"/>
        <v>0</v>
      </c>
      <c r="O16" s="44">
        <f>SUM(D16:N16)</f>
        <v>120563000</v>
      </c>
      <c r="P16" s="45">
        <f t="shared" si="1"/>
        <v>601.94518920160374</v>
      </c>
      <c r="Q16" s="10"/>
    </row>
    <row r="17" spans="1:17">
      <c r="A17" s="12"/>
      <c r="B17" s="25">
        <v>331.2</v>
      </c>
      <c r="C17" s="20" t="s">
        <v>19</v>
      </c>
      <c r="D17" s="46">
        <v>0</v>
      </c>
      <c r="E17" s="46">
        <v>950000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950000</v>
      </c>
      <c r="P17" s="47">
        <f t="shared" si="1"/>
        <v>4.7431461538077482</v>
      </c>
      <c r="Q17" s="9"/>
    </row>
    <row r="18" spans="1:17">
      <c r="A18" s="12"/>
      <c r="B18" s="25">
        <v>331.39</v>
      </c>
      <c r="C18" s="20" t="s">
        <v>24</v>
      </c>
      <c r="D18" s="46">
        <v>0</v>
      </c>
      <c r="E18" s="46">
        <v>9000</v>
      </c>
      <c r="F18" s="46">
        <v>0</v>
      </c>
      <c r="G18" s="46">
        <v>0</v>
      </c>
      <c r="H18" s="46">
        <v>0</v>
      </c>
      <c r="I18" s="46">
        <v>0</v>
      </c>
      <c r="J18" s="46">
        <v>36000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5" si="6">SUM(D18:N18)</f>
        <v>45000</v>
      </c>
      <c r="P18" s="47">
        <f t="shared" si="1"/>
        <v>0.22467534412773543</v>
      </c>
      <c r="Q18" s="9"/>
    </row>
    <row r="19" spans="1:17">
      <c r="A19" s="12"/>
      <c r="B19" s="25">
        <v>331.41</v>
      </c>
      <c r="C19" s="20" t="s">
        <v>185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2287000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2287000</v>
      </c>
      <c r="P19" s="47">
        <f t="shared" si="1"/>
        <v>11.41850026711402</v>
      </c>
      <c r="Q19" s="9"/>
    </row>
    <row r="20" spans="1:17">
      <c r="A20" s="12"/>
      <c r="B20" s="25">
        <v>331.42</v>
      </c>
      <c r="C20" s="20" t="s">
        <v>25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3149000</v>
      </c>
      <c r="J20" s="46">
        <v>0</v>
      </c>
      <c r="K20" s="46">
        <v>0</v>
      </c>
      <c r="L20" s="46">
        <v>0</v>
      </c>
      <c r="M20" s="46">
        <v>145000</v>
      </c>
      <c r="N20" s="46">
        <v>0</v>
      </c>
      <c r="O20" s="46">
        <f t="shared" si="6"/>
        <v>3294000</v>
      </c>
      <c r="P20" s="47">
        <f t="shared" si="1"/>
        <v>16.446235190150233</v>
      </c>
      <c r="Q20" s="9"/>
    </row>
    <row r="21" spans="1:17">
      <c r="A21" s="12"/>
      <c r="B21" s="25">
        <v>331.49</v>
      </c>
      <c r="C21" s="20" t="s">
        <v>90</v>
      </c>
      <c r="D21" s="46">
        <v>0</v>
      </c>
      <c r="E21" s="46">
        <v>61000</v>
      </c>
      <c r="F21" s="46">
        <v>0</v>
      </c>
      <c r="G21" s="46">
        <v>0</v>
      </c>
      <c r="H21" s="46">
        <v>0</v>
      </c>
      <c r="I21" s="46">
        <v>33000</v>
      </c>
      <c r="J21" s="46">
        <v>0</v>
      </c>
      <c r="K21" s="46">
        <v>0</v>
      </c>
      <c r="L21" s="46">
        <v>0</v>
      </c>
      <c r="M21" s="46">
        <v>69000</v>
      </c>
      <c r="N21" s="46">
        <v>0</v>
      </c>
      <c r="O21" s="46">
        <f t="shared" si="6"/>
        <v>163000</v>
      </c>
      <c r="P21" s="47">
        <f t="shared" si="1"/>
        <v>0.8138240242849083</v>
      </c>
      <c r="Q21" s="9"/>
    </row>
    <row r="22" spans="1:17">
      <c r="A22" s="12"/>
      <c r="B22" s="25">
        <v>331.5</v>
      </c>
      <c r="C22" s="20" t="s">
        <v>21</v>
      </c>
      <c r="D22" s="46">
        <v>-1193000</v>
      </c>
      <c r="E22" s="46">
        <v>952000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-241000</v>
      </c>
      <c r="P22" s="47">
        <f t="shared" si="1"/>
        <v>-1.2032612874396498</v>
      </c>
      <c r="Q22" s="9"/>
    </row>
    <row r="23" spans="1:17">
      <c r="A23" s="12"/>
      <c r="B23" s="25">
        <v>331.69</v>
      </c>
      <c r="C23" s="20" t="s">
        <v>26</v>
      </c>
      <c r="D23" s="46">
        <v>0</v>
      </c>
      <c r="E23" s="46">
        <v>406000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406000</v>
      </c>
      <c r="P23" s="47">
        <f t="shared" si="1"/>
        <v>2.0270708825746797</v>
      </c>
      <c r="Q23" s="9"/>
    </row>
    <row r="24" spans="1:17">
      <c r="A24" s="12"/>
      <c r="B24" s="25">
        <v>331.9</v>
      </c>
      <c r="C24" s="20" t="s">
        <v>151</v>
      </c>
      <c r="D24" s="46">
        <v>0</v>
      </c>
      <c r="E24" s="46">
        <v>7905000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7905000</v>
      </c>
      <c r="P24" s="47">
        <f t="shared" si="1"/>
        <v>39.467968785105519</v>
      </c>
      <c r="Q24" s="9"/>
    </row>
    <row r="25" spans="1:17">
      <c r="A25" s="12"/>
      <c r="B25" s="25">
        <v>334.1</v>
      </c>
      <c r="C25" s="20" t="s">
        <v>22</v>
      </c>
      <c r="D25" s="46">
        <v>0</v>
      </c>
      <c r="E25" s="46">
        <v>358000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302000</v>
      </c>
      <c r="N25" s="46">
        <v>0</v>
      </c>
      <c r="O25" s="46">
        <f t="shared" si="6"/>
        <v>660000</v>
      </c>
      <c r="P25" s="47">
        <f t="shared" si="1"/>
        <v>3.2952383805401197</v>
      </c>
      <c r="Q25" s="9"/>
    </row>
    <row r="26" spans="1:17">
      <c r="A26" s="12"/>
      <c r="B26" s="25">
        <v>334.2</v>
      </c>
      <c r="C26" s="20" t="s">
        <v>23</v>
      </c>
      <c r="D26" s="46">
        <v>1280000</v>
      </c>
      <c r="E26" s="46">
        <v>-27000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1253000</v>
      </c>
      <c r="P26" s="47">
        <f t="shared" si="1"/>
        <v>6.255960137601166</v>
      </c>
      <c r="Q26" s="9"/>
    </row>
    <row r="27" spans="1:17">
      <c r="A27" s="12"/>
      <c r="B27" s="25">
        <v>334.35</v>
      </c>
      <c r="C27" s="20" t="s">
        <v>147</v>
      </c>
      <c r="D27" s="46">
        <v>0</v>
      </c>
      <c r="E27" s="46">
        <v>23000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23000</v>
      </c>
      <c r="P27" s="47">
        <f t="shared" si="1"/>
        <v>0.1148340647763981</v>
      </c>
      <c r="Q27" s="9"/>
    </row>
    <row r="28" spans="1:17">
      <c r="A28" s="12"/>
      <c r="B28" s="25">
        <v>334.39</v>
      </c>
      <c r="C28" s="20" t="s">
        <v>111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235000</v>
      </c>
      <c r="N28" s="46">
        <v>0</v>
      </c>
      <c r="O28" s="46">
        <f t="shared" si="6"/>
        <v>235000</v>
      </c>
      <c r="P28" s="47">
        <f t="shared" si="1"/>
        <v>1.173304574889285</v>
      </c>
      <c r="Q28" s="9"/>
    </row>
    <row r="29" spans="1:17">
      <c r="A29" s="12"/>
      <c r="B29" s="25">
        <v>334.42</v>
      </c>
      <c r="C29" s="20" t="s">
        <v>27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2695000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2695000</v>
      </c>
      <c r="P29" s="47">
        <f t="shared" si="1"/>
        <v>13.455556720538821</v>
      </c>
      <c r="Q29" s="9"/>
    </row>
    <row r="30" spans="1:17">
      <c r="A30" s="12"/>
      <c r="B30" s="25">
        <v>334.49</v>
      </c>
      <c r="C30" s="20" t="s">
        <v>28</v>
      </c>
      <c r="D30" s="46">
        <v>0</v>
      </c>
      <c r="E30" s="46">
        <v>-32000</v>
      </c>
      <c r="F30" s="46">
        <v>0</v>
      </c>
      <c r="G30" s="46">
        <v>306000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6966000</v>
      </c>
      <c r="N30" s="46">
        <v>0</v>
      </c>
      <c r="O30" s="46">
        <f t="shared" si="6"/>
        <v>7240000</v>
      </c>
      <c r="P30" s="47">
        <f t="shared" si="1"/>
        <v>36.147766477440101</v>
      </c>
      <c r="Q30" s="9"/>
    </row>
    <row r="31" spans="1:17">
      <c r="A31" s="12"/>
      <c r="B31" s="25">
        <v>334.69</v>
      </c>
      <c r="C31" s="20" t="s">
        <v>30</v>
      </c>
      <c r="D31" s="46">
        <v>0</v>
      </c>
      <c r="E31" s="46">
        <v>1246000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1246000</v>
      </c>
      <c r="P31" s="47">
        <f t="shared" si="1"/>
        <v>6.2210106396257405</v>
      </c>
      <c r="Q31" s="9"/>
    </row>
    <row r="32" spans="1:17">
      <c r="A32" s="12"/>
      <c r="B32" s="25">
        <v>335.14</v>
      </c>
      <c r="C32" s="20" t="s">
        <v>118</v>
      </c>
      <c r="D32" s="46">
        <v>23000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23000</v>
      </c>
      <c r="P32" s="47">
        <f t="shared" si="1"/>
        <v>0.1148340647763981</v>
      </c>
      <c r="Q32" s="9"/>
    </row>
    <row r="33" spans="1:17">
      <c r="A33" s="12"/>
      <c r="B33" s="25">
        <v>335.15</v>
      </c>
      <c r="C33" s="20" t="s">
        <v>119</v>
      </c>
      <c r="D33" s="46">
        <v>424000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424000</v>
      </c>
      <c r="P33" s="47">
        <f t="shared" si="1"/>
        <v>2.1169410202257737</v>
      </c>
      <c r="Q33" s="9"/>
    </row>
    <row r="34" spans="1:17">
      <c r="A34" s="12"/>
      <c r="B34" s="25">
        <v>335.18</v>
      </c>
      <c r="C34" s="20" t="s">
        <v>181</v>
      </c>
      <c r="D34" s="46">
        <v>13193000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13193000</v>
      </c>
      <c r="P34" s="47">
        <f t="shared" si="1"/>
        <v>65.869818112826962</v>
      </c>
      <c r="Q34" s="9"/>
    </row>
    <row r="35" spans="1:17">
      <c r="A35" s="12"/>
      <c r="B35" s="25">
        <v>335.19</v>
      </c>
      <c r="C35" s="20" t="s">
        <v>169</v>
      </c>
      <c r="D35" s="46">
        <v>9398000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9398000</v>
      </c>
      <c r="P35" s="47">
        <f t="shared" si="1"/>
        <v>46.922197424721276</v>
      </c>
      <c r="Q35" s="9"/>
    </row>
    <row r="36" spans="1:17">
      <c r="A36" s="12"/>
      <c r="B36" s="25">
        <v>337.1</v>
      </c>
      <c r="C36" s="20" t="s">
        <v>154</v>
      </c>
      <c r="D36" s="46">
        <v>0</v>
      </c>
      <c r="E36" s="46">
        <v>0</v>
      </c>
      <c r="F36" s="46">
        <v>0</v>
      </c>
      <c r="G36" s="46">
        <v>150000</v>
      </c>
      <c r="H36" s="46">
        <v>0</v>
      </c>
      <c r="I36" s="46">
        <v>0</v>
      </c>
      <c r="J36" s="46">
        <v>870000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7" si="7">SUM(D36:N36)</f>
        <v>1020000</v>
      </c>
      <c r="P36" s="47">
        <f t="shared" si="1"/>
        <v>5.0926411335620028</v>
      </c>
      <c r="Q36" s="9"/>
    </row>
    <row r="37" spans="1:17">
      <c r="A37" s="12"/>
      <c r="B37" s="25">
        <v>337.4</v>
      </c>
      <c r="C37" s="20" t="s">
        <v>35</v>
      </c>
      <c r="D37" s="46">
        <v>500000</v>
      </c>
      <c r="E37" s="46">
        <v>0</v>
      </c>
      <c r="F37" s="46">
        <v>0</v>
      </c>
      <c r="G37" s="46">
        <v>3641000</v>
      </c>
      <c r="H37" s="46">
        <v>0</v>
      </c>
      <c r="I37" s="46">
        <v>23000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4164000</v>
      </c>
      <c r="P37" s="47">
        <f t="shared" ref="P37:P68" si="8">(O37/P$88)</f>
        <v>20.789958509953117</v>
      </c>
      <c r="Q37" s="9"/>
    </row>
    <row r="38" spans="1:17">
      <c r="A38" s="12"/>
      <c r="B38" s="25">
        <v>338</v>
      </c>
      <c r="C38" s="20" t="s">
        <v>37</v>
      </c>
      <c r="D38" s="46">
        <v>0</v>
      </c>
      <c r="E38" s="46">
        <v>3501000</v>
      </c>
      <c r="F38" s="46">
        <v>0</v>
      </c>
      <c r="G38" s="46">
        <v>13304000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47033000</v>
      </c>
      <c r="N38" s="46">
        <v>0</v>
      </c>
      <c r="O38" s="46">
        <f>SUM(D38:N38)</f>
        <v>63838000</v>
      </c>
      <c r="P38" s="47">
        <f t="shared" si="8"/>
        <v>318.72943596503052</v>
      </c>
      <c r="Q38" s="9"/>
    </row>
    <row r="39" spans="1:17">
      <c r="A39" s="12"/>
      <c r="B39" s="25">
        <v>339</v>
      </c>
      <c r="C39" s="20" t="s">
        <v>38</v>
      </c>
      <c r="D39" s="46">
        <v>342000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342000</v>
      </c>
      <c r="P39" s="47">
        <f t="shared" si="8"/>
        <v>1.7075326153707893</v>
      </c>
      <c r="Q39" s="9"/>
    </row>
    <row r="40" spans="1:17" ht="15.75">
      <c r="A40" s="29" t="s">
        <v>43</v>
      </c>
      <c r="B40" s="30"/>
      <c r="C40" s="31"/>
      <c r="D40" s="32">
        <f t="shared" ref="D40:N40" si="9">SUM(D41:D63)</f>
        <v>11815000</v>
      </c>
      <c r="E40" s="32">
        <f t="shared" si="9"/>
        <v>664000</v>
      </c>
      <c r="F40" s="32">
        <f t="shared" si="9"/>
        <v>0</v>
      </c>
      <c r="G40" s="32">
        <f t="shared" si="9"/>
        <v>15000</v>
      </c>
      <c r="H40" s="32">
        <f t="shared" si="9"/>
        <v>146000</v>
      </c>
      <c r="I40" s="32">
        <f t="shared" si="9"/>
        <v>595173000</v>
      </c>
      <c r="J40" s="32">
        <f t="shared" si="9"/>
        <v>334544000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942357000</v>
      </c>
      <c r="P40" s="45">
        <f t="shared" si="8"/>
        <v>4704.9862948040081</v>
      </c>
      <c r="Q40" s="10"/>
    </row>
    <row r="41" spans="1:17">
      <c r="A41" s="12"/>
      <c r="B41" s="25">
        <v>341.2</v>
      </c>
      <c r="C41" s="20" t="s">
        <v>122</v>
      </c>
      <c r="D41" s="46">
        <v>28000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334544000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63" si="10">SUM(D41:N41)</f>
        <v>334572000</v>
      </c>
      <c r="P41" s="47">
        <f t="shared" si="8"/>
        <v>1670.4462052334377</v>
      </c>
      <c r="Q41" s="9"/>
    </row>
    <row r="42" spans="1:17">
      <c r="A42" s="12"/>
      <c r="B42" s="25">
        <v>341.9</v>
      </c>
      <c r="C42" s="20" t="s">
        <v>123</v>
      </c>
      <c r="D42" s="46">
        <v>1042000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1042000</v>
      </c>
      <c r="P42" s="47">
        <f t="shared" si="8"/>
        <v>5.2024824129133398</v>
      </c>
      <c r="Q42" s="9"/>
    </row>
    <row r="43" spans="1:17">
      <c r="A43" s="12"/>
      <c r="B43" s="25">
        <v>342.1</v>
      </c>
      <c r="C43" s="20" t="s">
        <v>48</v>
      </c>
      <c r="D43" s="46">
        <v>364000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364000</v>
      </c>
      <c r="P43" s="47">
        <f t="shared" si="8"/>
        <v>1.8173738947221265</v>
      </c>
      <c r="Q43" s="9"/>
    </row>
    <row r="44" spans="1:17">
      <c r="A44" s="12"/>
      <c r="B44" s="25">
        <v>342.2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53164000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53164000</v>
      </c>
      <c r="P44" s="47">
        <f t="shared" si="8"/>
        <v>265.43644433793168</v>
      </c>
      <c r="Q44" s="9"/>
    </row>
    <row r="45" spans="1:17">
      <c r="A45" s="12"/>
      <c r="B45" s="25">
        <v>342.5</v>
      </c>
      <c r="C45" s="20" t="s">
        <v>104</v>
      </c>
      <c r="D45" s="46">
        <v>0</v>
      </c>
      <c r="E45" s="46">
        <v>48000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48000</v>
      </c>
      <c r="P45" s="47">
        <f t="shared" si="8"/>
        <v>0.23965370040291778</v>
      </c>
      <c r="Q45" s="9"/>
    </row>
    <row r="46" spans="1:17">
      <c r="A46" s="12"/>
      <c r="B46" s="25">
        <v>342.9</v>
      </c>
      <c r="C46" s="20" t="s">
        <v>105</v>
      </c>
      <c r="D46" s="46">
        <v>0</v>
      </c>
      <c r="E46" s="46">
        <v>257000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257000</v>
      </c>
      <c r="P46" s="47">
        <f t="shared" si="8"/>
        <v>1.2831458542406222</v>
      </c>
      <c r="Q46" s="9"/>
    </row>
    <row r="47" spans="1:17">
      <c r="A47" s="12"/>
      <c r="B47" s="25">
        <v>343.1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322211000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322211000</v>
      </c>
      <c r="P47" s="47">
        <f t="shared" si="8"/>
        <v>1608.7303845942613</v>
      </c>
      <c r="Q47" s="9"/>
    </row>
    <row r="48" spans="1:17">
      <c r="A48" s="12"/>
      <c r="B48" s="25">
        <v>343.2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31083000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31083000</v>
      </c>
      <c r="P48" s="47">
        <f t="shared" si="8"/>
        <v>155.19074936716444</v>
      </c>
      <c r="Q48" s="9"/>
    </row>
    <row r="49" spans="1:17">
      <c r="A49" s="12"/>
      <c r="B49" s="25">
        <v>343.3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42190000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42190000</v>
      </c>
      <c r="P49" s="47">
        <f t="shared" si="8"/>
        <v>210.64561708331462</v>
      </c>
      <c r="Q49" s="9"/>
    </row>
    <row r="50" spans="1:17">
      <c r="A50" s="12"/>
      <c r="B50" s="25">
        <v>343.4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32327000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32327000</v>
      </c>
      <c r="P50" s="47">
        <f t="shared" si="8"/>
        <v>161.40177443594007</v>
      </c>
      <c r="Q50" s="9"/>
    </row>
    <row r="51" spans="1:17">
      <c r="A51" s="12"/>
      <c r="B51" s="25">
        <v>343.5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70644000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70644000</v>
      </c>
      <c r="P51" s="47">
        <f t="shared" si="8"/>
        <v>352.71033356799427</v>
      </c>
      <c r="Q51" s="9"/>
    </row>
    <row r="52" spans="1:17">
      <c r="A52" s="12"/>
      <c r="B52" s="25">
        <v>343.7</v>
      </c>
      <c r="C52" s="20" t="s">
        <v>186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11499000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11499000</v>
      </c>
      <c r="P52" s="47">
        <f t="shared" si="8"/>
        <v>57.412039602773994</v>
      </c>
      <c r="Q52" s="9"/>
    </row>
    <row r="53" spans="1:17">
      <c r="A53" s="12"/>
      <c r="B53" s="25">
        <v>343.8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146000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146000</v>
      </c>
      <c r="P53" s="47">
        <f t="shared" si="8"/>
        <v>0.72894667205887498</v>
      </c>
      <c r="Q53" s="9"/>
    </row>
    <row r="54" spans="1:17">
      <c r="A54" s="12"/>
      <c r="B54" s="25">
        <v>343.9</v>
      </c>
      <c r="C54" s="20" t="s">
        <v>56</v>
      </c>
      <c r="D54" s="46">
        <v>12000</v>
      </c>
      <c r="E54" s="46">
        <v>0</v>
      </c>
      <c r="F54" s="46">
        <v>0</v>
      </c>
      <c r="G54" s="46">
        <v>11000</v>
      </c>
      <c r="H54" s="46">
        <v>0</v>
      </c>
      <c r="I54" s="46">
        <v>9257000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9280000</v>
      </c>
      <c r="P54" s="47">
        <f t="shared" si="8"/>
        <v>46.333048744564103</v>
      </c>
      <c r="Q54" s="9"/>
    </row>
    <row r="55" spans="1:17">
      <c r="A55" s="12"/>
      <c r="B55" s="25">
        <v>344.1</v>
      </c>
      <c r="C55" s="20" t="s">
        <v>124</v>
      </c>
      <c r="D55" s="46">
        <v>7000</v>
      </c>
      <c r="E55" s="46">
        <v>0</v>
      </c>
      <c r="F55" s="46">
        <v>0</v>
      </c>
      <c r="G55" s="46">
        <v>0</v>
      </c>
      <c r="H55" s="46">
        <v>0</v>
      </c>
      <c r="I55" s="46">
        <v>13590000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13597000</v>
      </c>
      <c r="P55" s="47">
        <f t="shared" si="8"/>
        <v>67.886903424551519</v>
      </c>
      <c r="Q55" s="9"/>
    </row>
    <row r="56" spans="1:17">
      <c r="A56" s="12"/>
      <c r="B56" s="25">
        <v>344.2</v>
      </c>
      <c r="C56" s="20" t="s">
        <v>187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500000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500000</v>
      </c>
      <c r="P56" s="47">
        <f t="shared" si="8"/>
        <v>2.4963927125303935</v>
      </c>
      <c r="Q56" s="9"/>
    </row>
    <row r="57" spans="1:17">
      <c r="A57" s="12"/>
      <c r="B57" s="25">
        <v>344.3</v>
      </c>
      <c r="C57" s="20" t="s">
        <v>125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7216000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7216000</v>
      </c>
      <c r="P57" s="47">
        <f t="shared" si="8"/>
        <v>36.027939627238638</v>
      </c>
      <c r="Q57" s="9"/>
    </row>
    <row r="58" spans="1:17">
      <c r="A58" s="12"/>
      <c r="B58" s="25">
        <v>344.5</v>
      </c>
      <c r="C58" s="20" t="s">
        <v>126</v>
      </c>
      <c r="D58" s="46">
        <v>2234000</v>
      </c>
      <c r="E58" s="46">
        <v>359000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2593000</v>
      </c>
      <c r="P58" s="47">
        <f t="shared" si="8"/>
        <v>12.94629260718262</v>
      </c>
      <c r="Q58" s="9"/>
    </row>
    <row r="59" spans="1:17">
      <c r="A59" s="12"/>
      <c r="B59" s="25">
        <v>344.9</v>
      </c>
      <c r="C59" s="20" t="s">
        <v>127</v>
      </c>
      <c r="D59" s="46">
        <v>2978000</v>
      </c>
      <c r="E59" s="46">
        <v>0</v>
      </c>
      <c r="F59" s="46">
        <v>0</v>
      </c>
      <c r="G59" s="46">
        <v>4000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2982000</v>
      </c>
      <c r="P59" s="47">
        <f t="shared" si="8"/>
        <v>14.888486137531267</v>
      </c>
      <c r="Q59" s="9"/>
    </row>
    <row r="60" spans="1:17">
      <c r="A60" s="12"/>
      <c r="B60" s="25">
        <v>346.4</v>
      </c>
      <c r="C60" s="20" t="s">
        <v>61</v>
      </c>
      <c r="D60" s="46">
        <v>1143000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1143000</v>
      </c>
      <c r="P60" s="47">
        <f t="shared" si="8"/>
        <v>5.7067537408444799</v>
      </c>
      <c r="Q60" s="9"/>
    </row>
    <row r="61" spans="1:17">
      <c r="A61" s="12"/>
      <c r="B61" s="25">
        <v>347.2</v>
      </c>
      <c r="C61" s="20" t="s">
        <v>62</v>
      </c>
      <c r="D61" s="46">
        <v>3582000</v>
      </c>
      <c r="E61" s="46">
        <v>0</v>
      </c>
      <c r="F61" s="46">
        <v>0</v>
      </c>
      <c r="G61" s="46">
        <v>0</v>
      </c>
      <c r="H61" s="46">
        <v>0</v>
      </c>
      <c r="I61" s="46">
        <v>1492000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5074000</v>
      </c>
      <c r="P61" s="47">
        <f t="shared" si="8"/>
        <v>25.333393246758433</v>
      </c>
      <c r="Q61" s="9"/>
    </row>
    <row r="62" spans="1:17">
      <c r="A62" s="12"/>
      <c r="B62" s="25">
        <v>347.4</v>
      </c>
      <c r="C62" s="20" t="s">
        <v>63</v>
      </c>
      <c r="D62" s="46">
        <v>11000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11000</v>
      </c>
      <c r="P62" s="47">
        <f t="shared" si="8"/>
        <v>5.492063967566866E-2</v>
      </c>
      <c r="Q62" s="9"/>
    </row>
    <row r="63" spans="1:17">
      <c r="A63" s="12"/>
      <c r="B63" s="25">
        <v>347.5</v>
      </c>
      <c r="C63" s="20" t="s">
        <v>64</v>
      </c>
      <c r="D63" s="46">
        <v>414000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414000</v>
      </c>
      <c r="P63" s="47">
        <f t="shared" si="8"/>
        <v>2.0670131659751658</v>
      </c>
      <c r="Q63" s="9"/>
    </row>
    <row r="64" spans="1:17" ht="15.75">
      <c r="A64" s="29" t="s">
        <v>44</v>
      </c>
      <c r="B64" s="30"/>
      <c r="C64" s="31"/>
      <c r="D64" s="32">
        <f t="shared" ref="D64:N64" si="11">SUM(D65:D66)</f>
        <v>876000</v>
      </c>
      <c r="E64" s="32">
        <f t="shared" si="11"/>
        <v>206000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si="11"/>
        <v>0</v>
      </c>
      <c r="O64" s="32">
        <f>SUM(D64:N64)</f>
        <v>1082000</v>
      </c>
      <c r="P64" s="45">
        <f t="shared" si="8"/>
        <v>5.4021938299157721</v>
      </c>
      <c r="Q64" s="10"/>
    </row>
    <row r="65" spans="1:17">
      <c r="A65" s="13"/>
      <c r="B65" s="39">
        <v>351.1</v>
      </c>
      <c r="C65" s="21" t="s">
        <v>148</v>
      </c>
      <c r="D65" s="46">
        <v>211000</v>
      </c>
      <c r="E65" s="46">
        <v>187000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398000</v>
      </c>
      <c r="P65" s="47">
        <f t="shared" si="8"/>
        <v>1.9871285991741934</v>
      </c>
      <c r="Q65" s="9"/>
    </row>
    <row r="66" spans="1:17">
      <c r="A66" s="13"/>
      <c r="B66" s="39">
        <v>354</v>
      </c>
      <c r="C66" s="21" t="s">
        <v>67</v>
      </c>
      <c r="D66" s="46">
        <v>665000</v>
      </c>
      <c r="E66" s="46">
        <v>19000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" si="12">SUM(D66:N66)</f>
        <v>684000</v>
      </c>
      <c r="P66" s="47">
        <f t="shared" si="8"/>
        <v>3.4150652307415785</v>
      </c>
      <c r="Q66" s="9"/>
    </row>
    <row r="67" spans="1:17" ht="15.75">
      <c r="A67" s="29" t="s">
        <v>4</v>
      </c>
      <c r="B67" s="30"/>
      <c r="C67" s="31"/>
      <c r="D67" s="32">
        <f t="shared" ref="D67:N67" si="13">SUM(D68:D77)</f>
        <v>10319000</v>
      </c>
      <c r="E67" s="32">
        <f t="shared" si="13"/>
        <v>-1417000</v>
      </c>
      <c r="F67" s="32">
        <f t="shared" si="13"/>
        <v>542000</v>
      </c>
      <c r="G67" s="32">
        <f t="shared" si="13"/>
        <v>432000</v>
      </c>
      <c r="H67" s="32">
        <f t="shared" si="13"/>
        <v>-349000</v>
      </c>
      <c r="I67" s="32">
        <f t="shared" si="13"/>
        <v>-14790000</v>
      </c>
      <c r="J67" s="32">
        <f t="shared" si="13"/>
        <v>-8537000</v>
      </c>
      <c r="K67" s="32">
        <f t="shared" si="13"/>
        <v>-88038000</v>
      </c>
      <c r="L67" s="32">
        <f t="shared" si="13"/>
        <v>0</v>
      </c>
      <c r="M67" s="32">
        <f t="shared" si="13"/>
        <v>824000</v>
      </c>
      <c r="N67" s="32">
        <f t="shared" si="13"/>
        <v>106000</v>
      </c>
      <c r="O67" s="32">
        <f>SUM(D67:N67)</f>
        <v>-100908000</v>
      </c>
      <c r="P67" s="45">
        <f t="shared" si="8"/>
        <v>-503.81199167203391</v>
      </c>
      <c r="Q67" s="10"/>
    </row>
    <row r="68" spans="1:17">
      <c r="A68" s="12"/>
      <c r="B68" s="25">
        <v>361.1</v>
      </c>
      <c r="C68" s="20" t="s">
        <v>68</v>
      </c>
      <c r="D68" s="46">
        <v>21000</v>
      </c>
      <c r="E68" s="46">
        <v>345000</v>
      </c>
      <c r="F68" s="46">
        <v>533000</v>
      </c>
      <c r="G68" s="46">
        <v>181000</v>
      </c>
      <c r="H68" s="46">
        <v>11000</v>
      </c>
      <c r="I68" s="46">
        <v>1965000</v>
      </c>
      <c r="J68" s="46">
        <v>531000</v>
      </c>
      <c r="K68" s="46">
        <v>24828000</v>
      </c>
      <c r="L68" s="46">
        <v>0</v>
      </c>
      <c r="M68" s="46">
        <v>824000</v>
      </c>
      <c r="N68" s="46">
        <v>1000</v>
      </c>
      <c r="O68" s="46">
        <f>SUM(D68:N68)</f>
        <v>29240000</v>
      </c>
      <c r="P68" s="47">
        <f t="shared" si="8"/>
        <v>145.98904582877742</v>
      </c>
      <c r="Q68" s="9"/>
    </row>
    <row r="69" spans="1:17">
      <c r="A69" s="12"/>
      <c r="B69" s="25">
        <v>361.2</v>
      </c>
      <c r="C69" s="20" t="s">
        <v>171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23836000</v>
      </c>
      <c r="L69" s="46">
        <v>0</v>
      </c>
      <c r="M69" s="46">
        <v>0</v>
      </c>
      <c r="N69" s="46">
        <v>0</v>
      </c>
      <c r="O69" s="46">
        <f t="shared" ref="O69:O85" si="14">SUM(D69:N69)</f>
        <v>23836000</v>
      </c>
      <c r="P69" s="47">
        <f t="shared" ref="P69:P86" si="15">(O69/P$88)</f>
        <v>119.00803339174892</v>
      </c>
      <c r="Q69" s="9"/>
    </row>
    <row r="70" spans="1:17">
      <c r="A70" s="12"/>
      <c r="B70" s="25">
        <v>361.3</v>
      </c>
      <c r="C70" s="20" t="s">
        <v>69</v>
      </c>
      <c r="D70" s="46">
        <v>0</v>
      </c>
      <c r="E70" s="46">
        <v>-2579000</v>
      </c>
      <c r="F70" s="46">
        <v>0</v>
      </c>
      <c r="G70" s="46">
        <v>0</v>
      </c>
      <c r="H70" s="46">
        <v>-360000</v>
      </c>
      <c r="I70" s="46">
        <v>-36649000</v>
      </c>
      <c r="J70" s="46">
        <v>-10584000</v>
      </c>
      <c r="K70" s="46">
        <v>-241639000</v>
      </c>
      <c r="L70" s="46">
        <v>0</v>
      </c>
      <c r="M70" s="46">
        <v>0</v>
      </c>
      <c r="N70" s="46">
        <v>-23000</v>
      </c>
      <c r="O70" s="46">
        <f t="shared" si="14"/>
        <v>-291834000</v>
      </c>
      <c r="P70" s="47">
        <f t="shared" si="15"/>
        <v>-1457.0645417371898</v>
      </c>
      <c r="Q70" s="9"/>
    </row>
    <row r="71" spans="1:17">
      <c r="A71" s="12"/>
      <c r="B71" s="25">
        <v>361.4</v>
      </c>
      <c r="C71" s="20" t="s">
        <v>141</v>
      </c>
      <c r="D71" s="46">
        <v>0</v>
      </c>
      <c r="E71" s="46">
        <v>4000</v>
      </c>
      <c r="F71" s="46">
        <v>9000</v>
      </c>
      <c r="G71" s="46">
        <v>2000</v>
      </c>
      <c r="H71" s="46">
        <v>0</v>
      </c>
      <c r="I71" s="46">
        <v>32000</v>
      </c>
      <c r="J71" s="46">
        <v>8000</v>
      </c>
      <c r="K71" s="46">
        <v>46106000</v>
      </c>
      <c r="L71" s="46">
        <v>0</v>
      </c>
      <c r="M71" s="46">
        <v>0</v>
      </c>
      <c r="N71" s="46">
        <v>0</v>
      </c>
      <c r="O71" s="46">
        <f t="shared" si="14"/>
        <v>46161000</v>
      </c>
      <c r="P71" s="47">
        <f t="shared" si="15"/>
        <v>230.47196800623101</v>
      </c>
      <c r="Q71" s="9"/>
    </row>
    <row r="72" spans="1:17">
      <c r="A72" s="12"/>
      <c r="B72" s="25">
        <v>362</v>
      </c>
      <c r="C72" s="20" t="s">
        <v>70</v>
      </c>
      <c r="D72" s="46">
        <v>1376000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1376000</v>
      </c>
      <c r="P72" s="47">
        <f t="shared" si="15"/>
        <v>6.8700727448836432</v>
      </c>
      <c r="Q72" s="9"/>
    </row>
    <row r="73" spans="1:17">
      <c r="A73" s="12"/>
      <c r="B73" s="25">
        <v>364</v>
      </c>
      <c r="C73" s="20" t="s">
        <v>129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2004000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2004000</v>
      </c>
      <c r="P73" s="47">
        <f t="shared" si="15"/>
        <v>10.005541991821817</v>
      </c>
      <c r="Q73" s="9"/>
    </row>
    <row r="74" spans="1:17">
      <c r="A74" s="12"/>
      <c r="B74" s="25">
        <v>365</v>
      </c>
      <c r="C74" s="20" t="s">
        <v>130</v>
      </c>
      <c r="D74" s="46">
        <v>64000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4"/>
        <v>64000</v>
      </c>
      <c r="P74" s="47">
        <f t="shared" si="15"/>
        <v>0.31953826720389039</v>
      </c>
      <c r="Q74" s="9"/>
    </row>
    <row r="75" spans="1:17">
      <c r="A75" s="12"/>
      <c r="B75" s="25">
        <v>366</v>
      </c>
      <c r="C75" s="20" t="s">
        <v>142</v>
      </c>
      <c r="D75" s="46">
        <v>12000</v>
      </c>
      <c r="E75" s="46">
        <v>199000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211000</v>
      </c>
      <c r="P75" s="47">
        <f t="shared" si="15"/>
        <v>1.0534777246878262</v>
      </c>
      <c r="Q75" s="9"/>
    </row>
    <row r="76" spans="1:17">
      <c r="A76" s="12"/>
      <c r="B76" s="25">
        <v>368</v>
      </c>
      <c r="C76" s="20" t="s">
        <v>72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58831000</v>
      </c>
      <c r="L76" s="46">
        <v>0</v>
      </c>
      <c r="M76" s="46">
        <v>0</v>
      </c>
      <c r="N76" s="46">
        <v>0</v>
      </c>
      <c r="O76" s="46">
        <f t="shared" si="14"/>
        <v>58831000</v>
      </c>
      <c r="P76" s="47">
        <f t="shared" si="15"/>
        <v>293.73055934175119</v>
      </c>
      <c r="Q76" s="9"/>
    </row>
    <row r="77" spans="1:17">
      <c r="A77" s="12"/>
      <c r="B77" s="25">
        <v>369.9</v>
      </c>
      <c r="C77" s="20" t="s">
        <v>73</v>
      </c>
      <c r="D77" s="46">
        <v>8846000</v>
      </c>
      <c r="E77" s="46">
        <v>614000</v>
      </c>
      <c r="F77" s="46">
        <v>0</v>
      </c>
      <c r="G77" s="46">
        <v>249000</v>
      </c>
      <c r="H77" s="46">
        <v>0</v>
      </c>
      <c r="I77" s="46">
        <v>17858000</v>
      </c>
      <c r="J77" s="46">
        <v>1508000</v>
      </c>
      <c r="K77" s="46">
        <v>0</v>
      </c>
      <c r="L77" s="46">
        <v>0</v>
      </c>
      <c r="M77" s="46">
        <v>0</v>
      </c>
      <c r="N77" s="46">
        <v>128000</v>
      </c>
      <c r="O77" s="46">
        <f t="shared" si="14"/>
        <v>29203000</v>
      </c>
      <c r="P77" s="47">
        <f t="shared" si="15"/>
        <v>145.80431276805018</v>
      </c>
      <c r="Q77" s="9"/>
    </row>
    <row r="78" spans="1:17" ht="15.75">
      <c r="A78" s="29" t="s">
        <v>45</v>
      </c>
      <c r="B78" s="30"/>
      <c r="C78" s="31"/>
      <c r="D78" s="32">
        <f t="shared" ref="D78:N78" si="16">SUM(D79:D85)</f>
        <v>49229000</v>
      </c>
      <c r="E78" s="32">
        <f t="shared" si="16"/>
        <v>190000</v>
      </c>
      <c r="F78" s="32">
        <f t="shared" si="16"/>
        <v>12100000</v>
      </c>
      <c r="G78" s="32">
        <f t="shared" si="16"/>
        <v>4390000</v>
      </c>
      <c r="H78" s="32">
        <f t="shared" si="16"/>
        <v>0</v>
      </c>
      <c r="I78" s="32">
        <f t="shared" si="16"/>
        <v>44635000</v>
      </c>
      <c r="J78" s="32">
        <f t="shared" si="16"/>
        <v>787000</v>
      </c>
      <c r="K78" s="32">
        <f t="shared" si="16"/>
        <v>0</v>
      </c>
      <c r="L78" s="32">
        <f t="shared" si="16"/>
        <v>0</v>
      </c>
      <c r="M78" s="32">
        <f t="shared" si="16"/>
        <v>91045000</v>
      </c>
      <c r="N78" s="32">
        <f t="shared" si="16"/>
        <v>0</v>
      </c>
      <c r="O78" s="32">
        <f t="shared" si="14"/>
        <v>202376000</v>
      </c>
      <c r="P78" s="45">
        <f t="shared" si="15"/>
        <v>1010.4199431821019</v>
      </c>
      <c r="Q78" s="9"/>
    </row>
    <row r="79" spans="1:17">
      <c r="A79" s="12"/>
      <c r="B79" s="25">
        <v>381</v>
      </c>
      <c r="C79" s="20" t="s">
        <v>74</v>
      </c>
      <c r="D79" s="46">
        <v>2281000</v>
      </c>
      <c r="E79" s="46">
        <v>190000</v>
      </c>
      <c r="F79" s="46">
        <v>12100000</v>
      </c>
      <c r="G79" s="46">
        <v>4390000</v>
      </c>
      <c r="H79" s="46">
        <v>0</v>
      </c>
      <c r="I79" s="46">
        <v>8688000</v>
      </c>
      <c r="J79" s="46">
        <v>787000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28436000</v>
      </c>
      <c r="P79" s="47">
        <f t="shared" si="15"/>
        <v>141.97484634702855</v>
      </c>
      <c r="Q79" s="9"/>
    </row>
    <row r="80" spans="1:17">
      <c r="A80" s="12"/>
      <c r="B80" s="25">
        <v>382</v>
      </c>
      <c r="C80" s="20" t="s">
        <v>113</v>
      </c>
      <c r="D80" s="46">
        <v>46948000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4"/>
        <v>46948000</v>
      </c>
      <c r="P80" s="47">
        <f t="shared" si="15"/>
        <v>234.40129013575384</v>
      </c>
      <c r="Q80" s="9"/>
    </row>
    <row r="81" spans="1:120">
      <c r="A81" s="12"/>
      <c r="B81" s="25">
        <v>384</v>
      </c>
      <c r="C81" s="20" t="s">
        <v>138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91045000</v>
      </c>
      <c r="N81" s="46">
        <v>0</v>
      </c>
      <c r="O81" s="46">
        <f t="shared" si="14"/>
        <v>91045000</v>
      </c>
      <c r="P81" s="47">
        <f t="shared" si="15"/>
        <v>454.56814902465936</v>
      </c>
      <c r="Q81" s="9"/>
    </row>
    <row r="82" spans="1:120">
      <c r="A82" s="12"/>
      <c r="B82" s="25">
        <v>389.5</v>
      </c>
      <c r="C82" s="20" t="s">
        <v>76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3846000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4"/>
        <v>3846000</v>
      </c>
      <c r="P82" s="47">
        <f t="shared" si="15"/>
        <v>19.202252744783788</v>
      </c>
      <c r="Q82" s="9"/>
    </row>
    <row r="83" spans="1:120">
      <c r="A83" s="12"/>
      <c r="B83" s="25">
        <v>389.6</v>
      </c>
      <c r="C83" s="20" t="s">
        <v>77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4559000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4"/>
        <v>4559000</v>
      </c>
      <c r="P83" s="47">
        <f t="shared" si="15"/>
        <v>22.762108752852129</v>
      </c>
      <c r="Q83" s="9"/>
    </row>
    <row r="84" spans="1:120">
      <c r="A84" s="12"/>
      <c r="B84" s="25">
        <v>389.7</v>
      </c>
      <c r="C84" s="20" t="s">
        <v>78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2702000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4"/>
        <v>2702000</v>
      </c>
      <c r="P84" s="47">
        <f t="shared" si="15"/>
        <v>13.490506218514247</v>
      </c>
      <c r="Q84" s="9"/>
    </row>
    <row r="85" spans="1:120" ht="15.75" thickBot="1">
      <c r="A85" s="12"/>
      <c r="B85" s="25">
        <v>389.8</v>
      </c>
      <c r="C85" s="20" t="s">
        <v>182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24840000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4"/>
        <v>24840000</v>
      </c>
      <c r="P85" s="47">
        <f t="shared" si="15"/>
        <v>124.02078995850995</v>
      </c>
      <c r="Q85" s="9"/>
    </row>
    <row r="86" spans="1:120" ht="16.5" thickBot="1">
      <c r="A86" s="14" t="s">
        <v>65</v>
      </c>
      <c r="B86" s="23"/>
      <c r="C86" s="22"/>
      <c r="D86" s="15">
        <f t="shared" ref="D86:N86" si="17">SUM(D5,D13,D16,D40,D64,D67,D78)</f>
        <v>171631000</v>
      </c>
      <c r="E86" s="15">
        <f t="shared" si="17"/>
        <v>22704000</v>
      </c>
      <c r="F86" s="15">
        <f t="shared" si="17"/>
        <v>12642000</v>
      </c>
      <c r="G86" s="15">
        <f t="shared" si="17"/>
        <v>22238000</v>
      </c>
      <c r="H86" s="15">
        <f t="shared" si="17"/>
        <v>-203000</v>
      </c>
      <c r="I86" s="15">
        <f t="shared" si="17"/>
        <v>633205000</v>
      </c>
      <c r="J86" s="15">
        <f t="shared" si="17"/>
        <v>327700000</v>
      </c>
      <c r="K86" s="15">
        <f t="shared" si="17"/>
        <v>-88038000</v>
      </c>
      <c r="L86" s="15">
        <f t="shared" si="17"/>
        <v>0</v>
      </c>
      <c r="M86" s="15">
        <f t="shared" si="17"/>
        <v>146619000</v>
      </c>
      <c r="N86" s="15">
        <f t="shared" si="17"/>
        <v>340000</v>
      </c>
      <c r="O86" s="15">
        <f>SUM(D86:N86)</f>
        <v>1248838000</v>
      </c>
      <c r="P86" s="38">
        <f t="shared" si="15"/>
        <v>6235.1801646620634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118" t="s">
        <v>188</v>
      </c>
      <c r="N88" s="118"/>
      <c r="O88" s="118"/>
      <c r="P88" s="43">
        <v>200289</v>
      </c>
    </row>
    <row r="89" spans="1:120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7"/>
    </row>
    <row r="90" spans="1:120" ht="15.75" customHeight="1" thickBot="1">
      <c r="A90" s="120" t="s">
        <v>95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100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36"/>
      <c r="O3" s="37"/>
      <c r="P3" s="131" t="s">
        <v>173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174</v>
      </c>
      <c r="N4" s="35" t="s">
        <v>10</v>
      </c>
      <c r="O4" s="35" t="s">
        <v>175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176</v>
      </c>
      <c r="B5" s="26"/>
      <c r="C5" s="26"/>
      <c r="D5" s="27">
        <f t="shared" ref="D5:N5" si="0">SUM(D6:D13)</f>
        <v>71445000</v>
      </c>
      <c r="E5" s="27">
        <f t="shared" si="0"/>
        <v>3157000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39813000</v>
      </c>
      <c r="N5" s="27">
        <f t="shared" si="0"/>
        <v>236000</v>
      </c>
      <c r="O5" s="28">
        <f>SUM(D5:N5)</f>
        <v>114651000</v>
      </c>
      <c r="P5" s="33">
        <f t="shared" ref="P5:P36" si="1">(O5/P$86)</f>
        <v>577.96250459996668</v>
      </c>
      <c r="Q5" s="6"/>
    </row>
    <row r="6" spans="1:134">
      <c r="A6" s="12"/>
      <c r="B6" s="25">
        <v>311</v>
      </c>
      <c r="C6" s="20" t="s">
        <v>3</v>
      </c>
      <c r="D6" s="46">
        <v>47012000</v>
      </c>
      <c r="E6" s="46">
        <v>3157000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236000</v>
      </c>
      <c r="O6" s="46">
        <f>SUM(D6:N6)</f>
        <v>50405000</v>
      </c>
      <c r="P6" s="47">
        <f t="shared" si="1"/>
        <v>254.09460052124555</v>
      </c>
      <c r="Q6" s="9"/>
    </row>
    <row r="7" spans="1:134">
      <c r="A7" s="12"/>
      <c r="B7" s="25">
        <v>314.10000000000002</v>
      </c>
      <c r="C7" s="20" t="s">
        <v>11</v>
      </c>
      <c r="D7" s="46">
        <v>13766000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13766000</v>
      </c>
      <c r="P7" s="47">
        <f t="shared" si="1"/>
        <v>69.395224100296915</v>
      </c>
      <c r="Q7" s="9"/>
    </row>
    <row r="8" spans="1:134">
      <c r="A8" s="12"/>
      <c r="B8" s="25">
        <v>314.3</v>
      </c>
      <c r="C8" s="20" t="s">
        <v>12</v>
      </c>
      <c r="D8" s="46">
        <v>2385000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2385000</v>
      </c>
      <c r="P8" s="47">
        <f t="shared" si="1"/>
        <v>12.022926738283317</v>
      </c>
      <c r="Q8" s="9"/>
    </row>
    <row r="9" spans="1:134">
      <c r="A9" s="12"/>
      <c r="B9" s="25">
        <v>314.39999999999998</v>
      </c>
      <c r="C9" s="20" t="s">
        <v>13</v>
      </c>
      <c r="D9" s="46">
        <v>1234000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1234000</v>
      </c>
      <c r="P9" s="47">
        <f t="shared" si="1"/>
        <v>6.2206673354472173</v>
      </c>
      <c r="Q9" s="9"/>
    </row>
    <row r="10" spans="1:134">
      <c r="A10" s="12"/>
      <c r="B10" s="25">
        <v>314.7</v>
      </c>
      <c r="C10" s="20" t="s">
        <v>14</v>
      </c>
      <c r="D10" s="46">
        <v>4000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4000</v>
      </c>
      <c r="P10" s="47">
        <f t="shared" si="1"/>
        <v>2.0164237716198435E-2</v>
      </c>
      <c r="Q10" s="9"/>
    </row>
    <row r="11" spans="1:134">
      <c r="A11" s="12"/>
      <c r="B11" s="25">
        <v>314.8</v>
      </c>
      <c r="C11" s="20" t="s">
        <v>15</v>
      </c>
      <c r="D11" s="46">
        <v>156000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156000</v>
      </c>
      <c r="P11" s="47">
        <f t="shared" si="1"/>
        <v>0.78640527093173906</v>
      </c>
      <c r="Q11" s="9"/>
    </row>
    <row r="12" spans="1:134">
      <c r="A12" s="12"/>
      <c r="B12" s="25">
        <v>315.2</v>
      </c>
      <c r="C12" s="20" t="s">
        <v>177</v>
      </c>
      <c r="D12" s="46">
        <v>6888000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6888000</v>
      </c>
      <c r="P12" s="47">
        <f t="shared" si="1"/>
        <v>34.722817347293706</v>
      </c>
      <c r="Q12" s="9"/>
    </row>
    <row r="13" spans="1:134">
      <c r="A13" s="12"/>
      <c r="B13" s="25">
        <v>319.89999999999998</v>
      </c>
      <c r="C13" s="20" t="s">
        <v>168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39813000</v>
      </c>
      <c r="N13" s="46">
        <v>0</v>
      </c>
      <c r="O13" s="46">
        <f t="shared" ref="O13:O18" si="3">SUM(D13:N13)</f>
        <v>39813000</v>
      </c>
      <c r="P13" s="47">
        <f t="shared" si="1"/>
        <v>200.69969904875208</v>
      </c>
      <c r="Q13" s="9"/>
    </row>
    <row r="14" spans="1:134" ht="15.75">
      <c r="A14" s="29" t="s">
        <v>17</v>
      </c>
      <c r="B14" s="30"/>
      <c r="C14" s="31"/>
      <c r="D14" s="32">
        <f t="shared" ref="D14:N14" si="4">SUM(D15:D16)</f>
        <v>2236000</v>
      </c>
      <c r="E14" s="32">
        <f t="shared" si="4"/>
        <v>3583000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4">
        <f t="shared" si="3"/>
        <v>5819000</v>
      </c>
      <c r="P14" s="45">
        <f t="shared" si="1"/>
        <v>29.333924817639677</v>
      </c>
      <c r="Q14" s="10"/>
    </row>
    <row r="15" spans="1:134">
      <c r="A15" s="12"/>
      <c r="B15" s="25">
        <v>322</v>
      </c>
      <c r="C15" s="20" t="s">
        <v>178</v>
      </c>
      <c r="D15" s="46">
        <v>0</v>
      </c>
      <c r="E15" s="46">
        <v>2972000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3"/>
        <v>2972000</v>
      </c>
      <c r="P15" s="47">
        <f t="shared" si="1"/>
        <v>14.982028623135438</v>
      </c>
      <c r="Q15" s="9"/>
    </row>
    <row r="16" spans="1:134">
      <c r="A16" s="12"/>
      <c r="B16" s="25">
        <v>329.5</v>
      </c>
      <c r="C16" s="20" t="s">
        <v>179</v>
      </c>
      <c r="D16" s="46">
        <v>2236000</v>
      </c>
      <c r="E16" s="46">
        <v>611000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3"/>
        <v>2847000</v>
      </c>
      <c r="P16" s="47">
        <f t="shared" si="1"/>
        <v>14.351896194504237</v>
      </c>
      <c r="Q16" s="9"/>
    </row>
    <row r="17" spans="1:17" ht="15.75">
      <c r="A17" s="29" t="s">
        <v>180</v>
      </c>
      <c r="B17" s="30"/>
      <c r="C17" s="31"/>
      <c r="D17" s="32">
        <f t="shared" ref="D17:N17" si="5">SUM(D18:D38)</f>
        <v>22055000</v>
      </c>
      <c r="E17" s="32">
        <f t="shared" si="5"/>
        <v>21427000</v>
      </c>
      <c r="F17" s="32">
        <f t="shared" si="5"/>
        <v>0</v>
      </c>
      <c r="G17" s="32">
        <f t="shared" si="5"/>
        <v>15651000</v>
      </c>
      <c r="H17" s="32">
        <f t="shared" si="5"/>
        <v>0</v>
      </c>
      <c r="I17" s="32">
        <f t="shared" si="5"/>
        <v>8284000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5"/>
        <v>0</v>
      </c>
      <c r="O17" s="44">
        <f t="shared" si="3"/>
        <v>67417000</v>
      </c>
      <c r="P17" s="45">
        <f t="shared" si="1"/>
        <v>339.85310352823751</v>
      </c>
      <c r="Q17" s="10"/>
    </row>
    <row r="18" spans="1:17">
      <c r="A18" s="12"/>
      <c r="B18" s="25">
        <v>331.2</v>
      </c>
      <c r="C18" s="20" t="s">
        <v>19</v>
      </c>
      <c r="D18" s="46">
        <v>0</v>
      </c>
      <c r="E18" s="46">
        <v>808000</v>
      </c>
      <c r="F18" s="46">
        <v>0</v>
      </c>
      <c r="G18" s="46">
        <v>0</v>
      </c>
      <c r="H18" s="46">
        <v>0</v>
      </c>
      <c r="I18" s="46">
        <v>556000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3"/>
        <v>1364000</v>
      </c>
      <c r="P18" s="47">
        <f t="shared" si="1"/>
        <v>6.8760050612236672</v>
      </c>
      <c r="Q18" s="9"/>
    </row>
    <row r="19" spans="1:17">
      <c r="A19" s="12"/>
      <c r="B19" s="25">
        <v>331.39</v>
      </c>
      <c r="C19" s="20" t="s">
        <v>24</v>
      </c>
      <c r="D19" s="46">
        <v>0</v>
      </c>
      <c r="E19" s="46">
        <v>21000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4" si="6">SUM(D19:N19)</f>
        <v>21000</v>
      </c>
      <c r="P19" s="47">
        <f t="shared" si="1"/>
        <v>0.10586224801004179</v>
      </c>
      <c r="Q19" s="9"/>
    </row>
    <row r="20" spans="1:17">
      <c r="A20" s="12"/>
      <c r="B20" s="25">
        <v>331.49</v>
      </c>
      <c r="C20" s="20" t="s">
        <v>90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3428000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3428000</v>
      </c>
      <c r="P20" s="47">
        <f t="shared" si="1"/>
        <v>17.28075172278206</v>
      </c>
      <c r="Q20" s="9"/>
    </row>
    <row r="21" spans="1:17">
      <c r="A21" s="12"/>
      <c r="B21" s="25">
        <v>331.5</v>
      </c>
      <c r="C21" s="20" t="s">
        <v>21</v>
      </c>
      <c r="D21" s="46">
        <v>1370000</v>
      </c>
      <c r="E21" s="46">
        <v>2065000</v>
      </c>
      <c r="F21" s="46">
        <v>0</v>
      </c>
      <c r="G21" s="46">
        <v>0</v>
      </c>
      <c r="H21" s="46">
        <v>0</v>
      </c>
      <c r="I21" s="46">
        <v>135000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3570000</v>
      </c>
      <c r="P21" s="47">
        <f t="shared" si="1"/>
        <v>17.996582161707103</v>
      </c>
      <c r="Q21" s="9"/>
    </row>
    <row r="22" spans="1:17">
      <c r="A22" s="12"/>
      <c r="B22" s="25">
        <v>331.69</v>
      </c>
      <c r="C22" s="20" t="s">
        <v>26</v>
      </c>
      <c r="D22" s="46">
        <v>0</v>
      </c>
      <c r="E22" s="46">
        <v>2046000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2046000</v>
      </c>
      <c r="P22" s="47">
        <f t="shared" si="1"/>
        <v>10.3140075918355</v>
      </c>
      <c r="Q22" s="9"/>
    </row>
    <row r="23" spans="1:17">
      <c r="A23" s="12"/>
      <c r="B23" s="25">
        <v>331.9</v>
      </c>
      <c r="C23" s="20" t="s">
        <v>151</v>
      </c>
      <c r="D23" s="46">
        <v>0</v>
      </c>
      <c r="E23" s="46">
        <v>6794000</v>
      </c>
      <c r="F23" s="46">
        <v>0</v>
      </c>
      <c r="G23" s="46">
        <v>0</v>
      </c>
      <c r="H23" s="46">
        <v>0</v>
      </c>
      <c r="I23" s="46">
        <v>2409000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9203000</v>
      </c>
      <c r="P23" s="47">
        <f t="shared" si="1"/>
        <v>46.39286992554355</v>
      </c>
      <c r="Q23" s="9"/>
    </row>
    <row r="24" spans="1:17">
      <c r="A24" s="12"/>
      <c r="B24" s="25">
        <v>334.1</v>
      </c>
      <c r="C24" s="20" t="s">
        <v>22</v>
      </c>
      <c r="D24" s="46">
        <v>0</v>
      </c>
      <c r="E24" s="46">
        <v>83000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83000</v>
      </c>
      <c r="P24" s="47">
        <f t="shared" si="1"/>
        <v>0.41840793261111753</v>
      </c>
      <c r="Q24" s="9"/>
    </row>
    <row r="25" spans="1:17">
      <c r="A25" s="12"/>
      <c r="B25" s="25">
        <v>334.2</v>
      </c>
      <c r="C25" s="20" t="s">
        <v>23</v>
      </c>
      <c r="D25" s="46">
        <v>-13000</v>
      </c>
      <c r="E25" s="46">
        <v>192000</v>
      </c>
      <c r="F25" s="46">
        <v>0</v>
      </c>
      <c r="G25" s="46">
        <v>0</v>
      </c>
      <c r="H25" s="46">
        <v>0</v>
      </c>
      <c r="I25" s="46">
        <v>1683000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1862000</v>
      </c>
      <c r="P25" s="47">
        <f t="shared" si="1"/>
        <v>9.3864526568903717</v>
      </c>
      <c r="Q25" s="9"/>
    </row>
    <row r="26" spans="1:17">
      <c r="A26" s="12"/>
      <c r="B26" s="25">
        <v>334.35</v>
      </c>
      <c r="C26" s="20" t="s">
        <v>147</v>
      </c>
      <c r="D26" s="46">
        <v>0</v>
      </c>
      <c r="E26" s="46">
        <v>21000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21000</v>
      </c>
      <c r="P26" s="47">
        <f t="shared" si="1"/>
        <v>0.10586224801004179</v>
      </c>
      <c r="Q26" s="9"/>
    </row>
    <row r="27" spans="1:17">
      <c r="A27" s="12"/>
      <c r="B27" s="25">
        <v>334.39</v>
      </c>
      <c r="C27" s="20" t="s">
        <v>111</v>
      </c>
      <c r="D27" s="46">
        <v>0</v>
      </c>
      <c r="E27" s="46">
        <v>729000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729000</v>
      </c>
      <c r="P27" s="47">
        <f t="shared" si="1"/>
        <v>3.6749323237771652</v>
      </c>
      <c r="Q27" s="9"/>
    </row>
    <row r="28" spans="1:17">
      <c r="A28" s="12"/>
      <c r="B28" s="25">
        <v>334.41</v>
      </c>
      <c r="C28" s="20" t="s">
        <v>152</v>
      </c>
      <c r="D28" s="46">
        <v>0</v>
      </c>
      <c r="E28" s="46">
        <v>99000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99000</v>
      </c>
      <c r="P28" s="47">
        <f t="shared" si="1"/>
        <v>0.49906488347591133</v>
      </c>
      <c r="Q28" s="9"/>
    </row>
    <row r="29" spans="1:17">
      <c r="A29" s="12"/>
      <c r="B29" s="25">
        <v>334.49</v>
      </c>
      <c r="C29" s="20" t="s">
        <v>28</v>
      </c>
      <c r="D29" s="46">
        <v>150000</v>
      </c>
      <c r="E29" s="46">
        <v>1038000</v>
      </c>
      <c r="F29" s="46">
        <v>0</v>
      </c>
      <c r="G29" s="46">
        <v>0</v>
      </c>
      <c r="H29" s="46">
        <v>0</v>
      </c>
      <c r="I29" s="46">
        <v>73000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1261000</v>
      </c>
      <c r="P29" s="47">
        <f t="shared" si="1"/>
        <v>6.3567759400315573</v>
      </c>
      <c r="Q29" s="9"/>
    </row>
    <row r="30" spans="1:17">
      <c r="A30" s="12"/>
      <c r="B30" s="25">
        <v>334.69</v>
      </c>
      <c r="C30" s="20" t="s">
        <v>30</v>
      </c>
      <c r="D30" s="46">
        <v>0</v>
      </c>
      <c r="E30" s="46">
        <v>459000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459000</v>
      </c>
      <c r="P30" s="47">
        <f t="shared" si="1"/>
        <v>2.3138462779337705</v>
      </c>
      <c r="Q30" s="9"/>
    </row>
    <row r="31" spans="1:17">
      <c r="A31" s="12"/>
      <c r="B31" s="25">
        <v>335.14</v>
      </c>
      <c r="C31" s="20" t="s">
        <v>118</v>
      </c>
      <c r="D31" s="46">
        <v>26000</v>
      </c>
      <c r="E31" s="46">
        <v>445000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471000</v>
      </c>
      <c r="P31" s="47">
        <f t="shared" si="1"/>
        <v>2.3743389910823658</v>
      </c>
      <c r="Q31" s="9"/>
    </row>
    <row r="32" spans="1:17">
      <c r="A32" s="12"/>
      <c r="B32" s="25">
        <v>335.15</v>
      </c>
      <c r="C32" s="20" t="s">
        <v>119</v>
      </c>
      <c r="D32" s="46">
        <v>173000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173000</v>
      </c>
      <c r="P32" s="47">
        <f t="shared" si="1"/>
        <v>0.87210328122558234</v>
      </c>
      <c r="Q32" s="9"/>
    </row>
    <row r="33" spans="1:17">
      <c r="A33" s="12"/>
      <c r="B33" s="25">
        <v>335.18</v>
      </c>
      <c r="C33" s="20" t="s">
        <v>181</v>
      </c>
      <c r="D33" s="46">
        <v>11725000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11725000</v>
      </c>
      <c r="P33" s="47">
        <f t="shared" si="1"/>
        <v>59.106421805606665</v>
      </c>
      <c r="Q33" s="9"/>
    </row>
    <row r="34" spans="1:17">
      <c r="A34" s="12"/>
      <c r="B34" s="25">
        <v>335.19</v>
      </c>
      <c r="C34" s="20" t="s">
        <v>169</v>
      </c>
      <c r="D34" s="46">
        <v>7525000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7525000</v>
      </c>
      <c r="P34" s="47">
        <f t="shared" si="1"/>
        <v>37.933972203598309</v>
      </c>
      <c r="Q34" s="9"/>
    </row>
    <row r="35" spans="1:17">
      <c r="A35" s="12"/>
      <c r="B35" s="25">
        <v>337.1</v>
      </c>
      <c r="C35" s="20" t="s">
        <v>154</v>
      </c>
      <c r="D35" s="46">
        <v>463000</v>
      </c>
      <c r="E35" s="46">
        <v>3250000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3713000</v>
      </c>
      <c r="P35" s="47">
        <f t="shared" si="1"/>
        <v>18.717453660061199</v>
      </c>
      <c r="Q35" s="9"/>
    </row>
    <row r="36" spans="1:17">
      <c r="A36" s="12"/>
      <c r="B36" s="25">
        <v>337.4</v>
      </c>
      <c r="C36" s="20" t="s">
        <v>35</v>
      </c>
      <c r="D36" s="46">
        <v>500000</v>
      </c>
      <c r="E36" s="46">
        <v>0</v>
      </c>
      <c r="F36" s="46">
        <v>0</v>
      </c>
      <c r="G36" s="46">
        <v>15651000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16151000</v>
      </c>
      <c r="P36" s="47">
        <f t="shared" si="1"/>
        <v>81.418150838580232</v>
      </c>
      <c r="Q36" s="9"/>
    </row>
    <row r="37" spans="1:17">
      <c r="A37" s="12"/>
      <c r="B37" s="25">
        <v>338</v>
      </c>
      <c r="C37" s="20" t="s">
        <v>37</v>
      </c>
      <c r="D37" s="46">
        <v>0</v>
      </c>
      <c r="E37" s="46">
        <v>3377000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3377000</v>
      </c>
      <c r="P37" s="47">
        <f t="shared" ref="P37:P68" si="7">(O37/P$86)</f>
        <v>17.023657691900532</v>
      </c>
      <c r="Q37" s="9"/>
    </row>
    <row r="38" spans="1:17">
      <c r="A38" s="12"/>
      <c r="B38" s="25">
        <v>339</v>
      </c>
      <c r="C38" s="20" t="s">
        <v>38</v>
      </c>
      <c r="D38" s="46">
        <v>136000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136000</v>
      </c>
      <c r="P38" s="47">
        <f t="shared" si="7"/>
        <v>0.68558408235074686</v>
      </c>
      <c r="Q38" s="9"/>
    </row>
    <row r="39" spans="1:17" ht="15.75">
      <c r="A39" s="29" t="s">
        <v>43</v>
      </c>
      <c r="B39" s="30"/>
      <c r="C39" s="31"/>
      <c r="D39" s="32">
        <f t="shared" ref="D39:N39" si="8">SUM(D40:D61)</f>
        <v>10167000</v>
      </c>
      <c r="E39" s="32">
        <f t="shared" si="8"/>
        <v>410000</v>
      </c>
      <c r="F39" s="32">
        <f t="shared" si="8"/>
        <v>0</v>
      </c>
      <c r="G39" s="32">
        <f t="shared" si="8"/>
        <v>13000</v>
      </c>
      <c r="H39" s="32">
        <f t="shared" si="8"/>
        <v>155000</v>
      </c>
      <c r="I39" s="32">
        <f t="shared" si="8"/>
        <v>519472000</v>
      </c>
      <c r="J39" s="32">
        <f t="shared" si="8"/>
        <v>212841000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743058000</v>
      </c>
      <c r="P39" s="45">
        <f t="shared" si="7"/>
        <v>3745.7995372307446</v>
      </c>
      <c r="Q39" s="10"/>
    </row>
    <row r="40" spans="1:17">
      <c r="A40" s="12"/>
      <c r="B40" s="25">
        <v>341.2</v>
      </c>
      <c r="C40" s="20" t="s">
        <v>122</v>
      </c>
      <c r="D40" s="46">
        <v>49000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212841000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61" si="9">SUM(D40:N40)</f>
        <v>212890000</v>
      </c>
      <c r="P40" s="47">
        <f t="shared" si="7"/>
        <v>1073.1911418503712</v>
      </c>
      <c r="Q40" s="9"/>
    </row>
    <row r="41" spans="1:17">
      <c r="A41" s="12"/>
      <c r="B41" s="25">
        <v>341.9</v>
      </c>
      <c r="C41" s="20" t="s">
        <v>123</v>
      </c>
      <c r="D41" s="46">
        <v>880000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880000</v>
      </c>
      <c r="P41" s="47">
        <f t="shared" si="7"/>
        <v>4.4361322975636561</v>
      </c>
      <c r="Q41" s="9"/>
    </row>
    <row r="42" spans="1:17">
      <c r="A42" s="12"/>
      <c r="B42" s="25">
        <v>342.1</v>
      </c>
      <c r="C42" s="20" t="s">
        <v>48</v>
      </c>
      <c r="D42" s="46">
        <v>204000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204000</v>
      </c>
      <c r="P42" s="47">
        <f t="shared" si="7"/>
        <v>1.0283761235261202</v>
      </c>
      <c r="Q42" s="9"/>
    </row>
    <row r="43" spans="1:17">
      <c r="A43" s="12"/>
      <c r="B43" s="25">
        <v>342.2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47492000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47492000</v>
      </c>
      <c r="P43" s="47">
        <f t="shared" si="7"/>
        <v>239.40999440442403</v>
      </c>
      <c r="Q43" s="9"/>
    </row>
    <row r="44" spans="1:17">
      <c r="A44" s="12"/>
      <c r="B44" s="25">
        <v>342.5</v>
      </c>
      <c r="C44" s="20" t="s">
        <v>104</v>
      </c>
      <c r="D44" s="46">
        <v>0</v>
      </c>
      <c r="E44" s="46">
        <v>42000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42000</v>
      </c>
      <c r="P44" s="47">
        <f t="shared" si="7"/>
        <v>0.21172449602008359</v>
      </c>
      <c r="Q44" s="9"/>
    </row>
    <row r="45" spans="1:17">
      <c r="A45" s="12"/>
      <c r="B45" s="25">
        <v>342.9</v>
      </c>
      <c r="C45" s="20" t="s">
        <v>105</v>
      </c>
      <c r="D45" s="46">
        <v>0</v>
      </c>
      <c r="E45" s="46">
        <v>176000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176000</v>
      </c>
      <c r="P45" s="47">
        <f t="shared" si="7"/>
        <v>0.88722645951273116</v>
      </c>
      <c r="Q45" s="9"/>
    </row>
    <row r="46" spans="1:17">
      <c r="A46" s="12"/>
      <c r="B46" s="25">
        <v>343.1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271526000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271526000</v>
      </c>
      <c r="P46" s="47">
        <f t="shared" si="7"/>
        <v>1368.778702532124</v>
      </c>
      <c r="Q46" s="9"/>
    </row>
    <row r="47" spans="1:17">
      <c r="A47" s="12"/>
      <c r="B47" s="25">
        <v>343.2</v>
      </c>
      <c r="C47" s="20" t="s">
        <v>51</v>
      </c>
      <c r="D47" s="46">
        <v>17000</v>
      </c>
      <c r="E47" s="46">
        <v>0</v>
      </c>
      <c r="F47" s="46">
        <v>0</v>
      </c>
      <c r="G47" s="46">
        <v>0</v>
      </c>
      <c r="H47" s="46">
        <v>0</v>
      </c>
      <c r="I47" s="46">
        <v>27032000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27049000</v>
      </c>
      <c r="P47" s="47">
        <f t="shared" si="7"/>
        <v>136.35561649636287</v>
      </c>
      <c r="Q47" s="9"/>
    </row>
    <row r="48" spans="1:17">
      <c r="A48" s="12"/>
      <c r="B48" s="25">
        <v>343.3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39814000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39814000</v>
      </c>
      <c r="P48" s="47">
        <f t="shared" si="7"/>
        <v>200.70474010818114</v>
      </c>
      <c r="Q48" s="9"/>
    </row>
    <row r="49" spans="1:17">
      <c r="A49" s="12"/>
      <c r="B49" s="25">
        <v>343.4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30930000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30930000</v>
      </c>
      <c r="P49" s="47">
        <f t="shared" si="7"/>
        <v>155.91996814050441</v>
      </c>
      <c r="Q49" s="9"/>
    </row>
    <row r="50" spans="1:17">
      <c r="A50" s="12"/>
      <c r="B50" s="25">
        <v>343.5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66442000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66442000</v>
      </c>
      <c r="P50" s="47">
        <f t="shared" si="7"/>
        <v>334.9380705849141</v>
      </c>
      <c r="Q50" s="9"/>
    </row>
    <row r="51" spans="1:17">
      <c r="A51" s="12"/>
      <c r="B51" s="25">
        <v>343.8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155000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155000</v>
      </c>
      <c r="P51" s="47">
        <f t="shared" si="7"/>
        <v>0.78136421150268942</v>
      </c>
      <c r="Q51" s="9"/>
    </row>
    <row r="52" spans="1:17">
      <c r="A52" s="12"/>
      <c r="B52" s="25">
        <v>343.9</v>
      </c>
      <c r="C52" s="20" t="s">
        <v>56</v>
      </c>
      <c r="D52" s="46">
        <v>0</v>
      </c>
      <c r="E52" s="46">
        <v>0</v>
      </c>
      <c r="F52" s="46">
        <v>0</v>
      </c>
      <c r="G52" s="46">
        <v>11000</v>
      </c>
      <c r="H52" s="46">
        <v>0</v>
      </c>
      <c r="I52" s="46">
        <v>20865000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20876000</v>
      </c>
      <c r="P52" s="47">
        <f t="shared" si="7"/>
        <v>105.23715664083964</v>
      </c>
      <c r="Q52" s="9"/>
    </row>
    <row r="53" spans="1:17">
      <c r="A53" s="12"/>
      <c r="B53" s="25">
        <v>344.1</v>
      </c>
      <c r="C53" s="20" t="s">
        <v>124</v>
      </c>
      <c r="D53" s="46">
        <v>6000</v>
      </c>
      <c r="E53" s="46">
        <v>0</v>
      </c>
      <c r="F53" s="46">
        <v>0</v>
      </c>
      <c r="G53" s="46">
        <v>0</v>
      </c>
      <c r="H53" s="46">
        <v>0</v>
      </c>
      <c r="I53" s="46">
        <v>9717000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9723000</v>
      </c>
      <c r="P53" s="47">
        <f t="shared" si="7"/>
        <v>49.01422082864935</v>
      </c>
      <c r="Q53" s="9"/>
    </row>
    <row r="54" spans="1:17">
      <c r="A54" s="12"/>
      <c r="B54" s="25">
        <v>344.3</v>
      </c>
      <c r="C54" s="20" t="s">
        <v>125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4511000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4511000</v>
      </c>
      <c r="P54" s="47">
        <f t="shared" si="7"/>
        <v>22.740219084442785</v>
      </c>
      <c r="Q54" s="9"/>
    </row>
    <row r="55" spans="1:17">
      <c r="A55" s="12"/>
      <c r="B55" s="25">
        <v>344.5</v>
      </c>
      <c r="C55" s="20" t="s">
        <v>126</v>
      </c>
      <c r="D55" s="46">
        <v>1958000</v>
      </c>
      <c r="E55" s="46">
        <v>192000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2150000</v>
      </c>
      <c r="P55" s="47">
        <f t="shared" si="7"/>
        <v>10.83827777245666</v>
      </c>
      <c r="Q55" s="9"/>
    </row>
    <row r="56" spans="1:17">
      <c r="A56" s="12"/>
      <c r="B56" s="25">
        <v>344.9</v>
      </c>
      <c r="C56" s="20" t="s">
        <v>127</v>
      </c>
      <c r="D56" s="46">
        <v>2777000</v>
      </c>
      <c r="E56" s="46">
        <v>0</v>
      </c>
      <c r="F56" s="46">
        <v>0</v>
      </c>
      <c r="G56" s="46">
        <v>2000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2779000</v>
      </c>
      <c r="P56" s="47">
        <f t="shared" si="7"/>
        <v>14.009104153328863</v>
      </c>
      <c r="Q56" s="9"/>
    </row>
    <row r="57" spans="1:17">
      <c r="A57" s="12"/>
      <c r="B57" s="25">
        <v>346.4</v>
      </c>
      <c r="C57" s="20" t="s">
        <v>61</v>
      </c>
      <c r="D57" s="46">
        <v>1143000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1143000</v>
      </c>
      <c r="P57" s="47">
        <f t="shared" si="7"/>
        <v>5.7619309274037036</v>
      </c>
      <c r="Q57" s="9"/>
    </row>
    <row r="58" spans="1:17">
      <c r="A58" s="12"/>
      <c r="B58" s="25">
        <v>347.2</v>
      </c>
      <c r="C58" s="20" t="s">
        <v>62</v>
      </c>
      <c r="D58" s="46">
        <v>2808000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2808000</v>
      </c>
      <c r="P58" s="47">
        <f t="shared" si="7"/>
        <v>14.155294876771302</v>
      </c>
      <c r="Q58" s="9"/>
    </row>
    <row r="59" spans="1:17">
      <c r="A59" s="12"/>
      <c r="B59" s="25">
        <v>347.4</v>
      </c>
      <c r="C59" s="20" t="s">
        <v>63</v>
      </c>
      <c r="D59" s="46">
        <v>7000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7000</v>
      </c>
      <c r="P59" s="47">
        <f t="shared" si="7"/>
        <v>3.5287416003347262E-2</v>
      </c>
      <c r="Q59" s="9"/>
    </row>
    <row r="60" spans="1:17">
      <c r="A60" s="12"/>
      <c r="B60" s="25">
        <v>347.5</v>
      </c>
      <c r="C60" s="20" t="s">
        <v>64</v>
      </c>
      <c r="D60" s="46">
        <v>318000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318000</v>
      </c>
      <c r="P60" s="47">
        <f t="shared" si="7"/>
        <v>1.6030568984377758</v>
      </c>
      <c r="Q60" s="9"/>
    </row>
    <row r="61" spans="1:17">
      <c r="A61" s="12"/>
      <c r="B61" s="25">
        <v>347.9</v>
      </c>
      <c r="C61" s="20" t="s">
        <v>170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1143000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9"/>
        <v>1143000</v>
      </c>
      <c r="P61" s="47">
        <f t="shared" si="7"/>
        <v>5.7619309274037036</v>
      </c>
      <c r="Q61" s="9"/>
    </row>
    <row r="62" spans="1:17" ht="15.75">
      <c r="A62" s="29" t="s">
        <v>44</v>
      </c>
      <c r="B62" s="30"/>
      <c r="C62" s="31"/>
      <c r="D62" s="32">
        <f t="shared" ref="D62:N62" si="10">SUM(D63:D64)</f>
        <v>719000</v>
      </c>
      <c r="E62" s="32">
        <f t="shared" si="10"/>
        <v>160000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10"/>
        <v>0</v>
      </c>
      <c r="O62" s="32">
        <f>SUM(D62:N62)</f>
        <v>879000</v>
      </c>
      <c r="P62" s="45">
        <f t="shared" si="7"/>
        <v>4.4310912381346066</v>
      </c>
      <c r="Q62" s="10"/>
    </row>
    <row r="63" spans="1:17">
      <c r="A63" s="13"/>
      <c r="B63" s="39">
        <v>351.1</v>
      </c>
      <c r="C63" s="21" t="s">
        <v>148</v>
      </c>
      <c r="D63" s="46">
        <v>179000</v>
      </c>
      <c r="E63" s="46">
        <v>137000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316000</v>
      </c>
      <c r="P63" s="47">
        <f t="shared" si="7"/>
        <v>1.5929747795796765</v>
      </c>
      <c r="Q63" s="9"/>
    </row>
    <row r="64" spans="1:17">
      <c r="A64" s="13"/>
      <c r="B64" s="39">
        <v>354</v>
      </c>
      <c r="C64" s="21" t="s">
        <v>67</v>
      </c>
      <c r="D64" s="46">
        <v>540000</v>
      </c>
      <c r="E64" s="46">
        <v>23000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563000</v>
      </c>
      <c r="P64" s="47">
        <f t="shared" si="7"/>
        <v>2.8381164585549299</v>
      </c>
      <c r="Q64" s="9"/>
    </row>
    <row r="65" spans="1:17" ht="15.75">
      <c r="A65" s="29" t="s">
        <v>4</v>
      </c>
      <c r="B65" s="30"/>
      <c r="C65" s="31"/>
      <c r="D65" s="32">
        <f t="shared" ref="D65:N65" si="11">SUM(D66:D75)</f>
        <v>13561000</v>
      </c>
      <c r="E65" s="32">
        <f t="shared" si="11"/>
        <v>1108000</v>
      </c>
      <c r="F65" s="32">
        <f t="shared" si="11"/>
        <v>624000</v>
      </c>
      <c r="G65" s="32">
        <f t="shared" si="11"/>
        <v>628000</v>
      </c>
      <c r="H65" s="32">
        <f t="shared" si="11"/>
        <v>-24000</v>
      </c>
      <c r="I65" s="32">
        <f t="shared" si="11"/>
        <v>14767000</v>
      </c>
      <c r="J65" s="32">
        <f t="shared" si="11"/>
        <v>2077000</v>
      </c>
      <c r="K65" s="32">
        <f t="shared" si="11"/>
        <v>571254000</v>
      </c>
      <c r="L65" s="32">
        <f t="shared" si="11"/>
        <v>0</v>
      </c>
      <c r="M65" s="32">
        <f t="shared" si="11"/>
        <v>2274000</v>
      </c>
      <c r="N65" s="32">
        <f t="shared" si="11"/>
        <v>100000</v>
      </c>
      <c r="O65" s="32">
        <f>SUM(D65:N65)</f>
        <v>606369000</v>
      </c>
      <c r="P65" s="45">
        <f t="shared" si="7"/>
        <v>3056.7421649333824</v>
      </c>
      <c r="Q65" s="10"/>
    </row>
    <row r="66" spans="1:17">
      <c r="A66" s="12"/>
      <c r="B66" s="25">
        <v>361.1</v>
      </c>
      <c r="C66" s="20" t="s">
        <v>68</v>
      </c>
      <c r="D66" s="46">
        <v>367000</v>
      </c>
      <c r="E66" s="46">
        <v>490000</v>
      </c>
      <c r="F66" s="46">
        <v>623000</v>
      </c>
      <c r="G66" s="46">
        <v>441000</v>
      </c>
      <c r="H66" s="46">
        <v>38000</v>
      </c>
      <c r="I66" s="46">
        <v>5436000</v>
      </c>
      <c r="J66" s="46">
        <v>1048000</v>
      </c>
      <c r="K66" s="46">
        <v>21054000</v>
      </c>
      <c r="L66" s="46">
        <v>0</v>
      </c>
      <c r="M66" s="46">
        <v>1419000</v>
      </c>
      <c r="N66" s="46">
        <v>2000</v>
      </c>
      <c r="O66" s="46">
        <f>SUM(D66:N66)</f>
        <v>30918000</v>
      </c>
      <c r="P66" s="47">
        <f t="shared" si="7"/>
        <v>155.85947542735582</v>
      </c>
      <c r="Q66" s="9"/>
    </row>
    <row r="67" spans="1:17">
      <c r="A67" s="12"/>
      <c r="B67" s="25">
        <v>361.2</v>
      </c>
      <c r="C67" s="20" t="s">
        <v>171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20813000</v>
      </c>
      <c r="L67" s="46">
        <v>0</v>
      </c>
      <c r="M67" s="46">
        <v>0</v>
      </c>
      <c r="N67" s="46">
        <v>0</v>
      </c>
      <c r="O67" s="46">
        <f t="shared" ref="O67:O75" si="12">SUM(D67:N67)</f>
        <v>20813000</v>
      </c>
      <c r="P67" s="47">
        <f t="shared" si="7"/>
        <v>104.91956989680952</v>
      </c>
      <c r="Q67" s="9"/>
    </row>
    <row r="68" spans="1:17">
      <c r="A68" s="12"/>
      <c r="B68" s="25">
        <v>361.3</v>
      </c>
      <c r="C68" s="20" t="s">
        <v>69</v>
      </c>
      <c r="D68" s="46">
        <v>-211000</v>
      </c>
      <c r="E68" s="46">
        <v>-311000</v>
      </c>
      <c r="F68" s="46">
        <v>0</v>
      </c>
      <c r="G68" s="46">
        <v>0</v>
      </c>
      <c r="H68" s="46">
        <v>-62000</v>
      </c>
      <c r="I68" s="46">
        <v>-5236000</v>
      </c>
      <c r="J68" s="46">
        <v>-1344000</v>
      </c>
      <c r="K68" s="46">
        <v>303873000</v>
      </c>
      <c r="L68" s="46">
        <v>0</v>
      </c>
      <c r="M68" s="46">
        <v>0</v>
      </c>
      <c r="N68" s="46">
        <v>-3000</v>
      </c>
      <c r="O68" s="46">
        <f t="shared" si="12"/>
        <v>296706000</v>
      </c>
      <c r="P68" s="47">
        <f t="shared" si="7"/>
        <v>1495.7125789555932</v>
      </c>
      <c r="Q68" s="9"/>
    </row>
    <row r="69" spans="1:17">
      <c r="A69" s="12"/>
      <c r="B69" s="25">
        <v>361.4</v>
      </c>
      <c r="C69" s="20" t="s">
        <v>141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165039000</v>
      </c>
      <c r="L69" s="46">
        <v>0</v>
      </c>
      <c r="M69" s="46">
        <v>0</v>
      </c>
      <c r="N69" s="46">
        <v>0</v>
      </c>
      <c r="O69" s="46">
        <f t="shared" si="12"/>
        <v>165039000</v>
      </c>
      <c r="P69" s="47">
        <f t="shared" ref="P69:P84" si="13">(O69/P$86)</f>
        <v>831.97140711091845</v>
      </c>
      <c r="Q69" s="9"/>
    </row>
    <row r="70" spans="1:17">
      <c r="A70" s="12"/>
      <c r="B70" s="25">
        <v>362</v>
      </c>
      <c r="C70" s="20" t="s">
        <v>70</v>
      </c>
      <c r="D70" s="46">
        <v>893000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893000</v>
      </c>
      <c r="P70" s="47">
        <f t="shared" si="13"/>
        <v>4.5016660701413009</v>
      </c>
      <c r="Q70" s="9"/>
    </row>
    <row r="71" spans="1:17">
      <c r="A71" s="12"/>
      <c r="B71" s="25">
        <v>364</v>
      </c>
      <c r="C71" s="20" t="s">
        <v>129</v>
      </c>
      <c r="D71" s="46">
        <v>3641000</v>
      </c>
      <c r="E71" s="46">
        <v>0</v>
      </c>
      <c r="F71" s="46">
        <v>0</v>
      </c>
      <c r="G71" s="46">
        <v>0</v>
      </c>
      <c r="H71" s="46">
        <v>0</v>
      </c>
      <c r="I71" s="46">
        <v>-6000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2"/>
        <v>3635000</v>
      </c>
      <c r="P71" s="47">
        <f t="shared" si="13"/>
        <v>18.324251024595331</v>
      </c>
      <c r="Q71" s="9"/>
    </row>
    <row r="72" spans="1:17">
      <c r="A72" s="12"/>
      <c r="B72" s="25">
        <v>365</v>
      </c>
      <c r="C72" s="20" t="s">
        <v>130</v>
      </c>
      <c r="D72" s="46">
        <v>90000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2"/>
        <v>90000</v>
      </c>
      <c r="P72" s="47">
        <f t="shared" si="13"/>
        <v>0.45369534861446481</v>
      </c>
      <c r="Q72" s="9"/>
    </row>
    <row r="73" spans="1:17">
      <c r="A73" s="12"/>
      <c r="B73" s="25">
        <v>366</v>
      </c>
      <c r="C73" s="20" t="s">
        <v>142</v>
      </c>
      <c r="D73" s="46">
        <v>1000</v>
      </c>
      <c r="E73" s="46">
        <v>244000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2"/>
        <v>245000</v>
      </c>
      <c r="P73" s="47">
        <f t="shared" si="13"/>
        <v>1.2350595601171541</v>
      </c>
      <c r="Q73" s="9"/>
    </row>
    <row r="74" spans="1:17">
      <c r="A74" s="12"/>
      <c r="B74" s="25">
        <v>368</v>
      </c>
      <c r="C74" s="20" t="s">
        <v>72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60475000</v>
      </c>
      <c r="L74" s="46">
        <v>0</v>
      </c>
      <c r="M74" s="46">
        <v>0</v>
      </c>
      <c r="N74" s="46">
        <v>0</v>
      </c>
      <c r="O74" s="46">
        <f t="shared" si="12"/>
        <v>60475000</v>
      </c>
      <c r="P74" s="47">
        <f t="shared" si="13"/>
        <v>304.85806897177508</v>
      </c>
      <c r="Q74" s="9"/>
    </row>
    <row r="75" spans="1:17">
      <c r="A75" s="12"/>
      <c r="B75" s="25">
        <v>369.9</v>
      </c>
      <c r="C75" s="20" t="s">
        <v>73</v>
      </c>
      <c r="D75" s="46">
        <v>8780000</v>
      </c>
      <c r="E75" s="46">
        <v>685000</v>
      </c>
      <c r="F75" s="46">
        <v>1000</v>
      </c>
      <c r="G75" s="46">
        <v>187000</v>
      </c>
      <c r="H75" s="46">
        <v>0</v>
      </c>
      <c r="I75" s="46">
        <v>14573000</v>
      </c>
      <c r="J75" s="46">
        <v>2373000</v>
      </c>
      <c r="K75" s="46">
        <v>0</v>
      </c>
      <c r="L75" s="46">
        <v>0</v>
      </c>
      <c r="M75" s="46">
        <v>855000</v>
      </c>
      <c r="N75" s="46">
        <v>101000</v>
      </c>
      <c r="O75" s="46">
        <f t="shared" si="12"/>
        <v>27555000</v>
      </c>
      <c r="P75" s="47">
        <f t="shared" si="13"/>
        <v>138.90639256746198</v>
      </c>
      <c r="Q75" s="9"/>
    </row>
    <row r="76" spans="1:17" ht="15.75">
      <c r="A76" s="29" t="s">
        <v>45</v>
      </c>
      <c r="B76" s="30"/>
      <c r="C76" s="31"/>
      <c r="D76" s="32">
        <f t="shared" ref="D76:N76" si="14">SUM(D77:D83)</f>
        <v>48031000</v>
      </c>
      <c r="E76" s="32">
        <f t="shared" si="14"/>
        <v>4117000</v>
      </c>
      <c r="F76" s="32">
        <f t="shared" si="14"/>
        <v>12101000</v>
      </c>
      <c r="G76" s="32">
        <f t="shared" si="14"/>
        <v>18158000</v>
      </c>
      <c r="H76" s="32">
        <f t="shared" si="14"/>
        <v>0</v>
      </c>
      <c r="I76" s="32">
        <f t="shared" si="14"/>
        <v>23193000</v>
      </c>
      <c r="J76" s="32">
        <f t="shared" si="14"/>
        <v>373000</v>
      </c>
      <c r="K76" s="32">
        <f t="shared" si="14"/>
        <v>0</v>
      </c>
      <c r="L76" s="32">
        <f t="shared" si="14"/>
        <v>0</v>
      </c>
      <c r="M76" s="32">
        <f t="shared" si="14"/>
        <v>0</v>
      </c>
      <c r="N76" s="32">
        <f t="shared" si="14"/>
        <v>0</v>
      </c>
      <c r="O76" s="32">
        <f t="shared" ref="O76:O84" si="15">SUM(D76:N76)</f>
        <v>105973000</v>
      </c>
      <c r="P76" s="45">
        <f t="shared" si="13"/>
        <v>534.21619087467423</v>
      </c>
      <c r="Q76" s="9"/>
    </row>
    <row r="77" spans="1:17">
      <c r="A77" s="12"/>
      <c r="B77" s="25">
        <v>381</v>
      </c>
      <c r="C77" s="20" t="s">
        <v>74</v>
      </c>
      <c r="D77" s="46">
        <v>2627000</v>
      </c>
      <c r="E77" s="46">
        <v>167000</v>
      </c>
      <c r="F77" s="46">
        <v>12101000</v>
      </c>
      <c r="G77" s="46">
        <v>10889000</v>
      </c>
      <c r="H77" s="46">
        <v>0</v>
      </c>
      <c r="I77" s="46">
        <v>8033000</v>
      </c>
      <c r="J77" s="46">
        <v>373000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34190000</v>
      </c>
      <c r="P77" s="47">
        <f t="shared" si="13"/>
        <v>172.35382187920612</v>
      </c>
      <c r="Q77" s="9"/>
    </row>
    <row r="78" spans="1:17">
      <c r="A78" s="12"/>
      <c r="B78" s="25">
        <v>382</v>
      </c>
      <c r="C78" s="20" t="s">
        <v>113</v>
      </c>
      <c r="D78" s="46">
        <v>45363000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45363000</v>
      </c>
      <c r="P78" s="47">
        <f t="shared" si="13"/>
        <v>228.6775788799774</v>
      </c>
      <c r="Q78" s="9"/>
    </row>
    <row r="79" spans="1:17">
      <c r="A79" s="12"/>
      <c r="B79" s="25">
        <v>384</v>
      </c>
      <c r="C79" s="20" t="s">
        <v>138</v>
      </c>
      <c r="D79" s="46">
        <v>41000</v>
      </c>
      <c r="E79" s="46">
        <v>3950000</v>
      </c>
      <c r="F79" s="46">
        <v>0</v>
      </c>
      <c r="G79" s="46">
        <v>7269000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11260000</v>
      </c>
      <c r="P79" s="47">
        <f t="shared" si="13"/>
        <v>56.7623291710986</v>
      </c>
      <c r="Q79" s="9"/>
    </row>
    <row r="80" spans="1:17">
      <c r="A80" s="12"/>
      <c r="B80" s="25">
        <v>389.5</v>
      </c>
      <c r="C80" s="20" t="s">
        <v>76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7614000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7614000</v>
      </c>
      <c r="P80" s="47">
        <f t="shared" si="13"/>
        <v>38.382626492783722</v>
      </c>
      <c r="Q80" s="9"/>
    </row>
    <row r="81" spans="1:120">
      <c r="A81" s="12"/>
      <c r="B81" s="25">
        <v>389.6</v>
      </c>
      <c r="C81" s="20" t="s">
        <v>77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1043000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1043000</v>
      </c>
      <c r="P81" s="47">
        <f t="shared" si="13"/>
        <v>5.2578249844987424</v>
      </c>
      <c r="Q81" s="9"/>
    </row>
    <row r="82" spans="1:120">
      <c r="A82" s="12"/>
      <c r="B82" s="25">
        <v>389.7</v>
      </c>
      <c r="C82" s="20" t="s">
        <v>78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4183000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4183000</v>
      </c>
      <c r="P82" s="47">
        <f t="shared" si="13"/>
        <v>21.086751591714513</v>
      </c>
      <c r="Q82" s="9"/>
    </row>
    <row r="83" spans="1:120" ht="15.75" thickBot="1">
      <c r="A83" s="12"/>
      <c r="B83" s="25">
        <v>389.8</v>
      </c>
      <c r="C83" s="20" t="s">
        <v>182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2320000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2320000</v>
      </c>
      <c r="P83" s="47">
        <f t="shared" si="13"/>
        <v>11.695257875395093</v>
      </c>
      <c r="Q83" s="9"/>
    </row>
    <row r="84" spans="1:120" ht="16.5" thickBot="1">
      <c r="A84" s="14" t="s">
        <v>65</v>
      </c>
      <c r="B84" s="23"/>
      <c r="C84" s="22"/>
      <c r="D84" s="15">
        <f t="shared" ref="D84:N84" si="16">SUM(D5,D14,D17,D39,D62,D65,D76)</f>
        <v>168214000</v>
      </c>
      <c r="E84" s="15">
        <f t="shared" si="16"/>
        <v>33962000</v>
      </c>
      <c r="F84" s="15">
        <f t="shared" si="16"/>
        <v>12725000</v>
      </c>
      <c r="G84" s="15">
        <f t="shared" si="16"/>
        <v>34450000</v>
      </c>
      <c r="H84" s="15">
        <f t="shared" si="16"/>
        <v>131000</v>
      </c>
      <c r="I84" s="15">
        <f t="shared" si="16"/>
        <v>565716000</v>
      </c>
      <c r="J84" s="15">
        <f t="shared" si="16"/>
        <v>215291000</v>
      </c>
      <c r="K84" s="15">
        <f t="shared" si="16"/>
        <v>571254000</v>
      </c>
      <c r="L84" s="15">
        <f t="shared" si="16"/>
        <v>0</v>
      </c>
      <c r="M84" s="15">
        <f t="shared" si="16"/>
        <v>42087000</v>
      </c>
      <c r="N84" s="15">
        <f t="shared" si="16"/>
        <v>336000</v>
      </c>
      <c r="O84" s="15">
        <f t="shared" si="15"/>
        <v>1644166000</v>
      </c>
      <c r="P84" s="38">
        <f t="shared" si="13"/>
        <v>8288.338517222779</v>
      </c>
      <c r="Q84" s="6"/>
      <c r="R84" s="2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</row>
    <row r="85" spans="1:120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9"/>
    </row>
    <row r="86" spans="1:120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118" t="s">
        <v>172</v>
      </c>
      <c r="N86" s="118"/>
      <c r="O86" s="118"/>
      <c r="P86" s="43">
        <v>198371</v>
      </c>
    </row>
    <row r="87" spans="1:120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7"/>
    </row>
    <row r="88" spans="1:120" ht="15.75" customHeight="1" thickBot="1">
      <c r="A88" s="120" t="s">
        <v>95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100"/>
    </row>
  </sheetData>
  <mergeCells count="10">
    <mergeCell ref="M86:O86"/>
    <mergeCell ref="A87:P87"/>
    <mergeCell ref="A88:P8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69045000</v>
      </c>
      <c r="E5" s="27">
        <f t="shared" si="0"/>
        <v>2537000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228000</v>
      </c>
      <c r="N5" s="28">
        <f>SUM(D5:M5)</f>
        <v>71810000</v>
      </c>
      <c r="O5" s="33">
        <f t="shared" ref="O5:O36" si="1">(N5/O$85)</f>
        <v>361.53191660751054</v>
      </c>
      <c r="P5" s="6"/>
    </row>
    <row r="6" spans="1:133">
      <c r="A6" s="12"/>
      <c r="B6" s="25">
        <v>311</v>
      </c>
      <c r="C6" s="20" t="s">
        <v>3</v>
      </c>
      <c r="D6" s="46">
        <v>44659000</v>
      </c>
      <c r="E6" s="46">
        <v>2537000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228000</v>
      </c>
      <c r="N6" s="46">
        <f>SUM(D6:M6)</f>
        <v>47424000</v>
      </c>
      <c r="O6" s="47">
        <f t="shared" si="1"/>
        <v>238.75908109169447</v>
      </c>
      <c r="P6" s="9"/>
    </row>
    <row r="7" spans="1:133">
      <c r="A7" s="12"/>
      <c r="B7" s="25">
        <v>314.10000000000002</v>
      </c>
      <c r="C7" s="20" t="s">
        <v>11</v>
      </c>
      <c r="D7" s="46">
        <v>13545000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13545000</v>
      </c>
      <c r="O7" s="47">
        <f t="shared" si="1"/>
        <v>68.19314594692564</v>
      </c>
      <c r="P7" s="9"/>
    </row>
    <row r="8" spans="1:133">
      <c r="A8" s="12"/>
      <c r="B8" s="25">
        <v>314.3</v>
      </c>
      <c r="C8" s="20" t="s">
        <v>12</v>
      </c>
      <c r="D8" s="46">
        <v>2380000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2380000</v>
      </c>
      <c r="O8" s="47">
        <f t="shared" si="1"/>
        <v>11.982258202560578</v>
      </c>
      <c r="P8" s="9"/>
    </row>
    <row r="9" spans="1:133">
      <c r="A9" s="12"/>
      <c r="B9" s="25">
        <v>314.39999999999998</v>
      </c>
      <c r="C9" s="20" t="s">
        <v>13</v>
      </c>
      <c r="D9" s="46">
        <v>1153000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1153000</v>
      </c>
      <c r="O9" s="47">
        <f t="shared" si="1"/>
        <v>5.8048502972909022</v>
      </c>
      <c r="P9" s="9"/>
    </row>
    <row r="10" spans="1:133">
      <c r="A10" s="12"/>
      <c r="B10" s="25">
        <v>314.7</v>
      </c>
      <c r="C10" s="20" t="s">
        <v>14</v>
      </c>
      <c r="D10" s="46">
        <v>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1000</v>
      </c>
      <c r="O10" s="47">
        <f t="shared" si="1"/>
        <v>5.034562269983436E-3</v>
      </c>
      <c r="P10" s="9"/>
    </row>
    <row r="11" spans="1:133">
      <c r="A11" s="12"/>
      <c r="B11" s="25">
        <v>314.8</v>
      </c>
      <c r="C11" s="20" t="s">
        <v>15</v>
      </c>
      <c r="D11" s="46">
        <v>140000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140000</v>
      </c>
      <c r="O11" s="47">
        <f t="shared" si="1"/>
        <v>0.70483871779768104</v>
      </c>
      <c r="P11" s="9"/>
    </row>
    <row r="12" spans="1:133">
      <c r="A12" s="12"/>
      <c r="B12" s="25">
        <v>315</v>
      </c>
      <c r="C12" s="20" t="s">
        <v>116</v>
      </c>
      <c r="D12" s="46">
        <v>7167000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7167000</v>
      </c>
      <c r="O12" s="47">
        <f t="shared" si="1"/>
        <v>36.082707788971291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971000</v>
      </c>
      <c r="E13" s="32">
        <f t="shared" si="3"/>
        <v>3459000</v>
      </c>
      <c r="F13" s="32">
        <f t="shared" si="3"/>
        <v>0</v>
      </c>
      <c r="G13" s="32">
        <f t="shared" si="3"/>
        <v>25000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4455000</v>
      </c>
      <c r="O13" s="45">
        <f t="shared" si="1"/>
        <v>22.428974912776209</v>
      </c>
      <c r="P13" s="10"/>
    </row>
    <row r="14" spans="1:133">
      <c r="A14" s="12"/>
      <c r="B14" s="25">
        <v>322</v>
      </c>
      <c r="C14" s="20" t="s">
        <v>0</v>
      </c>
      <c r="D14" s="46">
        <v>12000</v>
      </c>
      <c r="E14" s="46">
        <v>3255000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3267000</v>
      </c>
      <c r="O14" s="47">
        <f t="shared" si="1"/>
        <v>16.447914936035886</v>
      </c>
      <c r="P14" s="9"/>
    </row>
    <row r="15" spans="1:133">
      <c r="A15" s="12"/>
      <c r="B15" s="25">
        <v>329</v>
      </c>
      <c r="C15" s="20" t="s">
        <v>18</v>
      </c>
      <c r="D15" s="46">
        <v>959000</v>
      </c>
      <c r="E15" s="46">
        <v>204000</v>
      </c>
      <c r="F15" s="46">
        <v>0</v>
      </c>
      <c r="G15" s="46">
        <v>25000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1188000</v>
      </c>
      <c r="O15" s="47">
        <f t="shared" si="1"/>
        <v>5.9810599767403225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SUM(D17:D40)</f>
        <v>28297000</v>
      </c>
      <c r="E16" s="32">
        <f t="shared" si="4"/>
        <v>10714000</v>
      </c>
      <c r="F16" s="32">
        <f t="shared" si="4"/>
        <v>0</v>
      </c>
      <c r="G16" s="32">
        <f t="shared" si="4"/>
        <v>13896000</v>
      </c>
      <c r="H16" s="32">
        <f t="shared" si="4"/>
        <v>0</v>
      </c>
      <c r="I16" s="32">
        <f t="shared" si="4"/>
        <v>29446000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82353000</v>
      </c>
      <c r="O16" s="45">
        <f t="shared" si="1"/>
        <v>414.61130661994594</v>
      </c>
      <c r="P16" s="10"/>
    </row>
    <row r="17" spans="1:16">
      <c r="A17" s="12"/>
      <c r="B17" s="25">
        <v>331.2</v>
      </c>
      <c r="C17" s="20" t="s">
        <v>19</v>
      </c>
      <c r="D17" s="46">
        <v>0</v>
      </c>
      <c r="E17" s="46">
        <v>1406000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1406000</v>
      </c>
      <c r="O17" s="47">
        <f t="shared" si="1"/>
        <v>7.0785945515967112</v>
      </c>
      <c r="P17" s="9"/>
    </row>
    <row r="18" spans="1:16">
      <c r="A18" s="12"/>
      <c r="B18" s="25">
        <v>331.39</v>
      </c>
      <c r="C18" s="20" t="s">
        <v>24</v>
      </c>
      <c r="D18" s="46">
        <v>0</v>
      </c>
      <c r="E18" s="46">
        <v>181000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5">SUM(D18:M18)</f>
        <v>181000</v>
      </c>
      <c r="O18" s="47">
        <f t="shared" si="1"/>
        <v>0.91125577086700194</v>
      </c>
      <c r="P18" s="9"/>
    </row>
    <row r="19" spans="1:16">
      <c r="A19" s="12"/>
      <c r="B19" s="25">
        <v>331.5</v>
      </c>
      <c r="C19" s="20" t="s">
        <v>21</v>
      </c>
      <c r="D19" s="46">
        <v>5060000</v>
      </c>
      <c r="E19" s="46">
        <v>2515000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7575000</v>
      </c>
      <c r="O19" s="47">
        <f t="shared" si="1"/>
        <v>38.136809195124528</v>
      </c>
      <c r="P19" s="9"/>
    </row>
    <row r="20" spans="1:16">
      <c r="A20" s="12"/>
      <c r="B20" s="25">
        <v>331.69</v>
      </c>
      <c r="C20" s="20" t="s">
        <v>26</v>
      </c>
      <c r="D20" s="46">
        <v>0</v>
      </c>
      <c r="E20" s="46">
        <v>667000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667000</v>
      </c>
      <c r="O20" s="47">
        <f t="shared" si="1"/>
        <v>3.3580530340789521</v>
      </c>
      <c r="P20" s="9"/>
    </row>
    <row r="21" spans="1:16">
      <c r="A21" s="12"/>
      <c r="B21" s="25">
        <v>331.9</v>
      </c>
      <c r="C21" s="20" t="s">
        <v>151</v>
      </c>
      <c r="D21" s="46">
        <v>0</v>
      </c>
      <c r="E21" s="46">
        <v>877000</v>
      </c>
      <c r="F21" s="46">
        <v>0</v>
      </c>
      <c r="G21" s="46">
        <v>0</v>
      </c>
      <c r="H21" s="46">
        <v>0</v>
      </c>
      <c r="I21" s="46">
        <v>24597000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25474000</v>
      </c>
      <c r="O21" s="47">
        <f t="shared" si="1"/>
        <v>128.25043926555804</v>
      </c>
      <c r="P21" s="9"/>
    </row>
    <row r="22" spans="1:16">
      <c r="A22" s="12"/>
      <c r="B22" s="25">
        <v>334.1</v>
      </c>
      <c r="C22" s="20" t="s">
        <v>22</v>
      </c>
      <c r="D22" s="46">
        <v>0</v>
      </c>
      <c r="E22" s="46">
        <v>-230000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-230000</v>
      </c>
      <c r="O22" s="47">
        <f t="shared" si="1"/>
        <v>-1.1579493220961903</v>
      </c>
      <c r="P22" s="9"/>
    </row>
    <row r="23" spans="1:16">
      <c r="A23" s="12"/>
      <c r="B23" s="25">
        <v>334.2</v>
      </c>
      <c r="C23" s="20" t="s">
        <v>23</v>
      </c>
      <c r="D23" s="46">
        <v>474000</v>
      </c>
      <c r="E23" s="46">
        <v>9000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483000</v>
      </c>
      <c r="O23" s="47">
        <f t="shared" si="1"/>
        <v>2.4316935764019996</v>
      </c>
      <c r="P23" s="9"/>
    </row>
    <row r="24" spans="1:16">
      <c r="A24" s="12"/>
      <c r="B24" s="25">
        <v>334.35</v>
      </c>
      <c r="C24" s="20" t="s">
        <v>147</v>
      </c>
      <c r="D24" s="46">
        <v>0</v>
      </c>
      <c r="E24" s="46">
        <v>325000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325000</v>
      </c>
      <c r="O24" s="47">
        <f t="shared" si="1"/>
        <v>1.6362327377446169</v>
      </c>
      <c r="P24" s="9"/>
    </row>
    <row r="25" spans="1:16">
      <c r="A25" s="12"/>
      <c r="B25" s="25">
        <v>334.39</v>
      </c>
      <c r="C25" s="20" t="s">
        <v>111</v>
      </c>
      <c r="D25" s="46">
        <v>0</v>
      </c>
      <c r="E25" s="46">
        <v>91000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4" si="6">SUM(D25:M25)</f>
        <v>91000</v>
      </c>
      <c r="O25" s="47">
        <f t="shared" si="1"/>
        <v>0.45814516656849269</v>
      </c>
      <c r="P25" s="9"/>
    </row>
    <row r="26" spans="1:16">
      <c r="A26" s="12"/>
      <c r="B26" s="25">
        <v>334.41</v>
      </c>
      <c r="C26" s="20" t="s">
        <v>152</v>
      </c>
      <c r="D26" s="46">
        <v>0</v>
      </c>
      <c r="E26" s="46">
        <v>-445000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-445000</v>
      </c>
      <c r="O26" s="47">
        <f t="shared" si="1"/>
        <v>-2.2403802101426291</v>
      </c>
      <c r="P26" s="9"/>
    </row>
    <row r="27" spans="1:16">
      <c r="A27" s="12"/>
      <c r="B27" s="25">
        <v>334.42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4849000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4849000</v>
      </c>
      <c r="O27" s="47">
        <f t="shared" si="1"/>
        <v>24.412592447149681</v>
      </c>
      <c r="P27" s="9"/>
    </row>
    <row r="28" spans="1:16">
      <c r="A28" s="12"/>
      <c r="B28" s="25">
        <v>334.49</v>
      </c>
      <c r="C28" s="20" t="s">
        <v>28</v>
      </c>
      <c r="D28" s="46">
        <v>765000</v>
      </c>
      <c r="E28" s="46">
        <v>1697000</v>
      </c>
      <c r="F28" s="46">
        <v>0</v>
      </c>
      <c r="G28" s="46">
        <v>3000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2465000</v>
      </c>
      <c r="O28" s="47">
        <f t="shared" si="1"/>
        <v>12.41019599550917</v>
      </c>
      <c r="P28" s="9"/>
    </row>
    <row r="29" spans="1:16">
      <c r="A29" s="12"/>
      <c r="B29" s="25">
        <v>334.69</v>
      </c>
      <c r="C29" s="20" t="s">
        <v>30</v>
      </c>
      <c r="D29" s="46">
        <v>0</v>
      </c>
      <c r="E29" s="46">
        <v>899000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899000</v>
      </c>
      <c r="O29" s="47">
        <f t="shared" si="1"/>
        <v>4.5260714807151095</v>
      </c>
      <c r="P29" s="9"/>
    </row>
    <row r="30" spans="1:16">
      <c r="A30" s="12"/>
      <c r="B30" s="25">
        <v>335.12</v>
      </c>
      <c r="C30" s="20" t="s">
        <v>117</v>
      </c>
      <c r="D30" s="46">
        <v>6318000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6318000</v>
      </c>
      <c r="O30" s="47">
        <f t="shared" si="1"/>
        <v>31.80836442175535</v>
      </c>
      <c r="P30" s="9"/>
    </row>
    <row r="31" spans="1:16">
      <c r="A31" s="12"/>
      <c r="B31" s="25">
        <v>335.14</v>
      </c>
      <c r="C31" s="20" t="s">
        <v>118</v>
      </c>
      <c r="D31" s="46">
        <v>26000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26000</v>
      </c>
      <c r="O31" s="47">
        <f t="shared" si="1"/>
        <v>0.13089861901956934</v>
      </c>
      <c r="P31" s="9"/>
    </row>
    <row r="32" spans="1:16">
      <c r="A32" s="12"/>
      <c r="B32" s="25">
        <v>335.15</v>
      </c>
      <c r="C32" s="20" t="s">
        <v>119</v>
      </c>
      <c r="D32" s="46">
        <v>159000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159000</v>
      </c>
      <c r="O32" s="47">
        <f t="shared" si="1"/>
        <v>0.80049540092736637</v>
      </c>
      <c r="P32" s="9"/>
    </row>
    <row r="33" spans="1:16">
      <c r="A33" s="12"/>
      <c r="B33" s="25">
        <v>335.18</v>
      </c>
      <c r="C33" s="20" t="s">
        <v>120</v>
      </c>
      <c r="D33" s="46">
        <v>10458000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10458000</v>
      </c>
      <c r="O33" s="47">
        <f t="shared" si="1"/>
        <v>52.651452219486778</v>
      </c>
      <c r="P33" s="9"/>
    </row>
    <row r="34" spans="1:16">
      <c r="A34" s="12"/>
      <c r="B34" s="25">
        <v>335.49</v>
      </c>
      <c r="C34" s="20" t="s">
        <v>121</v>
      </c>
      <c r="D34" s="46">
        <v>0</v>
      </c>
      <c r="E34" s="46">
        <v>0</v>
      </c>
      <c r="F34" s="46">
        <v>0</v>
      </c>
      <c r="G34" s="46">
        <v>10827000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10827000</v>
      </c>
      <c r="O34" s="47">
        <f t="shared" si="1"/>
        <v>54.509205697110666</v>
      </c>
      <c r="P34" s="9"/>
    </row>
    <row r="35" spans="1:16">
      <c r="A35" s="12"/>
      <c r="B35" s="25">
        <v>337.1</v>
      </c>
      <c r="C35" s="20" t="s">
        <v>154</v>
      </c>
      <c r="D35" s="46">
        <v>4537000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4537000</v>
      </c>
      <c r="O35" s="47">
        <f t="shared" si="1"/>
        <v>22.841809018914851</v>
      </c>
      <c r="P35" s="9"/>
    </row>
    <row r="36" spans="1:16">
      <c r="A36" s="12"/>
      <c r="B36" s="25">
        <v>337.3</v>
      </c>
      <c r="C36" s="20" t="s">
        <v>165</v>
      </c>
      <c r="D36" s="46">
        <v>0</v>
      </c>
      <c r="E36" s="46">
        <v>0</v>
      </c>
      <c r="F36" s="46">
        <v>0</v>
      </c>
      <c r="G36" s="46">
        <v>1594000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1594000</v>
      </c>
      <c r="O36" s="47">
        <f t="shared" si="1"/>
        <v>8.0250922583535971</v>
      </c>
      <c r="P36" s="9"/>
    </row>
    <row r="37" spans="1:16">
      <c r="A37" s="12"/>
      <c r="B37" s="25">
        <v>337.4</v>
      </c>
      <c r="C37" s="20" t="s">
        <v>35</v>
      </c>
      <c r="D37" s="46">
        <v>375000</v>
      </c>
      <c r="E37" s="46">
        <v>0</v>
      </c>
      <c r="F37" s="46">
        <v>0</v>
      </c>
      <c r="G37" s="46">
        <v>1397000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1772000</v>
      </c>
      <c r="O37" s="47">
        <f t="shared" ref="O37:O68" si="8">(N37/O$85)</f>
        <v>8.9212443424106489</v>
      </c>
      <c r="P37" s="9"/>
    </row>
    <row r="38" spans="1:16">
      <c r="A38" s="12"/>
      <c r="B38" s="25">
        <v>337.5</v>
      </c>
      <c r="C38" s="20" t="s">
        <v>92</v>
      </c>
      <c r="D38" s="46">
        <v>0</v>
      </c>
      <c r="E38" s="46">
        <v>2722000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2722000</v>
      </c>
      <c r="O38" s="47">
        <f t="shared" si="8"/>
        <v>13.704078498894914</v>
      </c>
      <c r="P38" s="9"/>
    </row>
    <row r="39" spans="1:16">
      <c r="A39" s="12"/>
      <c r="B39" s="25">
        <v>337.6</v>
      </c>
      <c r="C39" s="20" t="s">
        <v>36</v>
      </c>
      <c r="D39" s="46">
        <v>0</v>
      </c>
      <c r="E39" s="46">
        <v>0</v>
      </c>
      <c r="F39" s="46">
        <v>0</v>
      </c>
      <c r="G39" s="46">
        <v>75000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75000</v>
      </c>
      <c r="O39" s="47">
        <f t="shared" si="8"/>
        <v>0.37759217024875774</v>
      </c>
      <c r="P39" s="9"/>
    </row>
    <row r="40" spans="1:16">
      <c r="A40" s="12"/>
      <c r="B40" s="25">
        <v>339</v>
      </c>
      <c r="C40" s="20" t="s">
        <v>38</v>
      </c>
      <c r="D40" s="46">
        <v>125000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125000</v>
      </c>
      <c r="O40" s="47">
        <f t="shared" si="8"/>
        <v>0.62932028374792959</v>
      </c>
      <c r="P40" s="9"/>
    </row>
    <row r="41" spans="1:16" ht="15.75">
      <c r="A41" s="29" t="s">
        <v>43</v>
      </c>
      <c r="B41" s="30"/>
      <c r="C41" s="31"/>
      <c r="D41" s="32">
        <f t="shared" ref="D41:M41" si="9">SUM(D42:D63)</f>
        <v>8843000</v>
      </c>
      <c r="E41" s="32">
        <f t="shared" si="9"/>
        <v>648000</v>
      </c>
      <c r="F41" s="32">
        <f t="shared" si="9"/>
        <v>0</v>
      </c>
      <c r="G41" s="32">
        <f t="shared" si="9"/>
        <v>17000</v>
      </c>
      <c r="H41" s="32">
        <f t="shared" si="9"/>
        <v>112000</v>
      </c>
      <c r="I41" s="32">
        <f t="shared" si="9"/>
        <v>511751000</v>
      </c>
      <c r="J41" s="32">
        <f t="shared" si="9"/>
        <v>189486000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710857000</v>
      </c>
      <c r="O41" s="45">
        <f t="shared" si="8"/>
        <v>3578.8538315536157</v>
      </c>
      <c r="P41" s="10"/>
    </row>
    <row r="42" spans="1:16">
      <c r="A42" s="12"/>
      <c r="B42" s="25">
        <v>341.2</v>
      </c>
      <c r="C42" s="20" t="s">
        <v>122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189486000</v>
      </c>
      <c r="K42" s="46">
        <v>0</v>
      </c>
      <c r="L42" s="46">
        <v>0</v>
      </c>
      <c r="M42" s="46">
        <v>0</v>
      </c>
      <c r="N42" s="46">
        <f t="shared" ref="N42:N63" si="10">SUM(D42:M42)</f>
        <v>189486000</v>
      </c>
      <c r="O42" s="47">
        <f t="shared" si="8"/>
        <v>953.97906629008139</v>
      </c>
      <c r="P42" s="9"/>
    </row>
    <row r="43" spans="1:16">
      <c r="A43" s="12"/>
      <c r="B43" s="25">
        <v>341.9</v>
      </c>
      <c r="C43" s="20" t="s">
        <v>123</v>
      </c>
      <c r="D43" s="46">
        <v>1103000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1103000</v>
      </c>
      <c r="O43" s="47">
        <f t="shared" si="8"/>
        <v>5.5531221837917304</v>
      </c>
      <c r="P43" s="9"/>
    </row>
    <row r="44" spans="1:16">
      <c r="A44" s="12"/>
      <c r="B44" s="25">
        <v>342.1</v>
      </c>
      <c r="C44" s="20" t="s">
        <v>48</v>
      </c>
      <c r="D44" s="46">
        <v>350000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350000</v>
      </c>
      <c r="O44" s="47">
        <f t="shared" si="8"/>
        <v>1.7620967944942028</v>
      </c>
      <c r="P44" s="9"/>
    </row>
    <row r="45" spans="1:16">
      <c r="A45" s="12"/>
      <c r="B45" s="25">
        <v>342.2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45568000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45568000</v>
      </c>
      <c r="O45" s="47">
        <f t="shared" si="8"/>
        <v>229.41493351860524</v>
      </c>
      <c r="P45" s="9"/>
    </row>
    <row r="46" spans="1:16">
      <c r="A46" s="12"/>
      <c r="B46" s="25">
        <v>342.5</v>
      </c>
      <c r="C46" s="20" t="s">
        <v>104</v>
      </c>
      <c r="D46" s="46">
        <v>0</v>
      </c>
      <c r="E46" s="46">
        <v>42000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42000</v>
      </c>
      <c r="O46" s="47">
        <f t="shared" si="8"/>
        <v>0.21145161533930432</v>
      </c>
      <c r="P46" s="9"/>
    </row>
    <row r="47" spans="1:16">
      <c r="A47" s="12"/>
      <c r="B47" s="25">
        <v>342.9</v>
      </c>
      <c r="C47" s="20" t="s">
        <v>105</v>
      </c>
      <c r="D47" s="46">
        <v>0</v>
      </c>
      <c r="E47" s="46">
        <v>142000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142000</v>
      </c>
      <c r="O47" s="47">
        <f t="shared" si="8"/>
        <v>0.71490784233764793</v>
      </c>
      <c r="P47" s="9"/>
    </row>
    <row r="48" spans="1:16">
      <c r="A48" s="12"/>
      <c r="B48" s="25">
        <v>343.1</v>
      </c>
      <c r="C48" s="20" t="s">
        <v>50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271163000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271163000</v>
      </c>
      <c r="O48" s="47">
        <f t="shared" si="8"/>
        <v>1365.1870088155185</v>
      </c>
      <c r="P48" s="9"/>
    </row>
    <row r="49" spans="1:16">
      <c r="A49" s="12"/>
      <c r="B49" s="25">
        <v>343.2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27038000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27038000</v>
      </c>
      <c r="O49" s="47">
        <f t="shared" si="8"/>
        <v>136.12449465581216</v>
      </c>
      <c r="P49" s="9"/>
    </row>
    <row r="50" spans="1:16">
      <c r="A50" s="12"/>
      <c r="B50" s="25">
        <v>343.3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40458000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40458000</v>
      </c>
      <c r="O50" s="47">
        <f t="shared" si="8"/>
        <v>203.68832031898987</v>
      </c>
      <c r="P50" s="9"/>
    </row>
    <row r="51" spans="1:16">
      <c r="A51" s="12"/>
      <c r="B51" s="25">
        <v>343.4</v>
      </c>
      <c r="C51" s="20" t="s">
        <v>53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29380000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29380000</v>
      </c>
      <c r="O51" s="47">
        <f t="shared" si="8"/>
        <v>147.91543949211336</v>
      </c>
      <c r="P51" s="9"/>
    </row>
    <row r="52" spans="1:16">
      <c r="A52" s="12"/>
      <c r="B52" s="25">
        <v>343.5</v>
      </c>
      <c r="C52" s="20" t="s">
        <v>54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64302000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64302000</v>
      </c>
      <c r="O52" s="47">
        <f t="shared" si="8"/>
        <v>323.73242308447493</v>
      </c>
      <c r="P52" s="9"/>
    </row>
    <row r="53" spans="1:16">
      <c r="A53" s="12"/>
      <c r="B53" s="25">
        <v>343.8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112000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112000</v>
      </c>
      <c r="O53" s="47">
        <f t="shared" si="8"/>
        <v>0.56387097423814492</v>
      </c>
      <c r="P53" s="9"/>
    </row>
    <row r="54" spans="1:16">
      <c r="A54" s="12"/>
      <c r="B54" s="25">
        <v>343.9</v>
      </c>
      <c r="C54" s="20" t="s">
        <v>56</v>
      </c>
      <c r="D54" s="46">
        <v>7000</v>
      </c>
      <c r="E54" s="46">
        <v>0</v>
      </c>
      <c r="F54" s="46">
        <v>0</v>
      </c>
      <c r="G54" s="46">
        <v>0</v>
      </c>
      <c r="H54" s="46">
        <v>0</v>
      </c>
      <c r="I54" s="46">
        <v>19631000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19638000</v>
      </c>
      <c r="O54" s="47">
        <f t="shared" si="8"/>
        <v>98.868733857934728</v>
      </c>
      <c r="P54" s="9"/>
    </row>
    <row r="55" spans="1:16">
      <c r="A55" s="12"/>
      <c r="B55" s="25">
        <v>344.1</v>
      </c>
      <c r="C55" s="20" t="s">
        <v>124</v>
      </c>
      <c r="D55" s="46">
        <v>6000</v>
      </c>
      <c r="E55" s="46">
        <v>0</v>
      </c>
      <c r="F55" s="46">
        <v>0</v>
      </c>
      <c r="G55" s="46">
        <v>0</v>
      </c>
      <c r="H55" s="46">
        <v>0</v>
      </c>
      <c r="I55" s="46">
        <v>9385000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9391000</v>
      </c>
      <c r="O55" s="47">
        <f t="shared" si="8"/>
        <v>47.279574277414447</v>
      </c>
      <c r="P55" s="9"/>
    </row>
    <row r="56" spans="1:16">
      <c r="A56" s="12"/>
      <c r="B56" s="25">
        <v>344.3</v>
      </c>
      <c r="C56" s="20" t="s">
        <v>125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4067000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4067000</v>
      </c>
      <c r="O56" s="47">
        <f t="shared" si="8"/>
        <v>20.475564752022635</v>
      </c>
      <c r="P56" s="9"/>
    </row>
    <row r="57" spans="1:16">
      <c r="A57" s="12"/>
      <c r="B57" s="25">
        <v>344.5</v>
      </c>
      <c r="C57" s="20" t="s">
        <v>126</v>
      </c>
      <c r="D57" s="46">
        <v>1864000</v>
      </c>
      <c r="E57" s="46">
        <v>136000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2000000</v>
      </c>
      <c r="O57" s="47">
        <f t="shared" si="8"/>
        <v>10.069124539966873</v>
      </c>
      <c r="P57" s="9"/>
    </row>
    <row r="58" spans="1:16">
      <c r="A58" s="12"/>
      <c r="B58" s="25">
        <v>344.9</v>
      </c>
      <c r="C58" s="20" t="s">
        <v>127</v>
      </c>
      <c r="D58" s="46">
        <v>1490000</v>
      </c>
      <c r="E58" s="46">
        <v>0</v>
      </c>
      <c r="F58" s="46">
        <v>0</v>
      </c>
      <c r="G58" s="46">
        <v>17000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1507000</v>
      </c>
      <c r="O58" s="47">
        <f t="shared" si="8"/>
        <v>7.5870853408650385</v>
      </c>
      <c r="P58" s="9"/>
    </row>
    <row r="59" spans="1:16">
      <c r="A59" s="12"/>
      <c r="B59" s="25">
        <v>345.1</v>
      </c>
      <c r="C59" s="20" t="s">
        <v>159</v>
      </c>
      <c r="D59" s="46">
        <v>0</v>
      </c>
      <c r="E59" s="46">
        <v>328000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328000</v>
      </c>
      <c r="O59" s="47">
        <f t="shared" si="8"/>
        <v>1.6513364245545672</v>
      </c>
      <c r="P59" s="9"/>
    </row>
    <row r="60" spans="1:16">
      <c r="A60" s="12"/>
      <c r="B60" s="25">
        <v>346.4</v>
      </c>
      <c r="C60" s="20" t="s">
        <v>61</v>
      </c>
      <c r="D60" s="46">
        <v>1416000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1416000</v>
      </c>
      <c r="O60" s="47">
        <f t="shared" si="8"/>
        <v>7.1289401742965461</v>
      </c>
      <c r="P60" s="9"/>
    </row>
    <row r="61" spans="1:16">
      <c r="A61" s="12"/>
      <c r="B61" s="25">
        <v>347.2</v>
      </c>
      <c r="C61" s="20" t="s">
        <v>62</v>
      </c>
      <c r="D61" s="46">
        <v>2374000</v>
      </c>
      <c r="E61" s="46">
        <v>0</v>
      </c>
      <c r="F61" s="46">
        <v>0</v>
      </c>
      <c r="G61" s="46">
        <v>0</v>
      </c>
      <c r="H61" s="46">
        <v>0</v>
      </c>
      <c r="I61" s="46">
        <v>759000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3133000</v>
      </c>
      <c r="O61" s="47">
        <f t="shared" si="8"/>
        <v>15.773283591858107</v>
      </c>
      <c r="P61" s="9"/>
    </row>
    <row r="62" spans="1:16">
      <c r="A62" s="12"/>
      <c r="B62" s="25">
        <v>347.4</v>
      </c>
      <c r="C62" s="20" t="s">
        <v>63</v>
      </c>
      <c r="D62" s="46">
        <v>6000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6000</v>
      </c>
      <c r="O62" s="47">
        <f t="shared" si="8"/>
        <v>3.0207373619900616E-2</v>
      </c>
      <c r="P62" s="9"/>
    </row>
    <row r="63" spans="1:16">
      <c r="A63" s="12"/>
      <c r="B63" s="25">
        <v>347.5</v>
      </c>
      <c r="C63" s="20" t="s">
        <v>64</v>
      </c>
      <c r="D63" s="46">
        <v>227000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227000</v>
      </c>
      <c r="O63" s="47">
        <f t="shared" si="8"/>
        <v>1.1428456352862399</v>
      </c>
      <c r="P63" s="9"/>
    </row>
    <row r="64" spans="1:16" ht="15.75">
      <c r="A64" s="29" t="s">
        <v>44</v>
      </c>
      <c r="B64" s="30"/>
      <c r="C64" s="31"/>
      <c r="D64" s="32">
        <f t="shared" ref="D64:M64" si="11">SUM(D65:D66)</f>
        <v>675000</v>
      </c>
      <c r="E64" s="32">
        <f t="shared" si="11"/>
        <v>323000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>SUM(D64:M64)</f>
        <v>998000</v>
      </c>
      <c r="O64" s="45">
        <f t="shared" si="8"/>
        <v>5.0244931454434694</v>
      </c>
      <c r="P64" s="10"/>
    </row>
    <row r="65" spans="1:16">
      <c r="A65" s="13"/>
      <c r="B65" s="39">
        <v>351.1</v>
      </c>
      <c r="C65" s="21" t="s">
        <v>148</v>
      </c>
      <c r="D65" s="46">
        <v>167000</v>
      </c>
      <c r="E65" s="46">
        <v>305000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472000</v>
      </c>
      <c r="O65" s="47">
        <f t="shared" si="8"/>
        <v>2.3763133914321819</v>
      </c>
      <c r="P65" s="9"/>
    </row>
    <row r="66" spans="1:16">
      <c r="A66" s="13"/>
      <c r="B66" s="39">
        <v>354</v>
      </c>
      <c r="C66" s="21" t="s">
        <v>67</v>
      </c>
      <c r="D66" s="46">
        <v>508000</v>
      </c>
      <c r="E66" s="46">
        <v>18000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526000</v>
      </c>
      <c r="O66" s="47">
        <f t="shared" si="8"/>
        <v>2.6481797540112875</v>
      </c>
      <c r="P66" s="9"/>
    </row>
    <row r="67" spans="1:16" ht="15.75">
      <c r="A67" s="29" t="s">
        <v>4</v>
      </c>
      <c r="B67" s="30"/>
      <c r="C67" s="31"/>
      <c r="D67" s="32">
        <f t="shared" ref="D67:M67" si="12">SUM(D68:D76)</f>
        <v>13679000</v>
      </c>
      <c r="E67" s="32">
        <f t="shared" si="12"/>
        <v>3717000</v>
      </c>
      <c r="F67" s="32">
        <f t="shared" si="12"/>
        <v>1481000</v>
      </c>
      <c r="G67" s="32">
        <f t="shared" si="12"/>
        <v>1041000</v>
      </c>
      <c r="H67" s="32">
        <f t="shared" si="12"/>
        <v>314000</v>
      </c>
      <c r="I67" s="32">
        <f t="shared" si="12"/>
        <v>31043000</v>
      </c>
      <c r="J67" s="32">
        <f t="shared" si="12"/>
        <v>5945000</v>
      </c>
      <c r="K67" s="32">
        <f t="shared" si="12"/>
        <v>194640000</v>
      </c>
      <c r="L67" s="32">
        <f t="shared" si="12"/>
        <v>63000</v>
      </c>
      <c r="M67" s="32">
        <f t="shared" si="12"/>
        <v>75000</v>
      </c>
      <c r="N67" s="32">
        <f>SUM(D67:M67)</f>
        <v>251998000</v>
      </c>
      <c r="O67" s="45">
        <f t="shared" si="8"/>
        <v>1268.699622911286</v>
      </c>
      <c r="P67" s="10"/>
    </row>
    <row r="68" spans="1:16">
      <c r="A68" s="12"/>
      <c r="B68" s="25">
        <v>361.1</v>
      </c>
      <c r="C68" s="20" t="s">
        <v>68</v>
      </c>
      <c r="D68" s="46">
        <v>140000</v>
      </c>
      <c r="E68" s="46">
        <v>878000</v>
      </c>
      <c r="F68" s="46">
        <v>661000</v>
      </c>
      <c r="G68" s="46">
        <v>969000</v>
      </c>
      <c r="H68" s="46">
        <v>94000</v>
      </c>
      <c r="I68" s="46">
        <v>11761000</v>
      </c>
      <c r="J68" s="46">
        <v>2657000</v>
      </c>
      <c r="K68" s="46">
        <v>34132000</v>
      </c>
      <c r="L68" s="46">
        <v>63000</v>
      </c>
      <c r="M68" s="46">
        <v>3000</v>
      </c>
      <c r="N68" s="46">
        <f>SUM(D68:M68)</f>
        <v>51358000</v>
      </c>
      <c r="O68" s="47">
        <f t="shared" si="8"/>
        <v>258.5650490618093</v>
      </c>
      <c r="P68" s="9"/>
    </row>
    <row r="69" spans="1:16">
      <c r="A69" s="12"/>
      <c r="B69" s="25">
        <v>361.3</v>
      </c>
      <c r="C69" s="20" t="s">
        <v>69</v>
      </c>
      <c r="D69" s="46">
        <v>221000</v>
      </c>
      <c r="E69" s="46">
        <v>142000</v>
      </c>
      <c r="F69" s="46">
        <v>0</v>
      </c>
      <c r="G69" s="46">
        <v>0</v>
      </c>
      <c r="H69" s="46">
        <v>59000</v>
      </c>
      <c r="I69" s="46">
        <v>5057000</v>
      </c>
      <c r="J69" s="46">
        <v>827000</v>
      </c>
      <c r="K69" s="46">
        <v>50129000</v>
      </c>
      <c r="L69" s="46">
        <v>0</v>
      </c>
      <c r="M69" s="46">
        <v>2000</v>
      </c>
      <c r="N69" s="46">
        <f t="shared" ref="N69:N76" si="13">SUM(D69:M69)</f>
        <v>56437000</v>
      </c>
      <c r="O69" s="47">
        <f t="shared" ref="O69:O83" si="14">(N69/O$85)</f>
        <v>284.1355908310552</v>
      </c>
      <c r="P69" s="9"/>
    </row>
    <row r="70" spans="1:16">
      <c r="A70" s="12"/>
      <c r="B70" s="25">
        <v>361.4</v>
      </c>
      <c r="C70" s="20" t="s">
        <v>141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52492000</v>
      </c>
      <c r="L70" s="46">
        <v>0</v>
      </c>
      <c r="M70" s="46">
        <v>0</v>
      </c>
      <c r="N70" s="46">
        <f t="shared" si="13"/>
        <v>52492000</v>
      </c>
      <c r="O70" s="47">
        <f t="shared" si="14"/>
        <v>264.27424267597053</v>
      </c>
      <c r="P70" s="9"/>
    </row>
    <row r="71" spans="1:16">
      <c r="A71" s="12"/>
      <c r="B71" s="25">
        <v>362</v>
      </c>
      <c r="C71" s="20" t="s">
        <v>70</v>
      </c>
      <c r="D71" s="46">
        <v>906000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906000</v>
      </c>
      <c r="O71" s="47">
        <f t="shared" si="14"/>
        <v>4.5613134166049933</v>
      </c>
      <c r="P71" s="9"/>
    </row>
    <row r="72" spans="1:16">
      <c r="A72" s="12"/>
      <c r="B72" s="25">
        <v>364</v>
      </c>
      <c r="C72" s="20" t="s">
        <v>129</v>
      </c>
      <c r="D72" s="46">
        <v>187000</v>
      </c>
      <c r="E72" s="46">
        <v>0</v>
      </c>
      <c r="F72" s="46">
        <v>0</v>
      </c>
      <c r="G72" s="46">
        <v>0</v>
      </c>
      <c r="H72" s="46">
        <v>0</v>
      </c>
      <c r="I72" s="46">
        <v>-206000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-19000</v>
      </c>
      <c r="O72" s="47">
        <f t="shared" si="14"/>
        <v>-9.5656683129685283E-2</v>
      </c>
      <c r="P72" s="9"/>
    </row>
    <row r="73" spans="1:16">
      <c r="A73" s="12"/>
      <c r="B73" s="25">
        <v>365</v>
      </c>
      <c r="C73" s="20" t="s">
        <v>130</v>
      </c>
      <c r="D73" s="46">
        <v>67000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67000</v>
      </c>
      <c r="O73" s="47">
        <f t="shared" si="14"/>
        <v>0.33731567208889024</v>
      </c>
      <c r="P73" s="9"/>
    </row>
    <row r="74" spans="1:16">
      <c r="A74" s="12"/>
      <c r="B74" s="25">
        <v>366</v>
      </c>
      <c r="C74" s="20" t="s">
        <v>142</v>
      </c>
      <c r="D74" s="46">
        <v>0</v>
      </c>
      <c r="E74" s="46">
        <v>237000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237000</v>
      </c>
      <c r="O74" s="47">
        <f t="shared" si="14"/>
        <v>1.1931912579860744</v>
      </c>
      <c r="P74" s="9"/>
    </row>
    <row r="75" spans="1:16">
      <c r="A75" s="12"/>
      <c r="B75" s="25">
        <v>368</v>
      </c>
      <c r="C75" s="20" t="s">
        <v>72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57887000</v>
      </c>
      <c r="L75" s="46">
        <v>0</v>
      </c>
      <c r="M75" s="46">
        <v>0</v>
      </c>
      <c r="N75" s="46">
        <f t="shared" si="13"/>
        <v>57887000</v>
      </c>
      <c r="O75" s="47">
        <f t="shared" si="14"/>
        <v>291.4357061225312</v>
      </c>
      <c r="P75" s="9"/>
    </row>
    <row r="76" spans="1:16">
      <c r="A76" s="12"/>
      <c r="B76" s="25">
        <v>369.9</v>
      </c>
      <c r="C76" s="20" t="s">
        <v>73</v>
      </c>
      <c r="D76" s="46">
        <v>12158000</v>
      </c>
      <c r="E76" s="46">
        <v>2460000</v>
      </c>
      <c r="F76" s="46">
        <v>820000</v>
      </c>
      <c r="G76" s="46">
        <v>72000</v>
      </c>
      <c r="H76" s="46">
        <v>161000</v>
      </c>
      <c r="I76" s="46">
        <v>14431000</v>
      </c>
      <c r="J76" s="46">
        <v>2461000</v>
      </c>
      <c r="K76" s="46">
        <v>0</v>
      </c>
      <c r="L76" s="46">
        <v>0</v>
      </c>
      <c r="M76" s="46">
        <v>70000</v>
      </c>
      <c r="N76" s="46">
        <f t="shared" si="13"/>
        <v>32633000</v>
      </c>
      <c r="O76" s="47">
        <f t="shared" si="14"/>
        <v>164.29287055636948</v>
      </c>
      <c r="P76" s="9"/>
    </row>
    <row r="77" spans="1:16" ht="15.75">
      <c r="A77" s="29" t="s">
        <v>45</v>
      </c>
      <c r="B77" s="30"/>
      <c r="C77" s="31"/>
      <c r="D77" s="32">
        <f t="shared" ref="D77:M77" si="15">SUM(D78:D82)</f>
        <v>69132000</v>
      </c>
      <c r="E77" s="32">
        <f t="shared" si="15"/>
        <v>220000</v>
      </c>
      <c r="F77" s="32">
        <f t="shared" si="15"/>
        <v>11997000</v>
      </c>
      <c r="G77" s="32">
        <f t="shared" si="15"/>
        <v>5039000</v>
      </c>
      <c r="H77" s="32">
        <f t="shared" si="15"/>
        <v>2000</v>
      </c>
      <c r="I77" s="32">
        <f t="shared" si="15"/>
        <v>26767000</v>
      </c>
      <c r="J77" s="32">
        <f t="shared" si="15"/>
        <v>7367000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ref="N77:N83" si="16">SUM(D77:M77)</f>
        <v>120524000</v>
      </c>
      <c r="O77" s="45">
        <f t="shared" si="14"/>
        <v>606.78558302748365</v>
      </c>
      <c r="P77" s="9"/>
    </row>
    <row r="78" spans="1:16">
      <c r="A78" s="12"/>
      <c r="B78" s="25">
        <v>381</v>
      </c>
      <c r="C78" s="20" t="s">
        <v>74</v>
      </c>
      <c r="D78" s="46">
        <v>24439000</v>
      </c>
      <c r="E78" s="46">
        <v>220000</v>
      </c>
      <c r="F78" s="46">
        <v>11997000</v>
      </c>
      <c r="G78" s="46">
        <v>5039000</v>
      </c>
      <c r="H78" s="46">
        <v>2000</v>
      </c>
      <c r="I78" s="46">
        <v>12209000</v>
      </c>
      <c r="J78" s="46">
        <v>7367000</v>
      </c>
      <c r="K78" s="46">
        <v>0</v>
      </c>
      <c r="L78" s="46">
        <v>0</v>
      </c>
      <c r="M78" s="46">
        <v>0</v>
      </c>
      <c r="N78" s="46">
        <f t="shared" si="16"/>
        <v>61273000</v>
      </c>
      <c r="O78" s="47">
        <f t="shared" si="14"/>
        <v>308.48273396869507</v>
      </c>
      <c r="P78" s="9"/>
    </row>
    <row r="79" spans="1:16">
      <c r="A79" s="12"/>
      <c r="B79" s="25">
        <v>382</v>
      </c>
      <c r="C79" s="20" t="s">
        <v>113</v>
      </c>
      <c r="D79" s="46">
        <v>44693000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44693000</v>
      </c>
      <c r="O79" s="47">
        <f t="shared" si="14"/>
        <v>225.00969153236971</v>
      </c>
      <c r="P79" s="9"/>
    </row>
    <row r="80" spans="1:16">
      <c r="A80" s="12"/>
      <c r="B80" s="25">
        <v>389.5</v>
      </c>
      <c r="C80" s="20" t="s">
        <v>132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7734000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7734000</v>
      </c>
      <c r="O80" s="47">
        <f t="shared" si="14"/>
        <v>38.937304596051895</v>
      </c>
      <c r="P80" s="9"/>
    </row>
    <row r="81" spans="1:119">
      <c r="A81" s="12"/>
      <c r="B81" s="25">
        <v>389.6</v>
      </c>
      <c r="C81" s="20" t="s">
        <v>133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1246000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1246000</v>
      </c>
      <c r="O81" s="47">
        <f t="shared" si="14"/>
        <v>6.2730645883993619</v>
      </c>
      <c r="P81" s="9"/>
    </row>
    <row r="82" spans="1:119" ht="15.75" thickBot="1">
      <c r="A82" s="12"/>
      <c r="B82" s="25">
        <v>389.7</v>
      </c>
      <c r="C82" s="20" t="s">
        <v>134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5578000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5578000</v>
      </c>
      <c r="O82" s="47">
        <f t="shared" si="14"/>
        <v>28.082788341967607</v>
      </c>
      <c r="P82" s="9"/>
    </row>
    <row r="83" spans="1:119" ht="16.5" thickBot="1">
      <c r="A83" s="14" t="s">
        <v>65</v>
      </c>
      <c r="B83" s="23"/>
      <c r="C83" s="22"/>
      <c r="D83" s="15">
        <f t="shared" ref="D83:M83" si="17">SUM(D5,D13,D16,D41,D64,D67,D77)</f>
        <v>190642000</v>
      </c>
      <c r="E83" s="15">
        <f t="shared" si="17"/>
        <v>21618000</v>
      </c>
      <c r="F83" s="15">
        <f t="shared" si="17"/>
        <v>13478000</v>
      </c>
      <c r="G83" s="15">
        <f t="shared" si="17"/>
        <v>20018000</v>
      </c>
      <c r="H83" s="15">
        <f t="shared" si="17"/>
        <v>428000</v>
      </c>
      <c r="I83" s="15">
        <f t="shared" si="17"/>
        <v>599007000</v>
      </c>
      <c r="J83" s="15">
        <f t="shared" si="17"/>
        <v>202798000</v>
      </c>
      <c r="K83" s="15">
        <f t="shared" si="17"/>
        <v>194640000</v>
      </c>
      <c r="L83" s="15">
        <f t="shared" si="17"/>
        <v>63000</v>
      </c>
      <c r="M83" s="15">
        <f t="shared" si="17"/>
        <v>303000</v>
      </c>
      <c r="N83" s="15">
        <f t="shared" si="16"/>
        <v>1242995000</v>
      </c>
      <c r="O83" s="38">
        <f t="shared" si="14"/>
        <v>6257.9357287780613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166</v>
      </c>
      <c r="M85" s="118"/>
      <c r="N85" s="118"/>
      <c r="O85" s="43">
        <v>198627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95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66308000</v>
      </c>
      <c r="E5" s="27">
        <f t="shared" si="0"/>
        <v>2111000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211000</v>
      </c>
      <c r="N5" s="28">
        <f>SUM(D5:M5)</f>
        <v>68630000</v>
      </c>
      <c r="O5" s="33">
        <f t="shared" ref="O5:O36" si="1">(N5/O$83)</f>
        <v>350.66653722542702</v>
      </c>
      <c r="P5" s="6"/>
    </row>
    <row r="6" spans="1:133">
      <c r="A6" s="12"/>
      <c r="B6" s="25">
        <v>311</v>
      </c>
      <c r="C6" s="20" t="s">
        <v>3</v>
      </c>
      <c r="D6" s="46">
        <v>42045000</v>
      </c>
      <c r="E6" s="46">
        <v>2111000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211000</v>
      </c>
      <c r="N6" s="46">
        <f>SUM(D6:M6)</f>
        <v>44367000</v>
      </c>
      <c r="O6" s="47">
        <f t="shared" si="1"/>
        <v>226.69418996183185</v>
      </c>
      <c r="P6" s="9"/>
    </row>
    <row r="7" spans="1:133">
      <c r="A7" s="12"/>
      <c r="B7" s="25">
        <v>314.10000000000002</v>
      </c>
      <c r="C7" s="20" t="s">
        <v>11</v>
      </c>
      <c r="D7" s="46">
        <v>13670000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13670000</v>
      </c>
      <c r="O7" s="47">
        <f t="shared" si="1"/>
        <v>69.847174178516497</v>
      </c>
      <c r="P7" s="9"/>
    </row>
    <row r="8" spans="1:133">
      <c r="A8" s="12"/>
      <c r="B8" s="25">
        <v>314.3</v>
      </c>
      <c r="C8" s="20" t="s">
        <v>12</v>
      </c>
      <c r="D8" s="46">
        <v>2190000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2190000</v>
      </c>
      <c r="O8" s="47">
        <f t="shared" si="1"/>
        <v>11.189854531891086</v>
      </c>
      <c r="P8" s="9"/>
    </row>
    <row r="9" spans="1:133">
      <c r="A9" s="12"/>
      <c r="B9" s="25">
        <v>314.39999999999998</v>
      </c>
      <c r="C9" s="20" t="s">
        <v>13</v>
      </c>
      <c r="D9" s="46">
        <v>1159000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1159000</v>
      </c>
      <c r="O9" s="47">
        <f t="shared" si="1"/>
        <v>5.9219367134528618</v>
      </c>
      <c r="P9" s="9"/>
    </row>
    <row r="10" spans="1:133">
      <c r="A10" s="12"/>
      <c r="B10" s="25">
        <v>314.7</v>
      </c>
      <c r="C10" s="20" t="s">
        <v>14</v>
      </c>
      <c r="D10" s="46">
        <v>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1000</v>
      </c>
      <c r="O10" s="47">
        <f t="shared" si="1"/>
        <v>5.1095226173018659E-3</v>
      </c>
      <c r="P10" s="9"/>
    </row>
    <row r="11" spans="1:133">
      <c r="A11" s="12"/>
      <c r="B11" s="25">
        <v>314.8</v>
      </c>
      <c r="C11" s="20" t="s">
        <v>15</v>
      </c>
      <c r="D11" s="46">
        <v>172000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172000</v>
      </c>
      <c r="O11" s="47">
        <f t="shared" si="1"/>
        <v>0.87883789017592084</v>
      </c>
      <c r="P11" s="9"/>
    </row>
    <row r="12" spans="1:133">
      <c r="A12" s="12"/>
      <c r="B12" s="25">
        <v>315</v>
      </c>
      <c r="C12" s="20" t="s">
        <v>116</v>
      </c>
      <c r="D12" s="46">
        <v>7071000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7071000</v>
      </c>
      <c r="O12" s="47">
        <f t="shared" si="1"/>
        <v>36.129434426941494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1345000</v>
      </c>
      <c r="E13" s="32">
        <f t="shared" si="3"/>
        <v>4229000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5574000</v>
      </c>
      <c r="O13" s="45">
        <f t="shared" si="1"/>
        <v>28.480479068840598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3468000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3468000</v>
      </c>
      <c r="O14" s="47">
        <f t="shared" si="1"/>
        <v>17.71982443680287</v>
      </c>
      <c r="P14" s="9"/>
    </row>
    <row r="15" spans="1:133">
      <c r="A15" s="12"/>
      <c r="B15" s="25">
        <v>329</v>
      </c>
      <c r="C15" s="20" t="s">
        <v>18</v>
      </c>
      <c r="D15" s="46">
        <v>1345000</v>
      </c>
      <c r="E15" s="46">
        <v>761000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2106000</v>
      </c>
      <c r="O15" s="47">
        <f t="shared" si="1"/>
        <v>10.760654632037729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SUM(D17:D38)</f>
        <v>19608000</v>
      </c>
      <c r="E16" s="32">
        <f t="shared" si="4"/>
        <v>8077000</v>
      </c>
      <c r="F16" s="32">
        <f t="shared" si="4"/>
        <v>0</v>
      </c>
      <c r="G16" s="32">
        <f t="shared" si="4"/>
        <v>12431000</v>
      </c>
      <c r="H16" s="32">
        <f t="shared" si="4"/>
        <v>0</v>
      </c>
      <c r="I16" s="32">
        <f t="shared" si="4"/>
        <v>4620000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44736000</v>
      </c>
      <c r="O16" s="45">
        <f t="shared" si="1"/>
        <v>228.57960380761625</v>
      </c>
      <c r="P16" s="10"/>
    </row>
    <row r="17" spans="1:16">
      <c r="A17" s="12"/>
      <c r="B17" s="25">
        <v>331.2</v>
      </c>
      <c r="C17" s="20" t="s">
        <v>19</v>
      </c>
      <c r="D17" s="46">
        <v>0</v>
      </c>
      <c r="E17" s="46">
        <v>565000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565000</v>
      </c>
      <c r="O17" s="47">
        <f t="shared" si="1"/>
        <v>2.8868802787755539</v>
      </c>
      <c r="P17" s="9"/>
    </row>
    <row r="18" spans="1:16">
      <c r="A18" s="12"/>
      <c r="B18" s="25">
        <v>331.39</v>
      </c>
      <c r="C18" s="20" t="s">
        <v>24</v>
      </c>
      <c r="D18" s="46">
        <v>0</v>
      </c>
      <c r="E18" s="46">
        <v>97000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97000</v>
      </c>
      <c r="O18" s="47">
        <f t="shared" si="1"/>
        <v>0.49562369387828098</v>
      </c>
      <c r="P18" s="9"/>
    </row>
    <row r="19" spans="1:16">
      <c r="A19" s="12"/>
      <c r="B19" s="25">
        <v>331.49</v>
      </c>
      <c r="C19" s="20" t="s">
        <v>90</v>
      </c>
      <c r="D19" s="46">
        <v>0</v>
      </c>
      <c r="E19" s="46">
        <v>-65000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-65000</v>
      </c>
      <c r="O19" s="47">
        <f t="shared" si="1"/>
        <v>-0.33211897012462127</v>
      </c>
      <c r="P19" s="9"/>
    </row>
    <row r="20" spans="1:16">
      <c r="A20" s="12"/>
      <c r="B20" s="25">
        <v>331.5</v>
      </c>
      <c r="C20" s="20" t="s">
        <v>21</v>
      </c>
      <c r="D20" s="46">
        <v>644000</v>
      </c>
      <c r="E20" s="46">
        <v>1149000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1793000</v>
      </c>
      <c r="O20" s="47">
        <f t="shared" si="1"/>
        <v>9.1613740528222447</v>
      </c>
      <c r="P20" s="9"/>
    </row>
    <row r="21" spans="1:16">
      <c r="A21" s="12"/>
      <c r="B21" s="25">
        <v>331.69</v>
      </c>
      <c r="C21" s="20" t="s">
        <v>26</v>
      </c>
      <c r="D21" s="46">
        <v>0</v>
      </c>
      <c r="E21" s="46">
        <v>204000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204000</v>
      </c>
      <c r="O21" s="47">
        <f t="shared" si="1"/>
        <v>1.0423426139295806</v>
      </c>
      <c r="P21" s="9"/>
    </row>
    <row r="22" spans="1:16">
      <c r="A22" s="12"/>
      <c r="B22" s="25">
        <v>331.9</v>
      </c>
      <c r="C22" s="20" t="s">
        <v>151</v>
      </c>
      <c r="D22" s="46">
        <v>0</v>
      </c>
      <c r="E22" s="46">
        <v>606000</v>
      </c>
      <c r="F22" s="46">
        <v>0</v>
      </c>
      <c r="G22" s="46">
        <v>0</v>
      </c>
      <c r="H22" s="46">
        <v>0</v>
      </c>
      <c r="I22" s="46">
        <v>1992000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2598000</v>
      </c>
      <c r="O22" s="47">
        <f t="shared" si="1"/>
        <v>13.274539759750246</v>
      </c>
      <c r="P22" s="9"/>
    </row>
    <row r="23" spans="1:16">
      <c r="A23" s="12"/>
      <c r="B23" s="25">
        <v>334.1</v>
      </c>
      <c r="C23" s="20" t="s">
        <v>22</v>
      </c>
      <c r="D23" s="46">
        <v>0</v>
      </c>
      <c r="E23" s="46">
        <v>368000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368000</v>
      </c>
      <c r="O23" s="47">
        <f t="shared" si="1"/>
        <v>1.8803043231670864</v>
      </c>
      <c r="P23" s="9"/>
    </row>
    <row r="24" spans="1:16">
      <c r="A24" s="12"/>
      <c r="B24" s="25">
        <v>334.2</v>
      </c>
      <c r="C24" s="20" t="s">
        <v>23</v>
      </c>
      <c r="D24" s="46">
        <v>-501000</v>
      </c>
      <c r="E24" s="46">
        <v>290000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-211000</v>
      </c>
      <c r="O24" s="47">
        <f t="shared" si="1"/>
        <v>-1.0781092722506935</v>
      </c>
      <c r="P24" s="9"/>
    </row>
    <row r="25" spans="1:16">
      <c r="A25" s="12"/>
      <c r="B25" s="25">
        <v>334.35</v>
      </c>
      <c r="C25" s="20" t="s">
        <v>147</v>
      </c>
      <c r="D25" s="46">
        <v>0</v>
      </c>
      <c r="E25" s="46">
        <v>-88000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-88000</v>
      </c>
      <c r="O25" s="47">
        <f t="shared" si="1"/>
        <v>-0.44963799032256418</v>
      </c>
      <c r="P25" s="9"/>
    </row>
    <row r="26" spans="1:16">
      <c r="A26" s="12"/>
      <c r="B26" s="25">
        <v>334.41</v>
      </c>
      <c r="C26" s="20" t="s">
        <v>152</v>
      </c>
      <c r="D26" s="46">
        <v>0</v>
      </c>
      <c r="E26" s="46">
        <v>445000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6">SUM(D26:M26)</f>
        <v>445000</v>
      </c>
      <c r="O26" s="47">
        <f t="shared" si="1"/>
        <v>2.2737375646993301</v>
      </c>
      <c r="P26" s="9"/>
    </row>
    <row r="27" spans="1:16">
      <c r="A27" s="12"/>
      <c r="B27" s="25">
        <v>334.42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2628000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2628000</v>
      </c>
      <c r="O27" s="47">
        <f t="shared" si="1"/>
        <v>13.427825438269302</v>
      </c>
      <c r="P27" s="9"/>
    </row>
    <row r="28" spans="1:16">
      <c r="A28" s="12"/>
      <c r="B28" s="25">
        <v>334.49</v>
      </c>
      <c r="C28" s="20" t="s">
        <v>28</v>
      </c>
      <c r="D28" s="46">
        <v>878000</v>
      </c>
      <c r="E28" s="46">
        <v>715000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1593000</v>
      </c>
      <c r="O28" s="47">
        <f t="shared" si="1"/>
        <v>8.1394695293618717</v>
      </c>
      <c r="P28" s="9"/>
    </row>
    <row r="29" spans="1:16">
      <c r="A29" s="12"/>
      <c r="B29" s="25">
        <v>334.69</v>
      </c>
      <c r="C29" s="20" t="s">
        <v>30</v>
      </c>
      <c r="D29" s="46">
        <v>0</v>
      </c>
      <c r="E29" s="46">
        <v>1265000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1265000</v>
      </c>
      <c r="O29" s="47">
        <f t="shared" si="1"/>
        <v>6.4635461108868597</v>
      </c>
      <c r="P29" s="9"/>
    </row>
    <row r="30" spans="1:16">
      <c r="A30" s="12"/>
      <c r="B30" s="25">
        <v>334.7</v>
      </c>
      <c r="C30" s="20" t="s">
        <v>162</v>
      </c>
      <c r="D30" s="46">
        <v>0</v>
      </c>
      <c r="E30" s="46">
        <v>50000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50000</v>
      </c>
      <c r="O30" s="47">
        <f t="shared" si="1"/>
        <v>0.2554761308650933</v>
      </c>
      <c r="P30" s="9"/>
    </row>
    <row r="31" spans="1:16">
      <c r="A31" s="12"/>
      <c r="B31" s="25">
        <v>335.12</v>
      </c>
      <c r="C31" s="20" t="s">
        <v>117</v>
      </c>
      <c r="D31" s="46">
        <v>6857000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6857000</v>
      </c>
      <c r="O31" s="47">
        <f t="shared" si="1"/>
        <v>35.035996586838891</v>
      </c>
      <c r="P31" s="9"/>
    </row>
    <row r="32" spans="1:16">
      <c r="A32" s="12"/>
      <c r="B32" s="25">
        <v>335.14</v>
      </c>
      <c r="C32" s="20" t="s">
        <v>118</v>
      </c>
      <c r="D32" s="46">
        <v>27000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27000</v>
      </c>
      <c r="O32" s="47">
        <f t="shared" si="1"/>
        <v>0.13795711066715036</v>
      </c>
      <c r="P32" s="9"/>
    </row>
    <row r="33" spans="1:16">
      <c r="A33" s="12"/>
      <c r="B33" s="25">
        <v>335.15</v>
      </c>
      <c r="C33" s="20" t="s">
        <v>119</v>
      </c>
      <c r="D33" s="46">
        <v>159000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159000</v>
      </c>
      <c r="O33" s="47">
        <f t="shared" si="1"/>
        <v>0.81241409615099658</v>
      </c>
      <c r="P33" s="9"/>
    </row>
    <row r="34" spans="1:16">
      <c r="A34" s="12"/>
      <c r="B34" s="25">
        <v>335.18</v>
      </c>
      <c r="C34" s="20" t="s">
        <v>120</v>
      </c>
      <c r="D34" s="46">
        <v>11300000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11300000</v>
      </c>
      <c r="O34" s="47">
        <f t="shared" si="1"/>
        <v>57.737605575511083</v>
      </c>
      <c r="P34" s="9"/>
    </row>
    <row r="35" spans="1:16">
      <c r="A35" s="12"/>
      <c r="B35" s="25">
        <v>335.49</v>
      </c>
      <c r="C35" s="20" t="s">
        <v>121</v>
      </c>
      <c r="D35" s="46">
        <v>0</v>
      </c>
      <c r="E35" s="46">
        <v>0</v>
      </c>
      <c r="F35" s="46">
        <v>0</v>
      </c>
      <c r="G35" s="46">
        <v>12206000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12206000</v>
      </c>
      <c r="O35" s="47">
        <f t="shared" si="1"/>
        <v>62.366833066786569</v>
      </c>
      <c r="P35" s="9"/>
    </row>
    <row r="36" spans="1:16">
      <c r="A36" s="12"/>
      <c r="B36" s="25">
        <v>337.1</v>
      </c>
      <c r="C36" s="20" t="s">
        <v>154</v>
      </c>
      <c r="D36" s="46">
        <v>75000</v>
      </c>
      <c r="E36" s="46">
        <v>189000</v>
      </c>
      <c r="F36" s="46">
        <v>0</v>
      </c>
      <c r="G36" s="46">
        <v>225000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489000</v>
      </c>
      <c r="O36" s="47">
        <f t="shared" si="1"/>
        <v>2.4985565598606123</v>
      </c>
      <c r="P36" s="9"/>
    </row>
    <row r="37" spans="1:16">
      <c r="A37" s="12"/>
      <c r="B37" s="25">
        <v>338</v>
      </c>
      <c r="C37" s="20" t="s">
        <v>37</v>
      </c>
      <c r="D37" s="46">
        <v>0</v>
      </c>
      <c r="E37" s="46">
        <v>2287000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2287000</v>
      </c>
      <c r="O37" s="47">
        <f t="shared" ref="O37:O68" si="7">(N37/O$83)</f>
        <v>11.685478225769366</v>
      </c>
      <c r="P37" s="9"/>
    </row>
    <row r="38" spans="1:16">
      <c r="A38" s="12"/>
      <c r="B38" s="25">
        <v>339</v>
      </c>
      <c r="C38" s="20" t="s">
        <v>38</v>
      </c>
      <c r="D38" s="46">
        <v>169000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169000</v>
      </c>
      <c r="O38" s="47">
        <f t="shared" si="7"/>
        <v>0.86350932232401523</v>
      </c>
      <c r="P38" s="9"/>
    </row>
    <row r="39" spans="1:16" ht="15.75">
      <c r="A39" s="29" t="s">
        <v>43</v>
      </c>
      <c r="B39" s="30"/>
      <c r="C39" s="31"/>
      <c r="D39" s="32">
        <f t="shared" ref="D39:M39" si="8">SUM(D40:D61)</f>
        <v>9363000</v>
      </c>
      <c r="E39" s="32">
        <f t="shared" si="8"/>
        <v>518000</v>
      </c>
      <c r="F39" s="32">
        <f t="shared" si="8"/>
        <v>0</v>
      </c>
      <c r="G39" s="32">
        <f t="shared" si="8"/>
        <v>44000</v>
      </c>
      <c r="H39" s="32">
        <f t="shared" si="8"/>
        <v>119000</v>
      </c>
      <c r="I39" s="32">
        <f t="shared" si="8"/>
        <v>521294000</v>
      </c>
      <c r="J39" s="32">
        <f t="shared" si="8"/>
        <v>199964000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731302000</v>
      </c>
      <c r="O39" s="45">
        <f t="shared" si="7"/>
        <v>3736.6041090780886</v>
      </c>
      <c r="P39" s="10"/>
    </row>
    <row r="40" spans="1:16">
      <c r="A40" s="12"/>
      <c r="B40" s="25">
        <v>341.2</v>
      </c>
      <c r="C40" s="20" t="s">
        <v>122</v>
      </c>
      <c r="D40" s="46">
        <v>66000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199964000</v>
      </c>
      <c r="K40" s="46">
        <v>0</v>
      </c>
      <c r="L40" s="46">
        <v>0</v>
      </c>
      <c r="M40" s="46">
        <v>0</v>
      </c>
      <c r="N40" s="46">
        <f t="shared" ref="N40:N61" si="9">SUM(D40:M40)</f>
        <v>200030000</v>
      </c>
      <c r="O40" s="47">
        <f t="shared" si="7"/>
        <v>1022.0578091388921</v>
      </c>
      <c r="P40" s="9"/>
    </row>
    <row r="41" spans="1:16">
      <c r="A41" s="12"/>
      <c r="B41" s="25">
        <v>341.9</v>
      </c>
      <c r="C41" s="20" t="s">
        <v>123</v>
      </c>
      <c r="D41" s="46">
        <v>946000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946000</v>
      </c>
      <c r="O41" s="47">
        <f t="shared" si="7"/>
        <v>4.8336083959675644</v>
      </c>
      <c r="P41" s="9"/>
    </row>
    <row r="42" spans="1:16">
      <c r="A42" s="12"/>
      <c r="B42" s="25">
        <v>342.1</v>
      </c>
      <c r="C42" s="20" t="s">
        <v>48</v>
      </c>
      <c r="D42" s="46">
        <v>413000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413000</v>
      </c>
      <c r="O42" s="47">
        <f t="shared" si="7"/>
        <v>2.1102328409456703</v>
      </c>
      <c r="P42" s="9"/>
    </row>
    <row r="43" spans="1:16">
      <c r="A43" s="12"/>
      <c r="B43" s="25">
        <v>342.2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45428000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45428000</v>
      </c>
      <c r="O43" s="47">
        <f t="shared" si="7"/>
        <v>232.11539345878916</v>
      </c>
      <c r="P43" s="9"/>
    </row>
    <row r="44" spans="1:16">
      <c r="A44" s="12"/>
      <c r="B44" s="25">
        <v>342.5</v>
      </c>
      <c r="C44" s="20" t="s">
        <v>104</v>
      </c>
      <c r="D44" s="46">
        <v>0</v>
      </c>
      <c r="E44" s="46">
        <v>209000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209000</v>
      </c>
      <c r="O44" s="47">
        <f t="shared" si="7"/>
        <v>1.0678902270160899</v>
      </c>
      <c r="P44" s="9"/>
    </row>
    <row r="45" spans="1:16">
      <c r="A45" s="12"/>
      <c r="B45" s="25">
        <v>342.9</v>
      </c>
      <c r="C45" s="20" t="s">
        <v>105</v>
      </c>
      <c r="D45" s="46">
        <v>0</v>
      </c>
      <c r="E45" s="46">
        <v>176000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176000</v>
      </c>
      <c r="O45" s="47">
        <f t="shared" si="7"/>
        <v>0.89927598064512837</v>
      </c>
      <c r="P45" s="9"/>
    </row>
    <row r="46" spans="1:16">
      <c r="A46" s="12"/>
      <c r="B46" s="25">
        <v>343.1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284738000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284738000</v>
      </c>
      <c r="O46" s="47">
        <f t="shared" si="7"/>
        <v>1454.8752510052987</v>
      </c>
      <c r="P46" s="9"/>
    </row>
    <row r="47" spans="1:16">
      <c r="A47" s="12"/>
      <c r="B47" s="25">
        <v>343.2</v>
      </c>
      <c r="C47" s="20" t="s">
        <v>51</v>
      </c>
      <c r="D47" s="46">
        <v>14000</v>
      </c>
      <c r="E47" s="46">
        <v>0</v>
      </c>
      <c r="F47" s="46">
        <v>0</v>
      </c>
      <c r="G47" s="46">
        <v>0</v>
      </c>
      <c r="H47" s="46">
        <v>0</v>
      </c>
      <c r="I47" s="46">
        <v>26858000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26872000</v>
      </c>
      <c r="O47" s="47">
        <f t="shared" si="7"/>
        <v>137.30309177213573</v>
      </c>
      <c r="P47" s="9"/>
    </row>
    <row r="48" spans="1:16">
      <c r="A48" s="12"/>
      <c r="B48" s="25">
        <v>343.3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37396000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37396000</v>
      </c>
      <c r="O48" s="47">
        <f t="shared" si="7"/>
        <v>191.07570779662055</v>
      </c>
      <c r="P48" s="9"/>
    </row>
    <row r="49" spans="1:16">
      <c r="A49" s="12"/>
      <c r="B49" s="25">
        <v>343.4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25677000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25677000</v>
      </c>
      <c r="O49" s="47">
        <f t="shared" si="7"/>
        <v>131.19721224445999</v>
      </c>
      <c r="P49" s="9"/>
    </row>
    <row r="50" spans="1:16">
      <c r="A50" s="12"/>
      <c r="B50" s="25">
        <v>343.5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62560000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62560000</v>
      </c>
      <c r="O50" s="47">
        <f t="shared" si="7"/>
        <v>319.65173493840473</v>
      </c>
      <c r="P50" s="9"/>
    </row>
    <row r="51" spans="1:16">
      <c r="A51" s="12"/>
      <c r="B51" s="25">
        <v>343.8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119000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119000</v>
      </c>
      <c r="O51" s="47">
        <f t="shared" si="7"/>
        <v>0.60803319145892198</v>
      </c>
      <c r="P51" s="9"/>
    </row>
    <row r="52" spans="1:16">
      <c r="A52" s="12"/>
      <c r="B52" s="25">
        <v>343.9</v>
      </c>
      <c r="C52" s="20" t="s">
        <v>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19630000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19630000</v>
      </c>
      <c r="O52" s="47">
        <f t="shared" si="7"/>
        <v>100.29992897763562</v>
      </c>
      <c r="P52" s="9"/>
    </row>
    <row r="53" spans="1:16">
      <c r="A53" s="12"/>
      <c r="B53" s="25">
        <v>344.1</v>
      </c>
      <c r="C53" s="20" t="s">
        <v>124</v>
      </c>
      <c r="D53" s="46">
        <v>7000</v>
      </c>
      <c r="E53" s="46">
        <v>0</v>
      </c>
      <c r="F53" s="46">
        <v>0</v>
      </c>
      <c r="G53" s="46">
        <v>0</v>
      </c>
      <c r="H53" s="46">
        <v>0</v>
      </c>
      <c r="I53" s="46">
        <v>12912000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12919000</v>
      </c>
      <c r="O53" s="47">
        <f t="shared" si="7"/>
        <v>66.0099226929228</v>
      </c>
      <c r="P53" s="9"/>
    </row>
    <row r="54" spans="1:16">
      <c r="A54" s="12"/>
      <c r="B54" s="25">
        <v>344.3</v>
      </c>
      <c r="C54" s="20" t="s">
        <v>125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5152000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5152000</v>
      </c>
      <c r="O54" s="47">
        <f t="shared" si="7"/>
        <v>26.324260524339213</v>
      </c>
      <c r="P54" s="9"/>
    </row>
    <row r="55" spans="1:16">
      <c r="A55" s="12"/>
      <c r="B55" s="25">
        <v>344.5</v>
      </c>
      <c r="C55" s="20" t="s">
        <v>126</v>
      </c>
      <c r="D55" s="46">
        <v>1549000</v>
      </c>
      <c r="E55" s="46">
        <v>133000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1682000</v>
      </c>
      <c r="O55" s="47">
        <f t="shared" si="7"/>
        <v>8.5942170423017377</v>
      </c>
      <c r="P55" s="9"/>
    </row>
    <row r="56" spans="1:16">
      <c r="A56" s="12"/>
      <c r="B56" s="25">
        <v>344.9</v>
      </c>
      <c r="C56" s="20" t="s">
        <v>127</v>
      </c>
      <c r="D56" s="46">
        <v>1263000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1263000</v>
      </c>
      <c r="O56" s="47">
        <f t="shared" si="7"/>
        <v>6.4533270656522559</v>
      </c>
      <c r="P56" s="9"/>
    </row>
    <row r="57" spans="1:16">
      <c r="A57" s="12"/>
      <c r="B57" s="25">
        <v>346.4</v>
      </c>
      <c r="C57" s="20" t="s">
        <v>61</v>
      </c>
      <c r="D57" s="46">
        <v>1260000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1260000</v>
      </c>
      <c r="O57" s="47">
        <f t="shared" si="7"/>
        <v>6.4379984978003506</v>
      </c>
      <c r="P57" s="9"/>
    </row>
    <row r="58" spans="1:16">
      <c r="A58" s="12"/>
      <c r="B58" s="25">
        <v>347.2</v>
      </c>
      <c r="C58" s="20" t="s">
        <v>62</v>
      </c>
      <c r="D58" s="46">
        <v>3400000</v>
      </c>
      <c r="E58" s="46">
        <v>0</v>
      </c>
      <c r="F58" s="46">
        <v>0</v>
      </c>
      <c r="G58" s="46">
        <v>0</v>
      </c>
      <c r="H58" s="46">
        <v>0</v>
      </c>
      <c r="I58" s="46">
        <v>943000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4343000</v>
      </c>
      <c r="O58" s="47">
        <f t="shared" si="7"/>
        <v>22.190656726942002</v>
      </c>
      <c r="P58" s="9"/>
    </row>
    <row r="59" spans="1:16">
      <c r="A59" s="12"/>
      <c r="B59" s="25">
        <v>347.4</v>
      </c>
      <c r="C59" s="20" t="s">
        <v>63</v>
      </c>
      <c r="D59" s="46">
        <v>19000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19000</v>
      </c>
      <c r="O59" s="47">
        <f t="shared" si="7"/>
        <v>9.7080929728735443E-2</v>
      </c>
      <c r="P59" s="9"/>
    </row>
    <row r="60" spans="1:16">
      <c r="A60" s="12"/>
      <c r="B60" s="25">
        <v>347.5</v>
      </c>
      <c r="C60" s="20" t="s">
        <v>64</v>
      </c>
      <c r="D60" s="46">
        <v>425000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425000</v>
      </c>
      <c r="O60" s="47">
        <f t="shared" si="7"/>
        <v>2.1715471123532928</v>
      </c>
      <c r="P60" s="9"/>
    </row>
    <row r="61" spans="1:16">
      <c r="A61" s="12"/>
      <c r="B61" s="25">
        <v>349</v>
      </c>
      <c r="C61" s="20" t="s">
        <v>1</v>
      </c>
      <c r="D61" s="46">
        <v>1000</v>
      </c>
      <c r="E61" s="46">
        <v>0</v>
      </c>
      <c r="F61" s="46">
        <v>0</v>
      </c>
      <c r="G61" s="46">
        <v>44000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45000</v>
      </c>
      <c r="O61" s="47">
        <f t="shared" si="7"/>
        <v>0.22992851777858395</v>
      </c>
      <c r="P61" s="9"/>
    </row>
    <row r="62" spans="1:16" ht="15.75">
      <c r="A62" s="29" t="s">
        <v>44</v>
      </c>
      <c r="B62" s="30"/>
      <c r="C62" s="31"/>
      <c r="D62" s="32">
        <f t="shared" ref="D62:M62" si="10">SUM(D63:D64)</f>
        <v>592000</v>
      </c>
      <c r="E62" s="32">
        <f t="shared" si="10"/>
        <v>134000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>SUM(D62:M62)</f>
        <v>726000</v>
      </c>
      <c r="O62" s="45">
        <f t="shared" si="7"/>
        <v>3.7095134201611542</v>
      </c>
      <c r="P62" s="10"/>
    </row>
    <row r="63" spans="1:16">
      <c r="A63" s="13"/>
      <c r="B63" s="39">
        <v>351.1</v>
      </c>
      <c r="C63" s="21" t="s">
        <v>148</v>
      </c>
      <c r="D63" s="46">
        <v>190000</v>
      </c>
      <c r="E63" s="46">
        <v>115000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305000</v>
      </c>
      <c r="O63" s="47">
        <f t="shared" si="7"/>
        <v>1.558404398277069</v>
      </c>
      <c r="P63" s="9"/>
    </row>
    <row r="64" spans="1:16">
      <c r="A64" s="13"/>
      <c r="B64" s="39">
        <v>354</v>
      </c>
      <c r="C64" s="21" t="s">
        <v>67</v>
      </c>
      <c r="D64" s="46">
        <v>402000</v>
      </c>
      <c r="E64" s="46">
        <v>19000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421000</v>
      </c>
      <c r="O64" s="47">
        <f t="shared" si="7"/>
        <v>2.1511090218840851</v>
      </c>
      <c r="P64" s="9"/>
    </row>
    <row r="65" spans="1:16" ht="15.75">
      <c r="A65" s="29" t="s">
        <v>4</v>
      </c>
      <c r="B65" s="30"/>
      <c r="C65" s="31"/>
      <c r="D65" s="32">
        <f t="shared" ref="D65:M65" si="11">SUM(D66:D74)</f>
        <v>13115000</v>
      </c>
      <c r="E65" s="32">
        <f t="shared" si="11"/>
        <v>6705000</v>
      </c>
      <c r="F65" s="32">
        <f t="shared" si="11"/>
        <v>1483000</v>
      </c>
      <c r="G65" s="32">
        <f t="shared" si="11"/>
        <v>1349000</v>
      </c>
      <c r="H65" s="32">
        <f t="shared" si="11"/>
        <v>93000</v>
      </c>
      <c r="I65" s="32">
        <f t="shared" si="11"/>
        <v>47647000</v>
      </c>
      <c r="J65" s="32">
        <f t="shared" si="11"/>
        <v>12628000</v>
      </c>
      <c r="K65" s="32">
        <f t="shared" si="11"/>
        <v>136783000</v>
      </c>
      <c r="L65" s="32">
        <f t="shared" si="11"/>
        <v>181000</v>
      </c>
      <c r="M65" s="32">
        <f t="shared" si="11"/>
        <v>110000</v>
      </c>
      <c r="N65" s="32">
        <f>SUM(D65:M65)</f>
        <v>220094000</v>
      </c>
      <c r="O65" s="45">
        <f t="shared" si="7"/>
        <v>1124.5752709324368</v>
      </c>
      <c r="P65" s="10"/>
    </row>
    <row r="66" spans="1:16">
      <c r="A66" s="12"/>
      <c r="B66" s="25">
        <v>361.1</v>
      </c>
      <c r="C66" s="20" t="s">
        <v>68</v>
      </c>
      <c r="D66" s="46">
        <v>403000</v>
      </c>
      <c r="E66" s="46">
        <v>742000</v>
      </c>
      <c r="F66" s="46">
        <v>696000</v>
      </c>
      <c r="G66" s="46">
        <v>1248000</v>
      </c>
      <c r="H66" s="46">
        <v>93000</v>
      </c>
      <c r="I66" s="46">
        <v>10432000</v>
      </c>
      <c r="J66" s="46">
        <v>2209000</v>
      </c>
      <c r="K66" s="46">
        <v>44802000</v>
      </c>
      <c r="L66" s="46">
        <v>181000</v>
      </c>
      <c r="M66" s="46">
        <v>3000</v>
      </c>
      <c r="N66" s="46">
        <f>SUM(D66:M66)</f>
        <v>60809000</v>
      </c>
      <c r="O66" s="47">
        <f t="shared" si="7"/>
        <v>310.70496083550916</v>
      </c>
      <c r="P66" s="9"/>
    </row>
    <row r="67" spans="1:16">
      <c r="A67" s="12"/>
      <c r="B67" s="25">
        <v>361.3</v>
      </c>
      <c r="C67" s="20" t="s">
        <v>69</v>
      </c>
      <c r="D67" s="46">
        <v>886000</v>
      </c>
      <c r="E67" s="46">
        <v>277000</v>
      </c>
      <c r="F67" s="46">
        <v>0</v>
      </c>
      <c r="G67" s="46">
        <v>0</v>
      </c>
      <c r="H67" s="46">
        <v>0</v>
      </c>
      <c r="I67" s="46">
        <v>14531000</v>
      </c>
      <c r="J67" s="46">
        <v>2002000</v>
      </c>
      <c r="K67" s="46">
        <v>-33253000</v>
      </c>
      <c r="L67" s="46">
        <v>0</v>
      </c>
      <c r="M67" s="46">
        <v>0</v>
      </c>
      <c r="N67" s="46">
        <f t="shared" ref="N67:N74" si="12">SUM(D67:M67)</f>
        <v>-15557000</v>
      </c>
      <c r="O67" s="47">
        <f t="shared" si="7"/>
        <v>-79.488843357365127</v>
      </c>
      <c r="P67" s="9"/>
    </row>
    <row r="68" spans="1:16">
      <c r="A68" s="12"/>
      <c r="B68" s="25">
        <v>361.4</v>
      </c>
      <c r="C68" s="20" t="s">
        <v>141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74072000</v>
      </c>
      <c r="L68" s="46">
        <v>0</v>
      </c>
      <c r="M68" s="46">
        <v>0</v>
      </c>
      <c r="N68" s="46">
        <f t="shared" si="12"/>
        <v>74072000</v>
      </c>
      <c r="O68" s="47">
        <f t="shared" si="7"/>
        <v>378.47255930878379</v>
      </c>
      <c r="P68" s="9"/>
    </row>
    <row r="69" spans="1:16">
      <c r="A69" s="12"/>
      <c r="B69" s="25">
        <v>362</v>
      </c>
      <c r="C69" s="20" t="s">
        <v>70</v>
      </c>
      <c r="D69" s="46">
        <v>985000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985000</v>
      </c>
      <c r="O69" s="47">
        <f t="shared" ref="O69:O81" si="13">(N69/O$83)</f>
        <v>5.0328797780423375</v>
      </c>
      <c r="P69" s="9"/>
    </row>
    <row r="70" spans="1:16">
      <c r="A70" s="12"/>
      <c r="B70" s="25">
        <v>364</v>
      </c>
      <c r="C70" s="20" t="s">
        <v>129</v>
      </c>
      <c r="D70" s="46">
        <v>430000</v>
      </c>
      <c r="E70" s="46">
        <v>4200000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4630000</v>
      </c>
      <c r="O70" s="47">
        <f t="shared" si="13"/>
        <v>23.657089718107638</v>
      </c>
      <c r="P70" s="9"/>
    </row>
    <row r="71" spans="1:16">
      <c r="A71" s="12"/>
      <c r="B71" s="25">
        <v>365</v>
      </c>
      <c r="C71" s="20" t="s">
        <v>130</v>
      </c>
      <c r="D71" s="46">
        <v>79000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79000</v>
      </c>
      <c r="O71" s="47">
        <f t="shared" si="13"/>
        <v>0.40365228676684739</v>
      </c>
      <c r="P71" s="9"/>
    </row>
    <row r="72" spans="1:16">
      <c r="A72" s="12"/>
      <c r="B72" s="25">
        <v>366</v>
      </c>
      <c r="C72" s="20" t="s">
        <v>142</v>
      </c>
      <c r="D72" s="46">
        <v>2000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2000</v>
      </c>
      <c r="O72" s="47">
        <f t="shared" si="13"/>
        <v>1.0219045234603732E-2</v>
      </c>
      <c r="P72" s="9"/>
    </row>
    <row r="73" spans="1:16">
      <c r="A73" s="12"/>
      <c r="B73" s="25">
        <v>368</v>
      </c>
      <c r="C73" s="20" t="s">
        <v>72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51162000</v>
      </c>
      <c r="L73" s="46">
        <v>0</v>
      </c>
      <c r="M73" s="46">
        <v>0</v>
      </c>
      <c r="N73" s="46">
        <f t="shared" si="12"/>
        <v>51162000</v>
      </c>
      <c r="O73" s="47">
        <f t="shared" si="13"/>
        <v>261.41339614639804</v>
      </c>
      <c r="P73" s="9"/>
    </row>
    <row r="74" spans="1:16">
      <c r="A74" s="12"/>
      <c r="B74" s="25">
        <v>369.9</v>
      </c>
      <c r="C74" s="20" t="s">
        <v>73</v>
      </c>
      <c r="D74" s="46">
        <v>10330000</v>
      </c>
      <c r="E74" s="46">
        <v>1486000</v>
      </c>
      <c r="F74" s="46">
        <v>787000</v>
      </c>
      <c r="G74" s="46">
        <v>101000</v>
      </c>
      <c r="H74" s="46">
        <v>0</v>
      </c>
      <c r="I74" s="46">
        <v>22684000</v>
      </c>
      <c r="J74" s="46">
        <v>8417000</v>
      </c>
      <c r="K74" s="46">
        <v>0</v>
      </c>
      <c r="L74" s="46">
        <v>0</v>
      </c>
      <c r="M74" s="46">
        <v>107000</v>
      </c>
      <c r="N74" s="46">
        <f t="shared" si="12"/>
        <v>43912000</v>
      </c>
      <c r="O74" s="47">
        <f t="shared" si="13"/>
        <v>224.36935717095952</v>
      </c>
      <c r="P74" s="9"/>
    </row>
    <row r="75" spans="1:16" ht="15.75">
      <c r="A75" s="29" t="s">
        <v>45</v>
      </c>
      <c r="B75" s="30"/>
      <c r="C75" s="31"/>
      <c r="D75" s="32">
        <f t="shared" ref="D75:M75" si="14">SUM(D76:D80)</f>
        <v>49597000</v>
      </c>
      <c r="E75" s="32">
        <f t="shared" si="14"/>
        <v>190000</v>
      </c>
      <c r="F75" s="32">
        <f t="shared" si="14"/>
        <v>11998000</v>
      </c>
      <c r="G75" s="32">
        <f t="shared" si="14"/>
        <v>11891000</v>
      </c>
      <c r="H75" s="32">
        <f t="shared" si="14"/>
        <v>6000</v>
      </c>
      <c r="I75" s="32">
        <f t="shared" si="14"/>
        <v>20983000</v>
      </c>
      <c r="J75" s="32">
        <f t="shared" si="14"/>
        <v>11569000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ref="N75:N81" si="15">SUM(D75:M75)</f>
        <v>106234000</v>
      </c>
      <c r="O75" s="45">
        <f t="shared" si="13"/>
        <v>542.80502572644639</v>
      </c>
      <c r="P75" s="9"/>
    </row>
    <row r="76" spans="1:16">
      <c r="A76" s="12"/>
      <c r="B76" s="25">
        <v>381</v>
      </c>
      <c r="C76" s="20" t="s">
        <v>74</v>
      </c>
      <c r="D76" s="46">
        <v>5738000</v>
      </c>
      <c r="E76" s="46">
        <v>190000</v>
      </c>
      <c r="F76" s="46">
        <v>11998000</v>
      </c>
      <c r="G76" s="46">
        <v>11891000</v>
      </c>
      <c r="H76" s="46">
        <v>6000</v>
      </c>
      <c r="I76" s="46">
        <v>10651000</v>
      </c>
      <c r="J76" s="46">
        <v>11569000</v>
      </c>
      <c r="K76" s="46">
        <v>0</v>
      </c>
      <c r="L76" s="46">
        <v>0</v>
      </c>
      <c r="M76" s="46">
        <v>0</v>
      </c>
      <c r="N76" s="46">
        <f t="shared" si="15"/>
        <v>52043000</v>
      </c>
      <c r="O76" s="47">
        <f t="shared" si="13"/>
        <v>265.91488557224096</v>
      </c>
      <c r="P76" s="9"/>
    </row>
    <row r="77" spans="1:16">
      <c r="A77" s="12"/>
      <c r="B77" s="25">
        <v>382</v>
      </c>
      <c r="C77" s="20" t="s">
        <v>113</v>
      </c>
      <c r="D77" s="46">
        <v>43859000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43859000</v>
      </c>
      <c r="O77" s="47">
        <f t="shared" si="13"/>
        <v>224.09855247224252</v>
      </c>
      <c r="P77" s="9"/>
    </row>
    <row r="78" spans="1:16">
      <c r="A78" s="12"/>
      <c r="B78" s="25">
        <v>389.5</v>
      </c>
      <c r="C78" s="20" t="s">
        <v>132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5489000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5489000</v>
      </c>
      <c r="O78" s="47">
        <f t="shared" si="13"/>
        <v>28.04616964636994</v>
      </c>
      <c r="P78" s="9"/>
    </row>
    <row r="79" spans="1:16">
      <c r="A79" s="12"/>
      <c r="B79" s="25">
        <v>389.6</v>
      </c>
      <c r="C79" s="20" t="s">
        <v>133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574000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574000</v>
      </c>
      <c r="O79" s="47">
        <f t="shared" si="13"/>
        <v>2.9328659823312706</v>
      </c>
      <c r="P79" s="9"/>
    </row>
    <row r="80" spans="1:16" ht="15.75" thickBot="1">
      <c r="A80" s="12"/>
      <c r="B80" s="25">
        <v>389.7</v>
      </c>
      <c r="C80" s="20" t="s">
        <v>134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4269000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4269000</v>
      </c>
      <c r="O80" s="47">
        <f t="shared" si="13"/>
        <v>21.812552053261665</v>
      </c>
      <c r="P80" s="9"/>
    </row>
    <row r="81" spans="1:119" ht="16.5" thickBot="1">
      <c r="A81" s="14" t="s">
        <v>65</v>
      </c>
      <c r="B81" s="23"/>
      <c r="C81" s="22"/>
      <c r="D81" s="15">
        <f t="shared" ref="D81:M81" si="16">SUM(D5,D13,D16,D39,D62,D65,D75)</f>
        <v>159928000</v>
      </c>
      <c r="E81" s="15">
        <f t="shared" si="16"/>
        <v>21964000</v>
      </c>
      <c r="F81" s="15">
        <f t="shared" si="16"/>
        <v>13481000</v>
      </c>
      <c r="G81" s="15">
        <f t="shared" si="16"/>
        <v>25715000</v>
      </c>
      <c r="H81" s="15">
        <f t="shared" si="16"/>
        <v>218000</v>
      </c>
      <c r="I81" s="15">
        <f t="shared" si="16"/>
        <v>594544000</v>
      </c>
      <c r="J81" s="15">
        <f t="shared" si="16"/>
        <v>224161000</v>
      </c>
      <c r="K81" s="15">
        <f t="shared" si="16"/>
        <v>136783000</v>
      </c>
      <c r="L81" s="15">
        <f t="shared" si="16"/>
        <v>181000</v>
      </c>
      <c r="M81" s="15">
        <f t="shared" si="16"/>
        <v>321000</v>
      </c>
      <c r="N81" s="15">
        <f t="shared" si="15"/>
        <v>1177296000</v>
      </c>
      <c r="O81" s="38">
        <f t="shared" si="13"/>
        <v>6015.4205392590175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163</v>
      </c>
      <c r="M83" s="118"/>
      <c r="N83" s="118"/>
      <c r="O83" s="43">
        <v>195713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95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63364000</v>
      </c>
      <c r="E5" s="27">
        <f t="shared" si="0"/>
        <v>1810000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203000</v>
      </c>
      <c r="N5" s="28">
        <f>SUM(D5:M5)</f>
        <v>65377000</v>
      </c>
      <c r="O5" s="33">
        <f t="shared" ref="O5:O36" si="1">(N5/O$84)</f>
        <v>339.83085647751079</v>
      </c>
      <c r="P5" s="6"/>
    </row>
    <row r="6" spans="1:133">
      <c r="A6" s="12"/>
      <c r="B6" s="25">
        <v>311</v>
      </c>
      <c r="C6" s="20" t="s">
        <v>3</v>
      </c>
      <c r="D6" s="46">
        <v>39673000</v>
      </c>
      <c r="E6" s="46">
        <v>1810000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203000</v>
      </c>
      <c r="N6" s="46">
        <f>SUM(D6:M6)</f>
        <v>41686000</v>
      </c>
      <c r="O6" s="47">
        <f t="shared" si="1"/>
        <v>216.68459983054458</v>
      </c>
      <c r="P6" s="9"/>
    </row>
    <row r="7" spans="1:133">
      <c r="A7" s="12"/>
      <c r="B7" s="25">
        <v>314.10000000000002</v>
      </c>
      <c r="C7" s="20" t="s">
        <v>11</v>
      </c>
      <c r="D7" s="46">
        <v>13051000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13051000</v>
      </c>
      <c r="O7" s="47">
        <f t="shared" si="1"/>
        <v>67.839339643727811</v>
      </c>
      <c r="P7" s="9"/>
    </row>
    <row r="8" spans="1:133">
      <c r="A8" s="12"/>
      <c r="B8" s="25">
        <v>314.3</v>
      </c>
      <c r="C8" s="20" t="s">
        <v>12</v>
      </c>
      <c r="D8" s="46">
        <v>1944000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1944000</v>
      </c>
      <c r="O8" s="47">
        <f t="shared" si="1"/>
        <v>10.104947993824753</v>
      </c>
      <c r="P8" s="9"/>
    </row>
    <row r="9" spans="1:133">
      <c r="A9" s="12"/>
      <c r="B9" s="25">
        <v>314.39999999999998</v>
      </c>
      <c r="C9" s="20" t="s">
        <v>13</v>
      </c>
      <c r="D9" s="46">
        <v>1271000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1271000</v>
      </c>
      <c r="O9" s="47">
        <f t="shared" si="1"/>
        <v>6.6066815329996205</v>
      </c>
      <c r="P9" s="9"/>
    </row>
    <row r="10" spans="1:133">
      <c r="A10" s="12"/>
      <c r="B10" s="25">
        <v>314.7</v>
      </c>
      <c r="C10" s="20" t="s">
        <v>14</v>
      </c>
      <c r="D10" s="46">
        <v>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2000</v>
      </c>
      <c r="O10" s="47">
        <f t="shared" si="1"/>
        <v>1.0396037030683904E-2</v>
      </c>
      <c r="P10" s="9"/>
    </row>
    <row r="11" spans="1:133">
      <c r="A11" s="12"/>
      <c r="B11" s="25">
        <v>314.8</v>
      </c>
      <c r="C11" s="20" t="s">
        <v>15</v>
      </c>
      <c r="D11" s="46">
        <v>170000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170000</v>
      </c>
      <c r="O11" s="47">
        <f t="shared" si="1"/>
        <v>0.8836631476081318</v>
      </c>
      <c r="P11" s="9"/>
    </row>
    <row r="12" spans="1:133">
      <c r="A12" s="12"/>
      <c r="B12" s="25">
        <v>315</v>
      </c>
      <c r="C12" s="20" t="s">
        <v>116</v>
      </c>
      <c r="D12" s="46">
        <v>7253000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7253000</v>
      </c>
      <c r="O12" s="47">
        <f t="shared" si="1"/>
        <v>37.701228291775173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1135000</v>
      </c>
      <c r="E13" s="32">
        <f t="shared" si="3"/>
        <v>4441000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5576000</v>
      </c>
      <c r="O13" s="45">
        <f t="shared" si="1"/>
        <v>28.984151241546723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3909000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3909000</v>
      </c>
      <c r="O14" s="47">
        <f t="shared" si="1"/>
        <v>20.319054376471691</v>
      </c>
      <c r="P14" s="9"/>
    </row>
    <row r="15" spans="1:133">
      <c r="A15" s="12"/>
      <c r="B15" s="25">
        <v>329</v>
      </c>
      <c r="C15" s="20" t="s">
        <v>18</v>
      </c>
      <c r="D15" s="46">
        <v>1135000</v>
      </c>
      <c r="E15" s="46">
        <v>532000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1667000</v>
      </c>
      <c r="O15" s="47">
        <f t="shared" si="1"/>
        <v>8.665096865075034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SUM(D17:D37)</f>
        <v>20004000</v>
      </c>
      <c r="E16" s="32">
        <f t="shared" si="4"/>
        <v>10599000</v>
      </c>
      <c r="F16" s="32">
        <f t="shared" si="4"/>
        <v>0</v>
      </c>
      <c r="G16" s="32">
        <f t="shared" si="4"/>
        <v>11802000</v>
      </c>
      <c r="H16" s="32">
        <f t="shared" si="4"/>
        <v>0</v>
      </c>
      <c r="I16" s="32">
        <f t="shared" si="4"/>
        <v>5981000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48386000</v>
      </c>
      <c r="O16" s="45">
        <f t="shared" si="1"/>
        <v>251.51132388333568</v>
      </c>
      <c r="P16" s="10"/>
    </row>
    <row r="17" spans="1:16">
      <c r="A17" s="12"/>
      <c r="B17" s="25">
        <v>331.2</v>
      </c>
      <c r="C17" s="20" t="s">
        <v>19</v>
      </c>
      <c r="D17" s="46">
        <v>0</v>
      </c>
      <c r="E17" s="46">
        <v>1587000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1587000</v>
      </c>
      <c r="O17" s="47">
        <f t="shared" si="1"/>
        <v>8.249255383847677</v>
      </c>
      <c r="P17" s="9"/>
    </row>
    <row r="18" spans="1:16">
      <c r="A18" s="12"/>
      <c r="B18" s="25">
        <v>331.39</v>
      </c>
      <c r="C18" s="20" t="s">
        <v>24</v>
      </c>
      <c r="D18" s="46">
        <v>0</v>
      </c>
      <c r="E18" s="46">
        <v>902000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902000</v>
      </c>
      <c r="O18" s="47">
        <f t="shared" si="1"/>
        <v>4.6886127008384406</v>
      </c>
      <c r="P18" s="9"/>
    </row>
    <row r="19" spans="1:16">
      <c r="A19" s="12"/>
      <c r="B19" s="25">
        <v>331.49</v>
      </c>
      <c r="C19" s="20" t="s">
        <v>90</v>
      </c>
      <c r="D19" s="46">
        <v>0</v>
      </c>
      <c r="E19" s="46">
        <v>-440000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-440000</v>
      </c>
      <c r="O19" s="47">
        <f t="shared" si="1"/>
        <v>-2.2871281467504589</v>
      </c>
      <c r="P19" s="9"/>
    </row>
    <row r="20" spans="1:16">
      <c r="A20" s="12"/>
      <c r="B20" s="25">
        <v>331.5</v>
      </c>
      <c r="C20" s="20" t="s">
        <v>21</v>
      </c>
      <c r="D20" s="46">
        <v>1321000</v>
      </c>
      <c r="E20" s="46">
        <v>1963000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3284000</v>
      </c>
      <c r="O20" s="47">
        <f t="shared" si="1"/>
        <v>17.070292804382969</v>
      </c>
      <c r="P20" s="9"/>
    </row>
    <row r="21" spans="1:16">
      <c r="A21" s="12"/>
      <c r="B21" s="25">
        <v>331.69</v>
      </c>
      <c r="C21" s="20" t="s">
        <v>26</v>
      </c>
      <c r="D21" s="46">
        <v>0</v>
      </c>
      <c r="E21" s="46">
        <v>468000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468000</v>
      </c>
      <c r="O21" s="47">
        <f t="shared" si="1"/>
        <v>2.4326726651800334</v>
      </c>
      <c r="P21" s="9"/>
    </row>
    <row r="22" spans="1:16">
      <c r="A22" s="12"/>
      <c r="B22" s="25">
        <v>331.9</v>
      </c>
      <c r="C22" s="20" t="s">
        <v>151</v>
      </c>
      <c r="D22" s="46">
        <v>0</v>
      </c>
      <c r="E22" s="46">
        <v>476000</v>
      </c>
      <c r="F22" s="46">
        <v>0</v>
      </c>
      <c r="G22" s="46">
        <v>0</v>
      </c>
      <c r="H22" s="46">
        <v>0</v>
      </c>
      <c r="I22" s="46">
        <v>2224000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2700000</v>
      </c>
      <c r="O22" s="47">
        <f t="shared" si="1"/>
        <v>14.034649991423269</v>
      </c>
      <c r="P22" s="9"/>
    </row>
    <row r="23" spans="1:16">
      <c r="A23" s="12"/>
      <c r="B23" s="25">
        <v>334.1</v>
      </c>
      <c r="C23" s="20" t="s">
        <v>22</v>
      </c>
      <c r="D23" s="46">
        <v>0</v>
      </c>
      <c r="E23" s="46">
        <v>423000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423000</v>
      </c>
      <c r="O23" s="47">
        <f t="shared" si="1"/>
        <v>2.1987618319896454</v>
      </c>
      <c r="P23" s="9"/>
    </row>
    <row r="24" spans="1:16">
      <c r="A24" s="12"/>
      <c r="B24" s="25">
        <v>334.2</v>
      </c>
      <c r="C24" s="20" t="s">
        <v>23</v>
      </c>
      <c r="D24" s="46">
        <v>-58000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-58000</v>
      </c>
      <c r="O24" s="47">
        <f t="shared" si="1"/>
        <v>-0.3014850738898332</v>
      </c>
      <c r="P24" s="9"/>
    </row>
    <row r="25" spans="1:16">
      <c r="A25" s="12"/>
      <c r="B25" s="25">
        <v>334.35</v>
      </c>
      <c r="C25" s="20" t="s">
        <v>147</v>
      </c>
      <c r="D25" s="46">
        <v>0</v>
      </c>
      <c r="E25" s="46">
        <v>94000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94000</v>
      </c>
      <c r="O25" s="47">
        <f t="shared" si="1"/>
        <v>0.48861374044214345</v>
      </c>
      <c r="P25" s="9"/>
    </row>
    <row r="26" spans="1:16">
      <c r="A26" s="12"/>
      <c r="B26" s="25">
        <v>334.42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2626000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2626000</v>
      </c>
      <c r="O26" s="47">
        <f t="shared" si="1"/>
        <v>13.649996621287965</v>
      </c>
      <c r="P26" s="9"/>
    </row>
    <row r="27" spans="1:16">
      <c r="A27" s="12"/>
      <c r="B27" s="25">
        <v>334.49</v>
      </c>
      <c r="C27" s="20" t="s">
        <v>28</v>
      </c>
      <c r="D27" s="46">
        <v>951000</v>
      </c>
      <c r="E27" s="46">
        <v>691000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1642000</v>
      </c>
      <c r="O27" s="47">
        <f t="shared" si="1"/>
        <v>8.5351464021914847</v>
      </c>
      <c r="P27" s="9"/>
    </row>
    <row r="28" spans="1:16">
      <c r="A28" s="12"/>
      <c r="B28" s="25">
        <v>334.69</v>
      </c>
      <c r="C28" s="20" t="s">
        <v>30</v>
      </c>
      <c r="D28" s="46">
        <v>0</v>
      </c>
      <c r="E28" s="46">
        <v>1538000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1538000</v>
      </c>
      <c r="O28" s="47">
        <f t="shared" si="1"/>
        <v>7.9945524765959215</v>
      </c>
      <c r="P28" s="9"/>
    </row>
    <row r="29" spans="1:16">
      <c r="A29" s="12"/>
      <c r="B29" s="25">
        <v>334.89</v>
      </c>
      <c r="C29" s="20" t="s">
        <v>153</v>
      </c>
      <c r="D29" s="46">
        <v>6594000</v>
      </c>
      <c r="E29" s="46">
        <v>10000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6604000</v>
      </c>
      <c r="O29" s="47">
        <f t="shared" si="1"/>
        <v>34.32771427531825</v>
      </c>
      <c r="P29" s="9"/>
    </row>
    <row r="30" spans="1:16">
      <c r="A30" s="12"/>
      <c r="B30" s="25">
        <v>335.12</v>
      </c>
      <c r="C30" s="20" t="s">
        <v>117</v>
      </c>
      <c r="D30" s="46">
        <v>29000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29000</v>
      </c>
      <c r="O30" s="47">
        <f t="shared" si="1"/>
        <v>0.1507425369449166</v>
      </c>
      <c r="P30" s="9"/>
    </row>
    <row r="31" spans="1:16">
      <c r="A31" s="12"/>
      <c r="B31" s="25">
        <v>335.14</v>
      </c>
      <c r="C31" s="20" t="s">
        <v>118</v>
      </c>
      <c r="D31" s="46">
        <v>167000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167000</v>
      </c>
      <c r="O31" s="47">
        <f t="shared" si="1"/>
        <v>0.86806909206210592</v>
      </c>
      <c r="P31" s="9"/>
    </row>
    <row r="32" spans="1:16">
      <c r="A32" s="12"/>
      <c r="B32" s="25">
        <v>335.15</v>
      </c>
      <c r="C32" s="20" t="s">
        <v>119</v>
      </c>
      <c r="D32" s="46">
        <v>10858000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10858000</v>
      </c>
      <c r="O32" s="47">
        <f t="shared" si="1"/>
        <v>56.440085039582911</v>
      </c>
      <c r="P32" s="9"/>
    </row>
    <row r="33" spans="1:16">
      <c r="A33" s="12"/>
      <c r="B33" s="25">
        <v>335.49</v>
      </c>
      <c r="C33" s="20" t="s">
        <v>121</v>
      </c>
      <c r="D33" s="46">
        <v>0</v>
      </c>
      <c r="E33" s="46">
        <v>0</v>
      </c>
      <c r="F33" s="46">
        <v>0</v>
      </c>
      <c r="G33" s="46">
        <v>11802000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11802000</v>
      </c>
      <c r="O33" s="47">
        <f t="shared" si="1"/>
        <v>61.347014518065713</v>
      </c>
      <c r="P33" s="9"/>
    </row>
    <row r="34" spans="1:16">
      <c r="A34" s="12"/>
      <c r="B34" s="25">
        <v>337.1</v>
      </c>
      <c r="C34" s="20" t="s">
        <v>154</v>
      </c>
      <c r="D34" s="46">
        <v>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3000</v>
      </c>
      <c r="O34" s="47">
        <f t="shared" si="1"/>
        <v>1.5594055546025856E-2</v>
      </c>
      <c r="P34" s="9"/>
    </row>
    <row r="35" spans="1:16">
      <c r="A35" s="12"/>
      <c r="B35" s="25">
        <v>337.4</v>
      </c>
      <c r="C35" s="20" t="s">
        <v>35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1131000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1131000</v>
      </c>
      <c r="O35" s="47">
        <f t="shared" si="1"/>
        <v>5.8789589408517475</v>
      </c>
      <c r="P35" s="9"/>
    </row>
    <row r="36" spans="1:16">
      <c r="A36" s="12"/>
      <c r="B36" s="25">
        <v>338</v>
      </c>
      <c r="C36" s="20" t="s">
        <v>37</v>
      </c>
      <c r="D36" s="46">
        <v>0</v>
      </c>
      <c r="E36" s="46">
        <v>2887000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2887000</v>
      </c>
      <c r="O36" s="47">
        <f t="shared" si="1"/>
        <v>15.006679453792215</v>
      </c>
      <c r="P36" s="9"/>
    </row>
    <row r="37" spans="1:16">
      <c r="A37" s="12"/>
      <c r="B37" s="25">
        <v>339</v>
      </c>
      <c r="C37" s="20" t="s">
        <v>38</v>
      </c>
      <c r="D37" s="46">
        <v>139000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139000</v>
      </c>
      <c r="O37" s="47">
        <f t="shared" ref="O37:O68" si="7">(N37/O$84)</f>
        <v>0.72252457363253131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SUM(D39:D60)</f>
        <v>8665000</v>
      </c>
      <c r="E38" s="32">
        <f t="shared" si="8"/>
        <v>458000</v>
      </c>
      <c r="F38" s="32">
        <f t="shared" si="8"/>
        <v>0</v>
      </c>
      <c r="G38" s="32">
        <f t="shared" si="8"/>
        <v>11000</v>
      </c>
      <c r="H38" s="32">
        <f t="shared" si="8"/>
        <v>17000</v>
      </c>
      <c r="I38" s="32">
        <f t="shared" si="8"/>
        <v>507835000</v>
      </c>
      <c r="J38" s="32">
        <f t="shared" si="8"/>
        <v>196758000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713744000</v>
      </c>
      <c r="O38" s="45">
        <f t="shared" si="7"/>
        <v>3710.0545272142258</v>
      </c>
      <c r="P38" s="10"/>
    </row>
    <row r="39" spans="1:16">
      <c r="A39" s="12"/>
      <c r="B39" s="25">
        <v>341.2</v>
      </c>
      <c r="C39" s="20" t="s">
        <v>122</v>
      </c>
      <c r="D39" s="46">
        <v>24000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196758000</v>
      </c>
      <c r="K39" s="46">
        <v>0</v>
      </c>
      <c r="L39" s="46">
        <v>0</v>
      </c>
      <c r="M39" s="46">
        <v>0</v>
      </c>
      <c r="N39" s="46">
        <f t="shared" ref="N39:N60" si="9">SUM(D39:M39)</f>
        <v>196782000</v>
      </c>
      <c r="O39" s="47">
        <f t="shared" si="7"/>
        <v>1022.8764794860199</v>
      </c>
      <c r="P39" s="9"/>
    </row>
    <row r="40" spans="1:16">
      <c r="A40" s="12"/>
      <c r="B40" s="25">
        <v>341.9</v>
      </c>
      <c r="C40" s="20" t="s">
        <v>123</v>
      </c>
      <c r="D40" s="46">
        <v>950000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950000</v>
      </c>
      <c r="O40" s="47">
        <f t="shared" si="7"/>
        <v>4.9381175895748539</v>
      </c>
      <c r="P40" s="9"/>
    </row>
    <row r="41" spans="1:16">
      <c r="A41" s="12"/>
      <c r="B41" s="25">
        <v>342.1</v>
      </c>
      <c r="C41" s="20" t="s">
        <v>48</v>
      </c>
      <c r="D41" s="46">
        <v>275000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275000</v>
      </c>
      <c r="O41" s="47">
        <f t="shared" si="7"/>
        <v>1.4294550917190367</v>
      </c>
      <c r="P41" s="9"/>
    </row>
    <row r="42" spans="1:16">
      <c r="A42" s="12"/>
      <c r="B42" s="25">
        <v>342.2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44239000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44239000</v>
      </c>
      <c r="O42" s="47">
        <f t="shared" si="7"/>
        <v>229.95514110021259</v>
      </c>
      <c r="P42" s="9"/>
    </row>
    <row r="43" spans="1:16">
      <c r="A43" s="12"/>
      <c r="B43" s="25">
        <v>342.5</v>
      </c>
      <c r="C43" s="20" t="s">
        <v>104</v>
      </c>
      <c r="D43" s="46">
        <v>0</v>
      </c>
      <c r="E43" s="46">
        <v>47000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47000</v>
      </c>
      <c r="O43" s="47">
        <f t="shared" si="7"/>
        <v>0.24430687022107173</v>
      </c>
      <c r="P43" s="9"/>
    </row>
    <row r="44" spans="1:16">
      <c r="A44" s="12"/>
      <c r="B44" s="25">
        <v>342.9</v>
      </c>
      <c r="C44" s="20" t="s">
        <v>105</v>
      </c>
      <c r="D44" s="46">
        <v>0</v>
      </c>
      <c r="E44" s="46">
        <v>159000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159000</v>
      </c>
      <c r="O44" s="47">
        <f t="shared" si="7"/>
        <v>0.82648494393937033</v>
      </c>
      <c r="P44" s="9"/>
    </row>
    <row r="45" spans="1:16">
      <c r="A45" s="12"/>
      <c r="B45" s="25">
        <v>343.1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280194000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280194000</v>
      </c>
      <c r="O45" s="47">
        <f t="shared" si="7"/>
        <v>1456.4535998877227</v>
      </c>
      <c r="P45" s="9"/>
    </row>
    <row r="46" spans="1:16">
      <c r="A46" s="12"/>
      <c r="B46" s="25">
        <v>343.2</v>
      </c>
      <c r="C46" s="20" t="s">
        <v>51</v>
      </c>
      <c r="D46" s="46">
        <v>12000</v>
      </c>
      <c r="E46" s="46">
        <v>0</v>
      </c>
      <c r="F46" s="46">
        <v>0</v>
      </c>
      <c r="G46" s="46">
        <v>0</v>
      </c>
      <c r="H46" s="46">
        <v>0</v>
      </c>
      <c r="I46" s="46">
        <v>29070000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29082000</v>
      </c>
      <c r="O46" s="47">
        <f t="shared" si="7"/>
        <v>151.16877446317463</v>
      </c>
      <c r="P46" s="9"/>
    </row>
    <row r="47" spans="1:16">
      <c r="A47" s="12"/>
      <c r="B47" s="25">
        <v>343.3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33936000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33936000</v>
      </c>
      <c r="O47" s="47">
        <f t="shared" si="7"/>
        <v>176.39995633664446</v>
      </c>
      <c r="P47" s="9"/>
    </row>
    <row r="48" spans="1:16">
      <c r="A48" s="12"/>
      <c r="B48" s="25">
        <v>343.4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24666000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24666000</v>
      </c>
      <c r="O48" s="47">
        <f t="shared" si="7"/>
        <v>128.21432469942457</v>
      </c>
      <c r="P48" s="9"/>
    </row>
    <row r="49" spans="1:16">
      <c r="A49" s="12"/>
      <c r="B49" s="25">
        <v>343.5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59012000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59012000</v>
      </c>
      <c r="O49" s="47">
        <f t="shared" si="7"/>
        <v>306.74546862735923</v>
      </c>
      <c r="P49" s="9"/>
    </row>
    <row r="50" spans="1:16">
      <c r="A50" s="12"/>
      <c r="B50" s="25">
        <v>343.8</v>
      </c>
      <c r="C50" s="20" t="s">
        <v>55</v>
      </c>
      <c r="D50" s="46">
        <v>124000</v>
      </c>
      <c r="E50" s="46">
        <v>0</v>
      </c>
      <c r="F50" s="46">
        <v>0</v>
      </c>
      <c r="G50" s="46">
        <v>0</v>
      </c>
      <c r="H50" s="46">
        <v>17000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141000</v>
      </c>
      <c r="O50" s="47">
        <f t="shared" si="7"/>
        <v>0.73292061066321523</v>
      </c>
      <c r="P50" s="9"/>
    </row>
    <row r="51" spans="1:16">
      <c r="A51" s="12"/>
      <c r="B51" s="25">
        <v>343.9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19078000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19078000</v>
      </c>
      <c r="O51" s="47">
        <f t="shared" si="7"/>
        <v>99.167797235693754</v>
      </c>
      <c r="P51" s="9"/>
    </row>
    <row r="52" spans="1:16">
      <c r="A52" s="12"/>
      <c r="B52" s="25">
        <v>344.1</v>
      </c>
      <c r="C52" s="20" t="s">
        <v>124</v>
      </c>
      <c r="D52" s="46">
        <v>9000</v>
      </c>
      <c r="E52" s="46">
        <v>0</v>
      </c>
      <c r="F52" s="46">
        <v>0</v>
      </c>
      <c r="G52" s="46">
        <v>0</v>
      </c>
      <c r="H52" s="46">
        <v>0</v>
      </c>
      <c r="I52" s="46">
        <v>11740000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11749000</v>
      </c>
      <c r="O52" s="47">
        <f t="shared" si="7"/>
        <v>61.071519536752589</v>
      </c>
      <c r="P52" s="9"/>
    </row>
    <row r="53" spans="1:16">
      <c r="A53" s="12"/>
      <c r="B53" s="25">
        <v>344.3</v>
      </c>
      <c r="C53" s="20" t="s">
        <v>125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5135000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5135000</v>
      </c>
      <c r="O53" s="47">
        <f t="shared" si="7"/>
        <v>26.691825076280921</v>
      </c>
      <c r="P53" s="9"/>
    </row>
    <row r="54" spans="1:16">
      <c r="A54" s="12"/>
      <c r="B54" s="25">
        <v>344.5</v>
      </c>
      <c r="C54" s="20" t="s">
        <v>126</v>
      </c>
      <c r="D54" s="46">
        <v>1235000</v>
      </c>
      <c r="E54" s="46">
        <v>137000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1372000</v>
      </c>
      <c r="O54" s="47">
        <f t="shared" si="7"/>
        <v>7.131681403049158</v>
      </c>
      <c r="P54" s="9"/>
    </row>
    <row r="55" spans="1:16">
      <c r="A55" s="12"/>
      <c r="B55" s="25">
        <v>344.9</v>
      </c>
      <c r="C55" s="20" t="s">
        <v>127</v>
      </c>
      <c r="D55" s="46">
        <v>1308000</v>
      </c>
      <c r="E55" s="46">
        <v>0</v>
      </c>
      <c r="F55" s="46">
        <v>0</v>
      </c>
      <c r="G55" s="46">
        <v>11000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1319000</v>
      </c>
      <c r="O55" s="47">
        <f t="shared" si="7"/>
        <v>6.8561864217360347</v>
      </c>
      <c r="P55" s="9"/>
    </row>
    <row r="56" spans="1:16">
      <c r="A56" s="12"/>
      <c r="B56" s="25">
        <v>345.1</v>
      </c>
      <c r="C56" s="20" t="s">
        <v>159</v>
      </c>
      <c r="D56" s="46">
        <v>0</v>
      </c>
      <c r="E56" s="46">
        <v>115000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115000</v>
      </c>
      <c r="O56" s="47">
        <f t="shared" si="7"/>
        <v>0.59777212926432444</v>
      </c>
      <c r="P56" s="9"/>
    </row>
    <row r="57" spans="1:16">
      <c r="A57" s="12"/>
      <c r="B57" s="25">
        <v>346.4</v>
      </c>
      <c r="C57" s="20" t="s">
        <v>61</v>
      </c>
      <c r="D57" s="46">
        <v>957000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957000</v>
      </c>
      <c r="O57" s="47">
        <f t="shared" si="7"/>
        <v>4.9745037191822474</v>
      </c>
      <c r="P57" s="9"/>
    </row>
    <row r="58" spans="1:16">
      <c r="A58" s="12"/>
      <c r="B58" s="25">
        <v>347.2</v>
      </c>
      <c r="C58" s="20" t="s">
        <v>62</v>
      </c>
      <c r="D58" s="46">
        <v>3357000</v>
      </c>
      <c r="E58" s="46">
        <v>0</v>
      </c>
      <c r="F58" s="46">
        <v>0</v>
      </c>
      <c r="G58" s="46">
        <v>0</v>
      </c>
      <c r="H58" s="46">
        <v>0</v>
      </c>
      <c r="I58" s="46">
        <v>765000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4122000</v>
      </c>
      <c r="O58" s="47">
        <f t="shared" si="7"/>
        <v>21.426232320239524</v>
      </c>
      <c r="P58" s="9"/>
    </row>
    <row r="59" spans="1:16">
      <c r="A59" s="12"/>
      <c r="B59" s="25">
        <v>347.4</v>
      </c>
      <c r="C59" s="20" t="s">
        <v>63</v>
      </c>
      <c r="D59" s="46">
        <v>25000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25000</v>
      </c>
      <c r="O59" s="47">
        <f t="shared" si="7"/>
        <v>0.12995046288354878</v>
      </c>
      <c r="P59" s="9"/>
    </row>
    <row r="60" spans="1:16">
      <c r="A60" s="12"/>
      <c r="B60" s="25">
        <v>347.5</v>
      </c>
      <c r="C60" s="20" t="s">
        <v>64</v>
      </c>
      <c r="D60" s="46">
        <v>389000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389000</v>
      </c>
      <c r="O60" s="47">
        <f t="shared" si="7"/>
        <v>2.0220292024680191</v>
      </c>
      <c r="P60" s="9"/>
    </row>
    <row r="61" spans="1:16" ht="15.75">
      <c r="A61" s="29" t="s">
        <v>44</v>
      </c>
      <c r="B61" s="30"/>
      <c r="C61" s="31"/>
      <c r="D61" s="32">
        <f t="shared" ref="D61:M61" si="10">SUM(D62:D64)</f>
        <v>645000</v>
      </c>
      <c r="E61" s="32">
        <f t="shared" si="10"/>
        <v>181000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6" si="11">SUM(D61:M61)</f>
        <v>826000</v>
      </c>
      <c r="O61" s="45">
        <f t="shared" si="7"/>
        <v>4.2935632936724524</v>
      </c>
      <c r="P61" s="10"/>
    </row>
    <row r="62" spans="1:16">
      <c r="A62" s="13"/>
      <c r="B62" s="39">
        <v>351.1</v>
      </c>
      <c r="C62" s="21" t="s">
        <v>148</v>
      </c>
      <c r="D62" s="46">
        <v>188000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188000</v>
      </c>
      <c r="O62" s="47">
        <f t="shared" si="7"/>
        <v>0.9772274808842869</v>
      </c>
      <c r="P62" s="9"/>
    </row>
    <row r="63" spans="1:16">
      <c r="A63" s="13"/>
      <c r="B63" s="39">
        <v>354</v>
      </c>
      <c r="C63" s="21" t="s">
        <v>67</v>
      </c>
      <c r="D63" s="46">
        <v>457000</v>
      </c>
      <c r="E63" s="46">
        <v>24000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481000</v>
      </c>
      <c r="O63" s="47">
        <f t="shared" si="7"/>
        <v>2.5002469058794787</v>
      </c>
      <c r="P63" s="9"/>
    </row>
    <row r="64" spans="1:16">
      <c r="A64" s="13"/>
      <c r="B64" s="39">
        <v>355</v>
      </c>
      <c r="C64" s="21" t="s">
        <v>155</v>
      </c>
      <c r="D64" s="46">
        <v>0</v>
      </c>
      <c r="E64" s="46">
        <v>157000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157000</v>
      </c>
      <c r="O64" s="47">
        <f t="shared" si="7"/>
        <v>0.81608890690868641</v>
      </c>
      <c r="P64" s="9"/>
    </row>
    <row r="65" spans="1:16" ht="15.75">
      <c r="A65" s="29" t="s">
        <v>4</v>
      </c>
      <c r="B65" s="30"/>
      <c r="C65" s="31"/>
      <c r="D65" s="32">
        <f t="shared" ref="D65:M65" si="12">SUM(D66:D74)</f>
        <v>11259000</v>
      </c>
      <c r="E65" s="32">
        <f t="shared" si="12"/>
        <v>1048000</v>
      </c>
      <c r="F65" s="32">
        <f t="shared" si="12"/>
        <v>2614000</v>
      </c>
      <c r="G65" s="32">
        <f t="shared" si="12"/>
        <v>931000</v>
      </c>
      <c r="H65" s="32">
        <f t="shared" si="12"/>
        <v>-21000</v>
      </c>
      <c r="I65" s="32">
        <f t="shared" si="12"/>
        <v>12649000</v>
      </c>
      <c r="J65" s="32">
        <f t="shared" si="12"/>
        <v>5236000</v>
      </c>
      <c r="K65" s="32">
        <f t="shared" si="12"/>
        <v>216342000</v>
      </c>
      <c r="L65" s="32">
        <f t="shared" si="12"/>
        <v>133000</v>
      </c>
      <c r="M65" s="32">
        <f t="shared" si="12"/>
        <v>103000</v>
      </c>
      <c r="N65" s="32">
        <f t="shared" si="11"/>
        <v>250294000</v>
      </c>
      <c r="O65" s="45">
        <f t="shared" si="7"/>
        <v>1301.0328462789985</v>
      </c>
      <c r="P65" s="10"/>
    </row>
    <row r="66" spans="1:16">
      <c r="A66" s="12"/>
      <c r="B66" s="25">
        <v>361.1</v>
      </c>
      <c r="C66" s="20" t="s">
        <v>68</v>
      </c>
      <c r="D66" s="46">
        <v>738000</v>
      </c>
      <c r="E66" s="46">
        <v>399000</v>
      </c>
      <c r="F66" s="46">
        <v>738000</v>
      </c>
      <c r="G66" s="46">
        <v>664000</v>
      </c>
      <c r="H66" s="46">
        <v>67000</v>
      </c>
      <c r="I66" s="46">
        <v>5942000</v>
      </c>
      <c r="J66" s="46">
        <v>1467000</v>
      </c>
      <c r="K66" s="46">
        <v>41091000</v>
      </c>
      <c r="L66" s="46">
        <v>133000</v>
      </c>
      <c r="M66" s="46">
        <v>2000</v>
      </c>
      <c r="N66" s="46">
        <f t="shared" si="11"/>
        <v>51241000</v>
      </c>
      <c r="O66" s="47">
        <f t="shared" si="7"/>
        <v>266.35166674463693</v>
      </c>
      <c r="P66" s="9"/>
    </row>
    <row r="67" spans="1:16">
      <c r="A67" s="12"/>
      <c r="B67" s="25">
        <v>361.3</v>
      </c>
      <c r="C67" s="20" t="s">
        <v>69</v>
      </c>
      <c r="D67" s="46">
        <v>-587000</v>
      </c>
      <c r="E67" s="46">
        <v>-147000</v>
      </c>
      <c r="F67" s="46">
        <v>0</v>
      </c>
      <c r="G67" s="46">
        <v>0</v>
      </c>
      <c r="H67" s="46">
        <v>-88000</v>
      </c>
      <c r="I67" s="46">
        <v>-7881000</v>
      </c>
      <c r="J67" s="46">
        <v>-803000</v>
      </c>
      <c r="K67" s="46">
        <v>-12748000</v>
      </c>
      <c r="L67" s="46">
        <v>0</v>
      </c>
      <c r="M67" s="46">
        <v>0</v>
      </c>
      <c r="N67" s="46">
        <f t="shared" ref="N67:N74" si="13">SUM(D67:M67)</f>
        <v>-22254000</v>
      </c>
      <c r="O67" s="47">
        <f t="shared" si="7"/>
        <v>-115.67670404041979</v>
      </c>
      <c r="P67" s="9"/>
    </row>
    <row r="68" spans="1:16">
      <c r="A68" s="12"/>
      <c r="B68" s="25">
        <v>361.4</v>
      </c>
      <c r="C68" s="20" t="s">
        <v>141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141157000</v>
      </c>
      <c r="L68" s="46">
        <v>0</v>
      </c>
      <c r="M68" s="46">
        <v>0</v>
      </c>
      <c r="N68" s="46">
        <f t="shared" si="13"/>
        <v>141157000</v>
      </c>
      <c r="O68" s="47">
        <f t="shared" si="7"/>
        <v>733.73669957012385</v>
      </c>
      <c r="P68" s="9"/>
    </row>
    <row r="69" spans="1:16">
      <c r="A69" s="12"/>
      <c r="B69" s="25">
        <v>362</v>
      </c>
      <c r="C69" s="20" t="s">
        <v>70</v>
      </c>
      <c r="D69" s="46">
        <v>1070000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1070000</v>
      </c>
      <c r="O69" s="47">
        <f t="shared" ref="O69:O82" si="14">(N69/O$84)</f>
        <v>5.5618798114158885</v>
      </c>
      <c r="P69" s="9"/>
    </row>
    <row r="70" spans="1:16">
      <c r="A70" s="12"/>
      <c r="B70" s="25">
        <v>364</v>
      </c>
      <c r="C70" s="20" t="s">
        <v>129</v>
      </c>
      <c r="D70" s="46">
        <v>838000</v>
      </c>
      <c r="E70" s="46">
        <v>0</v>
      </c>
      <c r="F70" s="46">
        <v>0</v>
      </c>
      <c r="G70" s="46">
        <v>0</v>
      </c>
      <c r="H70" s="46">
        <v>0</v>
      </c>
      <c r="I70" s="46">
        <v>43000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881000</v>
      </c>
      <c r="O70" s="47">
        <f t="shared" si="14"/>
        <v>4.5794543120162592</v>
      </c>
      <c r="P70" s="9"/>
    </row>
    <row r="71" spans="1:16">
      <c r="A71" s="12"/>
      <c r="B71" s="25">
        <v>365</v>
      </c>
      <c r="C71" s="20" t="s">
        <v>130</v>
      </c>
      <c r="D71" s="46">
        <v>155000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155000</v>
      </c>
      <c r="O71" s="47">
        <f t="shared" si="14"/>
        <v>0.80569286987800248</v>
      </c>
      <c r="P71" s="9"/>
    </row>
    <row r="72" spans="1:16">
      <c r="A72" s="12"/>
      <c r="B72" s="25">
        <v>366</v>
      </c>
      <c r="C72" s="20" t="s">
        <v>142</v>
      </c>
      <c r="D72" s="46">
        <v>38000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38000</v>
      </c>
      <c r="O72" s="47">
        <f t="shared" si="14"/>
        <v>0.19752470358299415</v>
      </c>
      <c r="P72" s="9"/>
    </row>
    <row r="73" spans="1:16">
      <c r="A73" s="12"/>
      <c r="B73" s="25">
        <v>368</v>
      </c>
      <c r="C73" s="20" t="s">
        <v>72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46842000</v>
      </c>
      <c r="L73" s="46">
        <v>0</v>
      </c>
      <c r="M73" s="46">
        <v>0</v>
      </c>
      <c r="N73" s="46">
        <f t="shared" si="13"/>
        <v>46842000</v>
      </c>
      <c r="O73" s="47">
        <f t="shared" si="14"/>
        <v>243.4855832956477</v>
      </c>
      <c r="P73" s="9"/>
    </row>
    <row r="74" spans="1:16">
      <c r="A74" s="12"/>
      <c r="B74" s="25">
        <v>369.9</v>
      </c>
      <c r="C74" s="20" t="s">
        <v>73</v>
      </c>
      <c r="D74" s="46">
        <v>9007000</v>
      </c>
      <c r="E74" s="46">
        <v>796000</v>
      </c>
      <c r="F74" s="46">
        <v>1876000</v>
      </c>
      <c r="G74" s="46">
        <v>267000</v>
      </c>
      <c r="H74" s="46">
        <v>0</v>
      </c>
      <c r="I74" s="46">
        <v>14545000</v>
      </c>
      <c r="J74" s="46">
        <v>4572000</v>
      </c>
      <c r="K74" s="46">
        <v>0</v>
      </c>
      <c r="L74" s="46">
        <v>0</v>
      </c>
      <c r="M74" s="46">
        <v>101000</v>
      </c>
      <c r="N74" s="46">
        <f t="shared" si="13"/>
        <v>31164000</v>
      </c>
      <c r="O74" s="47">
        <f t="shared" si="14"/>
        <v>161.99104901211658</v>
      </c>
      <c r="P74" s="9"/>
    </row>
    <row r="75" spans="1:16" ht="15.75">
      <c r="A75" s="29" t="s">
        <v>45</v>
      </c>
      <c r="B75" s="30"/>
      <c r="C75" s="31"/>
      <c r="D75" s="32">
        <f t="shared" ref="D75:M75" si="15">SUM(D76:D81)</f>
        <v>45930000</v>
      </c>
      <c r="E75" s="32">
        <f t="shared" si="15"/>
        <v>847000</v>
      </c>
      <c r="F75" s="32">
        <f t="shared" si="15"/>
        <v>8651000</v>
      </c>
      <c r="G75" s="32">
        <f t="shared" si="15"/>
        <v>38386000</v>
      </c>
      <c r="H75" s="32">
        <f t="shared" si="15"/>
        <v>0</v>
      </c>
      <c r="I75" s="32">
        <f t="shared" si="15"/>
        <v>27674000</v>
      </c>
      <c r="J75" s="32">
        <f t="shared" si="15"/>
        <v>2142000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ref="N75:N82" si="16">SUM(D75:M75)</f>
        <v>123630000</v>
      </c>
      <c r="O75" s="45">
        <f t="shared" si="14"/>
        <v>642.63102905172548</v>
      </c>
      <c r="P75" s="9"/>
    </row>
    <row r="76" spans="1:16">
      <c r="A76" s="12"/>
      <c r="B76" s="25">
        <v>381</v>
      </c>
      <c r="C76" s="20" t="s">
        <v>74</v>
      </c>
      <c r="D76" s="46">
        <v>3096000</v>
      </c>
      <c r="E76" s="46">
        <v>847000</v>
      </c>
      <c r="F76" s="46">
        <v>8651000</v>
      </c>
      <c r="G76" s="46">
        <v>7417000</v>
      </c>
      <c r="H76" s="46">
        <v>0</v>
      </c>
      <c r="I76" s="46">
        <v>14554000</v>
      </c>
      <c r="J76" s="46">
        <v>2142000</v>
      </c>
      <c r="K76" s="46">
        <v>0</v>
      </c>
      <c r="L76" s="46">
        <v>0</v>
      </c>
      <c r="M76" s="46">
        <v>0</v>
      </c>
      <c r="N76" s="46">
        <f t="shared" si="16"/>
        <v>36707000</v>
      </c>
      <c r="O76" s="47">
        <f t="shared" si="14"/>
        <v>190.80366564265702</v>
      </c>
      <c r="P76" s="9"/>
    </row>
    <row r="77" spans="1:16">
      <c r="A77" s="12"/>
      <c r="B77" s="25">
        <v>382</v>
      </c>
      <c r="C77" s="20" t="s">
        <v>113</v>
      </c>
      <c r="D77" s="46">
        <v>42834000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42834000</v>
      </c>
      <c r="O77" s="47">
        <f t="shared" si="14"/>
        <v>222.65192508615715</v>
      </c>
      <c r="P77" s="9"/>
    </row>
    <row r="78" spans="1:16">
      <c r="A78" s="12"/>
      <c r="B78" s="25">
        <v>384</v>
      </c>
      <c r="C78" s="20" t="s">
        <v>138</v>
      </c>
      <c r="D78" s="46">
        <v>0</v>
      </c>
      <c r="E78" s="46">
        <v>0</v>
      </c>
      <c r="F78" s="46">
        <v>0</v>
      </c>
      <c r="G78" s="46">
        <v>30969000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30969000</v>
      </c>
      <c r="O78" s="47">
        <f t="shared" si="14"/>
        <v>160.97743540162489</v>
      </c>
      <c r="P78" s="9"/>
    </row>
    <row r="79" spans="1:16">
      <c r="A79" s="12"/>
      <c r="B79" s="25">
        <v>389.5</v>
      </c>
      <c r="C79" s="20" t="s">
        <v>132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9680000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9680000</v>
      </c>
      <c r="O79" s="47">
        <f t="shared" si="14"/>
        <v>50.316819228510091</v>
      </c>
      <c r="P79" s="9"/>
    </row>
    <row r="80" spans="1:16">
      <c r="A80" s="12"/>
      <c r="B80" s="25">
        <v>389.6</v>
      </c>
      <c r="C80" s="20" t="s">
        <v>133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291000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291000</v>
      </c>
      <c r="O80" s="47">
        <f t="shared" si="14"/>
        <v>1.5126233879645079</v>
      </c>
      <c r="P80" s="9"/>
    </row>
    <row r="81" spans="1:119" ht="15.75" thickBot="1">
      <c r="A81" s="12"/>
      <c r="B81" s="25">
        <v>389.7</v>
      </c>
      <c r="C81" s="20" t="s">
        <v>134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3149000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3149000</v>
      </c>
      <c r="O81" s="47">
        <f t="shared" si="14"/>
        <v>16.368560304811805</v>
      </c>
      <c r="P81" s="9"/>
    </row>
    <row r="82" spans="1:119" ht="16.5" thickBot="1">
      <c r="A82" s="14" t="s">
        <v>65</v>
      </c>
      <c r="B82" s="23"/>
      <c r="C82" s="22"/>
      <c r="D82" s="15">
        <f t="shared" ref="D82:M82" si="17">SUM(D5,D13,D16,D38,D61,D65,D75)</f>
        <v>151002000</v>
      </c>
      <c r="E82" s="15">
        <f t="shared" si="17"/>
        <v>19384000</v>
      </c>
      <c r="F82" s="15">
        <f t="shared" si="17"/>
        <v>11265000</v>
      </c>
      <c r="G82" s="15">
        <f t="shared" si="17"/>
        <v>51130000</v>
      </c>
      <c r="H82" s="15">
        <f t="shared" si="17"/>
        <v>-4000</v>
      </c>
      <c r="I82" s="15">
        <f t="shared" si="17"/>
        <v>554139000</v>
      </c>
      <c r="J82" s="15">
        <f t="shared" si="17"/>
        <v>204136000</v>
      </c>
      <c r="K82" s="15">
        <f t="shared" si="17"/>
        <v>216342000</v>
      </c>
      <c r="L82" s="15">
        <f t="shared" si="17"/>
        <v>133000</v>
      </c>
      <c r="M82" s="15">
        <f t="shared" si="17"/>
        <v>306000</v>
      </c>
      <c r="N82" s="15">
        <f t="shared" si="16"/>
        <v>1207833000</v>
      </c>
      <c r="O82" s="38">
        <f t="shared" si="14"/>
        <v>6278.3382974410151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160</v>
      </c>
      <c r="M84" s="118"/>
      <c r="N84" s="118"/>
      <c r="O84" s="43">
        <v>192381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95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60654000</v>
      </c>
      <c r="E5" s="27">
        <f t="shared" si="0"/>
        <v>1589000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196000</v>
      </c>
      <c r="N5" s="28">
        <f>SUM(D5:M5)</f>
        <v>62439000</v>
      </c>
      <c r="O5" s="33">
        <f t="shared" ref="O5:O36" si="1">(N5/O$85)</f>
        <v>329.2762030323006</v>
      </c>
      <c r="P5" s="6"/>
    </row>
    <row r="6" spans="1:133">
      <c r="A6" s="12"/>
      <c r="B6" s="25">
        <v>311</v>
      </c>
      <c r="C6" s="20" t="s">
        <v>3</v>
      </c>
      <c r="D6" s="46">
        <v>37842000</v>
      </c>
      <c r="E6" s="46">
        <v>1589000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196000</v>
      </c>
      <c r="N6" s="46">
        <f>SUM(D6:M6)</f>
        <v>39627000</v>
      </c>
      <c r="O6" s="47">
        <f t="shared" si="1"/>
        <v>208.97560975609755</v>
      </c>
      <c r="P6" s="9"/>
    </row>
    <row r="7" spans="1:133">
      <c r="A7" s="12"/>
      <c r="B7" s="25">
        <v>314.10000000000002</v>
      </c>
      <c r="C7" s="20" t="s">
        <v>11</v>
      </c>
      <c r="D7" s="46">
        <v>12398000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12398000</v>
      </c>
      <c r="O7" s="47">
        <f t="shared" si="1"/>
        <v>65.381674357284112</v>
      </c>
      <c r="P7" s="9"/>
    </row>
    <row r="8" spans="1:133">
      <c r="A8" s="12"/>
      <c r="B8" s="25">
        <v>314.3</v>
      </c>
      <c r="C8" s="20" t="s">
        <v>12</v>
      </c>
      <c r="D8" s="46">
        <v>1880000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1880000</v>
      </c>
      <c r="O8" s="47">
        <f t="shared" si="1"/>
        <v>9.9143045484508896</v>
      </c>
      <c r="P8" s="9"/>
    </row>
    <row r="9" spans="1:133">
      <c r="A9" s="12"/>
      <c r="B9" s="25">
        <v>314.39999999999998</v>
      </c>
      <c r="C9" s="20" t="s">
        <v>13</v>
      </c>
      <c r="D9" s="46">
        <v>1128000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1128000</v>
      </c>
      <c r="O9" s="47">
        <f t="shared" si="1"/>
        <v>5.9485827290705338</v>
      </c>
      <c r="P9" s="9"/>
    </row>
    <row r="10" spans="1:133">
      <c r="A10" s="12"/>
      <c r="B10" s="25">
        <v>314.7</v>
      </c>
      <c r="C10" s="20" t="s">
        <v>14</v>
      </c>
      <c r="D10" s="46">
        <v>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1000</v>
      </c>
      <c r="O10" s="47">
        <f t="shared" si="1"/>
        <v>5.2735662491760048E-3</v>
      </c>
      <c r="P10" s="9"/>
    </row>
    <row r="11" spans="1:133">
      <c r="A11" s="12"/>
      <c r="B11" s="25">
        <v>314.8</v>
      </c>
      <c r="C11" s="20" t="s">
        <v>15</v>
      </c>
      <c r="D11" s="46">
        <v>151000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151000</v>
      </c>
      <c r="O11" s="47">
        <f t="shared" si="1"/>
        <v>0.79630850362557681</v>
      </c>
      <c r="P11" s="9"/>
    </row>
    <row r="12" spans="1:133">
      <c r="A12" s="12"/>
      <c r="B12" s="25">
        <v>315</v>
      </c>
      <c r="C12" s="20" t="s">
        <v>116</v>
      </c>
      <c r="D12" s="46">
        <v>7254000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7254000</v>
      </c>
      <c r="O12" s="47">
        <f t="shared" si="1"/>
        <v>38.254449571522741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2910000</v>
      </c>
      <c r="E13" s="32">
        <f t="shared" si="3"/>
        <v>4068000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6978000</v>
      </c>
      <c r="O13" s="45">
        <f t="shared" si="1"/>
        <v>36.798945286750168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3797000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3797000</v>
      </c>
      <c r="O14" s="47">
        <f t="shared" si="1"/>
        <v>20.023731048121292</v>
      </c>
      <c r="P14" s="9"/>
    </row>
    <row r="15" spans="1:133">
      <c r="A15" s="12"/>
      <c r="B15" s="25">
        <v>329</v>
      </c>
      <c r="C15" s="20" t="s">
        <v>18</v>
      </c>
      <c r="D15" s="46">
        <v>2910000</v>
      </c>
      <c r="E15" s="46">
        <v>271000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3181000</v>
      </c>
      <c r="O15" s="47">
        <f t="shared" si="1"/>
        <v>16.775214238628873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SUM(D17:D39)</f>
        <v>26322000</v>
      </c>
      <c r="E16" s="32">
        <f t="shared" si="4"/>
        <v>10825000</v>
      </c>
      <c r="F16" s="32">
        <f t="shared" si="4"/>
        <v>0</v>
      </c>
      <c r="G16" s="32">
        <f t="shared" si="4"/>
        <v>12004000</v>
      </c>
      <c r="H16" s="32">
        <f t="shared" si="4"/>
        <v>0</v>
      </c>
      <c r="I16" s="32">
        <f t="shared" si="4"/>
        <v>3512000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52663000</v>
      </c>
      <c r="O16" s="45">
        <f t="shared" si="1"/>
        <v>277.72181938035595</v>
      </c>
      <c r="P16" s="10"/>
    </row>
    <row r="17" spans="1:16">
      <c r="A17" s="12"/>
      <c r="B17" s="25">
        <v>331.2</v>
      </c>
      <c r="C17" s="20" t="s">
        <v>19</v>
      </c>
      <c r="D17" s="46">
        <v>0</v>
      </c>
      <c r="E17" s="46">
        <v>490000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490000</v>
      </c>
      <c r="O17" s="47">
        <f t="shared" si="1"/>
        <v>2.5840474620962426</v>
      </c>
      <c r="P17" s="9"/>
    </row>
    <row r="18" spans="1:16">
      <c r="A18" s="12"/>
      <c r="B18" s="25">
        <v>331.39</v>
      </c>
      <c r="C18" s="20" t="s">
        <v>24</v>
      </c>
      <c r="D18" s="46">
        <v>0</v>
      </c>
      <c r="E18" s="46">
        <v>107000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107000</v>
      </c>
      <c r="O18" s="47">
        <f t="shared" si="1"/>
        <v>0.56427158866183258</v>
      </c>
      <c r="P18" s="9"/>
    </row>
    <row r="19" spans="1:16">
      <c r="A19" s="12"/>
      <c r="B19" s="25">
        <v>331.49</v>
      </c>
      <c r="C19" s="20" t="s">
        <v>90</v>
      </c>
      <c r="D19" s="46">
        <v>0</v>
      </c>
      <c r="E19" s="46">
        <v>505000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505000</v>
      </c>
      <c r="O19" s="47">
        <f t="shared" si="1"/>
        <v>2.6631509558338826</v>
      </c>
      <c r="P19" s="9"/>
    </row>
    <row r="20" spans="1:16">
      <c r="A20" s="12"/>
      <c r="B20" s="25">
        <v>331.5</v>
      </c>
      <c r="C20" s="20" t="s">
        <v>21</v>
      </c>
      <c r="D20" s="46">
        <v>6612000</v>
      </c>
      <c r="E20" s="46">
        <v>1937000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8549000</v>
      </c>
      <c r="O20" s="47">
        <f t="shared" si="1"/>
        <v>45.083717864205667</v>
      </c>
      <c r="P20" s="9"/>
    </row>
    <row r="21" spans="1:16">
      <c r="A21" s="12"/>
      <c r="B21" s="25">
        <v>331.69</v>
      </c>
      <c r="C21" s="20" t="s">
        <v>26</v>
      </c>
      <c r="D21" s="46">
        <v>0</v>
      </c>
      <c r="E21" s="46">
        <v>224000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224000</v>
      </c>
      <c r="O21" s="47">
        <f t="shared" si="1"/>
        <v>1.1812788398154253</v>
      </c>
      <c r="P21" s="9"/>
    </row>
    <row r="22" spans="1:16">
      <c r="A22" s="12"/>
      <c r="B22" s="25">
        <v>331.9</v>
      </c>
      <c r="C22" s="20" t="s">
        <v>151</v>
      </c>
      <c r="D22" s="46">
        <v>48000</v>
      </c>
      <c r="E22" s="46">
        <v>512000</v>
      </c>
      <c r="F22" s="46">
        <v>0</v>
      </c>
      <c r="G22" s="46">
        <v>0</v>
      </c>
      <c r="H22" s="46">
        <v>0</v>
      </c>
      <c r="I22" s="46">
        <v>2378000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2938000</v>
      </c>
      <c r="O22" s="47">
        <f t="shared" si="1"/>
        <v>15.493737640079104</v>
      </c>
      <c r="P22" s="9"/>
    </row>
    <row r="23" spans="1:16">
      <c r="A23" s="12"/>
      <c r="B23" s="25">
        <v>334.1</v>
      </c>
      <c r="C23" s="20" t="s">
        <v>22</v>
      </c>
      <c r="D23" s="46">
        <v>0</v>
      </c>
      <c r="E23" s="46">
        <v>1700000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1700000</v>
      </c>
      <c r="O23" s="47">
        <f t="shared" si="1"/>
        <v>8.9650626235992092</v>
      </c>
      <c r="P23" s="9"/>
    </row>
    <row r="24" spans="1:16">
      <c r="A24" s="12"/>
      <c r="B24" s="25">
        <v>334.2</v>
      </c>
      <c r="C24" s="20" t="s">
        <v>23</v>
      </c>
      <c r="D24" s="46">
        <v>1776000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1776000</v>
      </c>
      <c r="O24" s="47">
        <f t="shared" si="1"/>
        <v>9.3658536585365848</v>
      </c>
      <c r="P24" s="9"/>
    </row>
    <row r="25" spans="1:16">
      <c r="A25" s="12"/>
      <c r="B25" s="25">
        <v>334.35</v>
      </c>
      <c r="C25" s="20" t="s">
        <v>147</v>
      </c>
      <c r="D25" s="46">
        <v>0</v>
      </c>
      <c r="E25" s="46">
        <v>19000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19000</v>
      </c>
      <c r="O25" s="47">
        <f t="shared" si="1"/>
        <v>0.1001977587343441</v>
      </c>
      <c r="P25" s="9"/>
    </row>
    <row r="26" spans="1:16">
      <c r="A26" s="12"/>
      <c r="B26" s="25">
        <v>334.41</v>
      </c>
      <c r="C26" s="20" t="s">
        <v>152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1120000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1120000</v>
      </c>
      <c r="O26" s="47">
        <f t="shared" si="1"/>
        <v>5.906394199077126</v>
      </c>
      <c r="P26" s="9"/>
    </row>
    <row r="27" spans="1:16">
      <c r="A27" s="12"/>
      <c r="B27" s="25">
        <v>334.49</v>
      </c>
      <c r="C27" s="20" t="s">
        <v>28</v>
      </c>
      <c r="D27" s="46">
        <v>811000</v>
      </c>
      <c r="E27" s="46">
        <v>1691000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2502000</v>
      </c>
      <c r="O27" s="47">
        <f t="shared" si="1"/>
        <v>13.194462755438366</v>
      </c>
      <c r="P27" s="9"/>
    </row>
    <row r="28" spans="1:16">
      <c r="A28" s="12"/>
      <c r="B28" s="25">
        <v>334.69</v>
      </c>
      <c r="C28" s="20" t="s">
        <v>30</v>
      </c>
      <c r="D28" s="46">
        <v>0</v>
      </c>
      <c r="E28" s="46">
        <v>867000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867000</v>
      </c>
      <c r="O28" s="47">
        <f t="shared" si="1"/>
        <v>4.5721819380355964</v>
      </c>
      <c r="P28" s="9"/>
    </row>
    <row r="29" spans="1:16">
      <c r="A29" s="12"/>
      <c r="B29" s="25">
        <v>334.89</v>
      </c>
      <c r="C29" s="20" t="s">
        <v>153</v>
      </c>
      <c r="D29" s="46">
        <v>0</v>
      </c>
      <c r="E29" s="46">
        <v>39000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39000</v>
      </c>
      <c r="O29" s="47">
        <f t="shared" si="1"/>
        <v>0.20566908371786422</v>
      </c>
      <c r="P29" s="9"/>
    </row>
    <row r="30" spans="1:16">
      <c r="A30" s="12"/>
      <c r="B30" s="25">
        <v>335.12</v>
      </c>
      <c r="C30" s="20" t="s">
        <v>117</v>
      </c>
      <c r="D30" s="46">
        <v>6347000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6347000</v>
      </c>
      <c r="O30" s="47">
        <f t="shared" si="1"/>
        <v>33.471324983520105</v>
      </c>
      <c r="P30" s="9"/>
    </row>
    <row r="31" spans="1:16">
      <c r="A31" s="12"/>
      <c r="B31" s="25">
        <v>335.14</v>
      </c>
      <c r="C31" s="20" t="s">
        <v>118</v>
      </c>
      <c r="D31" s="46">
        <v>32000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32000</v>
      </c>
      <c r="O31" s="47">
        <f t="shared" si="1"/>
        <v>0.16875411997363216</v>
      </c>
      <c r="P31" s="9"/>
    </row>
    <row r="32" spans="1:16">
      <c r="A32" s="12"/>
      <c r="B32" s="25">
        <v>335.15</v>
      </c>
      <c r="C32" s="20" t="s">
        <v>119</v>
      </c>
      <c r="D32" s="46">
        <v>39000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39000</v>
      </c>
      <c r="O32" s="47">
        <f t="shared" si="1"/>
        <v>0.20566908371786422</v>
      </c>
      <c r="P32" s="9"/>
    </row>
    <row r="33" spans="1:16">
      <c r="A33" s="12"/>
      <c r="B33" s="25">
        <v>335.18</v>
      </c>
      <c r="C33" s="20" t="s">
        <v>120</v>
      </c>
      <c r="D33" s="46">
        <v>10500000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10500000</v>
      </c>
      <c r="O33" s="47">
        <f t="shared" si="1"/>
        <v>55.372445616348053</v>
      </c>
      <c r="P33" s="9"/>
    </row>
    <row r="34" spans="1:16">
      <c r="A34" s="12"/>
      <c r="B34" s="25">
        <v>335.49</v>
      </c>
      <c r="C34" s="20" t="s">
        <v>121</v>
      </c>
      <c r="D34" s="46">
        <v>0</v>
      </c>
      <c r="E34" s="46">
        <v>0</v>
      </c>
      <c r="F34" s="46">
        <v>0</v>
      </c>
      <c r="G34" s="46">
        <v>12004000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12004000</v>
      </c>
      <c r="O34" s="47">
        <f t="shared" si="1"/>
        <v>63.303889255108764</v>
      </c>
      <c r="P34" s="9"/>
    </row>
    <row r="35" spans="1:16">
      <c r="A35" s="12"/>
      <c r="B35" s="25">
        <v>337.1</v>
      </c>
      <c r="C35" s="20" t="s">
        <v>154</v>
      </c>
      <c r="D35" s="46">
        <v>11000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11000</v>
      </c>
      <c r="O35" s="47">
        <f t="shared" si="1"/>
        <v>5.8009228740936059E-2</v>
      </c>
      <c r="P35" s="9"/>
    </row>
    <row r="36" spans="1:16">
      <c r="A36" s="12"/>
      <c r="B36" s="25">
        <v>337.4</v>
      </c>
      <c r="C36" s="20" t="s">
        <v>35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14000</v>
      </c>
      <c r="O36" s="47">
        <f t="shared" si="1"/>
        <v>7.3829927488464078E-2</v>
      </c>
      <c r="P36" s="9"/>
    </row>
    <row r="37" spans="1:16">
      <c r="A37" s="12"/>
      <c r="B37" s="25">
        <v>337.5</v>
      </c>
      <c r="C37" s="20" t="s">
        <v>92</v>
      </c>
      <c r="D37" s="46">
        <v>0</v>
      </c>
      <c r="E37" s="46">
        <v>245000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245000</v>
      </c>
      <c r="O37" s="47">
        <f t="shared" ref="O37:O68" si="8">(N37/O$85)</f>
        <v>1.2920237310481213</v>
      </c>
      <c r="P37" s="9"/>
    </row>
    <row r="38" spans="1:16">
      <c r="A38" s="12"/>
      <c r="B38" s="25">
        <v>338</v>
      </c>
      <c r="C38" s="20" t="s">
        <v>37</v>
      </c>
      <c r="D38" s="46">
        <v>0</v>
      </c>
      <c r="E38" s="46">
        <v>2489000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2489000</v>
      </c>
      <c r="O38" s="47">
        <f t="shared" si="8"/>
        <v>13.125906394199077</v>
      </c>
      <c r="P38" s="9"/>
    </row>
    <row r="39" spans="1:16">
      <c r="A39" s="12"/>
      <c r="B39" s="25">
        <v>339</v>
      </c>
      <c r="C39" s="20" t="s">
        <v>38</v>
      </c>
      <c r="D39" s="46">
        <v>146000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146000</v>
      </c>
      <c r="O39" s="47">
        <f t="shared" si="8"/>
        <v>0.76994067237969677</v>
      </c>
      <c r="P39" s="9"/>
    </row>
    <row r="40" spans="1:16" ht="15.75">
      <c r="A40" s="29" t="s">
        <v>43</v>
      </c>
      <c r="B40" s="30"/>
      <c r="C40" s="31"/>
      <c r="D40" s="32">
        <f t="shared" ref="D40:M40" si="9">SUM(D41:D61)</f>
        <v>8367000</v>
      </c>
      <c r="E40" s="32">
        <f t="shared" si="9"/>
        <v>321000</v>
      </c>
      <c r="F40" s="32">
        <f t="shared" si="9"/>
        <v>0</v>
      </c>
      <c r="G40" s="32">
        <f t="shared" si="9"/>
        <v>26000</v>
      </c>
      <c r="H40" s="32">
        <f t="shared" si="9"/>
        <v>116000</v>
      </c>
      <c r="I40" s="32">
        <f t="shared" si="9"/>
        <v>461443000</v>
      </c>
      <c r="J40" s="32">
        <f t="shared" si="9"/>
        <v>185631000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655904000</v>
      </c>
      <c r="O40" s="45">
        <f t="shared" si="8"/>
        <v>3458.9531970995386</v>
      </c>
      <c r="P40" s="10"/>
    </row>
    <row r="41" spans="1:16">
      <c r="A41" s="12"/>
      <c r="B41" s="25">
        <v>341.2</v>
      </c>
      <c r="C41" s="20" t="s">
        <v>122</v>
      </c>
      <c r="D41" s="46">
        <v>27000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185631000</v>
      </c>
      <c r="K41" s="46">
        <v>0</v>
      </c>
      <c r="L41" s="46">
        <v>0</v>
      </c>
      <c r="M41" s="46">
        <v>0</v>
      </c>
      <c r="N41" s="46">
        <f t="shared" ref="N41:N61" si="10">SUM(D41:M41)</f>
        <v>185658000</v>
      </c>
      <c r="O41" s="47">
        <f t="shared" si="8"/>
        <v>979.07976268951882</v>
      </c>
      <c r="P41" s="9"/>
    </row>
    <row r="42" spans="1:16">
      <c r="A42" s="12"/>
      <c r="B42" s="25">
        <v>341.9</v>
      </c>
      <c r="C42" s="20" t="s">
        <v>123</v>
      </c>
      <c r="D42" s="46">
        <v>800000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800000</v>
      </c>
      <c r="O42" s="47">
        <f t="shared" si="8"/>
        <v>4.2188529993408039</v>
      </c>
      <c r="P42" s="9"/>
    </row>
    <row r="43" spans="1:16">
      <c r="A43" s="12"/>
      <c r="B43" s="25">
        <v>342.1</v>
      </c>
      <c r="C43" s="20" t="s">
        <v>48</v>
      </c>
      <c r="D43" s="46">
        <v>259000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259000</v>
      </c>
      <c r="O43" s="47">
        <f t="shared" si="8"/>
        <v>1.3658536585365855</v>
      </c>
      <c r="P43" s="9"/>
    </row>
    <row r="44" spans="1:16">
      <c r="A44" s="12"/>
      <c r="B44" s="25">
        <v>342.2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41254000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41254000</v>
      </c>
      <c r="O44" s="47">
        <f t="shared" si="8"/>
        <v>217.55570204350693</v>
      </c>
      <c r="P44" s="9"/>
    </row>
    <row r="45" spans="1:16">
      <c r="A45" s="12"/>
      <c r="B45" s="25">
        <v>342.5</v>
      </c>
      <c r="C45" s="20" t="s">
        <v>104</v>
      </c>
      <c r="D45" s="46">
        <v>0</v>
      </c>
      <c r="E45" s="46">
        <v>46000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46000</v>
      </c>
      <c r="O45" s="47">
        <f t="shared" si="8"/>
        <v>0.24258404746209625</v>
      </c>
      <c r="P45" s="9"/>
    </row>
    <row r="46" spans="1:16">
      <c r="A46" s="12"/>
      <c r="B46" s="25">
        <v>342.9</v>
      </c>
      <c r="C46" s="20" t="s">
        <v>105</v>
      </c>
      <c r="D46" s="46">
        <v>0</v>
      </c>
      <c r="E46" s="46">
        <v>146000</v>
      </c>
      <c r="F46" s="46">
        <v>0</v>
      </c>
      <c r="G46" s="46">
        <v>0</v>
      </c>
      <c r="H46" s="46">
        <v>0</v>
      </c>
      <c r="I46" s="46">
        <v>256727000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256873000</v>
      </c>
      <c r="O46" s="47">
        <f t="shared" si="8"/>
        <v>1354.636783124588</v>
      </c>
      <c r="P46" s="9"/>
    </row>
    <row r="47" spans="1:16">
      <c r="A47" s="12"/>
      <c r="B47" s="25">
        <v>343.2</v>
      </c>
      <c r="C47" s="20" t="s">
        <v>51</v>
      </c>
      <c r="D47" s="46">
        <v>8000</v>
      </c>
      <c r="E47" s="46">
        <v>0</v>
      </c>
      <c r="F47" s="46">
        <v>0</v>
      </c>
      <c r="G47" s="46">
        <v>0</v>
      </c>
      <c r="H47" s="46">
        <v>0</v>
      </c>
      <c r="I47" s="46">
        <v>25383000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25391000</v>
      </c>
      <c r="O47" s="47">
        <f t="shared" si="8"/>
        <v>133.90112063282794</v>
      </c>
      <c r="P47" s="9"/>
    </row>
    <row r="48" spans="1:16">
      <c r="A48" s="12"/>
      <c r="B48" s="25">
        <v>343.3</v>
      </c>
      <c r="C48" s="20" t="s">
        <v>52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28263000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28263000</v>
      </c>
      <c r="O48" s="47">
        <f t="shared" si="8"/>
        <v>149.04680290046144</v>
      </c>
      <c r="P48" s="9"/>
    </row>
    <row r="49" spans="1:16">
      <c r="A49" s="12"/>
      <c r="B49" s="25">
        <v>343.4</v>
      </c>
      <c r="C49" s="20" t="s">
        <v>53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23689000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23689000</v>
      </c>
      <c r="O49" s="47">
        <f t="shared" si="8"/>
        <v>124.92551087673039</v>
      </c>
      <c r="P49" s="9"/>
    </row>
    <row r="50" spans="1:16">
      <c r="A50" s="12"/>
      <c r="B50" s="25">
        <v>343.5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52885000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52885000</v>
      </c>
      <c r="O50" s="47">
        <f t="shared" si="8"/>
        <v>278.89255108767304</v>
      </c>
      <c r="P50" s="9"/>
    </row>
    <row r="51" spans="1:16">
      <c r="A51" s="12"/>
      <c r="B51" s="25">
        <v>343.8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116000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116000</v>
      </c>
      <c r="O51" s="47">
        <f t="shared" si="8"/>
        <v>0.6117336849044166</v>
      </c>
      <c r="P51" s="9"/>
    </row>
    <row r="52" spans="1:16">
      <c r="A52" s="12"/>
      <c r="B52" s="25">
        <v>343.9</v>
      </c>
      <c r="C52" s="20" t="s">
        <v>56</v>
      </c>
      <c r="D52" s="46">
        <v>0</v>
      </c>
      <c r="E52" s="46">
        <v>0</v>
      </c>
      <c r="F52" s="46">
        <v>0</v>
      </c>
      <c r="G52" s="46">
        <v>18000</v>
      </c>
      <c r="H52" s="46">
        <v>0</v>
      </c>
      <c r="I52" s="46">
        <v>17011000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17029000</v>
      </c>
      <c r="O52" s="47">
        <f t="shared" si="8"/>
        <v>89.803559657218187</v>
      </c>
      <c r="P52" s="9"/>
    </row>
    <row r="53" spans="1:16">
      <c r="A53" s="12"/>
      <c r="B53" s="25">
        <v>344.1</v>
      </c>
      <c r="C53" s="20" t="s">
        <v>124</v>
      </c>
      <c r="D53" s="46">
        <v>6000</v>
      </c>
      <c r="E53" s="46">
        <v>0</v>
      </c>
      <c r="F53" s="46">
        <v>0</v>
      </c>
      <c r="G53" s="46">
        <v>0</v>
      </c>
      <c r="H53" s="46">
        <v>0</v>
      </c>
      <c r="I53" s="46">
        <v>9235000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9241000</v>
      </c>
      <c r="O53" s="47">
        <f t="shared" si="8"/>
        <v>48.733025708635466</v>
      </c>
      <c r="P53" s="9"/>
    </row>
    <row r="54" spans="1:16">
      <c r="A54" s="12"/>
      <c r="B54" s="25">
        <v>344.3</v>
      </c>
      <c r="C54" s="20" t="s">
        <v>125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6202000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6202000</v>
      </c>
      <c r="O54" s="47">
        <f t="shared" si="8"/>
        <v>32.706657877389581</v>
      </c>
      <c r="P54" s="9"/>
    </row>
    <row r="55" spans="1:16">
      <c r="A55" s="12"/>
      <c r="B55" s="25">
        <v>344.5</v>
      </c>
      <c r="C55" s="20" t="s">
        <v>126</v>
      </c>
      <c r="D55" s="46">
        <v>1392000</v>
      </c>
      <c r="E55" s="46">
        <v>129000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1521000</v>
      </c>
      <c r="O55" s="47">
        <f t="shared" si="8"/>
        <v>8.0210942649967034</v>
      </c>
      <c r="P55" s="9"/>
    </row>
    <row r="56" spans="1:16">
      <c r="A56" s="12"/>
      <c r="B56" s="25">
        <v>344.9</v>
      </c>
      <c r="C56" s="20" t="s">
        <v>127</v>
      </c>
      <c r="D56" s="46">
        <v>1156000</v>
      </c>
      <c r="E56" s="46">
        <v>0</v>
      </c>
      <c r="F56" s="46">
        <v>0</v>
      </c>
      <c r="G56" s="46">
        <v>7000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1163000</v>
      </c>
      <c r="O56" s="47">
        <f t="shared" si="8"/>
        <v>6.1331575477916944</v>
      </c>
      <c r="P56" s="9"/>
    </row>
    <row r="57" spans="1:16">
      <c r="A57" s="12"/>
      <c r="B57" s="25">
        <v>346.4</v>
      </c>
      <c r="C57" s="20" t="s">
        <v>61</v>
      </c>
      <c r="D57" s="46">
        <v>953000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953000</v>
      </c>
      <c r="O57" s="47">
        <f t="shared" si="8"/>
        <v>5.0257086354647331</v>
      </c>
      <c r="P57" s="9"/>
    </row>
    <row r="58" spans="1:16">
      <c r="A58" s="12"/>
      <c r="B58" s="25">
        <v>347.2</v>
      </c>
      <c r="C58" s="20" t="s">
        <v>62</v>
      </c>
      <c r="D58" s="46">
        <v>3387000</v>
      </c>
      <c r="E58" s="46">
        <v>0</v>
      </c>
      <c r="F58" s="46">
        <v>0</v>
      </c>
      <c r="G58" s="46">
        <v>1000</v>
      </c>
      <c r="H58" s="46">
        <v>0</v>
      </c>
      <c r="I58" s="46">
        <v>794000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4182000</v>
      </c>
      <c r="O58" s="47">
        <f t="shared" si="8"/>
        <v>22.054054054054053</v>
      </c>
      <c r="P58" s="9"/>
    </row>
    <row r="59" spans="1:16">
      <c r="A59" s="12"/>
      <c r="B59" s="25">
        <v>347.4</v>
      </c>
      <c r="C59" s="20" t="s">
        <v>63</v>
      </c>
      <c r="D59" s="46">
        <v>22000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22000</v>
      </c>
      <c r="O59" s="47">
        <f t="shared" si="8"/>
        <v>0.11601845748187212</v>
      </c>
      <c r="P59" s="9"/>
    </row>
    <row r="60" spans="1:16">
      <c r="A60" s="12"/>
      <c r="B60" s="25">
        <v>347.5</v>
      </c>
      <c r="C60" s="20" t="s">
        <v>64</v>
      </c>
      <c r="D60" s="46">
        <v>353000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353000</v>
      </c>
      <c r="O60" s="47">
        <f t="shared" si="8"/>
        <v>1.8615688859591299</v>
      </c>
      <c r="P60" s="9"/>
    </row>
    <row r="61" spans="1:16">
      <c r="A61" s="12"/>
      <c r="B61" s="25">
        <v>349</v>
      </c>
      <c r="C61" s="20" t="s">
        <v>1</v>
      </c>
      <c r="D61" s="46">
        <v>4000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4000</v>
      </c>
      <c r="O61" s="47">
        <f t="shared" si="8"/>
        <v>2.1094264996704019E-2</v>
      </c>
      <c r="P61" s="9"/>
    </row>
    <row r="62" spans="1:16" ht="15.75">
      <c r="A62" s="29" t="s">
        <v>44</v>
      </c>
      <c r="B62" s="30"/>
      <c r="C62" s="31"/>
      <c r="D62" s="32">
        <f t="shared" ref="D62:M62" si="11">SUM(D63:D66)</f>
        <v>833000</v>
      </c>
      <c r="E62" s="32">
        <f t="shared" si="11"/>
        <v>137000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8" si="12">SUM(D62:M62)</f>
        <v>970000</v>
      </c>
      <c r="O62" s="45">
        <f t="shared" si="8"/>
        <v>5.1153592617007249</v>
      </c>
      <c r="P62" s="10"/>
    </row>
    <row r="63" spans="1:16">
      <c r="A63" s="13"/>
      <c r="B63" s="39">
        <v>351.1</v>
      </c>
      <c r="C63" s="21" t="s">
        <v>148</v>
      </c>
      <c r="D63" s="46">
        <v>251000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251000</v>
      </c>
      <c r="O63" s="47">
        <f t="shared" si="8"/>
        <v>1.3236651285431773</v>
      </c>
      <c r="P63" s="9"/>
    </row>
    <row r="64" spans="1:16">
      <c r="A64" s="13"/>
      <c r="B64" s="39">
        <v>354</v>
      </c>
      <c r="C64" s="21" t="s">
        <v>67</v>
      </c>
      <c r="D64" s="46">
        <v>582000</v>
      </c>
      <c r="E64" s="46">
        <v>34000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616000</v>
      </c>
      <c r="O64" s="47">
        <f t="shared" si="8"/>
        <v>3.2485168094924193</v>
      </c>
      <c r="P64" s="9"/>
    </row>
    <row r="65" spans="1:16">
      <c r="A65" s="13"/>
      <c r="B65" s="39">
        <v>355</v>
      </c>
      <c r="C65" s="21" t="s">
        <v>155</v>
      </c>
      <c r="D65" s="46">
        <v>0</v>
      </c>
      <c r="E65" s="46">
        <v>6000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6000</v>
      </c>
      <c r="O65" s="47">
        <f t="shared" si="8"/>
        <v>3.1641397495056033E-2</v>
      </c>
      <c r="P65" s="9"/>
    </row>
    <row r="66" spans="1:16">
      <c r="A66" s="13"/>
      <c r="B66" s="39">
        <v>356</v>
      </c>
      <c r="C66" s="21" t="s">
        <v>156</v>
      </c>
      <c r="D66" s="46">
        <v>0</v>
      </c>
      <c r="E66" s="46">
        <v>97000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97000</v>
      </c>
      <c r="O66" s="47">
        <f t="shared" si="8"/>
        <v>0.51153592617007249</v>
      </c>
      <c r="P66" s="9"/>
    </row>
    <row r="67" spans="1:16" ht="15.75">
      <c r="A67" s="29" t="s">
        <v>4</v>
      </c>
      <c r="B67" s="30"/>
      <c r="C67" s="31"/>
      <c r="D67" s="32">
        <f t="shared" ref="D67:M67" si="13">SUM(D68:D76)</f>
        <v>11890000</v>
      </c>
      <c r="E67" s="32">
        <f t="shared" si="13"/>
        <v>3318000</v>
      </c>
      <c r="F67" s="32">
        <f t="shared" si="13"/>
        <v>2838000</v>
      </c>
      <c r="G67" s="32">
        <f t="shared" si="13"/>
        <v>1422000</v>
      </c>
      <c r="H67" s="32">
        <f t="shared" si="13"/>
        <v>13000</v>
      </c>
      <c r="I67" s="32">
        <f t="shared" si="13"/>
        <v>43847000</v>
      </c>
      <c r="J67" s="32">
        <f t="shared" si="13"/>
        <v>3300000</v>
      </c>
      <c r="K67" s="32">
        <f t="shared" si="13"/>
        <v>259151000</v>
      </c>
      <c r="L67" s="32">
        <f t="shared" si="13"/>
        <v>74000</v>
      </c>
      <c r="M67" s="32">
        <f t="shared" si="13"/>
        <v>134000</v>
      </c>
      <c r="N67" s="32">
        <f t="shared" si="12"/>
        <v>325987000</v>
      </c>
      <c r="O67" s="45">
        <f t="shared" si="8"/>
        <v>1719.1140408701385</v>
      </c>
      <c r="P67" s="10"/>
    </row>
    <row r="68" spans="1:16">
      <c r="A68" s="12"/>
      <c r="B68" s="25">
        <v>361.1</v>
      </c>
      <c r="C68" s="20" t="s">
        <v>68</v>
      </c>
      <c r="D68" s="46">
        <v>725000</v>
      </c>
      <c r="E68" s="46">
        <v>249000</v>
      </c>
      <c r="F68" s="46">
        <v>806000</v>
      </c>
      <c r="G68" s="46">
        <v>342000</v>
      </c>
      <c r="H68" s="46">
        <v>53000</v>
      </c>
      <c r="I68" s="46">
        <v>4398000</v>
      </c>
      <c r="J68" s="46">
        <v>994000</v>
      </c>
      <c r="K68" s="46">
        <v>27187000</v>
      </c>
      <c r="L68" s="46">
        <v>74000</v>
      </c>
      <c r="M68" s="46">
        <v>5000</v>
      </c>
      <c r="N68" s="46">
        <f t="shared" si="12"/>
        <v>34833000</v>
      </c>
      <c r="O68" s="47">
        <f t="shared" si="8"/>
        <v>183.69413315754778</v>
      </c>
      <c r="P68" s="9"/>
    </row>
    <row r="69" spans="1:16">
      <c r="A69" s="12"/>
      <c r="B69" s="25">
        <v>361.3</v>
      </c>
      <c r="C69" s="20" t="s">
        <v>69</v>
      </c>
      <c r="D69" s="46">
        <v>-351000</v>
      </c>
      <c r="E69" s="46">
        <v>-38000</v>
      </c>
      <c r="F69" s="46">
        <v>0</v>
      </c>
      <c r="G69" s="46">
        <v>0</v>
      </c>
      <c r="H69" s="46">
        <v>-40000</v>
      </c>
      <c r="I69" s="46">
        <v>-2564000</v>
      </c>
      <c r="J69" s="46">
        <v>-573000</v>
      </c>
      <c r="K69" s="46">
        <v>136218000</v>
      </c>
      <c r="L69" s="46">
        <v>0</v>
      </c>
      <c r="M69" s="46">
        <v>0</v>
      </c>
      <c r="N69" s="46">
        <f t="shared" ref="N69:N76" si="14">SUM(D69:M69)</f>
        <v>132652000</v>
      </c>
      <c r="O69" s="47">
        <f t="shared" ref="O69:O83" si="15">(N69/O$85)</f>
        <v>699.54911008569547</v>
      </c>
      <c r="P69" s="9"/>
    </row>
    <row r="70" spans="1:16">
      <c r="A70" s="12"/>
      <c r="B70" s="25">
        <v>361.4</v>
      </c>
      <c r="C70" s="20" t="s">
        <v>141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53608000</v>
      </c>
      <c r="L70" s="46">
        <v>0</v>
      </c>
      <c r="M70" s="46">
        <v>0</v>
      </c>
      <c r="N70" s="46">
        <f t="shared" si="14"/>
        <v>53608000</v>
      </c>
      <c r="O70" s="47">
        <f t="shared" si="15"/>
        <v>282.70533948582727</v>
      </c>
      <c r="P70" s="9"/>
    </row>
    <row r="71" spans="1:16">
      <c r="A71" s="12"/>
      <c r="B71" s="25">
        <v>362</v>
      </c>
      <c r="C71" s="20" t="s">
        <v>70</v>
      </c>
      <c r="D71" s="46">
        <v>1039000</v>
      </c>
      <c r="E71" s="46">
        <v>0</v>
      </c>
      <c r="F71" s="46">
        <v>0</v>
      </c>
      <c r="G71" s="46">
        <v>0</v>
      </c>
      <c r="H71" s="46">
        <v>0</v>
      </c>
      <c r="I71" s="46">
        <v>537000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1576000</v>
      </c>
      <c r="O71" s="47">
        <f t="shared" si="15"/>
        <v>8.3111404087013838</v>
      </c>
      <c r="P71" s="9"/>
    </row>
    <row r="72" spans="1:16">
      <c r="A72" s="12"/>
      <c r="B72" s="25">
        <v>364</v>
      </c>
      <c r="C72" s="20" t="s">
        <v>129</v>
      </c>
      <c r="D72" s="46">
        <v>975000</v>
      </c>
      <c r="E72" s="46">
        <v>1729000</v>
      </c>
      <c r="F72" s="46">
        <v>0</v>
      </c>
      <c r="G72" s="46">
        <v>142000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2846000</v>
      </c>
      <c r="O72" s="47">
        <f t="shared" si="15"/>
        <v>15.008569545154911</v>
      </c>
      <c r="P72" s="9"/>
    </row>
    <row r="73" spans="1:16">
      <c r="A73" s="12"/>
      <c r="B73" s="25">
        <v>365</v>
      </c>
      <c r="C73" s="20" t="s">
        <v>130</v>
      </c>
      <c r="D73" s="46">
        <v>45000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45000</v>
      </c>
      <c r="O73" s="47">
        <f t="shared" si="15"/>
        <v>0.23731048121292023</v>
      </c>
      <c r="P73" s="9"/>
    </row>
    <row r="74" spans="1:16">
      <c r="A74" s="12"/>
      <c r="B74" s="25">
        <v>366</v>
      </c>
      <c r="C74" s="20" t="s">
        <v>142</v>
      </c>
      <c r="D74" s="46">
        <v>37000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37000</v>
      </c>
      <c r="O74" s="47">
        <f t="shared" si="15"/>
        <v>0.1951219512195122</v>
      </c>
      <c r="P74" s="9"/>
    </row>
    <row r="75" spans="1:16">
      <c r="A75" s="12"/>
      <c r="B75" s="25">
        <v>368</v>
      </c>
      <c r="C75" s="20" t="s">
        <v>72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42138000</v>
      </c>
      <c r="L75" s="46">
        <v>0</v>
      </c>
      <c r="M75" s="46">
        <v>0</v>
      </c>
      <c r="N75" s="46">
        <f t="shared" si="14"/>
        <v>42138000</v>
      </c>
      <c r="O75" s="47">
        <f t="shared" si="15"/>
        <v>222.2175346077785</v>
      </c>
      <c r="P75" s="9"/>
    </row>
    <row r="76" spans="1:16" customFormat="1">
      <c r="A76" s="12"/>
      <c r="B76" s="25">
        <v>369.9</v>
      </c>
      <c r="C76" s="20" t="s">
        <v>73</v>
      </c>
      <c r="D76" s="46">
        <v>9420000</v>
      </c>
      <c r="E76" s="46">
        <v>1378000</v>
      </c>
      <c r="F76" s="46">
        <v>2032000</v>
      </c>
      <c r="G76" s="46">
        <v>938000</v>
      </c>
      <c r="H76" s="46">
        <v>0</v>
      </c>
      <c r="I76" s="46">
        <v>41476000</v>
      </c>
      <c r="J76" s="46">
        <v>2879000</v>
      </c>
      <c r="K76" s="46">
        <v>0</v>
      </c>
      <c r="L76" s="46">
        <v>0</v>
      </c>
      <c r="M76" s="46">
        <v>129000</v>
      </c>
      <c r="N76" s="46">
        <f t="shared" si="14"/>
        <v>58252000</v>
      </c>
      <c r="O76" s="47">
        <f t="shared" si="15"/>
        <v>307.19578114700067</v>
      </c>
      <c r="P76" s="9"/>
    </row>
    <row r="77" spans="1:16" customFormat="1" ht="15.75">
      <c r="A77" s="29" t="s">
        <v>45</v>
      </c>
      <c r="B77" s="30"/>
      <c r="C77" s="31"/>
      <c r="D77" s="32">
        <f t="shared" ref="D77:M77" si="16">SUM(D78:D82)</f>
        <v>45422000</v>
      </c>
      <c r="E77" s="32">
        <f t="shared" si="16"/>
        <v>468000</v>
      </c>
      <c r="F77" s="32">
        <f t="shared" si="16"/>
        <v>9496000</v>
      </c>
      <c r="G77" s="32">
        <f t="shared" si="16"/>
        <v>5047000</v>
      </c>
      <c r="H77" s="32">
        <f t="shared" si="16"/>
        <v>0</v>
      </c>
      <c r="I77" s="32">
        <f t="shared" si="16"/>
        <v>24807000</v>
      </c>
      <c r="J77" s="32">
        <f t="shared" si="16"/>
        <v>1318000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ref="N77:N83" si="17">SUM(D77:M77)</f>
        <v>86558000</v>
      </c>
      <c r="O77" s="45">
        <f t="shared" si="15"/>
        <v>456.46934739617666</v>
      </c>
      <c r="P77" s="9"/>
    </row>
    <row r="78" spans="1:16" customFormat="1">
      <c r="A78" s="12"/>
      <c r="B78" s="25">
        <v>381</v>
      </c>
      <c r="C78" s="20" t="s">
        <v>74</v>
      </c>
      <c r="D78" s="46">
        <v>3652000</v>
      </c>
      <c r="E78" s="46">
        <v>468000</v>
      </c>
      <c r="F78" s="46">
        <v>9496000</v>
      </c>
      <c r="G78" s="46">
        <v>5047000</v>
      </c>
      <c r="H78" s="46">
        <v>0</v>
      </c>
      <c r="I78" s="46">
        <v>11460000</v>
      </c>
      <c r="J78" s="46">
        <v>1318000</v>
      </c>
      <c r="K78" s="46">
        <v>0</v>
      </c>
      <c r="L78" s="46">
        <v>0</v>
      </c>
      <c r="M78" s="46">
        <v>0</v>
      </c>
      <c r="N78" s="46">
        <f t="shared" si="17"/>
        <v>31441000</v>
      </c>
      <c r="O78" s="47">
        <f t="shared" si="15"/>
        <v>165.80619644034277</v>
      </c>
      <c r="P78" s="9"/>
    </row>
    <row r="79" spans="1:16" customFormat="1">
      <c r="A79" s="12"/>
      <c r="B79" s="25">
        <v>382</v>
      </c>
      <c r="C79" s="20" t="s">
        <v>113</v>
      </c>
      <c r="D79" s="46">
        <v>41770000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41770000</v>
      </c>
      <c r="O79" s="47">
        <f t="shared" si="15"/>
        <v>220.27686222808174</v>
      </c>
      <c r="P79" s="9"/>
    </row>
    <row r="80" spans="1:16" customFormat="1">
      <c r="A80" s="12"/>
      <c r="B80" s="25">
        <v>389.5</v>
      </c>
      <c r="C80" s="20" t="s">
        <v>132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8328000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8328000</v>
      </c>
      <c r="O80" s="47">
        <f t="shared" si="15"/>
        <v>43.918259723137773</v>
      </c>
      <c r="P80" s="9"/>
    </row>
    <row r="81" spans="1:119">
      <c r="A81" s="12"/>
      <c r="B81" s="25">
        <v>389.6</v>
      </c>
      <c r="C81" s="20" t="s">
        <v>133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2102000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2102000</v>
      </c>
      <c r="O81" s="47">
        <f t="shared" si="15"/>
        <v>11.085036255767964</v>
      </c>
      <c r="P81" s="9"/>
    </row>
    <row r="82" spans="1:119" ht="15.75" thickBot="1">
      <c r="A82" s="12"/>
      <c r="B82" s="25">
        <v>389.7</v>
      </c>
      <c r="C82" s="20" t="s">
        <v>134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2917000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2917000</v>
      </c>
      <c r="O82" s="47">
        <f t="shared" si="15"/>
        <v>15.382992748846407</v>
      </c>
      <c r="P82" s="9"/>
    </row>
    <row r="83" spans="1:119" ht="16.5" thickBot="1">
      <c r="A83" s="14" t="s">
        <v>65</v>
      </c>
      <c r="B83" s="23"/>
      <c r="C83" s="22"/>
      <c r="D83" s="15">
        <f t="shared" ref="D83:M83" si="18">SUM(D5,D13,D16,D40,D62,D67,D77)</f>
        <v>156398000</v>
      </c>
      <c r="E83" s="15">
        <f t="shared" si="18"/>
        <v>20726000</v>
      </c>
      <c r="F83" s="15">
        <f t="shared" si="18"/>
        <v>12334000</v>
      </c>
      <c r="G83" s="15">
        <f t="shared" si="18"/>
        <v>18499000</v>
      </c>
      <c r="H83" s="15">
        <f t="shared" si="18"/>
        <v>129000</v>
      </c>
      <c r="I83" s="15">
        <f t="shared" si="18"/>
        <v>533609000</v>
      </c>
      <c r="J83" s="15">
        <f t="shared" si="18"/>
        <v>190249000</v>
      </c>
      <c r="K83" s="15">
        <f t="shared" si="18"/>
        <v>259151000</v>
      </c>
      <c r="L83" s="15">
        <f t="shared" si="18"/>
        <v>74000</v>
      </c>
      <c r="M83" s="15">
        <f t="shared" si="18"/>
        <v>330000</v>
      </c>
      <c r="N83" s="15">
        <f t="shared" si="17"/>
        <v>1191499000</v>
      </c>
      <c r="O83" s="38">
        <f t="shared" si="15"/>
        <v>6283.4489123269614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157</v>
      </c>
      <c r="M85" s="118"/>
      <c r="N85" s="118"/>
      <c r="O85" s="43">
        <v>189625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95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60509000</v>
      </c>
      <c r="E5" s="27">
        <f t="shared" si="0"/>
        <v>1349000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192000</v>
      </c>
      <c r="N5" s="28">
        <f>SUM(D5:M5)</f>
        <v>62050000</v>
      </c>
      <c r="O5" s="33">
        <f t="shared" ref="O5:O36" si="1">(N5/O$82)</f>
        <v>327.13852642678268</v>
      </c>
      <c r="P5" s="6"/>
    </row>
    <row r="6" spans="1:133">
      <c r="A6" s="12"/>
      <c r="B6" s="25">
        <v>311</v>
      </c>
      <c r="C6" s="20" t="s">
        <v>3</v>
      </c>
      <c r="D6" s="46">
        <v>37559000</v>
      </c>
      <c r="E6" s="46">
        <v>1349000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192000</v>
      </c>
      <c r="N6" s="46">
        <f>SUM(D6:M6)</f>
        <v>39100000</v>
      </c>
      <c r="O6" s="47">
        <f t="shared" si="1"/>
        <v>206.14208514564388</v>
      </c>
      <c r="P6" s="9"/>
    </row>
    <row r="7" spans="1:133">
      <c r="A7" s="12"/>
      <c r="B7" s="25">
        <v>314.10000000000002</v>
      </c>
      <c r="C7" s="20" t="s">
        <v>11</v>
      </c>
      <c r="D7" s="46">
        <v>12438000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12438000</v>
      </c>
      <c r="O7" s="47">
        <f t="shared" si="1"/>
        <v>65.575326215895615</v>
      </c>
      <c r="P7" s="9"/>
    </row>
    <row r="8" spans="1:133">
      <c r="A8" s="12"/>
      <c r="B8" s="25">
        <v>314.3</v>
      </c>
      <c r="C8" s="20" t="s">
        <v>12</v>
      </c>
      <c r="D8" s="46">
        <v>1816000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1816000</v>
      </c>
      <c r="O8" s="47">
        <f t="shared" si="1"/>
        <v>9.5742717806774742</v>
      </c>
      <c r="P8" s="9"/>
    </row>
    <row r="9" spans="1:133">
      <c r="A9" s="12"/>
      <c r="B9" s="25">
        <v>314.39999999999998</v>
      </c>
      <c r="C9" s="20" t="s">
        <v>13</v>
      </c>
      <c r="D9" s="46">
        <v>1160000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1160000</v>
      </c>
      <c r="O9" s="47">
        <f t="shared" si="1"/>
        <v>6.1157242651904573</v>
      </c>
      <c r="P9" s="9"/>
    </row>
    <row r="10" spans="1:133">
      <c r="A10" s="12"/>
      <c r="B10" s="25">
        <v>314.7</v>
      </c>
      <c r="C10" s="20" t="s">
        <v>14</v>
      </c>
      <c r="D10" s="46">
        <v>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2000</v>
      </c>
      <c r="O10" s="47">
        <f t="shared" si="1"/>
        <v>1.0544352181362857E-2</v>
      </c>
      <c r="P10" s="9"/>
    </row>
    <row r="11" spans="1:133">
      <c r="A11" s="12"/>
      <c r="B11" s="25">
        <v>314.8</v>
      </c>
      <c r="C11" s="20" t="s">
        <v>15</v>
      </c>
      <c r="D11" s="46">
        <v>149000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149000</v>
      </c>
      <c r="O11" s="47">
        <f t="shared" si="1"/>
        <v>0.78555423751153286</v>
      </c>
      <c r="P11" s="9"/>
    </row>
    <row r="12" spans="1:133">
      <c r="A12" s="12"/>
      <c r="B12" s="25">
        <v>315</v>
      </c>
      <c r="C12" s="20" t="s">
        <v>116</v>
      </c>
      <c r="D12" s="46">
        <v>7385000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7385000</v>
      </c>
      <c r="O12" s="47">
        <f t="shared" si="1"/>
        <v>38.935020429682353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2867000</v>
      </c>
      <c r="E13" s="32">
        <f t="shared" si="3"/>
        <v>4301000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7168000</v>
      </c>
      <c r="O13" s="45">
        <f t="shared" si="1"/>
        <v>37.790958218004484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3003000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3003000</v>
      </c>
      <c r="O14" s="47">
        <f t="shared" si="1"/>
        <v>15.832344800316331</v>
      </c>
      <c r="P14" s="9"/>
    </row>
    <row r="15" spans="1:133">
      <c r="A15" s="12"/>
      <c r="B15" s="25">
        <v>329</v>
      </c>
      <c r="C15" s="20" t="s">
        <v>18</v>
      </c>
      <c r="D15" s="46">
        <v>2867000</v>
      </c>
      <c r="E15" s="46">
        <v>1298000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4165000</v>
      </c>
      <c r="O15" s="47">
        <f t="shared" si="1"/>
        <v>21.958613417688152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SUM(D17:D39)</f>
        <v>23876000</v>
      </c>
      <c r="E16" s="32">
        <f t="shared" si="4"/>
        <v>7156000</v>
      </c>
      <c r="F16" s="32">
        <f t="shared" si="4"/>
        <v>0</v>
      </c>
      <c r="G16" s="32">
        <f t="shared" si="4"/>
        <v>11573000</v>
      </c>
      <c r="H16" s="32">
        <f t="shared" si="4"/>
        <v>0</v>
      </c>
      <c r="I16" s="32">
        <f t="shared" si="4"/>
        <v>8687000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10000</v>
      </c>
      <c r="N16" s="44">
        <f>SUM(D16:M16)</f>
        <v>51302000</v>
      </c>
      <c r="O16" s="45">
        <f t="shared" si="1"/>
        <v>270.47317780413869</v>
      </c>
      <c r="P16" s="10"/>
    </row>
    <row r="17" spans="1:16">
      <c r="A17" s="12"/>
      <c r="B17" s="25">
        <v>331.2</v>
      </c>
      <c r="C17" s="20" t="s">
        <v>19</v>
      </c>
      <c r="D17" s="46">
        <v>0</v>
      </c>
      <c r="E17" s="46">
        <v>227000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227000</v>
      </c>
      <c r="O17" s="47">
        <f t="shared" si="1"/>
        <v>1.1967839725846843</v>
      </c>
      <c r="P17" s="9"/>
    </row>
    <row r="18" spans="1:16">
      <c r="A18" s="12"/>
      <c r="B18" s="25">
        <v>331.32</v>
      </c>
      <c r="C18" s="20" t="s">
        <v>98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2381000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5">SUM(D18:M18)</f>
        <v>2381000</v>
      </c>
      <c r="O18" s="47">
        <f t="shared" si="1"/>
        <v>12.553051271912482</v>
      </c>
      <c r="P18" s="9"/>
    </row>
    <row r="19" spans="1:16">
      <c r="A19" s="12"/>
      <c r="B19" s="25">
        <v>331.35</v>
      </c>
      <c r="C19" s="20" t="s">
        <v>145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3398000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3398000</v>
      </c>
      <c r="O19" s="47">
        <f t="shared" si="1"/>
        <v>17.914854356135496</v>
      </c>
      <c r="P19" s="9"/>
    </row>
    <row r="20" spans="1:16">
      <c r="A20" s="12"/>
      <c r="B20" s="25">
        <v>331.39</v>
      </c>
      <c r="C20" s="20" t="s">
        <v>24</v>
      </c>
      <c r="D20" s="46">
        <v>0</v>
      </c>
      <c r="E20" s="46">
        <v>167000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167000</v>
      </c>
      <c r="O20" s="47">
        <f t="shared" si="1"/>
        <v>0.88045340714379861</v>
      </c>
      <c r="P20" s="9"/>
    </row>
    <row r="21" spans="1:16">
      <c r="A21" s="12"/>
      <c r="B21" s="25">
        <v>331.5</v>
      </c>
      <c r="C21" s="20" t="s">
        <v>21</v>
      </c>
      <c r="D21" s="46">
        <v>4962000</v>
      </c>
      <c r="E21" s="46">
        <v>2008000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6970000</v>
      </c>
      <c r="O21" s="47">
        <f t="shared" si="1"/>
        <v>36.747067352049555</v>
      </c>
      <c r="P21" s="9"/>
    </row>
    <row r="22" spans="1:16">
      <c r="A22" s="12"/>
      <c r="B22" s="25">
        <v>331.69</v>
      </c>
      <c r="C22" s="20" t="s">
        <v>26</v>
      </c>
      <c r="D22" s="46">
        <v>0</v>
      </c>
      <c r="E22" s="46">
        <v>884000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884000</v>
      </c>
      <c r="O22" s="47">
        <f t="shared" si="1"/>
        <v>4.6606036641623829</v>
      </c>
      <c r="P22" s="9"/>
    </row>
    <row r="23" spans="1:16">
      <c r="A23" s="12"/>
      <c r="B23" s="25">
        <v>334.1</v>
      </c>
      <c r="C23" s="20" t="s">
        <v>22</v>
      </c>
      <c r="D23" s="46">
        <v>0</v>
      </c>
      <c r="E23" s="46">
        <v>175000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10000</v>
      </c>
      <c r="N23" s="46">
        <f t="shared" si="5"/>
        <v>185000</v>
      </c>
      <c r="O23" s="47">
        <f t="shared" si="1"/>
        <v>0.97535257677606435</v>
      </c>
      <c r="P23" s="9"/>
    </row>
    <row r="24" spans="1:16">
      <c r="A24" s="12"/>
      <c r="B24" s="25">
        <v>334.2</v>
      </c>
      <c r="C24" s="20" t="s">
        <v>23</v>
      </c>
      <c r="D24" s="46">
        <v>0</v>
      </c>
      <c r="E24" s="46">
        <v>100000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100000</v>
      </c>
      <c r="O24" s="47">
        <f t="shared" si="1"/>
        <v>0.52721760906814286</v>
      </c>
      <c r="P24" s="9"/>
    </row>
    <row r="25" spans="1:16">
      <c r="A25" s="12"/>
      <c r="B25" s="25">
        <v>334.31</v>
      </c>
      <c r="C25" s="20" t="s">
        <v>146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121000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121000</v>
      </c>
      <c r="O25" s="47">
        <f t="shared" si="1"/>
        <v>0.63793330697245287</v>
      </c>
      <c r="P25" s="9"/>
    </row>
    <row r="26" spans="1:16">
      <c r="A26" s="12"/>
      <c r="B26" s="25">
        <v>334.35</v>
      </c>
      <c r="C26" s="20" t="s">
        <v>147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576000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576000</v>
      </c>
      <c r="O26" s="47">
        <f t="shared" si="1"/>
        <v>3.036773428232503</v>
      </c>
      <c r="P26" s="9"/>
    </row>
    <row r="27" spans="1:16">
      <c r="A27" s="12"/>
      <c r="B27" s="25">
        <v>334.42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2211000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2211000</v>
      </c>
      <c r="O27" s="47">
        <f t="shared" si="1"/>
        <v>11.656781336496639</v>
      </c>
      <c r="P27" s="9"/>
    </row>
    <row r="28" spans="1:16">
      <c r="A28" s="12"/>
      <c r="B28" s="25">
        <v>334.49</v>
      </c>
      <c r="C28" s="20" t="s">
        <v>28</v>
      </c>
      <c r="D28" s="46">
        <v>876000</v>
      </c>
      <c r="E28" s="46">
        <v>642000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1518000</v>
      </c>
      <c r="O28" s="47">
        <f t="shared" si="1"/>
        <v>8.0031633056544091</v>
      </c>
      <c r="P28" s="9"/>
    </row>
    <row r="29" spans="1:16">
      <c r="A29" s="12"/>
      <c r="B29" s="25">
        <v>334.5</v>
      </c>
      <c r="C29" s="20" t="s">
        <v>29</v>
      </c>
      <c r="D29" s="46">
        <v>1630000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1630000</v>
      </c>
      <c r="O29" s="47">
        <f t="shared" si="1"/>
        <v>8.5936470278107286</v>
      </c>
      <c r="P29" s="9"/>
    </row>
    <row r="30" spans="1:16">
      <c r="A30" s="12"/>
      <c r="B30" s="25">
        <v>334.69</v>
      </c>
      <c r="C30" s="20" t="s">
        <v>30</v>
      </c>
      <c r="D30" s="46">
        <v>0</v>
      </c>
      <c r="E30" s="46">
        <v>620000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620000</v>
      </c>
      <c r="O30" s="47">
        <f t="shared" si="1"/>
        <v>3.2687491762224856</v>
      </c>
      <c r="P30" s="9"/>
    </row>
    <row r="31" spans="1:16">
      <c r="A31" s="12"/>
      <c r="B31" s="25">
        <v>335.12</v>
      </c>
      <c r="C31" s="20" t="s">
        <v>117</v>
      </c>
      <c r="D31" s="46">
        <v>5918000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5918000</v>
      </c>
      <c r="O31" s="47">
        <f t="shared" si="1"/>
        <v>31.200738104652697</v>
      </c>
      <c r="P31" s="9"/>
    </row>
    <row r="32" spans="1:16">
      <c r="A32" s="12"/>
      <c r="B32" s="25">
        <v>335.14</v>
      </c>
      <c r="C32" s="20" t="s">
        <v>118</v>
      </c>
      <c r="D32" s="46">
        <v>32000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32000</v>
      </c>
      <c r="O32" s="47">
        <f t="shared" si="1"/>
        <v>0.16870963490180571</v>
      </c>
      <c r="P32" s="9"/>
    </row>
    <row r="33" spans="1:16">
      <c r="A33" s="12"/>
      <c r="B33" s="25">
        <v>335.15</v>
      </c>
      <c r="C33" s="20" t="s">
        <v>119</v>
      </c>
      <c r="D33" s="46">
        <v>148000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148000</v>
      </c>
      <c r="O33" s="47">
        <f t="shared" si="1"/>
        <v>0.78028206142085144</v>
      </c>
      <c r="P33" s="9"/>
    </row>
    <row r="34" spans="1:16">
      <c r="A34" s="12"/>
      <c r="B34" s="25">
        <v>335.18</v>
      </c>
      <c r="C34" s="20" t="s">
        <v>120</v>
      </c>
      <c r="D34" s="46">
        <v>10280000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10280000</v>
      </c>
      <c r="O34" s="47">
        <f t="shared" si="1"/>
        <v>54.197970212205085</v>
      </c>
      <c r="P34" s="9"/>
    </row>
    <row r="35" spans="1:16">
      <c r="A35" s="12"/>
      <c r="B35" s="25">
        <v>335.49</v>
      </c>
      <c r="C35" s="20" t="s">
        <v>121</v>
      </c>
      <c r="D35" s="46">
        <v>0</v>
      </c>
      <c r="E35" s="46">
        <v>0</v>
      </c>
      <c r="F35" s="46">
        <v>0</v>
      </c>
      <c r="G35" s="46">
        <v>11453000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11453000</v>
      </c>
      <c r="O35" s="47">
        <f t="shared" si="1"/>
        <v>60.382232766574404</v>
      </c>
      <c r="P35" s="9"/>
    </row>
    <row r="36" spans="1:16">
      <c r="A36" s="12"/>
      <c r="B36" s="25">
        <v>337.4</v>
      </c>
      <c r="C36" s="20" t="s">
        <v>35</v>
      </c>
      <c r="D36" s="46">
        <v>0</v>
      </c>
      <c r="E36" s="46">
        <v>0</v>
      </c>
      <c r="F36" s="46">
        <v>0</v>
      </c>
      <c r="G36" s="46">
        <v>120000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120000</v>
      </c>
      <c r="O36" s="47">
        <f t="shared" si="1"/>
        <v>0.63266113088177145</v>
      </c>
      <c r="P36" s="9"/>
    </row>
    <row r="37" spans="1:16">
      <c r="A37" s="12"/>
      <c r="B37" s="25">
        <v>337.5</v>
      </c>
      <c r="C37" s="20" t="s">
        <v>92</v>
      </c>
      <c r="D37" s="46">
        <v>0</v>
      </c>
      <c r="E37" s="46">
        <v>159000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159000</v>
      </c>
      <c r="O37" s="47">
        <f t="shared" ref="O37:O68" si="7">(N37/O$82)</f>
        <v>0.83827599841834721</v>
      </c>
      <c r="P37" s="9"/>
    </row>
    <row r="38" spans="1:16">
      <c r="A38" s="12"/>
      <c r="B38" s="25">
        <v>338</v>
      </c>
      <c r="C38" s="20" t="s">
        <v>37</v>
      </c>
      <c r="D38" s="46">
        <v>0</v>
      </c>
      <c r="E38" s="46">
        <v>2174000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2174000</v>
      </c>
      <c r="O38" s="47">
        <f t="shared" si="7"/>
        <v>11.461710821141427</v>
      </c>
      <c r="P38" s="9"/>
    </row>
    <row r="39" spans="1:16">
      <c r="A39" s="12"/>
      <c r="B39" s="25">
        <v>339</v>
      </c>
      <c r="C39" s="20" t="s">
        <v>38</v>
      </c>
      <c r="D39" s="46">
        <v>30000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30000</v>
      </c>
      <c r="O39" s="47">
        <f t="shared" si="7"/>
        <v>0.15816528272044286</v>
      </c>
      <c r="P39" s="9"/>
    </row>
    <row r="40" spans="1:16" ht="15.75">
      <c r="A40" s="29" t="s">
        <v>43</v>
      </c>
      <c r="B40" s="30"/>
      <c r="C40" s="31"/>
      <c r="D40" s="32">
        <f t="shared" ref="D40:M40" si="8">SUM(D41:D62)</f>
        <v>8880000</v>
      </c>
      <c r="E40" s="32">
        <f t="shared" si="8"/>
        <v>312000</v>
      </c>
      <c r="F40" s="32">
        <f t="shared" si="8"/>
        <v>0</v>
      </c>
      <c r="G40" s="32">
        <f t="shared" si="8"/>
        <v>60000</v>
      </c>
      <c r="H40" s="32">
        <f t="shared" si="8"/>
        <v>133000</v>
      </c>
      <c r="I40" s="32">
        <f t="shared" si="8"/>
        <v>480003000</v>
      </c>
      <c r="J40" s="32">
        <f t="shared" si="8"/>
        <v>190339000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679727000</v>
      </c>
      <c r="O40" s="45">
        <f t="shared" si="7"/>
        <v>3583.6404375906154</v>
      </c>
      <c r="P40" s="10"/>
    </row>
    <row r="41" spans="1:16">
      <c r="A41" s="12"/>
      <c r="B41" s="25">
        <v>341.2</v>
      </c>
      <c r="C41" s="20" t="s">
        <v>122</v>
      </c>
      <c r="D41" s="46">
        <v>21000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190339000</v>
      </c>
      <c r="K41" s="46">
        <v>0</v>
      </c>
      <c r="L41" s="46">
        <v>0</v>
      </c>
      <c r="M41" s="46">
        <v>0</v>
      </c>
      <c r="N41" s="46">
        <f t="shared" ref="N41:N62" si="9">SUM(D41:M41)</f>
        <v>190360000</v>
      </c>
      <c r="O41" s="47">
        <f t="shared" si="7"/>
        <v>1003.6114406221168</v>
      </c>
      <c r="P41" s="9"/>
    </row>
    <row r="42" spans="1:16">
      <c r="A42" s="12"/>
      <c r="B42" s="25">
        <v>341.9</v>
      </c>
      <c r="C42" s="20" t="s">
        <v>123</v>
      </c>
      <c r="D42" s="46">
        <v>999000</v>
      </c>
      <c r="E42" s="46">
        <v>142000</v>
      </c>
      <c r="F42" s="46">
        <v>0</v>
      </c>
      <c r="G42" s="46">
        <v>60000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1201000</v>
      </c>
      <c r="O42" s="47">
        <f t="shared" si="7"/>
        <v>6.3318834849083956</v>
      </c>
      <c r="P42" s="9"/>
    </row>
    <row r="43" spans="1:16">
      <c r="A43" s="12"/>
      <c r="B43" s="25">
        <v>342.1</v>
      </c>
      <c r="C43" s="20" t="s">
        <v>48</v>
      </c>
      <c r="D43" s="46">
        <v>202000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202000</v>
      </c>
      <c r="O43" s="47">
        <f t="shared" si="7"/>
        <v>1.0649795703176486</v>
      </c>
      <c r="P43" s="9"/>
    </row>
    <row r="44" spans="1:16">
      <c r="A44" s="12"/>
      <c r="B44" s="25">
        <v>342.2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42680000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42680000</v>
      </c>
      <c r="O44" s="47">
        <f t="shared" si="7"/>
        <v>225.01647555028339</v>
      </c>
      <c r="P44" s="9"/>
    </row>
    <row r="45" spans="1:16">
      <c r="A45" s="12"/>
      <c r="B45" s="25">
        <v>342.5</v>
      </c>
      <c r="C45" s="20" t="s">
        <v>104</v>
      </c>
      <c r="D45" s="46">
        <v>0</v>
      </c>
      <c r="E45" s="46">
        <v>40000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40000</v>
      </c>
      <c r="O45" s="47">
        <f t="shared" si="7"/>
        <v>0.21088704362725716</v>
      </c>
      <c r="P45" s="9"/>
    </row>
    <row r="46" spans="1:16">
      <c r="A46" s="12"/>
      <c r="B46" s="25">
        <v>342.9</v>
      </c>
      <c r="C46" s="20" t="s">
        <v>105</v>
      </c>
      <c r="D46" s="46">
        <v>0</v>
      </c>
      <c r="E46" s="46">
        <v>130000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130000</v>
      </c>
      <c r="O46" s="47">
        <f t="shared" si="7"/>
        <v>0.68538289178858569</v>
      </c>
      <c r="P46" s="9"/>
    </row>
    <row r="47" spans="1:16">
      <c r="A47" s="12"/>
      <c r="B47" s="25">
        <v>343.1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267889000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267889000</v>
      </c>
      <c r="O47" s="47">
        <f t="shared" si="7"/>
        <v>1412.3579807565573</v>
      </c>
      <c r="P47" s="9"/>
    </row>
    <row r="48" spans="1:16">
      <c r="A48" s="12"/>
      <c r="B48" s="25">
        <v>343.2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26891000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26891000</v>
      </c>
      <c r="O48" s="47">
        <f t="shared" si="7"/>
        <v>141.77408725451431</v>
      </c>
      <c r="P48" s="9"/>
    </row>
    <row r="49" spans="1:16">
      <c r="A49" s="12"/>
      <c r="B49" s="25">
        <v>343.3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32098000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32098000</v>
      </c>
      <c r="O49" s="47">
        <f t="shared" si="7"/>
        <v>169.22630815869249</v>
      </c>
      <c r="P49" s="9"/>
    </row>
    <row r="50" spans="1:16">
      <c r="A50" s="12"/>
      <c r="B50" s="25">
        <v>343.4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22773000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22773000</v>
      </c>
      <c r="O50" s="47">
        <f t="shared" si="7"/>
        <v>120.06326611308818</v>
      </c>
      <c r="P50" s="9"/>
    </row>
    <row r="51" spans="1:16">
      <c r="A51" s="12"/>
      <c r="B51" s="25">
        <v>343.5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52835000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52835000</v>
      </c>
      <c r="O51" s="47">
        <f t="shared" si="7"/>
        <v>278.55542375115328</v>
      </c>
      <c r="P51" s="9"/>
    </row>
    <row r="52" spans="1:16">
      <c r="A52" s="12"/>
      <c r="B52" s="25">
        <v>343.8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133000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133000</v>
      </c>
      <c r="O52" s="47">
        <f t="shared" si="7"/>
        <v>0.70119942006063007</v>
      </c>
      <c r="P52" s="9"/>
    </row>
    <row r="53" spans="1:16">
      <c r="A53" s="12"/>
      <c r="B53" s="25">
        <v>343.9</v>
      </c>
      <c r="C53" s="20" t="s">
        <v>56</v>
      </c>
      <c r="D53" s="46">
        <v>12000</v>
      </c>
      <c r="E53" s="46">
        <v>0</v>
      </c>
      <c r="F53" s="46">
        <v>0</v>
      </c>
      <c r="G53" s="46">
        <v>0</v>
      </c>
      <c r="H53" s="46">
        <v>0</v>
      </c>
      <c r="I53" s="46">
        <v>17417000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17429000</v>
      </c>
      <c r="O53" s="47">
        <f t="shared" si="7"/>
        <v>91.888757084486627</v>
      </c>
      <c r="P53" s="9"/>
    </row>
    <row r="54" spans="1:16">
      <c r="A54" s="12"/>
      <c r="B54" s="25">
        <v>344.1</v>
      </c>
      <c r="C54" s="20" t="s">
        <v>124</v>
      </c>
      <c r="D54" s="46">
        <v>6000</v>
      </c>
      <c r="E54" s="46">
        <v>0</v>
      </c>
      <c r="F54" s="46">
        <v>0</v>
      </c>
      <c r="G54" s="46">
        <v>0</v>
      </c>
      <c r="H54" s="46">
        <v>0</v>
      </c>
      <c r="I54" s="46">
        <v>11570000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11576000</v>
      </c>
      <c r="O54" s="47">
        <f t="shared" si="7"/>
        <v>61.030710425728216</v>
      </c>
      <c r="P54" s="9"/>
    </row>
    <row r="55" spans="1:16">
      <c r="A55" s="12"/>
      <c r="B55" s="25">
        <v>344.3</v>
      </c>
      <c r="C55" s="20" t="s">
        <v>125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5064000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5064000</v>
      </c>
      <c r="O55" s="47">
        <f t="shared" si="7"/>
        <v>26.698299723210756</v>
      </c>
      <c r="P55" s="9"/>
    </row>
    <row r="56" spans="1:16">
      <c r="A56" s="12"/>
      <c r="B56" s="25">
        <v>344.5</v>
      </c>
      <c r="C56" s="20" t="s">
        <v>126</v>
      </c>
      <c r="D56" s="46">
        <v>1697000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1697000</v>
      </c>
      <c r="O56" s="47">
        <f t="shared" si="7"/>
        <v>8.9468828258863837</v>
      </c>
      <c r="P56" s="9"/>
    </row>
    <row r="57" spans="1:16">
      <c r="A57" s="12"/>
      <c r="B57" s="25">
        <v>344.9</v>
      </c>
      <c r="C57" s="20" t="s">
        <v>127</v>
      </c>
      <c r="D57" s="46">
        <v>991000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991000</v>
      </c>
      <c r="O57" s="47">
        <f t="shared" si="7"/>
        <v>5.2247265058652959</v>
      </c>
      <c r="P57" s="9"/>
    </row>
    <row r="58" spans="1:16">
      <c r="A58" s="12"/>
      <c r="B58" s="25">
        <v>346.4</v>
      </c>
      <c r="C58" s="20" t="s">
        <v>61</v>
      </c>
      <c r="D58" s="46">
        <v>1022000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1022000</v>
      </c>
      <c r="O58" s="47">
        <f t="shared" si="7"/>
        <v>5.3881639646764201</v>
      </c>
      <c r="P58" s="9"/>
    </row>
    <row r="59" spans="1:16">
      <c r="A59" s="12"/>
      <c r="B59" s="25">
        <v>347.2</v>
      </c>
      <c r="C59" s="20" t="s">
        <v>62</v>
      </c>
      <c r="D59" s="46">
        <v>3525000</v>
      </c>
      <c r="E59" s="46">
        <v>0</v>
      </c>
      <c r="F59" s="46">
        <v>0</v>
      </c>
      <c r="G59" s="46">
        <v>0</v>
      </c>
      <c r="H59" s="46">
        <v>0</v>
      </c>
      <c r="I59" s="46">
        <v>786000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4311000</v>
      </c>
      <c r="O59" s="47">
        <f t="shared" si="7"/>
        <v>22.728351126927638</v>
      </c>
      <c r="P59" s="9"/>
    </row>
    <row r="60" spans="1:16">
      <c r="A60" s="12"/>
      <c r="B60" s="25">
        <v>347.4</v>
      </c>
      <c r="C60" s="20" t="s">
        <v>63</v>
      </c>
      <c r="D60" s="46">
        <v>23000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23000</v>
      </c>
      <c r="O60" s="47">
        <f t="shared" si="7"/>
        <v>0.12126005008567287</v>
      </c>
      <c r="P60" s="9"/>
    </row>
    <row r="61" spans="1:16">
      <c r="A61" s="12"/>
      <c r="B61" s="25">
        <v>347.5</v>
      </c>
      <c r="C61" s="20" t="s">
        <v>64</v>
      </c>
      <c r="D61" s="46">
        <v>376000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376000</v>
      </c>
      <c r="O61" s="47">
        <f t="shared" si="7"/>
        <v>1.9823382100962172</v>
      </c>
      <c r="P61" s="9"/>
    </row>
    <row r="62" spans="1:16">
      <c r="A62" s="12"/>
      <c r="B62" s="25">
        <v>349</v>
      </c>
      <c r="C62" s="20" t="s">
        <v>1</v>
      </c>
      <c r="D62" s="46">
        <v>6000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6000</v>
      </c>
      <c r="O62" s="47">
        <f t="shared" si="7"/>
        <v>3.1633056544088572E-2</v>
      </c>
      <c r="P62" s="9"/>
    </row>
    <row r="63" spans="1:16" ht="15.75">
      <c r="A63" s="29" t="s">
        <v>44</v>
      </c>
      <c r="B63" s="30"/>
      <c r="C63" s="31"/>
      <c r="D63" s="32">
        <f t="shared" ref="D63:M63" si="10">SUM(D64:D66)</f>
        <v>889000</v>
      </c>
      <c r="E63" s="32">
        <f t="shared" si="10"/>
        <v>230000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80" si="11">SUM(D63:M63)</f>
        <v>1119000</v>
      </c>
      <c r="O63" s="45">
        <f t="shared" si="7"/>
        <v>5.899565045472519</v>
      </c>
      <c r="P63" s="10"/>
    </row>
    <row r="64" spans="1:16">
      <c r="A64" s="13"/>
      <c r="B64" s="39">
        <v>351.1</v>
      </c>
      <c r="C64" s="21" t="s">
        <v>148</v>
      </c>
      <c r="D64" s="46">
        <v>247000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247000</v>
      </c>
      <c r="O64" s="47">
        <f t="shared" si="7"/>
        <v>1.302227494398313</v>
      </c>
      <c r="P64" s="9"/>
    </row>
    <row r="65" spans="1:119">
      <c r="A65" s="13"/>
      <c r="B65" s="39">
        <v>351.9</v>
      </c>
      <c r="C65" s="21" t="s">
        <v>128</v>
      </c>
      <c r="D65" s="46">
        <v>0</v>
      </c>
      <c r="E65" s="46">
        <v>170000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170000</v>
      </c>
      <c r="O65" s="47">
        <f t="shared" si="7"/>
        <v>0.89626993541584288</v>
      </c>
      <c r="P65" s="9"/>
    </row>
    <row r="66" spans="1:119">
      <c r="A66" s="13"/>
      <c r="B66" s="39">
        <v>354</v>
      </c>
      <c r="C66" s="21" t="s">
        <v>67</v>
      </c>
      <c r="D66" s="46">
        <v>642000</v>
      </c>
      <c r="E66" s="46">
        <v>60000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702000</v>
      </c>
      <c r="O66" s="47">
        <f t="shared" si="7"/>
        <v>3.7010676156583631</v>
      </c>
      <c r="P66" s="9"/>
    </row>
    <row r="67" spans="1:119" ht="15.75">
      <c r="A67" s="29" t="s">
        <v>4</v>
      </c>
      <c r="B67" s="30"/>
      <c r="C67" s="31"/>
      <c r="D67" s="32">
        <f t="shared" ref="D67:M67" si="12">SUM(D68:D72)</f>
        <v>14463000</v>
      </c>
      <c r="E67" s="32">
        <f t="shared" si="12"/>
        <v>1071000</v>
      </c>
      <c r="F67" s="32">
        <f t="shared" si="12"/>
        <v>2593000</v>
      </c>
      <c r="G67" s="32">
        <f t="shared" si="12"/>
        <v>851000</v>
      </c>
      <c r="H67" s="32">
        <f t="shared" si="12"/>
        <v>89000</v>
      </c>
      <c r="I67" s="32">
        <f t="shared" si="12"/>
        <v>24475000</v>
      </c>
      <c r="J67" s="32">
        <f t="shared" si="12"/>
        <v>8849000</v>
      </c>
      <c r="K67" s="32">
        <f t="shared" si="12"/>
        <v>190355000</v>
      </c>
      <c r="L67" s="32">
        <f t="shared" si="12"/>
        <v>38000</v>
      </c>
      <c r="M67" s="32">
        <f t="shared" si="12"/>
        <v>161000</v>
      </c>
      <c r="N67" s="32">
        <f t="shared" si="11"/>
        <v>242945000</v>
      </c>
      <c r="O67" s="45">
        <f t="shared" si="7"/>
        <v>1280.8488203505997</v>
      </c>
      <c r="P67" s="10"/>
    </row>
    <row r="68" spans="1:119">
      <c r="A68" s="12"/>
      <c r="B68" s="25">
        <v>361.1</v>
      </c>
      <c r="C68" s="20" t="s">
        <v>68</v>
      </c>
      <c r="D68" s="46">
        <v>989000</v>
      </c>
      <c r="E68" s="46">
        <v>275000</v>
      </c>
      <c r="F68" s="46">
        <v>870000</v>
      </c>
      <c r="G68" s="46">
        <v>639000</v>
      </c>
      <c r="H68" s="46">
        <v>79000</v>
      </c>
      <c r="I68" s="46">
        <v>6635000</v>
      </c>
      <c r="J68" s="46">
        <v>1274000</v>
      </c>
      <c r="K68" s="46">
        <v>31455000</v>
      </c>
      <c r="L68" s="46">
        <v>37000</v>
      </c>
      <c r="M68" s="46">
        <v>0</v>
      </c>
      <c r="N68" s="46">
        <f t="shared" si="11"/>
        <v>42253000</v>
      </c>
      <c r="O68" s="47">
        <f t="shared" si="7"/>
        <v>222.76525635956241</v>
      </c>
      <c r="P68" s="9"/>
    </row>
    <row r="69" spans="1:119">
      <c r="A69" s="12"/>
      <c r="B69" s="25">
        <v>361.3</v>
      </c>
      <c r="C69" s="20" t="s">
        <v>69</v>
      </c>
      <c r="D69" s="46">
        <v>67000</v>
      </c>
      <c r="E69" s="46">
        <v>23000</v>
      </c>
      <c r="F69" s="46">
        <v>0</v>
      </c>
      <c r="G69" s="46">
        <v>48000</v>
      </c>
      <c r="H69" s="46">
        <v>7000</v>
      </c>
      <c r="I69" s="46">
        <v>567000</v>
      </c>
      <c r="J69" s="46">
        <v>205000</v>
      </c>
      <c r="K69" s="46">
        <v>84312000</v>
      </c>
      <c r="L69" s="46">
        <v>0</v>
      </c>
      <c r="M69" s="46">
        <v>2000</v>
      </c>
      <c r="N69" s="46">
        <f t="shared" si="11"/>
        <v>85231000</v>
      </c>
      <c r="O69" s="47">
        <f t="shared" ref="O69:O80" si="13">(N69/O$82)</f>
        <v>449.35284038486884</v>
      </c>
      <c r="P69" s="9"/>
    </row>
    <row r="70" spans="1:119">
      <c r="A70" s="12"/>
      <c r="B70" s="25">
        <v>361.4</v>
      </c>
      <c r="C70" s="20" t="s">
        <v>141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33236000</v>
      </c>
      <c r="L70" s="46">
        <v>0</v>
      </c>
      <c r="M70" s="46">
        <v>0</v>
      </c>
      <c r="N70" s="46">
        <f t="shared" si="11"/>
        <v>33236000</v>
      </c>
      <c r="O70" s="47">
        <f t="shared" si="13"/>
        <v>175.22604454988797</v>
      </c>
      <c r="P70" s="9"/>
    </row>
    <row r="71" spans="1:119">
      <c r="A71" s="12"/>
      <c r="B71" s="25">
        <v>368</v>
      </c>
      <c r="C71" s="20" t="s">
        <v>72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41352000</v>
      </c>
      <c r="L71" s="46">
        <v>1000</v>
      </c>
      <c r="M71" s="46">
        <v>0</v>
      </c>
      <c r="N71" s="46">
        <f t="shared" si="11"/>
        <v>41353000</v>
      </c>
      <c r="O71" s="47">
        <f t="shared" si="13"/>
        <v>218.02029787794913</v>
      </c>
      <c r="P71" s="9"/>
    </row>
    <row r="72" spans="1:119">
      <c r="A72" s="12"/>
      <c r="B72" s="25">
        <v>369.9</v>
      </c>
      <c r="C72" s="20" t="s">
        <v>73</v>
      </c>
      <c r="D72" s="46">
        <v>13407000</v>
      </c>
      <c r="E72" s="46">
        <v>773000</v>
      </c>
      <c r="F72" s="46">
        <v>1723000</v>
      </c>
      <c r="G72" s="46">
        <v>164000</v>
      </c>
      <c r="H72" s="46">
        <v>3000</v>
      </c>
      <c r="I72" s="46">
        <v>17273000</v>
      </c>
      <c r="J72" s="46">
        <v>7370000</v>
      </c>
      <c r="K72" s="46">
        <v>0</v>
      </c>
      <c r="L72" s="46">
        <v>0</v>
      </c>
      <c r="M72" s="46">
        <v>159000</v>
      </c>
      <c r="N72" s="46">
        <f t="shared" si="11"/>
        <v>40872000</v>
      </c>
      <c r="O72" s="47">
        <f t="shared" si="13"/>
        <v>215.48438117833135</v>
      </c>
      <c r="P72" s="9"/>
    </row>
    <row r="73" spans="1:119" ht="15.75">
      <c r="A73" s="29" t="s">
        <v>45</v>
      </c>
      <c r="B73" s="30"/>
      <c r="C73" s="31"/>
      <c r="D73" s="32">
        <f t="shared" ref="D73:M73" si="14">SUM(D74:D79)</f>
        <v>51902000</v>
      </c>
      <c r="E73" s="32">
        <f t="shared" si="14"/>
        <v>210000</v>
      </c>
      <c r="F73" s="32">
        <f t="shared" si="14"/>
        <v>9416000</v>
      </c>
      <c r="G73" s="32">
        <f t="shared" si="14"/>
        <v>5520000</v>
      </c>
      <c r="H73" s="32">
        <f t="shared" si="14"/>
        <v>0</v>
      </c>
      <c r="I73" s="32">
        <f t="shared" si="14"/>
        <v>23136000</v>
      </c>
      <c r="J73" s="32">
        <f t="shared" si="14"/>
        <v>5377000</v>
      </c>
      <c r="K73" s="32">
        <f t="shared" si="14"/>
        <v>0</v>
      </c>
      <c r="L73" s="32">
        <f t="shared" si="14"/>
        <v>0</v>
      </c>
      <c r="M73" s="32">
        <f t="shared" si="14"/>
        <v>0</v>
      </c>
      <c r="N73" s="32">
        <f t="shared" si="11"/>
        <v>95561000</v>
      </c>
      <c r="O73" s="45">
        <f t="shared" si="13"/>
        <v>503.81441940160801</v>
      </c>
      <c r="P73" s="9"/>
    </row>
    <row r="74" spans="1:119">
      <c r="A74" s="12"/>
      <c r="B74" s="25">
        <v>381</v>
      </c>
      <c r="C74" s="20" t="s">
        <v>74</v>
      </c>
      <c r="D74" s="46">
        <v>46532000</v>
      </c>
      <c r="E74" s="46">
        <v>210000</v>
      </c>
      <c r="F74" s="46">
        <v>9416000</v>
      </c>
      <c r="G74" s="46">
        <v>3784000</v>
      </c>
      <c r="H74" s="46">
        <v>0</v>
      </c>
      <c r="I74" s="46">
        <v>10385000</v>
      </c>
      <c r="J74" s="46">
        <v>5377000</v>
      </c>
      <c r="K74" s="46">
        <v>0</v>
      </c>
      <c r="L74" s="46">
        <v>0</v>
      </c>
      <c r="M74" s="46">
        <v>0</v>
      </c>
      <c r="N74" s="46">
        <f t="shared" si="11"/>
        <v>75704000</v>
      </c>
      <c r="O74" s="47">
        <f t="shared" si="13"/>
        <v>399.12481876894691</v>
      </c>
      <c r="P74" s="9"/>
    </row>
    <row r="75" spans="1:119">
      <c r="A75" s="12"/>
      <c r="B75" s="25">
        <v>384</v>
      </c>
      <c r="C75" s="20" t="s">
        <v>138</v>
      </c>
      <c r="D75" s="46">
        <v>0</v>
      </c>
      <c r="E75" s="46">
        <v>0</v>
      </c>
      <c r="F75" s="46">
        <v>0</v>
      </c>
      <c r="G75" s="46">
        <v>1736000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1"/>
        <v>1736000</v>
      </c>
      <c r="O75" s="47">
        <f t="shared" si="13"/>
        <v>9.1524976934229603</v>
      </c>
      <c r="P75" s="9"/>
    </row>
    <row r="76" spans="1:119">
      <c r="A76" s="12"/>
      <c r="B76" s="25">
        <v>388.1</v>
      </c>
      <c r="C76" s="20" t="s">
        <v>75</v>
      </c>
      <c r="D76" s="46">
        <v>5370000</v>
      </c>
      <c r="E76" s="46">
        <v>0</v>
      </c>
      <c r="F76" s="46">
        <v>0</v>
      </c>
      <c r="G76" s="46">
        <v>0</v>
      </c>
      <c r="H76" s="46">
        <v>0</v>
      </c>
      <c r="I76" s="46">
        <v>-114000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1"/>
        <v>5256000</v>
      </c>
      <c r="O76" s="47">
        <f t="shared" si="13"/>
        <v>27.710557532621589</v>
      </c>
      <c r="P76" s="9"/>
    </row>
    <row r="77" spans="1:119">
      <c r="A77" s="12"/>
      <c r="B77" s="25">
        <v>389.5</v>
      </c>
      <c r="C77" s="20" t="s">
        <v>132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7683000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1"/>
        <v>7683000</v>
      </c>
      <c r="O77" s="47">
        <f t="shared" si="13"/>
        <v>40.50612890470542</v>
      </c>
      <c r="P77" s="9"/>
    </row>
    <row r="78" spans="1:119">
      <c r="A78" s="12"/>
      <c r="B78" s="25">
        <v>389.6</v>
      </c>
      <c r="C78" s="20" t="s">
        <v>133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2331000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1"/>
        <v>2331000</v>
      </c>
      <c r="O78" s="47">
        <f t="shared" si="13"/>
        <v>12.289442467378411</v>
      </c>
      <c r="P78" s="9"/>
    </row>
    <row r="79" spans="1:119" ht="15.75" thickBot="1">
      <c r="A79" s="12"/>
      <c r="B79" s="25">
        <v>389.7</v>
      </c>
      <c r="C79" s="20" t="s">
        <v>134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2851000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1"/>
        <v>2851000</v>
      </c>
      <c r="O79" s="47">
        <f t="shared" si="13"/>
        <v>15.030974034532754</v>
      </c>
      <c r="P79" s="9"/>
    </row>
    <row r="80" spans="1:119" ht="16.5" thickBot="1">
      <c r="A80" s="14" t="s">
        <v>65</v>
      </c>
      <c r="B80" s="23"/>
      <c r="C80" s="22"/>
      <c r="D80" s="15">
        <f t="shared" ref="D80:M80" si="15">SUM(D5,D13,D16,D40,D63,D67,D73)</f>
        <v>163386000</v>
      </c>
      <c r="E80" s="15">
        <f t="shared" si="15"/>
        <v>14629000</v>
      </c>
      <c r="F80" s="15">
        <f t="shared" si="15"/>
        <v>12009000</v>
      </c>
      <c r="G80" s="15">
        <f t="shared" si="15"/>
        <v>18004000</v>
      </c>
      <c r="H80" s="15">
        <f t="shared" si="15"/>
        <v>222000</v>
      </c>
      <c r="I80" s="15">
        <f t="shared" si="15"/>
        <v>536301000</v>
      </c>
      <c r="J80" s="15">
        <f t="shared" si="15"/>
        <v>204565000</v>
      </c>
      <c r="K80" s="15">
        <f t="shared" si="15"/>
        <v>190355000</v>
      </c>
      <c r="L80" s="15">
        <f t="shared" si="15"/>
        <v>38000</v>
      </c>
      <c r="M80" s="15">
        <f t="shared" si="15"/>
        <v>363000</v>
      </c>
      <c r="N80" s="15">
        <f t="shared" si="11"/>
        <v>1139872000</v>
      </c>
      <c r="O80" s="38">
        <f t="shared" si="13"/>
        <v>6009.6059048372217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149</v>
      </c>
      <c r="M82" s="118"/>
      <c r="N82" s="118"/>
      <c r="O82" s="43">
        <v>189675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95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79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30"/>
      <c r="M3" s="36"/>
      <c r="N3" s="37"/>
      <c r="O3" s="131" t="s">
        <v>84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80</v>
      </c>
      <c r="F4" s="34" t="s">
        <v>81</v>
      </c>
      <c r="G4" s="34" t="s">
        <v>82</v>
      </c>
      <c r="H4" s="34" t="s">
        <v>6</v>
      </c>
      <c r="I4" s="34" t="s">
        <v>7</v>
      </c>
      <c r="J4" s="35" t="s">
        <v>83</v>
      </c>
      <c r="K4" s="35" t="s">
        <v>8</v>
      </c>
      <c r="L4" s="35" t="s">
        <v>9</v>
      </c>
      <c r="M4" s="35" t="s">
        <v>10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55681000</v>
      </c>
      <c r="E5" s="27">
        <f t="shared" si="0"/>
        <v>994000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190000</v>
      </c>
      <c r="N5" s="28">
        <f>SUM(D5:M5)</f>
        <v>56865000</v>
      </c>
      <c r="O5" s="33">
        <f t="shared" ref="O5:O36" si="1">(N5/O$81)</f>
        <v>302.47983999659567</v>
      </c>
      <c r="P5" s="6"/>
    </row>
    <row r="6" spans="1:133">
      <c r="A6" s="12"/>
      <c r="B6" s="25">
        <v>311</v>
      </c>
      <c r="C6" s="20" t="s">
        <v>3</v>
      </c>
      <c r="D6" s="46">
        <v>31952000</v>
      </c>
      <c r="E6" s="46">
        <v>994000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190000</v>
      </c>
      <c r="N6" s="46">
        <f>SUM(D6:M6)</f>
        <v>33136000</v>
      </c>
      <c r="O6" s="47">
        <f t="shared" si="1"/>
        <v>176.2590693419009</v>
      </c>
      <c r="P6" s="9"/>
    </row>
    <row r="7" spans="1:133">
      <c r="A7" s="12"/>
      <c r="B7" s="25">
        <v>314.10000000000002</v>
      </c>
      <c r="C7" s="20" t="s">
        <v>11</v>
      </c>
      <c r="D7" s="46">
        <v>12591000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12591000</v>
      </c>
      <c r="O7" s="47">
        <f t="shared" si="1"/>
        <v>66.974829251686202</v>
      </c>
      <c r="P7" s="9"/>
    </row>
    <row r="8" spans="1:133">
      <c r="A8" s="12"/>
      <c r="B8" s="25">
        <v>314.3</v>
      </c>
      <c r="C8" s="20" t="s">
        <v>12</v>
      </c>
      <c r="D8" s="46">
        <v>1790000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1790000</v>
      </c>
      <c r="O8" s="47">
        <f t="shared" si="1"/>
        <v>9.5214791804080932</v>
      </c>
      <c r="P8" s="9"/>
    </row>
    <row r="9" spans="1:133">
      <c r="A9" s="12"/>
      <c r="B9" s="25">
        <v>314.39999999999998</v>
      </c>
      <c r="C9" s="20" t="s">
        <v>13</v>
      </c>
      <c r="D9" s="46">
        <v>1233000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1233000</v>
      </c>
      <c r="O9" s="47">
        <f t="shared" si="1"/>
        <v>6.5586501840464688</v>
      </c>
      <c r="P9" s="9"/>
    </row>
    <row r="10" spans="1:133">
      <c r="A10" s="12"/>
      <c r="B10" s="25">
        <v>314.7</v>
      </c>
      <c r="C10" s="20" t="s">
        <v>14</v>
      </c>
      <c r="D10" s="46">
        <v>4000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4000</v>
      </c>
      <c r="O10" s="47">
        <f t="shared" si="1"/>
        <v>2.1277048447839314E-2</v>
      </c>
      <c r="P10" s="9"/>
    </row>
    <row r="11" spans="1:133">
      <c r="A11" s="12"/>
      <c r="B11" s="25">
        <v>314.8</v>
      </c>
      <c r="C11" s="20" t="s">
        <v>15</v>
      </c>
      <c r="D11" s="46">
        <v>193000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193000</v>
      </c>
      <c r="O11" s="47">
        <f t="shared" si="1"/>
        <v>1.0266175876082471</v>
      </c>
      <c r="P11" s="9"/>
    </row>
    <row r="12" spans="1:133">
      <c r="A12" s="12"/>
      <c r="B12" s="25">
        <v>315</v>
      </c>
      <c r="C12" s="20" t="s">
        <v>116</v>
      </c>
      <c r="D12" s="46">
        <v>7918000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7918000</v>
      </c>
      <c r="O12" s="47">
        <f t="shared" si="1"/>
        <v>42.117917402497923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SUM(D14:D15)</f>
        <v>2851000</v>
      </c>
      <c r="E13" s="32">
        <f t="shared" si="3"/>
        <v>3325000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6176000</v>
      </c>
      <c r="O13" s="45">
        <f t="shared" si="1"/>
        <v>32.851762803463906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2831000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2831000</v>
      </c>
      <c r="O14" s="47">
        <f t="shared" si="1"/>
        <v>15.058831038958276</v>
      </c>
      <c r="P14" s="9"/>
    </row>
    <row r="15" spans="1:133">
      <c r="A15" s="12"/>
      <c r="B15" s="25">
        <v>329</v>
      </c>
      <c r="C15" s="20" t="s">
        <v>18</v>
      </c>
      <c r="D15" s="46">
        <v>2851000</v>
      </c>
      <c r="E15" s="46">
        <v>494000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3345000</v>
      </c>
      <c r="O15" s="47">
        <f t="shared" si="1"/>
        <v>17.792931764505628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SUM(D17:D37)</f>
        <v>16710000</v>
      </c>
      <c r="E16" s="32">
        <f t="shared" si="4"/>
        <v>5917000</v>
      </c>
      <c r="F16" s="32">
        <f t="shared" si="4"/>
        <v>0</v>
      </c>
      <c r="G16" s="32">
        <f t="shared" si="4"/>
        <v>10604000</v>
      </c>
      <c r="H16" s="32">
        <f t="shared" si="4"/>
        <v>0</v>
      </c>
      <c r="I16" s="32">
        <f t="shared" si="4"/>
        <v>6321000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39552000</v>
      </c>
      <c r="O16" s="45">
        <f t="shared" si="1"/>
        <v>210.38745505223514</v>
      </c>
      <c r="P16" s="10"/>
    </row>
    <row r="17" spans="1:16">
      <c r="A17" s="12"/>
      <c r="B17" s="25">
        <v>331.2</v>
      </c>
      <c r="C17" s="20" t="s">
        <v>19</v>
      </c>
      <c r="D17" s="46">
        <v>0</v>
      </c>
      <c r="E17" s="46">
        <v>356000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356000</v>
      </c>
      <c r="O17" s="47">
        <f t="shared" si="1"/>
        <v>1.8936573118576991</v>
      </c>
      <c r="P17" s="9"/>
    </row>
    <row r="18" spans="1:16">
      <c r="A18" s="12"/>
      <c r="B18" s="25">
        <v>331.32</v>
      </c>
      <c r="C18" s="20" t="s">
        <v>98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2616000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2616000</v>
      </c>
      <c r="O18" s="47">
        <f t="shared" si="1"/>
        <v>13.915189684886913</v>
      </c>
      <c r="P18" s="9"/>
    </row>
    <row r="19" spans="1:16">
      <c r="A19" s="12"/>
      <c r="B19" s="25">
        <v>331.39</v>
      </c>
      <c r="C19" s="20" t="s">
        <v>24</v>
      </c>
      <c r="D19" s="46">
        <v>0</v>
      </c>
      <c r="E19" s="46">
        <v>148000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148000</v>
      </c>
      <c r="O19" s="47">
        <f t="shared" si="1"/>
        <v>0.7872507925700547</v>
      </c>
      <c r="P19" s="9"/>
    </row>
    <row r="20" spans="1:16">
      <c r="A20" s="12"/>
      <c r="B20" s="25">
        <v>331.42</v>
      </c>
      <c r="C20" s="20" t="s">
        <v>25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892000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892000</v>
      </c>
      <c r="O20" s="47">
        <f t="shared" si="1"/>
        <v>4.7447818038681673</v>
      </c>
      <c r="P20" s="9"/>
    </row>
    <row r="21" spans="1:16">
      <c r="A21" s="12"/>
      <c r="B21" s="25">
        <v>331.5</v>
      </c>
      <c r="C21" s="20" t="s">
        <v>21</v>
      </c>
      <c r="D21" s="46">
        <v>0</v>
      </c>
      <c r="E21" s="46">
        <v>1508000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1508000</v>
      </c>
      <c r="O21" s="47">
        <f t="shared" si="1"/>
        <v>8.0214472648354214</v>
      </c>
      <c r="P21" s="9"/>
    </row>
    <row r="22" spans="1:16">
      <c r="A22" s="12"/>
      <c r="B22" s="25">
        <v>331.69</v>
      </c>
      <c r="C22" s="20" t="s">
        <v>26</v>
      </c>
      <c r="D22" s="46">
        <v>0</v>
      </c>
      <c r="E22" s="46">
        <v>645000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645000</v>
      </c>
      <c r="O22" s="47">
        <f t="shared" si="1"/>
        <v>3.4309240622140895</v>
      </c>
      <c r="P22" s="9"/>
    </row>
    <row r="23" spans="1:16">
      <c r="A23" s="12"/>
      <c r="B23" s="25">
        <v>334.1</v>
      </c>
      <c r="C23" s="20" t="s">
        <v>22</v>
      </c>
      <c r="D23" s="46">
        <v>0</v>
      </c>
      <c r="E23" s="46">
        <v>214000</v>
      </c>
      <c r="F23" s="46">
        <v>0</v>
      </c>
      <c r="G23" s="46">
        <v>13000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227000</v>
      </c>
      <c r="O23" s="47">
        <f t="shared" si="1"/>
        <v>1.2074724994148811</v>
      </c>
      <c r="P23" s="9"/>
    </row>
    <row r="24" spans="1:16">
      <c r="A24" s="12"/>
      <c r="B24" s="25">
        <v>334.2</v>
      </c>
      <c r="C24" s="20" t="s">
        <v>23</v>
      </c>
      <c r="D24" s="46">
        <v>0</v>
      </c>
      <c r="E24" s="46">
        <v>72000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72000</v>
      </c>
      <c r="O24" s="47">
        <f t="shared" si="1"/>
        <v>0.38298687206110771</v>
      </c>
      <c r="P24" s="9"/>
    </row>
    <row r="25" spans="1:16">
      <c r="A25" s="12"/>
      <c r="B25" s="25">
        <v>334.42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1193000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1193000</v>
      </c>
      <c r="O25" s="47">
        <f t="shared" si="1"/>
        <v>6.3458796995680755</v>
      </c>
      <c r="P25" s="9"/>
    </row>
    <row r="26" spans="1:16">
      <c r="A26" s="12"/>
      <c r="B26" s="25">
        <v>334.49</v>
      </c>
      <c r="C26" s="20" t="s">
        <v>28</v>
      </c>
      <c r="D26" s="46">
        <v>657000</v>
      </c>
      <c r="E26" s="46">
        <v>483000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1140000</v>
      </c>
      <c r="O26" s="47">
        <f t="shared" si="1"/>
        <v>6.0639588076342053</v>
      </c>
      <c r="P26" s="9"/>
    </row>
    <row r="27" spans="1:16">
      <c r="A27" s="12"/>
      <c r="B27" s="25">
        <v>334.69</v>
      </c>
      <c r="C27" s="20" t="s">
        <v>30</v>
      </c>
      <c r="D27" s="46">
        <v>0</v>
      </c>
      <c r="E27" s="46">
        <v>735000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735000</v>
      </c>
      <c r="O27" s="47">
        <f t="shared" si="1"/>
        <v>3.9096576522904742</v>
      </c>
      <c r="P27" s="9"/>
    </row>
    <row r="28" spans="1:16">
      <c r="A28" s="12"/>
      <c r="B28" s="25">
        <v>335.12</v>
      </c>
      <c r="C28" s="20" t="s">
        <v>117</v>
      </c>
      <c r="D28" s="46">
        <v>5727000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5727000</v>
      </c>
      <c r="O28" s="47">
        <f t="shared" si="1"/>
        <v>30.463414115193942</v>
      </c>
      <c r="P28" s="9"/>
    </row>
    <row r="29" spans="1:16">
      <c r="A29" s="12"/>
      <c r="B29" s="25">
        <v>335.14</v>
      </c>
      <c r="C29" s="20" t="s">
        <v>118</v>
      </c>
      <c r="D29" s="46">
        <v>33000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33000</v>
      </c>
      <c r="O29" s="47">
        <f t="shared" si="1"/>
        <v>0.17553564969467436</v>
      </c>
      <c r="P29" s="9"/>
    </row>
    <row r="30" spans="1:16">
      <c r="A30" s="12"/>
      <c r="B30" s="25">
        <v>335.15</v>
      </c>
      <c r="C30" s="20" t="s">
        <v>119</v>
      </c>
      <c r="D30" s="46">
        <v>115000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115000</v>
      </c>
      <c r="O30" s="47">
        <f t="shared" si="1"/>
        <v>0.61171514287538031</v>
      </c>
      <c r="P30" s="9"/>
    </row>
    <row r="31" spans="1:16">
      <c r="A31" s="12"/>
      <c r="B31" s="25">
        <v>335.18</v>
      </c>
      <c r="C31" s="20" t="s">
        <v>120</v>
      </c>
      <c r="D31" s="46">
        <v>9971000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9971000</v>
      </c>
      <c r="O31" s="47">
        <f t="shared" si="1"/>
        <v>53.038362518351455</v>
      </c>
      <c r="P31" s="9"/>
    </row>
    <row r="32" spans="1:16">
      <c r="A32" s="12"/>
      <c r="B32" s="25">
        <v>335.49</v>
      </c>
      <c r="C32" s="20" t="s">
        <v>121</v>
      </c>
      <c r="D32" s="46">
        <v>0</v>
      </c>
      <c r="E32" s="46">
        <v>0</v>
      </c>
      <c r="F32" s="46">
        <v>0</v>
      </c>
      <c r="G32" s="46">
        <v>10591000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10591000</v>
      </c>
      <c r="O32" s="47">
        <f t="shared" si="1"/>
        <v>56.336305027766549</v>
      </c>
      <c r="P32" s="9"/>
    </row>
    <row r="33" spans="1:16">
      <c r="A33" s="12"/>
      <c r="B33" s="25">
        <v>337.2</v>
      </c>
      <c r="C33" s="20" t="s">
        <v>99</v>
      </c>
      <c r="D33" s="46">
        <v>58000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58000</v>
      </c>
      <c r="O33" s="47">
        <f t="shared" si="1"/>
        <v>0.3085172024936701</v>
      </c>
      <c r="P33" s="9"/>
    </row>
    <row r="34" spans="1:16">
      <c r="A34" s="12"/>
      <c r="B34" s="25">
        <v>337.4</v>
      </c>
      <c r="C34" s="20" t="s">
        <v>35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1620000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1620000</v>
      </c>
      <c r="O34" s="47">
        <f t="shared" si="1"/>
        <v>8.6172046213749223</v>
      </c>
      <c r="P34" s="9"/>
    </row>
    <row r="35" spans="1:16">
      <c r="A35" s="12"/>
      <c r="B35" s="25">
        <v>337.5</v>
      </c>
      <c r="C35" s="20" t="s">
        <v>92</v>
      </c>
      <c r="D35" s="46">
        <v>0</v>
      </c>
      <c r="E35" s="46">
        <v>95000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95000</v>
      </c>
      <c r="O35" s="47">
        <f t="shared" si="1"/>
        <v>0.50532990063618377</v>
      </c>
      <c r="P35" s="9"/>
    </row>
    <row r="36" spans="1:16">
      <c r="A36" s="12"/>
      <c r="B36" s="25">
        <v>338</v>
      </c>
      <c r="C36" s="20" t="s">
        <v>37</v>
      </c>
      <c r="D36" s="46">
        <v>0</v>
      </c>
      <c r="E36" s="46">
        <v>1661000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1661000</v>
      </c>
      <c r="O36" s="47">
        <f t="shared" si="1"/>
        <v>8.8352943679652753</v>
      </c>
      <c r="P36" s="9"/>
    </row>
    <row r="37" spans="1:16">
      <c r="A37" s="12"/>
      <c r="B37" s="25">
        <v>339</v>
      </c>
      <c r="C37" s="20" t="s">
        <v>38</v>
      </c>
      <c r="D37" s="46">
        <v>149000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149000</v>
      </c>
      <c r="O37" s="47">
        <f t="shared" ref="O37:O68" si="8">(N37/O$81)</f>
        <v>0.79257005468201447</v>
      </c>
      <c r="P37" s="9"/>
    </row>
    <row r="38" spans="1:16" ht="15.75">
      <c r="A38" s="29" t="s">
        <v>43</v>
      </c>
      <c r="B38" s="30"/>
      <c r="C38" s="31"/>
      <c r="D38" s="32">
        <f t="shared" ref="D38:M38" si="9">SUM(D39:D60)</f>
        <v>8706000</v>
      </c>
      <c r="E38" s="32">
        <f t="shared" si="9"/>
        <v>175000</v>
      </c>
      <c r="F38" s="32">
        <f t="shared" si="9"/>
        <v>0</v>
      </c>
      <c r="G38" s="32">
        <f t="shared" si="9"/>
        <v>9000</v>
      </c>
      <c r="H38" s="32">
        <f t="shared" si="9"/>
        <v>153000</v>
      </c>
      <c r="I38" s="32">
        <f t="shared" si="9"/>
        <v>489838000</v>
      </c>
      <c r="J38" s="32">
        <f t="shared" si="9"/>
        <v>201638000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700519000</v>
      </c>
      <c r="O38" s="45">
        <f t="shared" si="8"/>
        <v>3726.2441754079873</v>
      </c>
      <c r="P38" s="10"/>
    </row>
    <row r="39" spans="1:16">
      <c r="A39" s="12"/>
      <c r="B39" s="25">
        <v>341.2</v>
      </c>
      <c r="C39" s="20" t="s">
        <v>122</v>
      </c>
      <c r="D39" s="46">
        <v>43000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201638000</v>
      </c>
      <c r="K39" s="46">
        <v>0</v>
      </c>
      <c r="L39" s="46">
        <v>0</v>
      </c>
      <c r="M39" s="46">
        <v>0</v>
      </c>
      <c r="N39" s="46">
        <f t="shared" ref="N39:N60" si="10">SUM(D39:M39)</f>
        <v>201681000</v>
      </c>
      <c r="O39" s="47">
        <f t="shared" si="8"/>
        <v>1072.7941020021703</v>
      </c>
      <c r="P39" s="9"/>
    </row>
    <row r="40" spans="1:16">
      <c r="A40" s="12"/>
      <c r="B40" s="25">
        <v>341.9</v>
      </c>
      <c r="C40" s="20" t="s">
        <v>123</v>
      </c>
      <c r="D40" s="46">
        <v>891000</v>
      </c>
      <c r="E40" s="46">
        <v>25000</v>
      </c>
      <c r="F40" s="46">
        <v>0</v>
      </c>
      <c r="G40" s="46">
        <v>9000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925000</v>
      </c>
      <c r="O40" s="47">
        <f t="shared" si="8"/>
        <v>4.9203174535628413</v>
      </c>
      <c r="P40" s="9"/>
    </row>
    <row r="41" spans="1:16">
      <c r="A41" s="12"/>
      <c r="B41" s="25">
        <v>342.1</v>
      </c>
      <c r="C41" s="20" t="s">
        <v>48</v>
      </c>
      <c r="D41" s="46">
        <v>238000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238000</v>
      </c>
      <c r="O41" s="47">
        <f t="shared" si="8"/>
        <v>1.2659843826464392</v>
      </c>
      <c r="P41" s="9"/>
    </row>
    <row r="42" spans="1:16">
      <c r="A42" s="12"/>
      <c r="B42" s="25">
        <v>342.2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33835000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33835000</v>
      </c>
      <c r="O42" s="47">
        <f t="shared" si="8"/>
        <v>179.9772335581608</v>
      </c>
      <c r="P42" s="9"/>
    </row>
    <row r="43" spans="1:16">
      <c r="A43" s="12"/>
      <c r="B43" s="25">
        <v>342.5</v>
      </c>
      <c r="C43" s="20" t="s">
        <v>104</v>
      </c>
      <c r="D43" s="46">
        <v>0</v>
      </c>
      <c r="E43" s="46">
        <v>39000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39000</v>
      </c>
      <c r="O43" s="47">
        <f t="shared" si="8"/>
        <v>0.20745122236643332</v>
      </c>
      <c r="P43" s="9"/>
    </row>
    <row r="44" spans="1:16">
      <c r="A44" s="12"/>
      <c r="B44" s="25">
        <v>342.9</v>
      </c>
      <c r="C44" s="20" t="s">
        <v>105</v>
      </c>
      <c r="D44" s="46">
        <v>0</v>
      </c>
      <c r="E44" s="46">
        <v>111000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111000</v>
      </c>
      <c r="O44" s="47">
        <f t="shared" si="8"/>
        <v>0.59043809442754103</v>
      </c>
      <c r="P44" s="9"/>
    </row>
    <row r="45" spans="1:16">
      <c r="A45" s="12"/>
      <c r="B45" s="25">
        <v>343.1</v>
      </c>
      <c r="C45" s="20" t="s">
        <v>50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283713000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283713000</v>
      </c>
      <c r="O45" s="47">
        <f t="shared" si="8"/>
        <v>1509.1438115704589</v>
      </c>
      <c r="P45" s="9"/>
    </row>
    <row r="46" spans="1:16">
      <c r="A46" s="12"/>
      <c r="B46" s="25">
        <v>343.2</v>
      </c>
      <c r="C46" s="20" t="s">
        <v>51</v>
      </c>
      <c r="D46" s="46">
        <v>31000</v>
      </c>
      <c r="E46" s="46">
        <v>0</v>
      </c>
      <c r="F46" s="46">
        <v>0</v>
      </c>
      <c r="G46" s="46">
        <v>0</v>
      </c>
      <c r="H46" s="46">
        <v>0</v>
      </c>
      <c r="I46" s="46">
        <v>31094000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31125000</v>
      </c>
      <c r="O46" s="47">
        <f t="shared" si="8"/>
        <v>165.56203323474966</v>
      </c>
      <c r="P46" s="9"/>
    </row>
    <row r="47" spans="1:16">
      <c r="A47" s="12"/>
      <c r="B47" s="25">
        <v>343.3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29828000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29828000</v>
      </c>
      <c r="O47" s="47">
        <f t="shared" si="8"/>
        <v>158.66295027553778</v>
      </c>
      <c r="P47" s="9"/>
    </row>
    <row r="48" spans="1:16">
      <c r="A48" s="12"/>
      <c r="B48" s="25">
        <v>343.4</v>
      </c>
      <c r="C48" s="20" t="s">
        <v>53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23548000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23548000</v>
      </c>
      <c r="O48" s="47">
        <f t="shared" si="8"/>
        <v>125.25798421243005</v>
      </c>
      <c r="P48" s="9"/>
    </row>
    <row r="49" spans="1:16">
      <c r="A49" s="12"/>
      <c r="B49" s="25">
        <v>343.5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53090000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53090000</v>
      </c>
      <c r="O49" s="47">
        <f t="shared" si="8"/>
        <v>282.39962552394729</v>
      </c>
      <c r="P49" s="9"/>
    </row>
    <row r="50" spans="1:16">
      <c r="A50" s="12"/>
      <c r="B50" s="25">
        <v>343.8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153000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153000</v>
      </c>
      <c r="O50" s="47">
        <f t="shared" si="8"/>
        <v>0.81384710312985387</v>
      </c>
      <c r="P50" s="9"/>
    </row>
    <row r="51" spans="1:16">
      <c r="A51" s="12"/>
      <c r="B51" s="25">
        <v>343.9</v>
      </c>
      <c r="C51" s="20" t="s">
        <v>56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17664000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17664000</v>
      </c>
      <c r="O51" s="47">
        <f t="shared" si="8"/>
        <v>93.959445945658416</v>
      </c>
      <c r="P51" s="9"/>
    </row>
    <row r="52" spans="1:16">
      <c r="A52" s="12"/>
      <c r="B52" s="25">
        <v>344.1</v>
      </c>
      <c r="C52" s="20" t="s">
        <v>124</v>
      </c>
      <c r="D52" s="46">
        <v>5000</v>
      </c>
      <c r="E52" s="46">
        <v>0</v>
      </c>
      <c r="F52" s="46">
        <v>0</v>
      </c>
      <c r="G52" s="46">
        <v>0</v>
      </c>
      <c r="H52" s="46">
        <v>0</v>
      </c>
      <c r="I52" s="46">
        <v>11590000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11595000</v>
      </c>
      <c r="O52" s="47">
        <f t="shared" si="8"/>
        <v>61.676844188174215</v>
      </c>
      <c r="P52" s="9"/>
    </row>
    <row r="53" spans="1:16">
      <c r="A53" s="12"/>
      <c r="B53" s="25">
        <v>344.3</v>
      </c>
      <c r="C53" s="20" t="s">
        <v>125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4705000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4705000</v>
      </c>
      <c r="O53" s="47">
        <f t="shared" si="8"/>
        <v>25.027128236770995</v>
      </c>
      <c r="P53" s="9"/>
    </row>
    <row r="54" spans="1:16">
      <c r="A54" s="12"/>
      <c r="B54" s="25">
        <v>344.5</v>
      </c>
      <c r="C54" s="20" t="s">
        <v>126</v>
      </c>
      <c r="D54" s="46">
        <v>1749000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1749000</v>
      </c>
      <c r="O54" s="47">
        <f t="shared" si="8"/>
        <v>9.3033894338177401</v>
      </c>
      <c r="P54" s="9"/>
    </row>
    <row r="55" spans="1:16">
      <c r="A55" s="12"/>
      <c r="B55" s="25">
        <v>344.9</v>
      </c>
      <c r="C55" s="20" t="s">
        <v>127</v>
      </c>
      <c r="D55" s="46">
        <v>785000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785000</v>
      </c>
      <c r="O55" s="47">
        <f t="shared" si="8"/>
        <v>4.1756207578884661</v>
      </c>
      <c r="P55" s="9"/>
    </row>
    <row r="56" spans="1:16">
      <c r="A56" s="12"/>
      <c r="B56" s="25">
        <v>346.4</v>
      </c>
      <c r="C56" s="20" t="s">
        <v>61</v>
      </c>
      <c r="D56" s="46">
        <v>965000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965000</v>
      </c>
      <c r="O56" s="47">
        <f t="shared" si="8"/>
        <v>5.1330879380412346</v>
      </c>
      <c r="P56" s="9"/>
    </row>
    <row r="57" spans="1:16">
      <c r="A57" s="12"/>
      <c r="B57" s="25">
        <v>347.2</v>
      </c>
      <c r="C57" s="20" t="s">
        <v>62</v>
      </c>
      <c r="D57" s="46">
        <v>3547000</v>
      </c>
      <c r="E57" s="46">
        <v>0</v>
      </c>
      <c r="F57" s="46">
        <v>0</v>
      </c>
      <c r="G57" s="46">
        <v>0</v>
      </c>
      <c r="H57" s="46">
        <v>0</v>
      </c>
      <c r="I57" s="46">
        <v>771000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4318000</v>
      </c>
      <c r="O57" s="47">
        <f t="shared" si="8"/>
        <v>22.968573799442542</v>
      </c>
      <c r="P57" s="9"/>
    </row>
    <row r="58" spans="1:16">
      <c r="A58" s="12"/>
      <c r="B58" s="25">
        <v>347.4</v>
      </c>
      <c r="C58" s="20" t="s">
        <v>63</v>
      </c>
      <c r="D58" s="46">
        <v>28000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28000</v>
      </c>
      <c r="O58" s="47">
        <f t="shared" si="8"/>
        <v>0.1489393391348752</v>
      </c>
      <c r="P58" s="9"/>
    </row>
    <row r="59" spans="1:16">
      <c r="A59" s="12"/>
      <c r="B59" s="25">
        <v>347.5</v>
      </c>
      <c r="C59" s="20" t="s">
        <v>64</v>
      </c>
      <c r="D59" s="46">
        <v>396000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396000</v>
      </c>
      <c r="O59" s="47">
        <f t="shared" si="8"/>
        <v>2.1064277963360922</v>
      </c>
      <c r="P59" s="9"/>
    </row>
    <row r="60" spans="1:16">
      <c r="A60" s="12"/>
      <c r="B60" s="25">
        <v>349</v>
      </c>
      <c r="C60" s="20" t="s">
        <v>1</v>
      </c>
      <c r="D60" s="46">
        <v>28000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28000</v>
      </c>
      <c r="O60" s="47">
        <f t="shared" si="8"/>
        <v>0.1489393391348752</v>
      </c>
      <c r="P60" s="9"/>
    </row>
    <row r="61" spans="1:16" ht="15.75">
      <c r="A61" s="29" t="s">
        <v>44</v>
      </c>
      <c r="B61" s="30"/>
      <c r="C61" s="31"/>
      <c r="D61" s="32">
        <f t="shared" ref="D61:M61" si="11">SUM(D62:D63)</f>
        <v>1295000</v>
      </c>
      <c r="E61" s="32">
        <f t="shared" si="11"/>
        <v>255000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>SUM(D61:M61)</f>
        <v>1550000</v>
      </c>
      <c r="O61" s="45">
        <f t="shared" si="8"/>
        <v>8.2448562735377351</v>
      </c>
      <c r="P61" s="10"/>
    </row>
    <row r="62" spans="1:16">
      <c r="A62" s="13"/>
      <c r="B62" s="39">
        <v>351.9</v>
      </c>
      <c r="C62" s="21" t="s">
        <v>128</v>
      </c>
      <c r="D62" s="46">
        <v>0</v>
      </c>
      <c r="E62" s="46">
        <v>201000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201000</v>
      </c>
      <c r="O62" s="47">
        <f t="shared" si="8"/>
        <v>1.0691716845039256</v>
      </c>
      <c r="P62" s="9"/>
    </row>
    <row r="63" spans="1:16">
      <c r="A63" s="13"/>
      <c r="B63" s="39">
        <v>354</v>
      </c>
      <c r="C63" s="21" t="s">
        <v>67</v>
      </c>
      <c r="D63" s="46">
        <v>1295000</v>
      </c>
      <c r="E63" s="46">
        <v>54000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1349000</v>
      </c>
      <c r="O63" s="47">
        <f t="shared" si="8"/>
        <v>7.1756845890338088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SUM(D65:D72)</f>
        <v>13820000</v>
      </c>
      <c r="E64" s="32">
        <f t="shared" si="12"/>
        <v>875000</v>
      </c>
      <c r="F64" s="32">
        <f t="shared" si="12"/>
        <v>2595000</v>
      </c>
      <c r="G64" s="32">
        <f t="shared" si="12"/>
        <v>1128000</v>
      </c>
      <c r="H64" s="32">
        <f t="shared" si="12"/>
        <v>72000</v>
      </c>
      <c r="I64" s="32">
        <f t="shared" si="12"/>
        <v>19646000</v>
      </c>
      <c r="J64" s="32">
        <f t="shared" si="12"/>
        <v>6832000</v>
      </c>
      <c r="K64" s="32">
        <f t="shared" si="12"/>
        <v>60237000</v>
      </c>
      <c r="L64" s="32">
        <f t="shared" si="12"/>
        <v>26000</v>
      </c>
      <c r="M64" s="32">
        <f t="shared" si="12"/>
        <v>98000</v>
      </c>
      <c r="N64" s="32">
        <f>SUM(D64:M64)</f>
        <v>105329000</v>
      </c>
      <c r="O64" s="45">
        <f t="shared" si="8"/>
        <v>560.27255899061686</v>
      </c>
      <c r="P64" s="10"/>
    </row>
    <row r="65" spans="1:119">
      <c r="A65" s="12"/>
      <c r="B65" s="25">
        <v>361.1</v>
      </c>
      <c r="C65" s="20" t="s">
        <v>68</v>
      </c>
      <c r="D65" s="46">
        <v>732000</v>
      </c>
      <c r="E65" s="46">
        <v>284000</v>
      </c>
      <c r="F65" s="46">
        <v>1072000</v>
      </c>
      <c r="G65" s="46">
        <v>686000</v>
      </c>
      <c r="H65" s="46">
        <v>73000</v>
      </c>
      <c r="I65" s="46">
        <v>6190000</v>
      </c>
      <c r="J65" s="46">
        <v>695000</v>
      </c>
      <c r="K65" s="46">
        <v>24139000</v>
      </c>
      <c r="L65" s="46">
        <v>26000</v>
      </c>
      <c r="M65" s="46">
        <v>0</v>
      </c>
      <c r="N65" s="46">
        <f>SUM(D65:M65)</f>
        <v>33897000</v>
      </c>
      <c r="O65" s="47">
        <f t="shared" si="8"/>
        <v>180.30702780910232</v>
      </c>
      <c r="P65" s="9"/>
    </row>
    <row r="66" spans="1:119">
      <c r="A66" s="12"/>
      <c r="B66" s="25">
        <v>361.3</v>
      </c>
      <c r="C66" s="20" t="s">
        <v>69</v>
      </c>
      <c r="D66" s="46">
        <v>11000</v>
      </c>
      <c r="E66" s="46">
        <v>-16000</v>
      </c>
      <c r="F66" s="46">
        <v>28000</v>
      </c>
      <c r="G66" s="46">
        <v>-10000</v>
      </c>
      <c r="H66" s="46">
        <v>-1000</v>
      </c>
      <c r="I66" s="46">
        <v>36000</v>
      </c>
      <c r="J66" s="46">
        <v>18000</v>
      </c>
      <c r="K66" s="46">
        <v>-154041000</v>
      </c>
      <c r="L66" s="46">
        <v>0</v>
      </c>
      <c r="M66" s="46">
        <v>2000</v>
      </c>
      <c r="N66" s="46">
        <f t="shared" ref="N66:N72" si="13">SUM(D66:M66)</f>
        <v>-153973000</v>
      </c>
      <c r="O66" s="47">
        <f t="shared" si="8"/>
        <v>-819.02274516479076</v>
      </c>
      <c r="P66" s="9"/>
    </row>
    <row r="67" spans="1:119">
      <c r="A67" s="12"/>
      <c r="B67" s="25">
        <v>361.4</v>
      </c>
      <c r="C67" s="20" t="s">
        <v>141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148356000</v>
      </c>
      <c r="L67" s="46">
        <v>0</v>
      </c>
      <c r="M67" s="46">
        <v>0</v>
      </c>
      <c r="N67" s="46">
        <f t="shared" si="13"/>
        <v>148356000</v>
      </c>
      <c r="O67" s="47">
        <f t="shared" si="8"/>
        <v>789.14444988191235</v>
      </c>
      <c r="P67" s="9"/>
    </row>
    <row r="68" spans="1:119">
      <c r="A68" s="12"/>
      <c r="B68" s="25">
        <v>362</v>
      </c>
      <c r="C68" s="20" t="s">
        <v>70</v>
      </c>
      <c r="D68" s="46">
        <v>1153000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1153000</v>
      </c>
      <c r="O68" s="47">
        <f t="shared" si="8"/>
        <v>6.1331092150896831</v>
      </c>
      <c r="P68" s="9"/>
    </row>
    <row r="69" spans="1:119">
      <c r="A69" s="12"/>
      <c r="B69" s="25">
        <v>365</v>
      </c>
      <c r="C69" s="20" t="s">
        <v>130</v>
      </c>
      <c r="D69" s="46">
        <v>137000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137000</v>
      </c>
      <c r="O69" s="47">
        <f t="shared" ref="O69:O79" si="14">(N69/O$81)</f>
        <v>0.72873890933849661</v>
      </c>
      <c r="P69" s="9"/>
    </row>
    <row r="70" spans="1:119">
      <c r="A70" s="12"/>
      <c r="B70" s="25">
        <v>366</v>
      </c>
      <c r="C70" s="20" t="s">
        <v>142</v>
      </c>
      <c r="D70" s="46">
        <v>63000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63000</v>
      </c>
      <c r="O70" s="47">
        <f t="shared" si="14"/>
        <v>0.3351135130534692</v>
      </c>
      <c r="P70" s="9"/>
    </row>
    <row r="71" spans="1:119">
      <c r="A71" s="12"/>
      <c r="B71" s="25">
        <v>368</v>
      </c>
      <c r="C71" s="20" t="s">
        <v>72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41783000</v>
      </c>
      <c r="L71" s="46">
        <v>0</v>
      </c>
      <c r="M71" s="46">
        <v>0</v>
      </c>
      <c r="N71" s="46">
        <f t="shared" si="13"/>
        <v>41783000</v>
      </c>
      <c r="O71" s="47">
        <f t="shared" si="14"/>
        <v>222.25472882401752</v>
      </c>
      <c r="P71" s="9"/>
    </row>
    <row r="72" spans="1:119">
      <c r="A72" s="12"/>
      <c r="B72" s="25">
        <v>369.9</v>
      </c>
      <c r="C72" s="20" t="s">
        <v>73</v>
      </c>
      <c r="D72" s="46">
        <v>11724000</v>
      </c>
      <c r="E72" s="46">
        <v>607000</v>
      </c>
      <c r="F72" s="46">
        <v>1495000</v>
      </c>
      <c r="G72" s="46">
        <v>452000</v>
      </c>
      <c r="H72" s="46">
        <v>0</v>
      </c>
      <c r="I72" s="46">
        <v>13420000</v>
      </c>
      <c r="J72" s="46">
        <v>6119000</v>
      </c>
      <c r="K72" s="46">
        <v>0</v>
      </c>
      <c r="L72" s="46">
        <v>0</v>
      </c>
      <c r="M72" s="46">
        <v>96000</v>
      </c>
      <c r="N72" s="46">
        <f t="shared" si="13"/>
        <v>33913000</v>
      </c>
      <c r="O72" s="47">
        <f t="shared" si="14"/>
        <v>180.39213600289366</v>
      </c>
      <c r="P72" s="9"/>
    </row>
    <row r="73" spans="1:119" ht="15.75">
      <c r="A73" s="29" t="s">
        <v>45</v>
      </c>
      <c r="B73" s="30"/>
      <c r="C73" s="31"/>
      <c r="D73" s="32">
        <f t="shared" ref="D73:M73" si="15">SUM(D74:D78)</f>
        <v>45206000</v>
      </c>
      <c r="E73" s="32">
        <f t="shared" si="15"/>
        <v>382000</v>
      </c>
      <c r="F73" s="32">
        <f t="shared" si="15"/>
        <v>8517000</v>
      </c>
      <c r="G73" s="32">
        <f t="shared" si="15"/>
        <v>1379000</v>
      </c>
      <c r="H73" s="32">
        <f t="shared" si="15"/>
        <v>0</v>
      </c>
      <c r="I73" s="32">
        <f t="shared" si="15"/>
        <v>26010000</v>
      </c>
      <c r="J73" s="32">
        <f t="shared" si="15"/>
        <v>2302000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 t="shared" ref="N73:N79" si="16">SUM(D73:M73)</f>
        <v>83796000</v>
      </c>
      <c r="O73" s="45">
        <f t="shared" si="14"/>
        <v>445.73288793378583</v>
      </c>
      <c r="P73" s="9"/>
    </row>
    <row r="74" spans="1:119">
      <c r="A74" s="12"/>
      <c r="B74" s="25">
        <v>381</v>
      </c>
      <c r="C74" s="20" t="s">
        <v>74</v>
      </c>
      <c r="D74" s="46">
        <v>44913000</v>
      </c>
      <c r="E74" s="46">
        <v>358000</v>
      </c>
      <c r="F74" s="46">
        <v>8517000</v>
      </c>
      <c r="G74" s="46">
        <v>1379000</v>
      </c>
      <c r="H74" s="46">
        <v>0</v>
      </c>
      <c r="I74" s="46">
        <v>12263000</v>
      </c>
      <c r="J74" s="46">
        <v>2302000</v>
      </c>
      <c r="K74" s="46">
        <v>0</v>
      </c>
      <c r="L74" s="46">
        <v>0</v>
      </c>
      <c r="M74" s="46">
        <v>0</v>
      </c>
      <c r="N74" s="46">
        <f t="shared" si="16"/>
        <v>69732000</v>
      </c>
      <c r="O74" s="47">
        <f t="shared" si="14"/>
        <v>370.92278559118279</v>
      </c>
      <c r="P74" s="9"/>
    </row>
    <row r="75" spans="1:119">
      <c r="A75" s="12"/>
      <c r="B75" s="25">
        <v>388.1</v>
      </c>
      <c r="C75" s="20" t="s">
        <v>75</v>
      </c>
      <c r="D75" s="46">
        <v>293000</v>
      </c>
      <c r="E75" s="46">
        <v>24000</v>
      </c>
      <c r="F75" s="46">
        <v>0</v>
      </c>
      <c r="G75" s="46">
        <v>0</v>
      </c>
      <c r="H75" s="46">
        <v>0</v>
      </c>
      <c r="I75" s="46">
        <v>-1793000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-1476000</v>
      </c>
      <c r="O75" s="47">
        <f t="shared" si="14"/>
        <v>-7.8512308772527071</v>
      </c>
      <c r="P75" s="9"/>
    </row>
    <row r="76" spans="1:119">
      <c r="A76" s="12"/>
      <c r="B76" s="25">
        <v>389.5</v>
      </c>
      <c r="C76" s="20" t="s">
        <v>132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13653000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13653000</v>
      </c>
      <c r="O76" s="47">
        <f t="shared" si="14"/>
        <v>72.62388561458755</v>
      </c>
      <c r="P76" s="9"/>
    </row>
    <row r="77" spans="1:119">
      <c r="A77" s="12"/>
      <c r="B77" s="25">
        <v>389.6</v>
      </c>
      <c r="C77" s="20" t="s">
        <v>133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622000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622000</v>
      </c>
      <c r="O77" s="47">
        <f t="shared" si="14"/>
        <v>3.3085810336390136</v>
      </c>
      <c r="P77" s="9"/>
    </row>
    <row r="78" spans="1:119" ht="15.75" thickBot="1">
      <c r="A78" s="12"/>
      <c r="B78" s="25">
        <v>389.7</v>
      </c>
      <c r="C78" s="20" t="s">
        <v>134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1265000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1265000</v>
      </c>
      <c r="O78" s="47">
        <f t="shared" si="14"/>
        <v>6.728866571629184</v>
      </c>
      <c r="P78" s="9"/>
    </row>
    <row r="79" spans="1:119" ht="16.5" thickBot="1">
      <c r="A79" s="14" t="s">
        <v>65</v>
      </c>
      <c r="B79" s="23"/>
      <c r="C79" s="22"/>
      <c r="D79" s="15">
        <f t="shared" ref="D79:M79" si="17">SUM(D5,D13,D16,D38,D61,D64,D73)</f>
        <v>144269000</v>
      </c>
      <c r="E79" s="15">
        <f t="shared" si="17"/>
        <v>11923000</v>
      </c>
      <c r="F79" s="15">
        <f t="shared" si="17"/>
        <v>11112000</v>
      </c>
      <c r="G79" s="15">
        <f t="shared" si="17"/>
        <v>13120000</v>
      </c>
      <c r="H79" s="15">
        <f t="shared" si="17"/>
        <v>225000</v>
      </c>
      <c r="I79" s="15">
        <f t="shared" si="17"/>
        <v>541815000</v>
      </c>
      <c r="J79" s="15">
        <f t="shared" si="17"/>
        <v>210772000</v>
      </c>
      <c r="K79" s="15">
        <f t="shared" si="17"/>
        <v>60237000</v>
      </c>
      <c r="L79" s="15">
        <f t="shared" si="17"/>
        <v>26000</v>
      </c>
      <c r="M79" s="15">
        <f t="shared" si="17"/>
        <v>288000</v>
      </c>
      <c r="N79" s="15">
        <f t="shared" si="16"/>
        <v>993787000</v>
      </c>
      <c r="O79" s="38">
        <f t="shared" si="14"/>
        <v>5286.2135364582227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143</v>
      </c>
      <c r="M81" s="118"/>
      <c r="N81" s="118"/>
      <c r="O81" s="43">
        <v>187996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95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2025-03-31T18:44:52Z</cp:lastPrinted>
  <dcterms:created xsi:type="dcterms:W3CDTF">2000-08-31T21:26:31Z</dcterms:created>
  <dcterms:modified xsi:type="dcterms:W3CDTF">2025-03-31T18:44:57Z</dcterms:modified>
</cp:coreProperties>
</file>