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98" documentId="11_AA0795FB1F79D749126C1794822E4DFB00903810" xr6:coauthVersionLast="47" xr6:coauthVersionMax="47" xr10:uidLastSave="{87FC8553-99EF-4B3F-973A-818B36B59A4C}"/>
  <bookViews>
    <workbookView xWindow="-108" yWindow="-108" windowWidth="23256" windowHeight="13896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'2008'!$A$1:$O$58</definedName>
    <definedName name="_xlnm.Print_Area" localSheetId="14">'2009'!$A$1:$O$59</definedName>
    <definedName name="_xlnm.Print_Area" localSheetId="13">'2010'!$A$1:$O$60</definedName>
    <definedName name="_xlnm.Print_Area" localSheetId="12">'2011'!$A$1:$O$60</definedName>
    <definedName name="_xlnm.Print_Area" localSheetId="11">'2012'!$A$1:$O$60</definedName>
    <definedName name="_xlnm.Print_Area" localSheetId="10">'2013'!$A$1:$O$62</definedName>
    <definedName name="_xlnm.Print_Area" localSheetId="9">'2014'!$A$1:$O$67</definedName>
    <definedName name="_xlnm.Print_Area" localSheetId="8">'2015'!$A$1:$O$63</definedName>
    <definedName name="_xlnm.Print_Area" localSheetId="7">'2016'!$A$1:$O$67</definedName>
    <definedName name="_xlnm.Print_Area" localSheetId="6">'2017'!$A$1:$O$65</definedName>
    <definedName name="_xlnm.Print_Area" localSheetId="5">'2018'!$A$1:$O$65</definedName>
    <definedName name="_xlnm.Print_Area" localSheetId="4">'2019'!$A$1:$O$64</definedName>
    <definedName name="_xlnm.Print_Area" localSheetId="3">'2020'!$A$1:$O$62</definedName>
    <definedName name="_xlnm.Print_Area" localSheetId="2">'2021'!$A$1:$P$67</definedName>
    <definedName name="_xlnm.Print_Area" localSheetId="1">'2022'!$A$1:$P$70</definedName>
    <definedName name="_xlnm.Print_Area" localSheetId="0">'2023'!$A$1:$P$68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48" l="1"/>
  <c r="P63" i="48" s="1"/>
  <c r="N62" i="48"/>
  <c r="M62" i="48"/>
  <c r="L62" i="48"/>
  <c r="K62" i="48"/>
  <c r="J62" i="48"/>
  <c r="I62" i="48"/>
  <c r="H62" i="48"/>
  <c r="G62" i="48"/>
  <c r="F62" i="48"/>
  <c r="E62" i="48"/>
  <c r="D62" i="48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N52" i="48"/>
  <c r="M52" i="48"/>
  <c r="L52" i="48"/>
  <c r="K52" i="48"/>
  <c r="J52" i="48"/>
  <c r="I52" i="48"/>
  <c r="H52" i="48"/>
  <c r="G52" i="48"/>
  <c r="F52" i="48"/>
  <c r="E52" i="48"/>
  <c r="D52" i="48"/>
  <c r="O51" i="48"/>
  <c r="P51" i="48" s="1"/>
  <c r="O50" i="48"/>
  <c r="P50" i="48" s="1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5" i="47"/>
  <c r="P65" i="47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K64" i="48" l="1"/>
  <c r="O42" i="48"/>
  <c r="P42" i="48" s="1"/>
  <c r="O62" i="48"/>
  <c r="P62" i="48" s="1"/>
  <c r="O14" i="48"/>
  <c r="P14" i="48" s="1"/>
  <c r="J64" i="48"/>
  <c r="H64" i="48"/>
  <c r="O52" i="48"/>
  <c r="P52" i="48" s="1"/>
  <c r="O49" i="48"/>
  <c r="P49" i="48" s="1"/>
  <c r="G64" i="48"/>
  <c r="O27" i="48"/>
  <c r="P27" i="48" s="1"/>
  <c r="D64" i="48"/>
  <c r="E64" i="48"/>
  <c r="F64" i="48"/>
  <c r="I64" i="48"/>
  <c r="L64" i="48"/>
  <c r="M64" i="48"/>
  <c r="N64" i="48"/>
  <c r="O5" i="48"/>
  <c r="P5" i="48" s="1"/>
  <c r="O63" i="47"/>
  <c r="P63" i="47" s="1"/>
  <c r="O54" i="47"/>
  <c r="P54" i="47" s="1"/>
  <c r="O51" i="47"/>
  <c r="P51" i="47" s="1"/>
  <c r="O43" i="47"/>
  <c r="P43" i="47" s="1"/>
  <c r="N66" i="47"/>
  <c r="O27" i="47"/>
  <c r="P27" i="47" s="1"/>
  <c r="D66" i="47"/>
  <c r="G66" i="47"/>
  <c r="J66" i="47"/>
  <c r="M66" i="47"/>
  <c r="L66" i="47"/>
  <c r="K66" i="47"/>
  <c r="I66" i="47"/>
  <c r="O5" i="47"/>
  <c r="P5" i="47" s="1"/>
  <c r="H66" i="47"/>
  <c r="F66" i="47"/>
  <c r="O14" i="47"/>
  <c r="P14" i="47" s="1"/>
  <c r="E66" i="47"/>
  <c r="N21" i="45"/>
  <c r="O21" i="45"/>
  <c r="N20" i="45"/>
  <c r="O20" i="45" s="1"/>
  <c r="O62" i="46"/>
  <c r="P62" i="46" s="1"/>
  <c r="N61" i="46"/>
  <c r="M61" i="46"/>
  <c r="L61" i="46"/>
  <c r="K61" i="46"/>
  <c r="J61" i="46"/>
  <c r="I61" i="46"/>
  <c r="H61" i="46"/>
  <c r="G61" i="46"/>
  <c r="F61" i="46"/>
  <c r="E61" i="46"/>
  <c r="D61" i="46"/>
  <c r="O60" i="46"/>
  <c r="P60" i="46" s="1"/>
  <c r="O59" i="46"/>
  <c r="P59" i="46"/>
  <c r="O58" i="46"/>
  <c r="P58" i="46"/>
  <c r="O57" i="46"/>
  <c r="P57" i="46" s="1"/>
  <c r="O56" i="46"/>
  <c r="P56" i="46" s="1"/>
  <c r="O55" i="46"/>
  <c r="P55" i="46" s="1"/>
  <c r="O54" i="46"/>
  <c r="P54" i="46" s="1"/>
  <c r="O53" i="46"/>
  <c r="P53" i="46"/>
  <c r="O52" i="46"/>
  <c r="P52" i="46"/>
  <c r="O51" i="46"/>
  <c r="P51" i="46" s="1"/>
  <c r="N50" i="46"/>
  <c r="M50" i="46"/>
  <c r="L50" i="46"/>
  <c r="K50" i="46"/>
  <c r="J50" i="46"/>
  <c r="I50" i="46"/>
  <c r="H50" i="46"/>
  <c r="G50" i="46"/>
  <c r="F50" i="46"/>
  <c r="E50" i="46"/>
  <c r="D50" i="46"/>
  <c r="O50" i="46" s="1"/>
  <c r="P50" i="46" s="1"/>
  <c r="O49" i="46"/>
  <c r="P49" i="46" s="1"/>
  <c r="O48" i="46"/>
  <c r="P48" i="46" s="1"/>
  <c r="N47" i="46"/>
  <c r="M47" i="46"/>
  <c r="L47" i="46"/>
  <c r="K47" i="46"/>
  <c r="J47" i="46"/>
  <c r="I47" i="46"/>
  <c r="H47" i="46"/>
  <c r="G47" i="46"/>
  <c r="F47" i="46"/>
  <c r="E47" i="46"/>
  <c r="D47" i="46"/>
  <c r="O47" i="46" s="1"/>
  <c r="P47" i="46" s="1"/>
  <c r="O46" i="46"/>
  <c r="P46" i="46"/>
  <c r="O45" i="46"/>
  <c r="P45" i="46" s="1"/>
  <c r="O44" i="46"/>
  <c r="P44" i="46"/>
  <c r="O43" i="46"/>
  <c r="P43" i="46" s="1"/>
  <c r="O42" i="46"/>
  <c r="P42" i="46" s="1"/>
  <c r="O41" i="46"/>
  <c r="P41" i="46"/>
  <c r="O40" i="46"/>
  <c r="P40" i="46"/>
  <c r="N39" i="46"/>
  <c r="M39" i="46"/>
  <c r="L39" i="46"/>
  <c r="K39" i="46"/>
  <c r="J39" i="46"/>
  <c r="I39" i="46"/>
  <c r="H39" i="46"/>
  <c r="G39" i="46"/>
  <c r="F39" i="46"/>
  <c r="E39" i="46"/>
  <c r="D39" i="46"/>
  <c r="O39" i="46" s="1"/>
  <c r="P39" i="46" s="1"/>
  <c r="O38" i="46"/>
  <c r="P38" i="46" s="1"/>
  <c r="O37" i="46"/>
  <c r="P37" i="46"/>
  <c r="O36" i="46"/>
  <c r="P36" i="46" s="1"/>
  <c r="O35" i="46"/>
  <c r="P35" i="46" s="1"/>
  <c r="O34" i="46"/>
  <c r="P34" i="46"/>
  <c r="O33" i="46"/>
  <c r="P33" i="46" s="1"/>
  <c r="O32" i="46"/>
  <c r="P32" i="46" s="1"/>
  <c r="O31" i="46"/>
  <c r="P31" i="46"/>
  <c r="O30" i="46"/>
  <c r="P30" i="46" s="1"/>
  <c r="O29" i="46"/>
  <c r="P29" i="46" s="1"/>
  <c r="O28" i="46"/>
  <c r="P28" i="46"/>
  <c r="O27" i="46"/>
  <c r="P27" i="46" s="1"/>
  <c r="N26" i="46"/>
  <c r="M26" i="46"/>
  <c r="L26" i="46"/>
  <c r="K26" i="46"/>
  <c r="K63" i="46" s="1"/>
  <c r="J26" i="46"/>
  <c r="J63" i="46" s="1"/>
  <c r="I26" i="46"/>
  <c r="I63" i="46" s="1"/>
  <c r="H26" i="46"/>
  <c r="O26" i="46" s="1"/>
  <c r="P26" i="46" s="1"/>
  <c r="G26" i="46"/>
  <c r="F26" i="46"/>
  <c r="E26" i="46"/>
  <c r="D26" i="46"/>
  <c r="O25" i="46"/>
  <c r="P25" i="46"/>
  <c r="O24" i="46"/>
  <c r="P24" i="46" s="1"/>
  <c r="O23" i="46"/>
  <c r="P23" i="46" s="1"/>
  <c r="O22" i="46"/>
  <c r="P22" i="46"/>
  <c r="O21" i="46"/>
  <c r="P21" i="46" s="1"/>
  <c r="O20" i="46"/>
  <c r="P20" i="46"/>
  <c r="O19" i="46"/>
  <c r="P19" i="46"/>
  <c r="O18" i="46"/>
  <c r="P18" i="46" s="1"/>
  <c r="O17" i="46"/>
  <c r="P17" i="46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/>
  <c r="O12" i="46"/>
  <c r="P12" i="46" s="1"/>
  <c r="O11" i="46"/>
  <c r="P11" i="46" s="1"/>
  <c r="O10" i="46"/>
  <c r="P10" i="46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G63" i="46" s="1"/>
  <c r="F5" i="46"/>
  <c r="F63" i="46" s="1"/>
  <c r="E5" i="46"/>
  <c r="E63" i="46" s="1"/>
  <c r="D5" i="46"/>
  <c r="O5" i="46" s="1"/>
  <c r="P5" i="46" s="1"/>
  <c r="N57" i="45"/>
  <c r="O57" i="45"/>
  <c r="M56" i="45"/>
  <c r="L56" i="45"/>
  <c r="K56" i="45"/>
  <c r="N56" i="45" s="1"/>
  <c r="O56" i="45" s="1"/>
  <c r="J56" i="45"/>
  <c r="I56" i="45"/>
  <c r="H56" i="45"/>
  <c r="G56" i="45"/>
  <c r="F56" i="45"/>
  <c r="E56" i="45"/>
  <c r="D56" i="45"/>
  <c r="N55" i="45"/>
  <c r="O55" i="45" s="1"/>
  <c r="N54" i="45"/>
  <c r="O54" i="45" s="1"/>
  <c r="N53" i="45"/>
  <c r="O53" i="45"/>
  <c r="N52" i="45"/>
  <c r="O52" i="45"/>
  <c r="N51" i="45"/>
  <c r="O51" i="45" s="1"/>
  <c r="N50" i="45"/>
  <c r="O50" i="45"/>
  <c r="N49" i="45"/>
  <c r="O49" i="45"/>
  <c r="N48" i="45"/>
  <c r="O48" i="45" s="1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6" i="45" s="1"/>
  <c r="O46" i="45" s="1"/>
  <c r="N45" i="45"/>
  <c r="O45" i="45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/>
  <c r="N41" i="45"/>
  <c r="O41" i="45"/>
  <c r="N40" i="45"/>
  <c r="O40" i="45" s="1"/>
  <c r="N39" i="45"/>
  <c r="O39" i="45"/>
  <c r="N38" i="45"/>
  <c r="O38" i="45" s="1"/>
  <c r="N37" i="45"/>
  <c r="O37" i="45" s="1"/>
  <c r="M36" i="45"/>
  <c r="M58" i="45" s="1"/>
  <c r="L36" i="45"/>
  <c r="L58" i="45" s="1"/>
  <c r="K36" i="45"/>
  <c r="J36" i="45"/>
  <c r="I36" i="45"/>
  <c r="H36" i="45"/>
  <c r="G36" i="45"/>
  <c r="F36" i="45"/>
  <c r="E36" i="45"/>
  <c r="D36" i="45"/>
  <c r="N35" i="45"/>
  <c r="O35" i="45"/>
  <c r="N34" i="45"/>
  <c r="O34" i="45" s="1"/>
  <c r="N33" i="45"/>
  <c r="O33" i="45" s="1"/>
  <c r="N32" i="45"/>
  <c r="O32" i="45"/>
  <c r="N31" i="45"/>
  <c r="O31" i="45"/>
  <c r="N30" i="45"/>
  <c r="O30" i="45" s="1"/>
  <c r="N29" i="45"/>
  <c r="O29" i="45"/>
  <c r="N28" i="45"/>
  <c r="O28" i="45" s="1"/>
  <c r="N27" i="45"/>
  <c r="O27" i="45" s="1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/>
  <c r="N19" i="45"/>
  <c r="O19" i="45" s="1"/>
  <c r="N18" i="45"/>
  <c r="O18" i="45" s="1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G58" i="45" s="1"/>
  <c r="F5" i="45"/>
  <c r="F58" i="45" s="1"/>
  <c r="E5" i="45"/>
  <c r="E58" i="45" s="1"/>
  <c r="D5" i="45"/>
  <c r="D58" i="45" s="1"/>
  <c r="N59" i="44"/>
  <c r="O59" i="44" s="1"/>
  <c r="N58" i="44"/>
  <c r="O58" i="44" s="1"/>
  <c r="M57" i="44"/>
  <c r="L57" i="44"/>
  <c r="K57" i="44"/>
  <c r="J57" i="44"/>
  <c r="I57" i="44"/>
  <c r="H57" i="44"/>
  <c r="G57" i="44"/>
  <c r="F57" i="44"/>
  <c r="E57" i="44"/>
  <c r="D57" i="44"/>
  <c r="N56" i="44"/>
  <c r="O56" i="44"/>
  <c r="N55" i="44"/>
  <c r="O55" i="44" s="1"/>
  <c r="N54" i="44"/>
  <c r="O54" i="44" s="1"/>
  <c r="N53" i="44"/>
  <c r="O53" i="44"/>
  <c r="N52" i="44"/>
  <c r="O52" i="44"/>
  <c r="N51" i="44"/>
  <c r="O51" i="44" s="1"/>
  <c r="N50" i="44"/>
  <c r="O50" i="44" s="1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 s="1"/>
  <c r="M45" i="44"/>
  <c r="L45" i="44"/>
  <c r="L60" i="44" s="1"/>
  <c r="K45" i="44"/>
  <c r="J45" i="44"/>
  <c r="J60" i="44" s="1"/>
  <c r="I45" i="44"/>
  <c r="N45" i="44" s="1"/>
  <c r="O45" i="44" s="1"/>
  <c r="H45" i="44"/>
  <c r="G45" i="44"/>
  <c r="F45" i="44"/>
  <c r="E45" i="44"/>
  <c r="D45" i="44"/>
  <c r="N44" i="44"/>
  <c r="O44" i="44" s="1"/>
  <c r="N43" i="44"/>
  <c r="O43" i="44"/>
  <c r="N42" i="44"/>
  <c r="O42" i="44"/>
  <c r="N41" i="44"/>
  <c r="O41" i="44" s="1"/>
  <c r="N40" i="44"/>
  <c r="O40" i="44"/>
  <c r="N39" i="44"/>
  <c r="O39" i="44" s="1"/>
  <c r="N38" i="44"/>
  <c r="O38" i="44" s="1"/>
  <c r="N37" i="44"/>
  <c r="O37" i="44"/>
  <c r="N36" i="44"/>
  <c r="O36" i="44"/>
  <c r="M35" i="44"/>
  <c r="M60" i="44" s="1"/>
  <c r="L35" i="44"/>
  <c r="K35" i="44"/>
  <c r="J35" i="44"/>
  <c r="I35" i="44"/>
  <c r="H35" i="44"/>
  <c r="G35" i="44"/>
  <c r="F35" i="44"/>
  <c r="E35" i="44"/>
  <c r="D35" i="44"/>
  <c r="N34" i="44"/>
  <c r="O34" i="44"/>
  <c r="N33" i="44"/>
  <c r="O33" i="44" s="1"/>
  <c r="N32" i="44"/>
  <c r="O32" i="44"/>
  <c r="N31" i="44"/>
  <c r="O31" i="44" s="1"/>
  <c r="N30" i="44"/>
  <c r="O30" i="44" s="1"/>
  <c r="N29" i="44"/>
  <c r="O29" i="44"/>
  <c r="N28" i="44"/>
  <c r="O28" i="44"/>
  <c r="N27" i="44"/>
  <c r="O27" i="44" s="1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4" i="44" s="1"/>
  <c r="O24" i="44" s="1"/>
  <c r="N23" i="44"/>
  <c r="O23" i="44" s="1"/>
  <c r="N22" i="44"/>
  <c r="O22" i="44" s="1"/>
  <c r="N21" i="44"/>
  <c r="O21" i="44"/>
  <c r="N20" i="44"/>
  <c r="O20" i="44"/>
  <c r="N19" i="44"/>
  <c r="O19" i="44" s="1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I60" i="44" s="1"/>
  <c r="H5" i="44"/>
  <c r="H60" i="44" s="1"/>
  <c r="G5" i="44"/>
  <c r="F5" i="44"/>
  <c r="F60" i="44" s="1"/>
  <c r="E5" i="44"/>
  <c r="E60" i="44" s="1"/>
  <c r="D5" i="44"/>
  <c r="N5" i="44" s="1"/>
  <c r="O5" i="44" s="1"/>
  <c r="N60" i="43"/>
  <c r="O60" i="43" s="1"/>
  <c r="N59" i="43"/>
  <c r="O59" i="43" s="1"/>
  <c r="M58" i="43"/>
  <c r="L58" i="43"/>
  <c r="K58" i="43"/>
  <c r="J58" i="43"/>
  <c r="I58" i="43"/>
  <c r="H58" i="43"/>
  <c r="G58" i="43"/>
  <c r="F58" i="43"/>
  <c r="E58" i="43"/>
  <c r="D58" i="43"/>
  <c r="N58" i="43" s="1"/>
  <c r="O58" i="43" s="1"/>
  <c r="N57" i="43"/>
  <c r="O57" i="43" s="1"/>
  <c r="N56" i="43"/>
  <c r="O56" i="43"/>
  <c r="N55" i="43"/>
  <c r="O55" i="43" s="1"/>
  <c r="N54" i="43"/>
  <c r="O54" i="43" s="1"/>
  <c r="N53" i="43"/>
  <c r="O53" i="43"/>
  <c r="N52" i="43"/>
  <c r="O52" i="43" s="1"/>
  <c r="N51" i="43"/>
  <c r="O51" i="43" s="1"/>
  <c r="N50" i="43"/>
  <c r="O50" i="43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8" i="43" s="1"/>
  <c r="O48" i="43" s="1"/>
  <c r="N47" i="43"/>
  <c r="O47" i="43" s="1"/>
  <c r="N46" i="43"/>
  <c r="O46" i="43" s="1"/>
  <c r="M45" i="43"/>
  <c r="M61" i="43" s="1"/>
  <c r="L45" i="43"/>
  <c r="L61" i="43" s="1"/>
  <c r="N61" i="43" s="1"/>
  <c r="O61" i="43" s="1"/>
  <c r="K45" i="43"/>
  <c r="J45" i="43"/>
  <c r="I45" i="43"/>
  <c r="H45" i="43"/>
  <c r="G45" i="43"/>
  <c r="F45" i="43"/>
  <c r="E45" i="43"/>
  <c r="D45" i="43"/>
  <c r="N44" i="43"/>
  <c r="O44" i="43" s="1"/>
  <c r="N43" i="43"/>
  <c r="O43" i="43"/>
  <c r="N42" i="43"/>
  <c r="O42" i="43"/>
  <c r="N41" i="43"/>
  <c r="O41" i="43" s="1"/>
  <c r="N40" i="43"/>
  <c r="O40" i="43"/>
  <c r="N39" i="43"/>
  <c r="O39" i="43" s="1"/>
  <c r="N38" i="43"/>
  <c r="O38" i="43" s="1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/>
  <c r="N33" i="43"/>
  <c r="O33" i="43" s="1"/>
  <c r="N32" i="43"/>
  <c r="O32" i="43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F61" i="43" s="1"/>
  <c r="E14" i="43"/>
  <c r="E61" i="43" s="1"/>
  <c r="D14" i="43"/>
  <c r="D61" i="43" s="1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/>
  <c r="M5" i="43"/>
  <c r="L5" i="43"/>
  <c r="K5" i="43"/>
  <c r="K61" i="43" s="1"/>
  <c r="J5" i="43"/>
  <c r="J61" i="43" s="1"/>
  <c r="I5" i="43"/>
  <c r="I61" i="43" s="1"/>
  <c r="H5" i="43"/>
  <c r="H61" i="43" s="1"/>
  <c r="G5" i="43"/>
  <c r="G61" i="43" s="1"/>
  <c r="F5" i="43"/>
  <c r="E5" i="43"/>
  <c r="D5" i="43"/>
  <c r="N60" i="42"/>
  <c r="O60" i="42"/>
  <c r="M59" i="42"/>
  <c r="L59" i="42"/>
  <c r="K59" i="42"/>
  <c r="J59" i="42"/>
  <c r="I59" i="42"/>
  <c r="H59" i="42"/>
  <c r="G59" i="42"/>
  <c r="F59" i="42"/>
  <c r="E59" i="42"/>
  <c r="D59" i="42"/>
  <c r="N58" i="42"/>
  <c r="O58" i="42"/>
  <c r="N57" i="42"/>
  <c r="O57" i="42" s="1"/>
  <c r="N56" i="42"/>
  <c r="O56" i="42"/>
  <c r="N55" i="42"/>
  <c r="O55" i="42" s="1"/>
  <c r="N54" i="42"/>
  <c r="O54" i="42" s="1"/>
  <c r="N53" i="42"/>
  <c r="O53" i="42"/>
  <c r="N52" i="42"/>
  <c r="O52" i="42" s="1"/>
  <c r="N51" i="42"/>
  <c r="O51" i="42" s="1"/>
  <c r="N50" i="42"/>
  <c r="O50" i="42" s="1"/>
  <c r="M49" i="42"/>
  <c r="L49" i="42"/>
  <c r="K49" i="42"/>
  <c r="J49" i="42"/>
  <c r="I49" i="42"/>
  <c r="H49" i="42"/>
  <c r="G49" i="42"/>
  <c r="G61" i="42" s="1"/>
  <c r="F49" i="42"/>
  <c r="E49" i="42"/>
  <c r="D49" i="42"/>
  <c r="N49" i="42" s="1"/>
  <c r="O49" i="42" s="1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6" i="42" s="1"/>
  <c r="O46" i="42" s="1"/>
  <c r="N45" i="42"/>
  <c r="O45" i="42" s="1"/>
  <c r="N44" i="42"/>
  <c r="O44" i="42" s="1"/>
  <c r="N43" i="42"/>
  <c r="O43" i="42"/>
  <c r="N42" i="42"/>
  <c r="O42" i="42"/>
  <c r="N41" i="42"/>
  <c r="O41" i="42" s="1"/>
  <c r="N40" i="42"/>
  <c r="O40" i="42" s="1"/>
  <c r="N39" i="42"/>
  <c r="O39" i="42" s="1"/>
  <c r="N38" i="42"/>
  <c r="O38" i="42" s="1"/>
  <c r="N37" i="42"/>
  <c r="O37" i="42"/>
  <c r="M36" i="42"/>
  <c r="L36" i="42"/>
  <c r="K36" i="42"/>
  <c r="J36" i="42"/>
  <c r="I36" i="42"/>
  <c r="H36" i="42"/>
  <c r="G36" i="42"/>
  <c r="F36" i="42"/>
  <c r="F61" i="42" s="1"/>
  <c r="E36" i="42"/>
  <c r="E61" i="42" s="1"/>
  <c r="D36" i="42"/>
  <c r="D61" i="42" s="1"/>
  <c r="N35" i="42"/>
  <c r="O35" i="42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/>
  <c r="N25" i="42"/>
  <c r="O25" i="42" s="1"/>
  <c r="N24" i="42"/>
  <c r="O24" i="42" s="1"/>
  <c r="M23" i="42"/>
  <c r="L23" i="42"/>
  <c r="K23" i="42"/>
  <c r="J23" i="42"/>
  <c r="I23" i="42"/>
  <c r="I61" i="42" s="1"/>
  <c r="H23" i="42"/>
  <c r="N23" i="42" s="1"/>
  <c r="O23" i="42" s="1"/>
  <c r="G23" i="42"/>
  <c r="F23" i="42"/>
  <c r="E23" i="42"/>
  <c r="D23" i="42"/>
  <c r="N22" i="42"/>
  <c r="O22" i="42" s="1"/>
  <c r="N21" i="42"/>
  <c r="O21" i="42" s="1"/>
  <c r="N20" i="42"/>
  <c r="O20" i="42" s="1"/>
  <c r="N19" i="42"/>
  <c r="O19" i="42" s="1"/>
  <c r="N18" i="42"/>
  <c r="O18" i="42"/>
  <c r="N17" i="42"/>
  <c r="O17" i="42" s="1"/>
  <c r="N16" i="42"/>
  <c r="O16" i="42" s="1"/>
  <c r="N15" i="42"/>
  <c r="O15" i="42"/>
  <c r="M14" i="42"/>
  <c r="L14" i="42"/>
  <c r="K14" i="42"/>
  <c r="K61" i="42" s="1"/>
  <c r="J14" i="42"/>
  <c r="J61" i="42" s="1"/>
  <c r="I14" i="42"/>
  <c r="H14" i="42"/>
  <c r="G14" i="42"/>
  <c r="F14" i="42"/>
  <c r="E14" i="42"/>
  <c r="D14" i="42"/>
  <c r="N13" i="42"/>
  <c r="O13" i="42"/>
  <c r="N12" i="42"/>
  <c r="O12" i="42"/>
  <c r="N11" i="42"/>
  <c r="O11" i="42" s="1"/>
  <c r="N10" i="42"/>
  <c r="O10" i="42"/>
  <c r="N9" i="42"/>
  <c r="O9" i="42" s="1"/>
  <c r="N8" i="42"/>
  <c r="O8" i="42" s="1"/>
  <c r="N7" i="42"/>
  <c r="O7" i="42"/>
  <c r="N6" i="42"/>
  <c r="O6" i="42"/>
  <c r="M5" i="42"/>
  <c r="N5" i="42" s="1"/>
  <c r="O5" i="42" s="1"/>
  <c r="L5" i="42"/>
  <c r="K5" i="42"/>
  <c r="J5" i="42"/>
  <c r="I5" i="42"/>
  <c r="H5" i="42"/>
  <c r="G5" i="42"/>
  <c r="F5" i="42"/>
  <c r="E5" i="42"/>
  <c r="D5" i="42"/>
  <c r="N62" i="41"/>
  <c r="O62" i="41"/>
  <c r="N61" i="41"/>
  <c r="O61" i="41" s="1"/>
  <c r="M60" i="41"/>
  <c r="L60" i="41"/>
  <c r="K60" i="41"/>
  <c r="J60" i="41"/>
  <c r="I60" i="41"/>
  <c r="H60" i="41"/>
  <c r="G60" i="41"/>
  <c r="F60" i="41"/>
  <c r="N60" i="41" s="1"/>
  <c r="O60" i="41" s="1"/>
  <c r="E60" i="41"/>
  <c r="D60" i="41"/>
  <c r="N59" i="41"/>
  <c r="O59" i="41" s="1"/>
  <c r="N58" i="41"/>
  <c r="O58" i="41"/>
  <c r="N57" i="41"/>
  <c r="O57" i="41" s="1"/>
  <c r="N56" i="41"/>
  <c r="O56" i="41" s="1"/>
  <c r="N55" i="41"/>
  <c r="O55" i="41" s="1"/>
  <c r="N54" i="41"/>
  <c r="O54" i="41"/>
  <c r="N53" i="41"/>
  <c r="O53" i="41" s="1"/>
  <c r="N52" i="41"/>
  <c r="O52" i="41"/>
  <c r="M51" i="41"/>
  <c r="L51" i="41"/>
  <c r="L63" i="41" s="1"/>
  <c r="K51" i="41"/>
  <c r="J51" i="41"/>
  <c r="I51" i="41"/>
  <c r="I63" i="41" s="1"/>
  <c r="H51" i="41"/>
  <c r="N51" i="41" s="1"/>
  <c r="O51" i="41" s="1"/>
  <c r="G51" i="41"/>
  <c r="F51" i="41"/>
  <c r="E51" i="41"/>
  <c r="D51" i="41"/>
  <c r="N50" i="41"/>
  <c r="O50" i="41" s="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N48" i="41" s="1"/>
  <c r="O48" i="41" s="1"/>
  <c r="N47" i="41"/>
  <c r="O47" i="41" s="1"/>
  <c r="N46" i="41"/>
  <c r="O46" i="41" s="1"/>
  <c r="N45" i="41"/>
  <c r="O45" i="41" s="1"/>
  <c r="N44" i="41"/>
  <c r="O44" i="41"/>
  <c r="N43" i="41"/>
  <c r="O43" i="41" s="1"/>
  <c r="N42" i="41"/>
  <c r="O42" i="41" s="1"/>
  <c r="N41" i="41"/>
  <c r="O41" i="41" s="1"/>
  <c r="N40" i="41"/>
  <c r="O40" i="41" s="1"/>
  <c r="N39" i="41"/>
  <c r="O39" i="41"/>
  <c r="M38" i="41"/>
  <c r="L38" i="41"/>
  <c r="K38" i="41"/>
  <c r="K63" i="41" s="1"/>
  <c r="J38" i="41"/>
  <c r="I38" i="41"/>
  <c r="H38" i="41"/>
  <c r="G38" i="41"/>
  <c r="F38" i="41"/>
  <c r="E38" i="41"/>
  <c r="D38" i="41"/>
  <c r="N38" i="41" s="1"/>
  <c r="O38" i="41" s="1"/>
  <c r="N37" i="41"/>
  <c r="O37" i="41" s="1"/>
  <c r="N36" i="41"/>
  <c r="O36" i="41"/>
  <c r="N35" i="41"/>
  <c r="O35" i="41" s="1"/>
  <c r="N34" i="41"/>
  <c r="O34" i="41" s="1"/>
  <c r="N33" i="41"/>
  <c r="O33" i="41" s="1"/>
  <c r="N32" i="41"/>
  <c r="O32" i="41" s="1"/>
  <c r="N31" i="41"/>
  <c r="O31" i="41"/>
  <c r="N30" i="41"/>
  <c r="O30" i="41"/>
  <c r="N29" i="41"/>
  <c r="O29" i="41" s="1"/>
  <c r="N28" i="41"/>
  <c r="O28" i="41"/>
  <c r="N27" i="41"/>
  <c r="O27" i="41" s="1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N22" i="41"/>
  <c r="O22" i="41"/>
  <c r="N21" i="41"/>
  <c r="O21" i="41" s="1"/>
  <c r="N20" i="41"/>
  <c r="O20" i="4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4" i="41" s="1"/>
  <c r="O14" i="41" s="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H63" i="41" s="1"/>
  <c r="G5" i="41"/>
  <c r="G63" i="41" s="1"/>
  <c r="F5" i="41"/>
  <c r="E5" i="41"/>
  <c r="E63" i="41" s="1"/>
  <c r="D5" i="41"/>
  <c r="N5" i="41" s="1"/>
  <c r="O5" i="41" s="1"/>
  <c r="N58" i="40"/>
  <c r="O58" i="40"/>
  <c r="N57" i="40"/>
  <c r="O57" i="40" s="1"/>
  <c r="M56" i="40"/>
  <c r="N56" i="40" s="1"/>
  <c r="O56" i="40" s="1"/>
  <c r="L56" i="40"/>
  <c r="K56" i="40"/>
  <c r="J56" i="40"/>
  <c r="I56" i="40"/>
  <c r="H56" i="40"/>
  <c r="G56" i="40"/>
  <c r="F56" i="40"/>
  <c r="E56" i="40"/>
  <c r="D56" i="40"/>
  <c r="N55" i="40"/>
  <c r="O55" i="40" s="1"/>
  <c r="N54" i="40"/>
  <c r="O54" i="40" s="1"/>
  <c r="N53" i="40"/>
  <c r="O53" i="40"/>
  <c r="N52" i="40"/>
  <c r="O52" i="40"/>
  <c r="N51" i="40"/>
  <c r="O51" i="40" s="1"/>
  <c r="N50" i="40"/>
  <c r="O50" i="40"/>
  <c r="N49" i="40"/>
  <c r="O49" i="40" s="1"/>
  <c r="M48" i="40"/>
  <c r="N48" i="40" s="1"/>
  <c r="O48" i="40" s="1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 s="1"/>
  <c r="M45" i="40"/>
  <c r="L45" i="40"/>
  <c r="K45" i="40"/>
  <c r="J45" i="40"/>
  <c r="I45" i="40"/>
  <c r="H45" i="40"/>
  <c r="H59" i="40" s="1"/>
  <c r="G45" i="40"/>
  <c r="F45" i="40"/>
  <c r="E45" i="40"/>
  <c r="D45" i="40"/>
  <c r="N44" i="40"/>
  <c r="O44" i="40" s="1"/>
  <c r="N43" i="40"/>
  <c r="O43" i="40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/>
  <c r="N36" i="40"/>
  <c r="O36" i="40"/>
  <c r="M35" i="40"/>
  <c r="M59" i="40" s="1"/>
  <c r="L35" i="40"/>
  <c r="L59" i="40" s="1"/>
  <c r="K35" i="40"/>
  <c r="K59" i="40" s="1"/>
  <c r="J35" i="40"/>
  <c r="J59" i="40" s="1"/>
  <c r="I35" i="40"/>
  <c r="I59" i="40" s="1"/>
  <c r="H35" i="40"/>
  <c r="G35" i="40"/>
  <c r="F35" i="40"/>
  <c r="E35" i="40"/>
  <c r="D35" i="40"/>
  <c r="N34" i="40"/>
  <c r="O34" i="40" s="1"/>
  <c r="N33" i="40"/>
  <c r="O33" i="40" s="1"/>
  <c r="N32" i="40"/>
  <c r="O32" i="40"/>
  <c r="N31" i="40"/>
  <c r="O31" i="40" s="1"/>
  <c r="N30" i="40"/>
  <c r="O30" i="40" s="1"/>
  <c r="N29" i="40"/>
  <c r="O29" i="40"/>
  <c r="N28" i="40"/>
  <c r="O28" i="40"/>
  <c r="N27" i="40"/>
  <c r="O27" i="40" s="1"/>
  <c r="N26" i="40"/>
  <c r="O26" i="40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/>
  <c r="N20" i="40"/>
  <c r="O20" i="40"/>
  <c r="N19" i="40"/>
  <c r="O19" i="40" s="1"/>
  <c r="N18" i="40"/>
  <c r="O18" i="40"/>
  <c r="N17" i="40"/>
  <c r="O17" i="40" s="1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G59" i="40" s="1"/>
  <c r="F5" i="40"/>
  <c r="F59" i="40" s="1"/>
  <c r="E5" i="40"/>
  <c r="E59" i="40" s="1"/>
  <c r="D5" i="40"/>
  <c r="D59" i="40" s="1"/>
  <c r="N62" i="39"/>
  <c r="O62" i="39"/>
  <c r="N61" i="39"/>
  <c r="O61" i="39" s="1"/>
  <c r="M60" i="39"/>
  <c r="L60" i="39"/>
  <c r="K60" i="39"/>
  <c r="J60" i="39"/>
  <c r="I60" i="39"/>
  <c r="H60" i="39"/>
  <c r="G60" i="39"/>
  <c r="F60" i="39"/>
  <c r="E60" i="39"/>
  <c r="D60" i="39"/>
  <c r="N59" i="39"/>
  <c r="O59" i="39" s="1"/>
  <c r="N58" i="39"/>
  <c r="O58" i="39"/>
  <c r="N57" i="39"/>
  <c r="O57" i="39" s="1"/>
  <c r="N56" i="39"/>
  <c r="O56" i="39" s="1"/>
  <c r="N55" i="39"/>
  <c r="O55" i="39"/>
  <c r="N54" i="39"/>
  <c r="O54" i="39"/>
  <c r="N53" i="39"/>
  <c r="O53" i="39" s="1"/>
  <c r="N52" i="39"/>
  <c r="O52" i="39" s="1"/>
  <c r="M51" i="39"/>
  <c r="L51" i="39"/>
  <c r="K51" i="39"/>
  <c r="J51" i="39"/>
  <c r="I51" i="39"/>
  <c r="H51" i="39"/>
  <c r="G51" i="39"/>
  <c r="F51" i="39"/>
  <c r="E51" i="39"/>
  <c r="D51" i="39"/>
  <c r="N51" i="39" s="1"/>
  <c r="O51" i="39" s="1"/>
  <c r="N50" i="39"/>
  <c r="O50" i="39"/>
  <c r="N49" i="39"/>
  <c r="O49" i="39" s="1"/>
  <c r="M48" i="39"/>
  <c r="L48" i="39"/>
  <c r="K48" i="39"/>
  <c r="J48" i="39"/>
  <c r="I48" i="39"/>
  <c r="N48" i="39" s="1"/>
  <c r="O48" i="39" s="1"/>
  <c r="H48" i="39"/>
  <c r="G48" i="39"/>
  <c r="F48" i="39"/>
  <c r="E48" i="39"/>
  <c r="D48" i="39"/>
  <c r="N47" i="39"/>
  <c r="O47" i="39" s="1"/>
  <c r="N46" i="39"/>
  <c r="O46" i="39" s="1"/>
  <c r="N45" i="39"/>
  <c r="O45" i="39" s="1"/>
  <c r="N44" i="39"/>
  <c r="O44" i="39"/>
  <c r="N43" i="39"/>
  <c r="O43" i="39" s="1"/>
  <c r="N42" i="39"/>
  <c r="O42" i="39"/>
  <c r="N41" i="39"/>
  <c r="O41" i="39" s="1"/>
  <c r="N40" i="39"/>
  <c r="O40" i="39" s="1"/>
  <c r="N39" i="39"/>
  <c r="O39" i="39"/>
  <c r="M38" i="39"/>
  <c r="L38" i="39"/>
  <c r="N38" i="39" s="1"/>
  <c r="O38" i="39" s="1"/>
  <c r="K38" i="39"/>
  <c r="J38" i="39"/>
  <c r="I38" i="39"/>
  <c r="H38" i="39"/>
  <c r="G38" i="39"/>
  <c r="F38" i="39"/>
  <c r="E38" i="39"/>
  <c r="D38" i="39"/>
  <c r="N37" i="39"/>
  <c r="O37" i="39"/>
  <c r="N36" i="39"/>
  <c r="O36" i="39"/>
  <c r="N35" i="39"/>
  <c r="O35" i="39" s="1"/>
  <c r="N34" i="39"/>
  <c r="O34" i="39"/>
  <c r="N33" i="39"/>
  <c r="O33" i="39" s="1"/>
  <c r="N32" i="39"/>
  <c r="O32" i="39" s="1"/>
  <c r="N31" i="39"/>
  <c r="O31" i="39"/>
  <c r="N30" i="39"/>
  <c r="O30" i="39" s="1"/>
  <c r="N29" i="39"/>
  <c r="O29" i="39" s="1"/>
  <c r="N28" i="39"/>
  <c r="O28" i="39"/>
  <c r="N27" i="39"/>
  <c r="O27" i="39" s="1"/>
  <c r="N26" i="39"/>
  <c r="O26" i="39" s="1"/>
  <c r="N25" i="39"/>
  <c r="O25" i="39"/>
  <c r="M24" i="39"/>
  <c r="L24" i="39"/>
  <c r="K24" i="39"/>
  <c r="J24" i="39"/>
  <c r="I24" i="39"/>
  <c r="H24" i="39"/>
  <c r="G24" i="39"/>
  <c r="F24" i="39"/>
  <c r="E24" i="39"/>
  <c r="D24" i="39"/>
  <c r="D63" i="39" s="1"/>
  <c r="N23" i="39"/>
  <c r="O23" i="39"/>
  <c r="N22" i="39"/>
  <c r="O22" i="39" s="1"/>
  <c r="N21" i="39"/>
  <c r="O21" i="39" s="1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F63" i="39" s="1"/>
  <c r="E14" i="39"/>
  <c r="E63" i="39" s="1"/>
  <c r="D14" i="39"/>
  <c r="N13" i="39"/>
  <c r="O13" i="39" s="1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M63" i="39" s="1"/>
  <c r="L5" i="39"/>
  <c r="K5" i="39"/>
  <c r="K63" i="39" s="1"/>
  <c r="J5" i="39"/>
  <c r="J63" i="39" s="1"/>
  <c r="I5" i="39"/>
  <c r="I63" i="39" s="1"/>
  <c r="H5" i="39"/>
  <c r="H63" i="39" s="1"/>
  <c r="G5" i="39"/>
  <c r="G63" i="39" s="1"/>
  <c r="F5" i="39"/>
  <c r="E5" i="39"/>
  <c r="D5" i="39"/>
  <c r="N53" i="38"/>
  <c r="O53" i="38" s="1"/>
  <c r="M52" i="38"/>
  <c r="L52" i="38"/>
  <c r="K52" i="38"/>
  <c r="J52" i="38"/>
  <c r="I52" i="38"/>
  <c r="H52" i="38"/>
  <c r="G52" i="38"/>
  <c r="F52" i="38"/>
  <c r="E52" i="38"/>
  <c r="D52" i="38"/>
  <c r="N51" i="38"/>
  <c r="O51" i="38"/>
  <c r="N50" i="38"/>
  <c r="O50" i="38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/>
  <c r="N43" i="38"/>
  <c r="O43" i="38" s="1"/>
  <c r="M42" i="38"/>
  <c r="L42" i="38"/>
  <c r="L54" i="38" s="1"/>
  <c r="K42" i="38"/>
  <c r="J42" i="38"/>
  <c r="I42" i="38"/>
  <c r="H42" i="38"/>
  <c r="G42" i="38"/>
  <c r="F42" i="38"/>
  <c r="E42" i="38"/>
  <c r="D42" i="38"/>
  <c r="N42" i="38" s="1"/>
  <c r="O42" i="38" s="1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9" i="38" s="1"/>
  <c r="O39" i="38" s="1"/>
  <c r="N38" i="38"/>
  <c r="O38" i="38"/>
  <c r="N37" i="38"/>
  <c r="O37" i="38" s="1"/>
  <c r="N36" i="38"/>
  <c r="O36" i="38" s="1"/>
  <c r="N35" i="38"/>
  <c r="O35" i="38"/>
  <c r="N34" i="38"/>
  <c r="O34" i="38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1" i="38" s="1"/>
  <c r="O31" i="38" s="1"/>
  <c r="N30" i="38"/>
  <c r="O30" i="38"/>
  <c r="N29" i="38"/>
  <c r="O29" i="38" s="1"/>
  <c r="N28" i="38"/>
  <c r="O28" i="38" s="1"/>
  <c r="N27" i="38"/>
  <c r="O27" i="38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/>
  <c r="M20" i="38"/>
  <c r="L20" i="38"/>
  <c r="K20" i="38"/>
  <c r="K54" i="38" s="1"/>
  <c r="J20" i="38"/>
  <c r="I20" i="38"/>
  <c r="H20" i="38"/>
  <c r="G20" i="38"/>
  <c r="F20" i="38"/>
  <c r="E20" i="38"/>
  <c r="D20" i="38"/>
  <c r="N20" i="38" s="1"/>
  <c r="O20" i="38" s="1"/>
  <c r="N19" i="38"/>
  <c r="O19" i="38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J54" i="38" s="1"/>
  <c r="I5" i="38"/>
  <c r="I54" i="38" s="1"/>
  <c r="H5" i="38"/>
  <c r="G5" i="38"/>
  <c r="F5" i="38"/>
  <c r="E5" i="38"/>
  <c r="E54" i="38" s="1"/>
  <c r="D5" i="38"/>
  <c r="N57" i="37"/>
  <c r="O57" i="37" s="1"/>
  <c r="N56" i="37"/>
  <c r="O56" i="37"/>
  <c r="M55" i="37"/>
  <c r="L55" i="37"/>
  <c r="K55" i="37"/>
  <c r="J55" i="37"/>
  <c r="I55" i="37"/>
  <c r="H55" i="37"/>
  <c r="G55" i="37"/>
  <c r="F55" i="37"/>
  <c r="E55" i="37"/>
  <c r="D55" i="37"/>
  <c r="N54" i="37"/>
  <c r="O54" i="37"/>
  <c r="N53" i="37"/>
  <c r="O53" i="37"/>
  <c r="N52" i="37"/>
  <c r="O52" i="37" s="1"/>
  <c r="N51" i="37"/>
  <c r="O51" i="37"/>
  <c r="N50" i="37"/>
  <c r="O50" i="37" s="1"/>
  <c r="N49" i="37"/>
  <c r="O49" i="37" s="1"/>
  <c r="N48" i="37"/>
  <c r="O48" i="37" s="1"/>
  <c r="N47" i="37"/>
  <c r="O47" i="37" s="1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 s="1"/>
  <c r="N43" i="37"/>
  <c r="O43" i="37"/>
  <c r="M42" i="37"/>
  <c r="L42" i="37"/>
  <c r="L58" i="37" s="1"/>
  <c r="K42" i="37"/>
  <c r="N42" i="37" s="1"/>
  <c r="O42" i="37" s="1"/>
  <c r="J42" i="37"/>
  <c r="I42" i="37"/>
  <c r="H42" i="37"/>
  <c r="G42" i="37"/>
  <c r="F42" i="37"/>
  <c r="E42" i="37"/>
  <c r="D42" i="37"/>
  <c r="N41" i="37"/>
  <c r="O41" i="37" s="1"/>
  <c r="N40" i="37"/>
  <c r="O40" i="37" s="1"/>
  <c r="N39" i="37"/>
  <c r="O39" i="37" s="1"/>
  <c r="N38" i="37"/>
  <c r="O38" i="37"/>
  <c r="N37" i="37"/>
  <c r="O37" i="37"/>
  <c r="N36" i="37"/>
  <c r="O36" i="37" s="1"/>
  <c r="N35" i="37"/>
  <c r="O35" i="37"/>
  <c r="N34" i="37"/>
  <c r="O34" i="37" s="1"/>
  <c r="M33" i="37"/>
  <c r="N33" i="37" s="1"/>
  <c r="O33" i="37" s="1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 s="1"/>
  <c r="N30" i="37"/>
  <c r="O30" i="37"/>
  <c r="N29" i="37"/>
  <c r="O29" i="37"/>
  <c r="N28" i="37"/>
  <c r="O28" i="37" s="1"/>
  <c r="N27" i="37"/>
  <c r="O27" i="37"/>
  <c r="N26" i="37"/>
  <c r="O26" i="37" s="1"/>
  <c r="N25" i="37"/>
  <c r="O25" i="37" s="1"/>
  <c r="N24" i="37"/>
  <c r="O24" i="37" s="1"/>
  <c r="N23" i="37"/>
  <c r="O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J58" i="37" s="1"/>
  <c r="I5" i="37"/>
  <c r="I58" i="37" s="1"/>
  <c r="H5" i="37"/>
  <c r="G5" i="37"/>
  <c r="F5" i="37"/>
  <c r="E5" i="37"/>
  <c r="D5" i="37"/>
  <c r="N55" i="36"/>
  <c r="O55" i="36"/>
  <c r="N54" i="36"/>
  <c r="O54" i="36" s="1"/>
  <c r="N53" i="36"/>
  <c r="O53" i="36" s="1"/>
  <c r="M52" i="36"/>
  <c r="L52" i="36"/>
  <c r="K52" i="36"/>
  <c r="J52" i="36"/>
  <c r="I52" i="36"/>
  <c r="H52" i="36"/>
  <c r="G52" i="36"/>
  <c r="F52" i="36"/>
  <c r="E52" i="36"/>
  <c r="D52" i="36"/>
  <c r="N51" i="36"/>
  <c r="O51" i="36" s="1"/>
  <c r="N50" i="36"/>
  <c r="O50" i="36"/>
  <c r="N49" i="36"/>
  <c r="O49" i="36" s="1"/>
  <c r="N48" i="36"/>
  <c r="O48" i="36" s="1"/>
  <c r="N47" i="36"/>
  <c r="O47" i="36"/>
  <c r="N46" i="36"/>
  <c r="O46" i="36" s="1"/>
  <c r="N45" i="36"/>
  <c r="O45" i="36" s="1"/>
  <c r="N44" i="36"/>
  <c r="O44" i="36" s="1"/>
  <c r="M43" i="36"/>
  <c r="L43" i="36"/>
  <c r="K43" i="36"/>
  <c r="J43" i="36"/>
  <c r="I43" i="36"/>
  <c r="H43" i="36"/>
  <c r="G43" i="36"/>
  <c r="F43" i="36"/>
  <c r="E43" i="36"/>
  <c r="E56" i="36" s="1"/>
  <c r="D43" i="36"/>
  <c r="N42" i="36"/>
  <c r="O42" i="36"/>
  <c r="N41" i="36"/>
  <c r="O41" i="36" s="1"/>
  <c r="M40" i="36"/>
  <c r="L40" i="36"/>
  <c r="K40" i="36"/>
  <c r="J40" i="36"/>
  <c r="I40" i="36"/>
  <c r="N40" i="36" s="1"/>
  <c r="O40" i="36" s="1"/>
  <c r="H40" i="36"/>
  <c r="G40" i="36"/>
  <c r="F40" i="36"/>
  <c r="E40" i="36"/>
  <c r="D40" i="36"/>
  <c r="N39" i="36"/>
  <c r="O39" i="36" s="1"/>
  <c r="N38" i="36"/>
  <c r="O38" i="36"/>
  <c r="N37" i="36"/>
  <c r="O37" i="36" s="1"/>
  <c r="N36" i="36"/>
  <c r="O36" i="36" s="1"/>
  <c r="N35" i="36"/>
  <c r="O35" i="36"/>
  <c r="N34" i="36"/>
  <c r="O34" i="36" s="1"/>
  <c r="N33" i="36"/>
  <c r="O33" i="36" s="1"/>
  <c r="M32" i="36"/>
  <c r="L32" i="36"/>
  <c r="K32" i="36"/>
  <c r="J32" i="36"/>
  <c r="I32" i="36"/>
  <c r="H32" i="36"/>
  <c r="N32" i="36" s="1"/>
  <c r="O32" i="36" s="1"/>
  <c r="G32" i="36"/>
  <c r="F32" i="36"/>
  <c r="E32" i="36"/>
  <c r="D32" i="36"/>
  <c r="N31" i="36"/>
  <c r="O31" i="36" s="1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/>
  <c r="N16" i="36"/>
  <c r="O16" i="36"/>
  <c r="N15" i="36"/>
  <c r="O15" i="36"/>
  <c r="M14" i="36"/>
  <c r="L14" i="36"/>
  <c r="K14" i="36"/>
  <c r="K56" i="36" s="1"/>
  <c r="J14" i="36"/>
  <c r="J56" i="36" s="1"/>
  <c r="I14" i="36"/>
  <c r="H14" i="36"/>
  <c r="G14" i="36"/>
  <c r="F14" i="36"/>
  <c r="E14" i="36"/>
  <c r="D14" i="36"/>
  <c r="N13" i="36"/>
  <c r="O13" i="36"/>
  <c r="N12" i="36"/>
  <c r="O12" i="36"/>
  <c r="N11" i="36"/>
  <c r="O11" i="36"/>
  <c r="N10" i="36"/>
  <c r="O10" i="36" s="1"/>
  <c r="N9" i="36"/>
  <c r="O9" i="36"/>
  <c r="N8" i="36"/>
  <c r="O8" i="36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D56" i="36" s="1"/>
  <c r="N55" i="35"/>
  <c r="O55" i="35"/>
  <c r="N54" i="35"/>
  <c r="O54" i="35"/>
  <c r="M53" i="35"/>
  <c r="L53" i="35"/>
  <c r="K53" i="35"/>
  <c r="J53" i="35"/>
  <c r="I53" i="35"/>
  <c r="H53" i="35"/>
  <c r="G53" i="35"/>
  <c r="F53" i="35"/>
  <c r="E53" i="35"/>
  <c r="D53" i="35"/>
  <c r="N52" i="35"/>
  <c r="O52" i="35"/>
  <c r="N51" i="35"/>
  <c r="O51" i="35" s="1"/>
  <c r="N50" i="35"/>
  <c r="O50" i="35"/>
  <c r="N49" i="35"/>
  <c r="O49" i="35" s="1"/>
  <c r="N48" i="35"/>
  <c r="O48" i="35" s="1"/>
  <c r="N47" i="35"/>
  <c r="O47" i="35"/>
  <c r="N46" i="35"/>
  <c r="O46" i="35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0" i="35"/>
  <c r="O40" i="35" s="1"/>
  <c r="N39" i="35"/>
  <c r="O39" i="35" s="1"/>
  <c r="N38" i="35"/>
  <c r="O38" i="35" s="1"/>
  <c r="N37" i="35"/>
  <c r="O37" i="35" s="1"/>
  <c r="N36" i="35"/>
  <c r="O36" i="35"/>
  <c r="N35" i="35"/>
  <c r="O35" i="35" s="1"/>
  <c r="N34" i="35"/>
  <c r="O34" i="35" s="1"/>
  <c r="M33" i="35"/>
  <c r="L33" i="35"/>
  <c r="K33" i="35"/>
  <c r="J33" i="35"/>
  <c r="I33" i="35"/>
  <c r="H33" i="35"/>
  <c r="G33" i="35"/>
  <c r="G56" i="35" s="1"/>
  <c r="F33" i="35"/>
  <c r="F56" i="35" s="1"/>
  <c r="E33" i="35"/>
  <c r="D33" i="35"/>
  <c r="N32" i="35"/>
  <c r="O32" i="35" s="1"/>
  <c r="N31" i="35"/>
  <c r="O31" i="35" s="1"/>
  <c r="N30" i="35"/>
  <c r="O30" i="35" s="1"/>
  <c r="N29" i="35"/>
  <c r="O29" i="35" s="1"/>
  <c r="N28" i="35"/>
  <c r="O28" i="35"/>
  <c r="N27" i="35"/>
  <c r="O27" i="35" s="1"/>
  <c r="N26" i="35"/>
  <c r="O26" i="35" s="1"/>
  <c r="N25" i="35"/>
  <c r="O25" i="35"/>
  <c r="N24" i="35"/>
  <c r="O24" i="35"/>
  <c r="N23" i="35"/>
  <c r="O23" i="35" s="1"/>
  <c r="N22" i="35"/>
  <c r="O22" i="35"/>
  <c r="N21" i="35"/>
  <c r="O21" i="35" s="1"/>
  <c r="M20" i="35"/>
  <c r="L20" i="35"/>
  <c r="N20" i="35" s="1"/>
  <c r="O20" i="35" s="1"/>
  <c r="K20" i="35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/>
  <c r="N16" i="35"/>
  <c r="O16" i="35"/>
  <c r="N15" i="35"/>
  <c r="O15" i="35" s="1"/>
  <c r="M14" i="35"/>
  <c r="L14" i="35"/>
  <c r="K14" i="35"/>
  <c r="K56" i="35" s="1"/>
  <c r="J14" i="35"/>
  <c r="I14" i="35"/>
  <c r="N14" i="35" s="1"/>
  <c r="O14" i="35" s="1"/>
  <c r="H14" i="35"/>
  <c r="G14" i="35"/>
  <c r="F14" i="35"/>
  <c r="E14" i="35"/>
  <c r="E56" i="35" s="1"/>
  <c r="D14" i="35"/>
  <c r="N13" i="35"/>
  <c r="O13" i="35" s="1"/>
  <c r="N12" i="35"/>
  <c r="O12" i="35"/>
  <c r="N11" i="35"/>
  <c r="O11" i="35"/>
  <c r="N10" i="35"/>
  <c r="O10" i="35" s="1"/>
  <c r="N9" i="35"/>
  <c r="O9" i="35" s="1"/>
  <c r="N8" i="35"/>
  <c r="O8" i="35"/>
  <c r="N7" i="35"/>
  <c r="O7" i="35" s="1"/>
  <c r="N6" i="35"/>
  <c r="O6" i="35"/>
  <c r="M5" i="35"/>
  <c r="M56" i="35"/>
  <c r="L5" i="35"/>
  <c r="K5" i="35"/>
  <c r="J5" i="35"/>
  <c r="I5" i="35"/>
  <c r="H5" i="35"/>
  <c r="G5" i="35"/>
  <c r="F5" i="35"/>
  <c r="E5" i="35"/>
  <c r="D5" i="35"/>
  <c r="N55" i="34"/>
  <c r="O55" i="34"/>
  <c r="N54" i="34"/>
  <c r="O54" i="34" s="1"/>
  <c r="M53" i="34"/>
  <c r="L53" i="34"/>
  <c r="K53" i="34"/>
  <c r="J53" i="34"/>
  <c r="I53" i="34"/>
  <c r="H53" i="34"/>
  <c r="G53" i="34"/>
  <c r="F53" i="34"/>
  <c r="E53" i="34"/>
  <c r="D53" i="34"/>
  <c r="N52" i="34"/>
  <c r="O52" i="34" s="1"/>
  <c r="N51" i="34"/>
  <c r="O51" i="34" s="1"/>
  <c r="N50" i="34"/>
  <c r="O50" i="34" s="1"/>
  <c r="N49" i="34"/>
  <c r="O49" i="34" s="1"/>
  <c r="N48" i="34"/>
  <c r="O48" i="34"/>
  <c r="N47" i="34"/>
  <c r="O47" i="34"/>
  <c r="N46" i="34"/>
  <c r="O46" i="34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3" i="34"/>
  <c r="O43" i="34" s="1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0" i="34"/>
  <c r="O40" i="34" s="1"/>
  <c r="N39" i="34"/>
  <c r="O39" i="34"/>
  <c r="N38" i="34"/>
  <c r="O38" i="34" s="1"/>
  <c r="N37" i="34"/>
  <c r="O37" i="34"/>
  <c r="N36" i="34"/>
  <c r="O36" i="34" s="1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/>
  <c r="N30" i="34"/>
  <c r="O30" i="34" s="1"/>
  <c r="N29" i="34"/>
  <c r="O29" i="34"/>
  <c r="N28" i="34"/>
  <c r="O28" i="34" s="1"/>
  <c r="N27" i="34"/>
  <c r="O27" i="34" s="1"/>
  <c r="N26" i="34"/>
  <c r="O26" i="34" s="1"/>
  <c r="N25" i="34"/>
  <c r="O25" i="34"/>
  <c r="N24" i="34"/>
  <c r="O24" i="34"/>
  <c r="N23" i="34"/>
  <c r="O23" i="34"/>
  <c r="N22" i="34"/>
  <c r="O22" i="34" s="1"/>
  <c r="N21" i="34"/>
  <c r="O21" i="34"/>
  <c r="M20" i="34"/>
  <c r="L20" i="34"/>
  <c r="L56" i="34" s="1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/>
  <c r="N16" i="34"/>
  <c r="O16" i="34"/>
  <c r="N15" i="34"/>
  <c r="O15" i="34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/>
  <c r="N9" i="34"/>
  <c r="O9" i="34"/>
  <c r="N8" i="34"/>
  <c r="O8" i="34"/>
  <c r="N7" i="34"/>
  <c r="O7" i="34" s="1"/>
  <c r="N6" i="34"/>
  <c r="O6" i="34"/>
  <c r="M5" i="34"/>
  <c r="M56" i="34" s="1"/>
  <c r="L5" i="34"/>
  <c r="K5" i="34"/>
  <c r="K56" i="34" s="1"/>
  <c r="J5" i="34"/>
  <c r="I5" i="34"/>
  <c r="H5" i="34"/>
  <c r="G5" i="34"/>
  <c r="F5" i="34"/>
  <c r="E5" i="34"/>
  <c r="D5" i="34"/>
  <c r="N39" i="33"/>
  <c r="O39" i="33" s="1"/>
  <c r="N33" i="33"/>
  <c r="O33" i="33"/>
  <c r="N34" i="33"/>
  <c r="O34" i="33" s="1"/>
  <c r="N35" i="33"/>
  <c r="O35" i="33"/>
  <c r="N36" i="33"/>
  <c r="O36" i="33"/>
  <c r="N37" i="33"/>
  <c r="O37" i="33"/>
  <c r="N38" i="33"/>
  <c r="O38" i="33" s="1"/>
  <c r="N20" i="33"/>
  <c r="O20" i="33"/>
  <c r="N21" i="33"/>
  <c r="O21" i="33" s="1"/>
  <c r="N22" i="33"/>
  <c r="O22" i="33" s="1"/>
  <c r="N23" i="33"/>
  <c r="O23" i="33"/>
  <c r="N24" i="33"/>
  <c r="O24" i="33"/>
  <c r="N25" i="33"/>
  <c r="O25" i="33" s="1"/>
  <c r="N26" i="33"/>
  <c r="O26" i="33"/>
  <c r="N27" i="33"/>
  <c r="O27" i="33" s="1"/>
  <c r="N28" i="33"/>
  <c r="O28" i="33"/>
  <c r="N29" i="33"/>
  <c r="O29" i="33"/>
  <c r="N30" i="33"/>
  <c r="O30" i="33"/>
  <c r="N31" i="33"/>
  <c r="O31" i="33" s="1"/>
  <c r="E32" i="33"/>
  <c r="F32" i="33"/>
  <c r="G32" i="33"/>
  <c r="H32" i="33"/>
  <c r="I32" i="33"/>
  <c r="J32" i="33"/>
  <c r="K32" i="33"/>
  <c r="L32" i="33"/>
  <c r="M32" i="33"/>
  <c r="D32" i="33"/>
  <c r="E19" i="33"/>
  <c r="F19" i="33"/>
  <c r="G19" i="33"/>
  <c r="H19" i="33"/>
  <c r="I19" i="33"/>
  <c r="J19" i="33"/>
  <c r="K19" i="33"/>
  <c r="L19" i="33"/>
  <c r="M19" i="33"/>
  <c r="D19" i="33"/>
  <c r="E14" i="33"/>
  <c r="F14" i="33"/>
  <c r="G14" i="33"/>
  <c r="H14" i="33"/>
  <c r="I14" i="33"/>
  <c r="J14" i="33"/>
  <c r="K14" i="33"/>
  <c r="L14" i="33"/>
  <c r="M14" i="33"/>
  <c r="D14" i="33"/>
  <c r="E5" i="33"/>
  <c r="F5" i="33"/>
  <c r="G5" i="33"/>
  <c r="G55" i="33" s="1"/>
  <c r="H5" i="33"/>
  <c r="H55" i="33" s="1"/>
  <c r="I5" i="33"/>
  <c r="J5" i="33"/>
  <c r="K5" i="33"/>
  <c r="L5" i="33"/>
  <c r="M5" i="33"/>
  <c r="D5" i="33"/>
  <c r="E53" i="33"/>
  <c r="F53" i="33"/>
  <c r="G53" i="33"/>
  <c r="H53" i="33"/>
  <c r="I53" i="33"/>
  <c r="J53" i="33"/>
  <c r="K53" i="33"/>
  <c r="L53" i="33"/>
  <c r="M53" i="33"/>
  <c r="D53" i="33"/>
  <c r="N53" i="33" s="1"/>
  <c r="O53" i="33" s="1"/>
  <c r="N54" i="33"/>
  <c r="O54" i="33"/>
  <c r="N45" i="33"/>
  <c r="O45" i="33" s="1"/>
  <c r="N46" i="33"/>
  <c r="O46" i="33"/>
  <c r="N47" i="33"/>
  <c r="O47" i="33"/>
  <c r="N48" i="33"/>
  <c r="O48" i="33"/>
  <c r="N49" i="33"/>
  <c r="O49" i="33" s="1"/>
  <c r="N50" i="33"/>
  <c r="O50" i="33"/>
  <c r="N51" i="33"/>
  <c r="O51" i="33" s="1"/>
  <c r="N52" i="33"/>
  <c r="O52" i="33" s="1"/>
  <c r="N44" i="33"/>
  <c r="O44" i="33"/>
  <c r="E43" i="33"/>
  <c r="F43" i="33"/>
  <c r="G43" i="33"/>
  <c r="H43" i="33"/>
  <c r="I43" i="33"/>
  <c r="J43" i="33"/>
  <c r="K43" i="33"/>
  <c r="L43" i="33"/>
  <c r="M43" i="33"/>
  <c r="D43" i="33"/>
  <c r="E40" i="33"/>
  <c r="F40" i="33"/>
  <c r="F55" i="33" s="1"/>
  <c r="G40" i="33"/>
  <c r="H40" i="33"/>
  <c r="I40" i="33"/>
  <c r="J40" i="33"/>
  <c r="K40" i="33"/>
  <c r="L40" i="33"/>
  <c r="M40" i="33"/>
  <c r="D40" i="33"/>
  <c r="N41" i="33"/>
  <c r="O41" i="33"/>
  <c r="N42" i="33"/>
  <c r="O42" i="33" s="1"/>
  <c r="N16" i="33"/>
  <c r="O16" i="33"/>
  <c r="N17" i="33"/>
  <c r="O17" i="33"/>
  <c r="N18" i="33"/>
  <c r="O18" i="33"/>
  <c r="N7" i="33"/>
  <c r="O7" i="33" s="1"/>
  <c r="N8" i="33"/>
  <c r="O8" i="33"/>
  <c r="N9" i="33"/>
  <c r="O9" i="33" s="1"/>
  <c r="N10" i="33"/>
  <c r="O10" i="33"/>
  <c r="N11" i="33"/>
  <c r="O11" i="33"/>
  <c r="N12" i="33"/>
  <c r="O12" i="33"/>
  <c r="N13" i="33"/>
  <c r="O13" i="33" s="1"/>
  <c r="N6" i="33"/>
  <c r="O6" i="33"/>
  <c r="N15" i="33"/>
  <c r="O15" i="33" s="1"/>
  <c r="N5" i="36"/>
  <c r="O5" i="36" s="1"/>
  <c r="G56" i="36"/>
  <c r="M56" i="36"/>
  <c r="F56" i="36"/>
  <c r="N52" i="36"/>
  <c r="O52" i="36" s="1"/>
  <c r="G58" i="37"/>
  <c r="N55" i="37"/>
  <c r="O55" i="37" s="1"/>
  <c r="N45" i="37"/>
  <c r="O45" i="37"/>
  <c r="E55" i="33"/>
  <c r="G54" i="38"/>
  <c r="M54" i="38"/>
  <c r="N60" i="39"/>
  <c r="O60" i="39" s="1"/>
  <c r="N14" i="40"/>
  <c r="O14" i="40"/>
  <c r="N35" i="40"/>
  <c r="O35" i="40" s="1"/>
  <c r="M63" i="41"/>
  <c r="J63" i="41"/>
  <c r="N24" i="41"/>
  <c r="O24" i="41" s="1"/>
  <c r="N59" i="42"/>
  <c r="O59" i="42"/>
  <c r="M61" i="42"/>
  <c r="N35" i="43"/>
  <c r="O35" i="43" s="1"/>
  <c r="N57" i="44"/>
  <c r="O57" i="44"/>
  <c r="G60" i="44"/>
  <c r="N48" i="44"/>
  <c r="O48" i="44" s="1"/>
  <c r="K60" i="44"/>
  <c r="N63" i="46"/>
  <c r="O61" i="46"/>
  <c r="P61" i="46" s="1"/>
  <c r="M63" i="46"/>
  <c r="L63" i="46"/>
  <c r="O14" i="46"/>
  <c r="P14" i="46"/>
  <c r="N14" i="45"/>
  <c r="O14" i="45"/>
  <c r="O64" i="48" l="1"/>
  <c r="N59" i="40"/>
  <c r="O59" i="40" s="1"/>
  <c r="D63" i="46"/>
  <c r="D60" i="44"/>
  <c r="N60" i="44" s="1"/>
  <c r="O60" i="44" s="1"/>
  <c r="M55" i="33"/>
  <c r="D56" i="34"/>
  <c r="K58" i="37"/>
  <c r="H58" i="45"/>
  <c r="N58" i="45" s="1"/>
  <c r="O58" i="45" s="1"/>
  <c r="I56" i="35"/>
  <c r="M58" i="37"/>
  <c r="N43" i="33"/>
  <c r="O43" i="33" s="1"/>
  <c r="L55" i="33"/>
  <c r="N45" i="43"/>
  <c r="O45" i="43" s="1"/>
  <c r="H61" i="42"/>
  <c r="D63" i="41"/>
  <c r="N63" i="41" s="1"/>
  <c r="O63" i="41" s="1"/>
  <c r="N5" i="43"/>
  <c r="O5" i="43" s="1"/>
  <c r="N14" i="42"/>
  <c r="O14" i="42" s="1"/>
  <c r="N5" i="40"/>
  <c r="O5" i="40" s="1"/>
  <c r="K55" i="33"/>
  <c r="H54" i="38"/>
  <c r="K58" i="45"/>
  <c r="N5" i="39"/>
  <c r="O5" i="39" s="1"/>
  <c r="G56" i="34"/>
  <c r="H56" i="36"/>
  <c r="N20" i="36"/>
  <c r="O20" i="36" s="1"/>
  <c r="N52" i="38"/>
  <c r="O52" i="38" s="1"/>
  <c r="N36" i="42"/>
  <c r="O36" i="42" s="1"/>
  <c r="L56" i="36"/>
  <c r="E58" i="37"/>
  <c r="N58" i="37" s="1"/>
  <c r="O58" i="37" s="1"/>
  <c r="N20" i="37"/>
  <c r="O20" i="37" s="1"/>
  <c r="H63" i="46"/>
  <c r="N14" i="39"/>
  <c r="O14" i="39" s="1"/>
  <c r="N19" i="33"/>
  <c r="O19" i="33" s="1"/>
  <c r="N33" i="34"/>
  <c r="O33" i="34" s="1"/>
  <c r="J58" i="45"/>
  <c r="J56" i="34"/>
  <c r="N14" i="43"/>
  <c r="O14" i="43" s="1"/>
  <c r="N14" i="34"/>
  <c r="O14" i="34" s="1"/>
  <c r="N20" i="34"/>
  <c r="O20" i="34" s="1"/>
  <c r="N36" i="45"/>
  <c r="O36" i="45" s="1"/>
  <c r="F63" i="41"/>
  <c r="D54" i="38"/>
  <c r="D58" i="37"/>
  <c r="F54" i="38"/>
  <c r="L63" i="39"/>
  <c r="N63" i="39" s="1"/>
  <c r="O63" i="39" s="1"/>
  <c r="N45" i="40"/>
  <c r="O45" i="40" s="1"/>
  <c r="N41" i="34"/>
  <c r="O41" i="34" s="1"/>
  <c r="N33" i="35"/>
  <c r="O33" i="35" s="1"/>
  <c r="I56" i="34"/>
  <c r="N44" i="35"/>
  <c r="O44" i="35" s="1"/>
  <c r="N43" i="45"/>
  <c r="O43" i="45" s="1"/>
  <c r="N53" i="35"/>
  <c r="O53" i="35" s="1"/>
  <c r="J55" i="33"/>
  <c r="N14" i="37"/>
  <c r="O14" i="37" s="1"/>
  <c r="N40" i="33"/>
  <c r="O40" i="33" s="1"/>
  <c r="F56" i="34"/>
  <c r="H56" i="35"/>
  <c r="I55" i="33"/>
  <c r="N55" i="33" s="1"/>
  <c r="O55" i="33" s="1"/>
  <c r="N44" i="34"/>
  <c r="O44" i="34" s="1"/>
  <c r="N43" i="36"/>
  <c r="O43" i="36" s="1"/>
  <c r="H58" i="37"/>
  <c r="H56" i="34"/>
  <c r="N35" i="44"/>
  <c r="O35" i="44" s="1"/>
  <c r="I58" i="45"/>
  <c r="D55" i="33"/>
  <c r="O66" i="47"/>
  <c r="P66" i="47" s="1"/>
  <c r="N14" i="33"/>
  <c r="O14" i="33" s="1"/>
  <c r="N32" i="33"/>
  <c r="O32" i="33" s="1"/>
  <c r="N53" i="34"/>
  <c r="O53" i="34" s="1"/>
  <c r="L61" i="42"/>
  <c r="N61" i="42" s="1"/>
  <c r="O61" i="42" s="1"/>
  <c r="N14" i="38"/>
  <c r="O14" i="38" s="1"/>
  <c r="N5" i="34"/>
  <c r="O5" i="34" s="1"/>
  <c r="D56" i="35"/>
  <c r="N5" i="35"/>
  <c r="O5" i="35" s="1"/>
  <c r="N5" i="38"/>
  <c r="O5" i="38" s="1"/>
  <c r="I56" i="36"/>
  <c r="N56" i="36" s="1"/>
  <c r="O56" i="36" s="1"/>
  <c r="E56" i="34"/>
  <c r="N56" i="34" s="1"/>
  <c r="O56" i="34" s="1"/>
  <c r="F58" i="37"/>
  <c r="N5" i="37"/>
  <c r="O5" i="37" s="1"/>
  <c r="N5" i="33"/>
  <c r="O5" i="33" s="1"/>
  <c r="J56" i="35"/>
  <c r="N24" i="39"/>
  <c r="O24" i="39" s="1"/>
  <c r="N14" i="36"/>
  <c r="O14" i="36" s="1"/>
  <c r="N41" i="35"/>
  <c r="O41" i="35" s="1"/>
  <c r="L56" i="35"/>
  <c r="N5" i="45"/>
  <c r="O5" i="45" s="1"/>
  <c r="P64" i="48" l="1"/>
  <c r="O63" i="46"/>
  <c r="P63" i="46" s="1"/>
  <c r="N54" i="38"/>
  <c r="O54" i="38" s="1"/>
  <c r="N56" i="35"/>
  <c r="O56" i="35" s="1"/>
</calcChain>
</file>

<file path=xl/sharedStrings.xml><?xml version="1.0" encoding="utf-8"?>
<sst xmlns="http://schemas.openxmlformats.org/spreadsheetml/2006/main" count="1212" uniqueCount="149">
  <si>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</si>
  <si>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</si>
  <si>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</si>
  <si>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</si>
  <si>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</si>
  <si>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</si>
  <si>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</si>
  <si>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</si>
  <si>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</si>
  <si>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</si>
  <si>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</si>
  <si>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</si>
  <si>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</si>
  <si>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</si>
  <si>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Other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</si>
  <si>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</si>
  <si>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</si>
  <si>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</si>
  <si>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</si>
  <si>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</si>
  <si>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Franchise Fee - Other</t>
  </si>
  <si>
    <t>Federal Grant - Public Safety</t>
  </si>
  <si>
    <t>Intergovernmental Revenue</t>
  </si>
  <si>
    <t>Federal Grant - Physical Environment - Other Physical Environment</t>
  </si>
  <si>
    <t>Federal Grant - Human Services - Other Human Services</t>
  </si>
  <si>
    <t>State Grant - Human Services - Other Human Services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</si>
  <si>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</si>
  <si>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</si>
  <si>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</si>
  <si>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</si>
  <si>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Physical Environment</t>
  </si>
  <si>
    <t>Grants from Other Local Units - Human Services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</si>
  <si>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</si>
  <si>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</si>
  <si>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</si>
  <si>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</si>
  <si>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</si>
  <si>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</si>
  <si>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</si>
  <si>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</si>
  <si>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</si>
  <si>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Fees Remitted to County from Clerk of Circuit Court</t>
  </si>
  <si>
    <t>General Gov't (Not Court-Related) - Other General Gov't Charges and Fees</t>
  </si>
  <si>
    <t>Public Safety - Law Enforcement Services</t>
  </si>
  <si>
    <t>Public Safety - Other Public Safety Charges and Fees</t>
  </si>
  <si>
    <t>Transportation (User Fees) - Parking Facilities</t>
  </si>
  <si>
    <t>Culture / Recreation - Parks and Recreation</t>
  </si>
  <si>
    <t>Culture / Recreation - Other Culture / Recreation Charges</t>
  </si>
  <si>
    <t>Total - All Account Codes</t>
  </si>
  <si>
    <t>Local Fiscal Year Ended September 30, 2009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</si>
  <si>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</si>
  <si>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</si>
  <si>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</si>
  <si>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</si>
  <si>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</si>
  <si>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</si>
  <si>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</si>
  <si>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Contributions and Donations from Private Sources</t>
  </si>
  <si>
    <t>Licenses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</si>
  <si>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</si>
  <si>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</si>
  <si>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</si>
  <si>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</si>
  <si>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</si>
  <si>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</si>
  <si>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</si>
  <si>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</si>
  <si>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</si>
  <si>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</si>
  <si>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Sweetwater Revenues Reported by Account Code and Fund Type</t>
  </si>
  <si>
    <t>Local Fiscal Year Ended September 30, 2010</t>
  </si>
  <si>
    <t>Utility Service Tax - Gas</t>
  </si>
  <si>
    <t>State Grant - Physical Environment - Other Physical Environment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</si>
  <si>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</si>
  <si>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</si>
  <si>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</si>
  <si>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</si>
  <si>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</si>
  <si>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</si>
  <si>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Physical Environment - Garbage / Solid Waste</t>
  </si>
  <si>
    <t>Proceeds - Installment Purchases and Capital Lease Proceeds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</si>
  <si>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</si>
  <si>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</si>
  <si>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</si>
  <si>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</si>
  <si>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</si>
  <si>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</si>
  <si>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</si>
  <si>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</si>
  <si>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Fees Remitted to County from Clerk of Circuit Court</t>
  </si>
  <si>
    <t>General Government - Other General Government Charges and Fees</t>
  </si>
  <si>
    <t>Transportation - Parking Facilities</t>
  </si>
  <si>
    <t>Interest and Other Earnings - Gain (Loss) on Sale of Investments</t>
  </si>
  <si>
    <t>Sales - Disposition of Fixed Assets</t>
  </si>
  <si>
    <t>2013 Municipal Population:</t>
  </si>
  <si>
    <t>Local Fiscal Year Ended September 30, 2008</t>
  </si>
  <si>
    <t>Permits and Franchise Fees</t>
  </si>
  <si>
    <t>Other Permits and Fees</t>
  </si>
  <si>
    <t>Other Charges for Services</t>
  </si>
  <si>
    <t>Sale of Surplus Materials and Scrap</t>
  </si>
  <si>
    <t>2008 Municipal Population:</t>
  </si>
  <si>
    <t>Local Fiscal Year Ended September 30, 2014</t>
  </si>
  <si>
    <t>Impact Fees - Commercial - Public Safety</t>
  </si>
  <si>
    <t>Impact Fees - Commercial - Transportation</t>
  </si>
  <si>
    <t>Impact Fees - Commercial - Culture / Recreation</t>
  </si>
  <si>
    <t>Impact Fees - Residential - Other</t>
  </si>
  <si>
    <t>State Shared Revenues - Other</t>
  </si>
  <si>
    <t>General Government - Administrative Service Fees</t>
  </si>
  <si>
    <t>2014 Municipal Population:</t>
  </si>
  <si>
    <t>Local Fiscal Year Ended September 30, 2015</t>
  </si>
  <si>
    <t>Impact Fees - Commercial - Other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</si>
  <si>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</si>
  <si>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</si>
  <si>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</si>
  <si>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</si>
  <si>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</si>
  <si>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</si>
  <si>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</si>
  <si>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</si>
  <si>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</si>
  <si>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</si>
  <si>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Impact Fees - Residential - Public Safety</t>
  </si>
  <si>
    <t>Impact Fees - Residential - Transportation</t>
  </si>
  <si>
    <t>Federal Grant - Other Federal Grants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</si>
  <si>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</si>
  <si>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</si>
  <si>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</si>
  <si>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</si>
  <si>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</si>
  <si>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</si>
  <si>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</si>
  <si>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</si>
  <si>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Other General Taxes</t>
  </si>
  <si>
    <t>Building Permits (Buildling Permit Fees)</t>
  </si>
  <si>
    <t>Impact Fees - Residential - Culture / Recreation</t>
  </si>
  <si>
    <t>Intergovernmental Revenues</t>
  </si>
  <si>
    <t>Federal Grant - Transportation - Other Transportation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</si>
  <si>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</si>
  <si>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</si>
  <si>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</si>
  <si>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</si>
  <si>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Franchise Fee - Telecommunications</t>
  </si>
  <si>
    <t>State Grant - Public Safety</t>
  </si>
  <si>
    <t>Grants from Other Local Units - Public Safety</t>
  </si>
  <si>
    <t>Payments from Other Local Units in Lieu of Taxes</t>
  </si>
  <si>
    <t>2022 Municipal Population:</t>
  </si>
  <si>
    <t>Proceeds - Leases - Financial Agreements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</si>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</sst>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AFF9-2F4D-4B88-ACF6-F31F10393760}">
  <sheetPr>
    <pageSetUpPr fitToPage="1"/>
  </sheetPr>
  <dimension ref="A1:ED68"/>
  <sheetViews>
    <sheetView tabSelected="1" workbookViewId="0">
      <selection sqref="A1:P1"/>
    </sheetView>
  </sheetViews>
  <sheetFormatPr defaultColWidth="9.81640625" defaultRowHeight="15"/>
  <cols>
    <col min="1" max="1" width="1.81640625" style="62" customWidth="1"/>
    <col min="2" max="2" width="6.81640625" style="62" customWidth="1"/>
    <col min="3" max="3" width="65.81640625" style="62" bestFit="1" customWidth="1"/>
    <col min="4" max="5" width="16.81640625" style="93" customWidth="1"/>
    <col min="6" max="7" width="15.81640625" style="93" customWidth="1"/>
    <col min="8" max="8" width="13.81640625" style="93" customWidth="1"/>
    <col min="9" max="10" width="15.81640625" style="93" customWidth="1"/>
    <col min="11" max="14" width="13.81640625" style="93" customWidth="1"/>
    <col min="15" max="15" width="16.81640625" style="93" customWidth="1"/>
    <col min="16" max="16" width="13.81640625" style="62" customWidth="1"/>
    <col min="17" max="18" width="9.81640625" style="62"/>
  </cols>
  <sheetData>
    <row r="1" spans="1:134" ht="28.2">
      <c r="A1" s="101" t="s">
        <v>69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3.4" thickBot="1">
      <c r="A2" s="104" t="s">
        <v>147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62</v>
      </c>
      <c r="B3" s="108"/>
      <c r="C3" s="109"/>
      <c r="D3" s="113" t="s">
        <v>34</v>
      </c>
      <c r="E3" s="114"/>
      <c r="F3" s="114"/>
      <c r="G3" s="114"/>
      <c r="H3" s="115"/>
      <c r="I3" s="113" t="s">
        <v>35</v>
      </c>
      <c r="J3" s="115"/>
      <c r="K3" s="113" t="s">
        <v>37</v>
      </c>
      <c r="L3" s="114"/>
      <c r="M3" s="115"/>
      <c r="N3" s="49"/>
      <c r="O3" s="50"/>
      <c r="P3" s="116" t="s">
        <v>126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63</v>
      </c>
      <c r="F4" s="52" t="s">
        <v>64</v>
      </c>
      <c r="G4" s="52" t="s">
        <v>65</v>
      </c>
      <c r="H4" s="52" t="s">
        <v>5</v>
      </c>
      <c r="I4" s="52" t="s">
        <v>6</v>
      </c>
      <c r="J4" s="53" t="s">
        <v>66</v>
      </c>
      <c r="K4" s="53" t="s">
        <v>7</v>
      </c>
      <c r="L4" s="53" t="s">
        <v>8</v>
      </c>
      <c r="M4" s="53" t="s">
        <v>127</v>
      </c>
      <c r="N4" s="53" t="s">
        <v>9</v>
      </c>
      <c r="O4" s="53" t="s">
        <v>128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6">
      <c r="A5" s="56" t="s">
        <v>129</v>
      </c>
      <c r="B5" s="57"/>
      <c r="C5" s="57"/>
      <c r="D5" s="58">
        <f>SUM(D6:D13)</f>
        <v>13226065</v>
      </c>
      <c r="E5" s="58">
        <f>SUM(E6:E13)</f>
        <v>821016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14047081</v>
      </c>
      <c r="P5" s="60">
        <f>(O5/P$66)</f>
        <v>682.85844149530897</v>
      </c>
      <c r="Q5" s="61"/>
    </row>
    <row r="6" spans="1:134">
      <c r="A6" s="63"/>
      <c r="B6" s="64">
        <v>311</v>
      </c>
      <c r="C6" s="65" t="s">
        <v>2</v>
      </c>
      <c r="D6" s="66">
        <v>11289339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11289339</v>
      </c>
      <c r="P6" s="67">
        <f>(O6/P$66)</f>
        <v>548.79874580720434</v>
      </c>
      <c r="Q6" s="68"/>
    </row>
    <row r="7" spans="1:134">
      <c r="A7" s="63"/>
      <c r="B7" s="64">
        <v>312.41000000000003</v>
      </c>
      <c r="C7" s="65" t="s">
        <v>130</v>
      </c>
      <c r="D7" s="66">
        <v>343803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343803</v>
      </c>
      <c r="P7" s="67">
        <f>(O7/P$66)</f>
        <v>16.712994020708766</v>
      </c>
      <c r="Q7" s="68"/>
    </row>
    <row r="8" spans="1:134">
      <c r="A8" s="63"/>
      <c r="B8" s="64">
        <v>314.10000000000002</v>
      </c>
      <c r="C8" s="65" t="s">
        <v>12</v>
      </c>
      <c r="D8" s="66">
        <v>990688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990688</v>
      </c>
      <c r="P8" s="67">
        <f>(O8/P$66)</f>
        <v>48.159447766272912</v>
      </c>
      <c r="Q8" s="68"/>
    </row>
    <row r="9" spans="1:134">
      <c r="A9" s="63"/>
      <c r="B9" s="64">
        <v>314.3</v>
      </c>
      <c r="C9" s="65" t="s">
        <v>13</v>
      </c>
      <c r="D9" s="66">
        <v>190811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190811</v>
      </c>
      <c r="P9" s="67">
        <f>(O9/P$66)</f>
        <v>9.2757279665548591</v>
      </c>
      <c r="Q9" s="68"/>
    </row>
    <row r="10" spans="1:134">
      <c r="A10" s="63"/>
      <c r="B10" s="64">
        <v>314.89999999999998</v>
      </c>
      <c r="C10" s="65" t="s">
        <v>14</v>
      </c>
      <c r="D10" s="66">
        <v>37093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37093</v>
      </c>
      <c r="P10" s="67">
        <f>(O10/P$66)</f>
        <v>1.8031695104759127</v>
      </c>
      <c r="Q10" s="68"/>
    </row>
    <row r="11" spans="1:134">
      <c r="A11" s="63"/>
      <c r="B11" s="64">
        <v>315.2</v>
      </c>
      <c r="C11" s="65" t="s">
        <v>131</v>
      </c>
      <c r="D11" s="66">
        <v>348440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348440</v>
      </c>
      <c r="P11" s="67">
        <f>(O11/P$66)</f>
        <v>16.938408439064702</v>
      </c>
      <c r="Q11" s="68"/>
    </row>
    <row r="12" spans="1:134">
      <c r="A12" s="63"/>
      <c r="B12" s="64">
        <v>316</v>
      </c>
      <c r="C12" s="65" t="s">
        <v>84</v>
      </c>
      <c r="D12" s="66">
        <v>25891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25891</v>
      </c>
      <c r="P12" s="67">
        <f>(O12/P$66)</f>
        <v>1.2586164989548394</v>
      </c>
      <c r="Q12" s="68"/>
    </row>
    <row r="13" spans="1:134">
      <c r="A13" s="63"/>
      <c r="B13" s="64">
        <v>319.89999999999998</v>
      </c>
      <c r="C13" s="65" t="s">
        <v>132</v>
      </c>
      <c r="D13" s="66">
        <v>0</v>
      </c>
      <c r="E13" s="66">
        <v>821016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821016</v>
      </c>
      <c r="P13" s="67">
        <f>(O13/P$66)</f>
        <v>39.911331486072626</v>
      </c>
      <c r="Q13" s="68"/>
    </row>
    <row r="14" spans="1:134" ht="15.6">
      <c r="A14" s="69" t="s">
        <v>17</v>
      </c>
      <c r="B14" s="70"/>
      <c r="C14" s="71"/>
      <c r="D14" s="72">
        <f>SUM(D15:D26)</f>
        <v>6778359</v>
      </c>
      <c r="E14" s="72">
        <f>SUM(E15:E26)</f>
        <v>0</v>
      </c>
      <c r="F14" s="72">
        <f>SUM(F15:F26)</f>
        <v>0</v>
      </c>
      <c r="G14" s="72">
        <f>SUM(G15:G26)</f>
        <v>195352</v>
      </c>
      <c r="H14" s="72">
        <f>SUM(H15:H26)</f>
        <v>0</v>
      </c>
      <c r="I14" s="72">
        <f>SUM(I15:I26)</f>
        <v>0</v>
      </c>
      <c r="J14" s="72">
        <f>SUM(J15:J26)</f>
        <v>0</v>
      </c>
      <c r="K14" s="72">
        <f>SUM(K15:K26)</f>
        <v>0</v>
      </c>
      <c r="L14" s="72">
        <f>SUM(L15:L26)</f>
        <v>0</v>
      </c>
      <c r="M14" s="72">
        <f>SUM(M15:M26)</f>
        <v>0</v>
      </c>
      <c r="N14" s="72">
        <f>SUM(N15:N26)</f>
        <v>0</v>
      </c>
      <c r="O14" s="73">
        <f>SUM(D14:N14)</f>
        <v>6973711</v>
      </c>
      <c r="P14" s="74">
        <f>(O14/P$66)</f>
        <v>339.00690292158862</v>
      </c>
      <c r="Q14" s="75"/>
    </row>
    <row r="15" spans="1:134">
      <c r="A15" s="63"/>
      <c r="B15" s="64">
        <v>322</v>
      </c>
      <c r="C15" s="65" t="s">
        <v>133</v>
      </c>
      <c r="D15" s="66">
        <v>3064256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3064256</v>
      </c>
      <c r="P15" s="67">
        <f>(O15/P$66)</f>
        <v>148.95999222206018</v>
      </c>
      <c r="Q15" s="68"/>
    </row>
    <row r="16" spans="1:134">
      <c r="A16" s="63"/>
      <c r="B16" s="64">
        <v>323.10000000000002</v>
      </c>
      <c r="C16" s="65" t="s">
        <v>18</v>
      </c>
      <c r="D16" s="66">
        <v>2762232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6" si="1">SUM(D16:N16)</f>
        <v>2762232</v>
      </c>
      <c r="P16" s="67">
        <f>(O16/P$66)</f>
        <v>134.27796412425258</v>
      </c>
      <c r="Q16" s="68"/>
    </row>
    <row r="17" spans="1:17">
      <c r="A17" s="63"/>
      <c r="B17" s="64">
        <v>323.2</v>
      </c>
      <c r="C17" s="65" t="s">
        <v>141</v>
      </c>
      <c r="D17" s="66">
        <v>161733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161733</v>
      </c>
      <c r="P17" s="67">
        <f>(O17/P$66)</f>
        <v>7.8621846288464345</v>
      </c>
      <c r="Q17" s="68"/>
    </row>
    <row r="18" spans="1:17">
      <c r="A18" s="63"/>
      <c r="B18" s="64">
        <v>323.7</v>
      </c>
      <c r="C18" s="65" t="s">
        <v>19</v>
      </c>
      <c r="D18" s="66">
        <v>734107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734107</v>
      </c>
      <c r="P18" s="67">
        <f>(O18/P$66)</f>
        <v>35.686500413203056</v>
      </c>
      <c r="Q18" s="68"/>
    </row>
    <row r="19" spans="1:17">
      <c r="A19" s="63"/>
      <c r="B19" s="64">
        <v>323.89999999999998</v>
      </c>
      <c r="C19" s="65" t="s">
        <v>20</v>
      </c>
      <c r="D19" s="66">
        <v>56031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56031</v>
      </c>
      <c r="P19" s="67">
        <f>(O19/P$66)</f>
        <v>2.7237859122065045</v>
      </c>
      <c r="Q19" s="68"/>
    </row>
    <row r="20" spans="1:17">
      <c r="A20" s="63"/>
      <c r="B20" s="64">
        <v>324.11</v>
      </c>
      <c r="C20" s="65" t="s">
        <v>121</v>
      </c>
      <c r="D20" s="66">
        <v>0</v>
      </c>
      <c r="E20" s="66">
        <v>0</v>
      </c>
      <c r="F20" s="66">
        <v>0</v>
      </c>
      <c r="G20" s="66">
        <v>6062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6062</v>
      </c>
      <c r="P20" s="67">
        <f>(O20/P$66)</f>
        <v>0.29468669486169852</v>
      </c>
      <c r="Q20" s="68"/>
    </row>
    <row r="21" spans="1:17">
      <c r="A21" s="63"/>
      <c r="B21" s="64">
        <v>324.12</v>
      </c>
      <c r="C21" s="65" t="s">
        <v>102</v>
      </c>
      <c r="D21" s="66">
        <v>0</v>
      </c>
      <c r="E21" s="66">
        <v>0</v>
      </c>
      <c r="F21" s="66">
        <v>0</v>
      </c>
      <c r="G21" s="66">
        <v>14751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14751</v>
      </c>
      <c r="P21" s="67">
        <f>(O21/P$66)</f>
        <v>0.7170774391133149</v>
      </c>
      <c r="Q21" s="68"/>
    </row>
    <row r="22" spans="1:17">
      <c r="A22" s="63"/>
      <c r="B22" s="64">
        <v>324.31</v>
      </c>
      <c r="C22" s="65" t="s">
        <v>122</v>
      </c>
      <c r="D22" s="66">
        <v>0</v>
      </c>
      <c r="E22" s="66">
        <v>0</v>
      </c>
      <c r="F22" s="66">
        <v>0</v>
      </c>
      <c r="G22" s="66">
        <v>44416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44416</v>
      </c>
      <c r="P22" s="67">
        <f>(O22/P$66)</f>
        <v>2.1591560935297265</v>
      </c>
      <c r="Q22" s="68"/>
    </row>
    <row r="23" spans="1:17">
      <c r="A23" s="63"/>
      <c r="B23" s="64">
        <v>324.32</v>
      </c>
      <c r="C23" s="65" t="s">
        <v>103</v>
      </c>
      <c r="D23" s="66">
        <v>0</v>
      </c>
      <c r="E23" s="66">
        <v>0</v>
      </c>
      <c r="F23" s="66">
        <v>0</v>
      </c>
      <c r="G23" s="66">
        <v>114036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114036</v>
      </c>
      <c r="P23" s="67">
        <f>(O23/P$66)</f>
        <v>5.5435321569199356</v>
      </c>
      <c r="Q23" s="68"/>
    </row>
    <row r="24" spans="1:17">
      <c r="A24" s="63"/>
      <c r="B24" s="64">
        <v>324.61</v>
      </c>
      <c r="C24" s="65" t="s">
        <v>134</v>
      </c>
      <c r="D24" s="66">
        <v>0</v>
      </c>
      <c r="E24" s="66">
        <v>0</v>
      </c>
      <c r="F24" s="66">
        <v>0</v>
      </c>
      <c r="G24" s="66">
        <v>2079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2079</v>
      </c>
      <c r="P24" s="67">
        <f>(O24/P$66)</f>
        <v>0.10106460551261484</v>
      </c>
      <c r="Q24" s="68"/>
    </row>
    <row r="25" spans="1:17">
      <c r="A25" s="63"/>
      <c r="B25" s="64">
        <v>324.91000000000003</v>
      </c>
      <c r="C25" s="65" t="s">
        <v>105</v>
      </c>
      <c r="D25" s="66">
        <v>0</v>
      </c>
      <c r="E25" s="66">
        <v>0</v>
      </c>
      <c r="F25" s="66">
        <v>0</v>
      </c>
      <c r="G25" s="66">
        <v>4079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4079</v>
      </c>
      <c r="P25" s="67">
        <f>(O25/P$66)</f>
        <v>0.19828885323999806</v>
      </c>
      <c r="Q25" s="68"/>
    </row>
    <row r="26" spans="1:17">
      <c r="A26" s="63"/>
      <c r="B26" s="64">
        <v>324.92</v>
      </c>
      <c r="C26" s="65" t="s">
        <v>110</v>
      </c>
      <c r="D26" s="66">
        <v>0</v>
      </c>
      <c r="E26" s="66">
        <v>0</v>
      </c>
      <c r="F26" s="66">
        <v>0</v>
      </c>
      <c r="G26" s="66">
        <v>9929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9929</v>
      </c>
      <c r="P26" s="67">
        <f>(O26/P$66)</f>
        <v>0.48266977784259396</v>
      </c>
      <c r="Q26" s="68"/>
    </row>
    <row r="27" spans="1:17" ht="15.6">
      <c r="A27" s="69" t="s">
        <v>135</v>
      </c>
      <c r="B27" s="70"/>
      <c r="C27" s="71"/>
      <c r="D27" s="72">
        <f>SUM(D28:D41)</f>
        <v>5078488</v>
      </c>
      <c r="E27" s="72">
        <f>SUM(E28:E41)</f>
        <v>3024659</v>
      </c>
      <c r="F27" s="72">
        <f>SUM(F28:F41)</f>
        <v>0</v>
      </c>
      <c r="G27" s="72">
        <f>SUM(G28:G41)</f>
        <v>49874</v>
      </c>
      <c r="H27" s="72">
        <f>SUM(H28:H41)</f>
        <v>0</v>
      </c>
      <c r="I27" s="72">
        <f>SUM(I28:I41)</f>
        <v>0</v>
      </c>
      <c r="J27" s="72">
        <f>SUM(J28:J41)</f>
        <v>0</v>
      </c>
      <c r="K27" s="72">
        <f>SUM(K28:K41)</f>
        <v>0</v>
      </c>
      <c r="L27" s="72">
        <f>SUM(L28:L41)</f>
        <v>0</v>
      </c>
      <c r="M27" s="72">
        <f>SUM(M28:M41)</f>
        <v>0</v>
      </c>
      <c r="N27" s="72">
        <f>SUM(N28:N41)</f>
        <v>0</v>
      </c>
      <c r="O27" s="73">
        <f>SUM(D27:N27)</f>
        <v>8153021</v>
      </c>
      <c r="P27" s="74">
        <f>(O27/P$66)</f>
        <v>396.33566671527876</v>
      </c>
      <c r="Q27" s="75"/>
    </row>
    <row r="28" spans="1:17">
      <c r="A28" s="63"/>
      <c r="B28" s="64">
        <v>331.2</v>
      </c>
      <c r="C28" s="65" t="s">
        <v>21</v>
      </c>
      <c r="D28" s="66">
        <v>0</v>
      </c>
      <c r="E28" s="66">
        <v>118973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>SUM(D28:N28)</f>
        <v>118973</v>
      </c>
      <c r="P28" s="67">
        <f>(O28/P$66)</f>
        <v>5.7835302124349814</v>
      </c>
      <c r="Q28" s="68"/>
    </row>
    <row r="29" spans="1:17">
      <c r="A29" s="63"/>
      <c r="B29" s="64">
        <v>331.39</v>
      </c>
      <c r="C29" s="65" t="s">
        <v>23</v>
      </c>
      <c r="D29" s="66">
        <v>6782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6" si="2">SUM(D29:N29)</f>
        <v>6782</v>
      </c>
      <c r="P29" s="67">
        <f>(O29/P$66)</f>
        <v>0.32968742404355644</v>
      </c>
      <c r="Q29" s="68"/>
    </row>
    <row r="30" spans="1:17">
      <c r="A30" s="63"/>
      <c r="B30" s="64">
        <v>331.69</v>
      </c>
      <c r="C30" s="65" t="s">
        <v>24</v>
      </c>
      <c r="D30" s="66">
        <v>0</v>
      </c>
      <c r="E30" s="66">
        <v>187789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187789</v>
      </c>
      <c r="P30" s="67">
        <f>(O30/P$66)</f>
        <v>9.1288221282387827</v>
      </c>
      <c r="Q30" s="68"/>
    </row>
    <row r="31" spans="1:17">
      <c r="A31" s="63"/>
      <c r="B31" s="64">
        <v>331.9</v>
      </c>
      <c r="C31" s="65" t="s">
        <v>123</v>
      </c>
      <c r="D31" s="66">
        <v>1248724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1248724</v>
      </c>
      <c r="P31" s="67">
        <f>(O31/P$66)</f>
        <v>60.703125759564436</v>
      </c>
      <c r="Q31" s="68"/>
    </row>
    <row r="32" spans="1:17">
      <c r="A32" s="63"/>
      <c r="B32" s="64">
        <v>334.69</v>
      </c>
      <c r="C32" s="65" t="s">
        <v>25</v>
      </c>
      <c r="D32" s="66">
        <v>0</v>
      </c>
      <c r="E32" s="66">
        <v>436996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436996</v>
      </c>
      <c r="P32" s="67">
        <f>(O32/P$66)</f>
        <v>21.243303679937778</v>
      </c>
      <c r="Q32" s="68"/>
    </row>
    <row r="33" spans="1:17">
      <c r="A33" s="63"/>
      <c r="B33" s="64">
        <v>335.125</v>
      </c>
      <c r="C33" s="65" t="s">
        <v>137</v>
      </c>
      <c r="D33" s="66">
        <v>989568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989568</v>
      </c>
      <c r="P33" s="67">
        <f>(O33/P$66)</f>
        <v>48.105002187545573</v>
      </c>
      <c r="Q33" s="68"/>
    </row>
    <row r="34" spans="1:17">
      <c r="A34" s="63"/>
      <c r="B34" s="64">
        <v>335.14</v>
      </c>
      <c r="C34" s="65" t="s">
        <v>86</v>
      </c>
      <c r="D34" s="66">
        <v>12522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12522</v>
      </c>
      <c r="P34" s="67">
        <f>(O34/P$66)</f>
        <v>0.60872101502114628</v>
      </c>
      <c r="Q34" s="68"/>
    </row>
    <row r="35" spans="1:17">
      <c r="A35" s="63"/>
      <c r="B35" s="64">
        <v>335.15</v>
      </c>
      <c r="C35" s="65" t="s">
        <v>87</v>
      </c>
      <c r="D35" s="66">
        <v>10464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10464</v>
      </c>
      <c r="P35" s="67">
        <f>(O35/P$66)</f>
        <v>0.50867726410966896</v>
      </c>
      <c r="Q35" s="68"/>
    </row>
    <row r="36" spans="1:17">
      <c r="A36" s="63"/>
      <c r="B36" s="64">
        <v>335.18</v>
      </c>
      <c r="C36" s="65" t="s">
        <v>138</v>
      </c>
      <c r="D36" s="66">
        <v>2129552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2129552</v>
      </c>
      <c r="P36" s="67">
        <f>(O36/P$66)</f>
        <v>103.52204559817218</v>
      </c>
      <c r="Q36" s="68"/>
    </row>
    <row r="37" spans="1:17">
      <c r="A37" s="63"/>
      <c r="B37" s="64">
        <v>337.3</v>
      </c>
      <c r="C37" s="65" t="s">
        <v>30</v>
      </c>
      <c r="D37" s="66">
        <v>0</v>
      </c>
      <c r="E37" s="66">
        <v>0</v>
      </c>
      <c r="F37" s="66">
        <v>0</v>
      </c>
      <c r="G37" s="66">
        <v>49874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39" si="3">SUM(D37:N37)</f>
        <v>49874</v>
      </c>
      <c r="P37" s="67">
        <f>(O37/P$66)</f>
        <v>2.4244810655777549</v>
      </c>
      <c r="Q37" s="68"/>
    </row>
    <row r="38" spans="1:17">
      <c r="A38" s="63"/>
      <c r="B38" s="64">
        <v>337.6</v>
      </c>
      <c r="C38" s="65" t="s">
        <v>31</v>
      </c>
      <c r="D38" s="66">
        <v>0</v>
      </c>
      <c r="E38" s="66">
        <v>25000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3"/>
        <v>25000</v>
      </c>
      <c r="P38" s="67">
        <f>(O38/P$66)</f>
        <v>1.2153030965922902</v>
      </c>
      <c r="Q38" s="68"/>
    </row>
    <row r="39" spans="1:17">
      <c r="A39" s="63"/>
      <c r="B39" s="64">
        <v>337.7</v>
      </c>
      <c r="C39" s="65" t="s">
        <v>32</v>
      </c>
      <c r="D39" s="66">
        <v>0</v>
      </c>
      <c r="E39" s="66">
        <v>1231545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3"/>
        <v>1231545</v>
      </c>
      <c r="P39" s="67">
        <f>(O39/P$66)</f>
        <v>59.868018083710076</v>
      </c>
      <c r="Q39" s="68"/>
    </row>
    <row r="40" spans="1:17">
      <c r="A40" s="63"/>
      <c r="B40" s="64">
        <v>338</v>
      </c>
      <c r="C40" s="65" t="s">
        <v>33</v>
      </c>
      <c r="D40" s="66">
        <v>0</v>
      </c>
      <c r="E40" s="66">
        <v>1024356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>SUM(D40:N40)</f>
        <v>1024356</v>
      </c>
      <c r="P40" s="67">
        <f>(O40/P$66)</f>
        <v>49.796120752515677</v>
      </c>
      <c r="Q40" s="68"/>
    </row>
    <row r="41" spans="1:17">
      <c r="A41" s="63"/>
      <c r="B41" s="64">
        <v>339</v>
      </c>
      <c r="C41" s="65" t="s">
        <v>144</v>
      </c>
      <c r="D41" s="66">
        <v>680876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>SUM(D41:N41)</f>
        <v>680876</v>
      </c>
      <c r="P41" s="67">
        <f>(O41/P$66)</f>
        <v>33.098828447814888</v>
      </c>
      <c r="Q41" s="68"/>
    </row>
    <row r="42" spans="1:17" ht="15.6">
      <c r="A42" s="69" t="s">
        <v>38</v>
      </c>
      <c r="B42" s="70"/>
      <c r="C42" s="71"/>
      <c r="D42" s="72">
        <f>SUM(D43:D48)</f>
        <v>2170720</v>
      </c>
      <c r="E42" s="72">
        <f>SUM(E43:E48)</f>
        <v>0</v>
      </c>
      <c r="F42" s="72">
        <f>SUM(F43:F48)</f>
        <v>0</v>
      </c>
      <c r="G42" s="72">
        <f>SUM(G43:G48)</f>
        <v>0</v>
      </c>
      <c r="H42" s="72">
        <f>SUM(H43:H48)</f>
        <v>0</v>
      </c>
      <c r="I42" s="72">
        <f>SUM(I43:I48)</f>
        <v>0</v>
      </c>
      <c r="J42" s="72">
        <f>SUM(J43:J48)</f>
        <v>0</v>
      </c>
      <c r="K42" s="72">
        <f>SUM(K43:K48)</f>
        <v>0</v>
      </c>
      <c r="L42" s="72">
        <f>SUM(L43:L48)</f>
        <v>0</v>
      </c>
      <c r="M42" s="72">
        <f>SUM(M43:M48)</f>
        <v>0</v>
      </c>
      <c r="N42" s="72">
        <f>SUM(N43:N48)</f>
        <v>0</v>
      </c>
      <c r="O42" s="72">
        <f>SUM(D42:N42)</f>
        <v>2170720</v>
      </c>
      <c r="P42" s="74">
        <f>(O42/P$66)</f>
        <v>105.52330951339265</v>
      </c>
      <c r="Q42" s="75"/>
    </row>
    <row r="43" spans="1:17">
      <c r="A43" s="63"/>
      <c r="B43" s="64">
        <v>341.3</v>
      </c>
      <c r="C43" s="65" t="s">
        <v>107</v>
      </c>
      <c r="D43" s="66">
        <v>72043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ref="O43:O48" si="4">SUM(D43:N43)</f>
        <v>72043</v>
      </c>
      <c r="P43" s="67">
        <f>(O43/P$66)</f>
        <v>3.5021632395119342</v>
      </c>
      <c r="Q43" s="68"/>
    </row>
    <row r="44" spans="1:17">
      <c r="A44" s="63"/>
      <c r="B44" s="64">
        <v>341.9</v>
      </c>
      <c r="C44" s="65" t="s">
        <v>90</v>
      </c>
      <c r="D44" s="66">
        <v>822065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822065</v>
      </c>
      <c r="P44" s="67">
        <f>(O44/P$66)</f>
        <v>39.962325604005642</v>
      </c>
      <c r="Q44" s="68"/>
    </row>
    <row r="45" spans="1:17">
      <c r="A45" s="63"/>
      <c r="B45" s="64">
        <v>342.1</v>
      </c>
      <c r="C45" s="65" t="s">
        <v>43</v>
      </c>
      <c r="D45" s="66">
        <v>264276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264276</v>
      </c>
      <c r="P45" s="67">
        <f>(O45/P$66)</f>
        <v>12.847017646200962</v>
      </c>
      <c r="Q45" s="68"/>
    </row>
    <row r="46" spans="1:17">
      <c r="A46" s="63"/>
      <c r="B46" s="64">
        <v>342.9</v>
      </c>
      <c r="C46" s="65" t="s">
        <v>44</v>
      </c>
      <c r="D46" s="66">
        <v>669016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669016</v>
      </c>
      <c r="P46" s="67">
        <f>(O46/P$66)</f>
        <v>32.522288658791503</v>
      </c>
      <c r="Q46" s="68"/>
    </row>
    <row r="47" spans="1:17">
      <c r="A47" s="63"/>
      <c r="B47" s="64">
        <v>344.5</v>
      </c>
      <c r="C47" s="65" t="s">
        <v>91</v>
      </c>
      <c r="D47" s="66">
        <v>223717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223717</v>
      </c>
      <c r="P47" s="67">
        <f>(O47/P$66)</f>
        <v>10.875358514413495</v>
      </c>
      <c r="Q47" s="68"/>
    </row>
    <row r="48" spans="1:17">
      <c r="A48" s="63"/>
      <c r="B48" s="64">
        <v>347.9</v>
      </c>
      <c r="C48" s="65" t="s">
        <v>47</v>
      </c>
      <c r="D48" s="66">
        <v>119603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119603</v>
      </c>
      <c r="P48" s="67">
        <f>(O48/P$66)</f>
        <v>5.8141558504691071</v>
      </c>
      <c r="Q48" s="68"/>
    </row>
    <row r="49" spans="1:120" ht="15.6">
      <c r="A49" s="69" t="s">
        <v>39</v>
      </c>
      <c r="B49" s="70"/>
      <c r="C49" s="71"/>
      <c r="D49" s="72">
        <f>SUM(D50:D51)</f>
        <v>264489</v>
      </c>
      <c r="E49" s="72">
        <f>SUM(E50:E51)</f>
        <v>61428</v>
      </c>
      <c r="F49" s="72">
        <f>SUM(F50:F51)</f>
        <v>0</v>
      </c>
      <c r="G49" s="72">
        <f>SUM(G50:G51)</f>
        <v>0</v>
      </c>
      <c r="H49" s="72">
        <f>SUM(H50:H51)</f>
        <v>0</v>
      </c>
      <c r="I49" s="72">
        <f>SUM(I50:I51)</f>
        <v>0</v>
      </c>
      <c r="J49" s="72">
        <f>SUM(J50:J51)</f>
        <v>0</v>
      </c>
      <c r="K49" s="72">
        <f>SUM(K50:K51)</f>
        <v>0</v>
      </c>
      <c r="L49" s="72">
        <f>SUM(L50:L51)</f>
        <v>0</v>
      </c>
      <c r="M49" s="72">
        <f>SUM(M50:M51)</f>
        <v>0</v>
      </c>
      <c r="N49" s="72">
        <f>SUM(N50:N51)</f>
        <v>0</v>
      </c>
      <c r="O49" s="72">
        <f>SUM(D49:N49)</f>
        <v>325917</v>
      </c>
      <c r="P49" s="74">
        <f>(O49/P$66)</f>
        <v>15.843517573282776</v>
      </c>
      <c r="Q49" s="75"/>
    </row>
    <row r="50" spans="1:120">
      <c r="A50" s="76"/>
      <c r="B50" s="77">
        <v>354</v>
      </c>
      <c r="C50" s="78" t="s">
        <v>50</v>
      </c>
      <c r="D50" s="66">
        <v>264489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ref="O50:O51" si="5">SUM(D50:N50)</f>
        <v>264489</v>
      </c>
      <c r="P50" s="67">
        <f>(O50/P$66)</f>
        <v>12.85737202858393</v>
      </c>
      <c r="Q50" s="68"/>
    </row>
    <row r="51" spans="1:120">
      <c r="A51" s="76"/>
      <c r="B51" s="77">
        <v>359</v>
      </c>
      <c r="C51" s="78" t="s">
        <v>51</v>
      </c>
      <c r="D51" s="66">
        <v>0</v>
      </c>
      <c r="E51" s="66">
        <v>61428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5"/>
        <v>61428</v>
      </c>
      <c r="P51" s="67">
        <f>(O51/P$66)</f>
        <v>2.9861455446988479</v>
      </c>
      <c r="Q51" s="68"/>
    </row>
    <row r="52" spans="1:120" ht="15.6">
      <c r="A52" s="69" t="s">
        <v>3</v>
      </c>
      <c r="B52" s="70"/>
      <c r="C52" s="71"/>
      <c r="D52" s="72">
        <f>SUM(D53:D61)</f>
        <v>2146862</v>
      </c>
      <c r="E52" s="72">
        <f>SUM(E53:E61)</f>
        <v>113842</v>
      </c>
      <c r="F52" s="72">
        <f>SUM(F53:F61)</f>
        <v>0</v>
      </c>
      <c r="G52" s="72">
        <f>SUM(G53:G61)</f>
        <v>207559</v>
      </c>
      <c r="H52" s="72">
        <f>SUM(H53:H61)</f>
        <v>0</v>
      </c>
      <c r="I52" s="72">
        <f>SUM(I53:I61)</f>
        <v>0</v>
      </c>
      <c r="J52" s="72">
        <f>SUM(J53:J61)</f>
        <v>0</v>
      </c>
      <c r="K52" s="72">
        <f>SUM(K53:K61)</f>
        <v>5131794</v>
      </c>
      <c r="L52" s="72">
        <f>SUM(L53:L61)</f>
        <v>0</v>
      </c>
      <c r="M52" s="72">
        <f>SUM(M53:M61)</f>
        <v>0</v>
      </c>
      <c r="N52" s="72">
        <f>SUM(N53:N61)</f>
        <v>0</v>
      </c>
      <c r="O52" s="72">
        <f>SUM(D52:N52)</f>
        <v>7600057</v>
      </c>
      <c r="P52" s="74">
        <f>(O52/P$66)</f>
        <v>369.45491225511643</v>
      </c>
      <c r="Q52" s="75"/>
    </row>
    <row r="53" spans="1:120">
      <c r="A53" s="63"/>
      <c r="B53" s="64">
        <v>361.1</v>
      </c>
      <c r="C53" s="65" t="s">
        <v>52</v>
      </c>
      <c r="D53" s="66">
        <v>453985</v>
      </c>
      <c r="E53" s="66">
        <v>108973</v>
      </c>
      <c r="F53" s="66">
        <v>0</v>
      </c>
      <c r="G53" s="66">
        <v>207559</v>
      </c>
      <c r="H53" s="66">
        <v>0</v>
      </c>
      <c r="I53" s="66">
        <v>0</v>
      </c>
      <c r="J53" s="66">
        <v>0</v>
      </c>
      <c r="K53" s="66">
        <v>68724</v>
      </c>
      <c r="L53" s="66">
        <v>0</v>
      </c>
      <c r="M53" s="66">
        <v>0</v>
      </c>
      <c r="N53" s="66">
        <v>0</v>
      </c>
      <c r="O53" s="66">
        <f>SUM(D53:N53)</f>
        <v>839241</v>
      </c>
      <c r="P53" s="67">
        <f>(O53/P$66)</f>
        <v>40.797287443488408</v>
      </c>
      <c r="Q53" s="68"/>
    </row>
    <row r="54" spans="1:120">
      <c r="A54" s="63"/>
      <c r="B54" s="64">
        <v>361.2</v>
      </c>
      <c r="C54" s="65" t="s">
        <v>53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398800</v>
      </c>
      <c r="L54" s="66">
        <v>0</v>
      </c>
      <c r="M54" s="66">
        <v>0</v>
      </c>
      <c r="N54" s="66">
        <v>0</v>
      </c>
      <c r="O54" s="66">
        <f t="shared" ref="O54:O63" si="6">SUM(D54:N54)</f>
        <v>398800</v>
      </c>
      <c r="P54" s="67">
        <f>(O54/P$66)</f>
        <v>19.386514996840212</v>
      </c>
      <c r="Q54" s="68"/>
    </row>
    <row r="55" spans="1:120">
      <c r="A55" s="63"/>
      <c r="B55" s="64">
        <v>361.3</v>
      </c>
      <c r="C55" s="65" t="s">
        <v>54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2034074</v>
      </c>
      <c r="L55" s="66">
        <v>0</v>
      </c>
      <c r="M55" s="66">
        <v>0</v>
      </c>
      <c r="N55" s="66">
        <v>0</v>
      </c>
      <c r="O55" s="66">
        <f t="shared" si="6"/>
        <v>2034074</v>
      </c>
      <c r="P55" s="67">
        <f>(O55/P$66)</f>
        <v>98.88065723591464</v>
      </c>
      <c r="Q55" s="68"/>
    </row>
    <row r="56" spans="1:120">
      <c r="A56" s="63"/>
      <c r="B56" s="64">
        <v>361.4</v>
      </c>
      <c r="C56" s="65" t="s">
        <v>92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81438</v>
      </c>
      <c r="L56" s="66">
        <v>0</v>
      </c>
      <c r="M56" s="66">
        <v>0</v>
      </c>
      <c r="N56" s="66">
        <v>0</v>
      </c>
      <c r="O56" s="66">
        <f t="shared" si="6"/>
        <v>81438</v>
      </c>
      <c r="P56" s="67">
        <f>(O56/P$66)</f>
        <v>3.9588741432113168</v>
      </c>
      <c r="Q56" s="68"/>
    </row>
    <row r="57" spans="1:120">
      <c r="A57" s="63"/>
      <c r="B57" s="64">
        <v>362</v>
      </c>
      <c r="C57" s="65" t="s">
        <v>56</v>
      </c>
      <c r="D57" s="66">
        <v>46500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6"/>
        <v>46500</v>
      </c>
      <c r="P57" s="67">
        <f>(O57/P$66)</f>
        <v>2.2604637596616595</v>
      </c>
      <c r="Q57" s="68"/>
    </row>
    <row r="58" spans="1:120">
      <c r="A58" s="63"/>
      <c r="B58" s="64">
        <v>364</v>
      </c>
      <c r="C58" s="65" t="s">
        <v>93</v>
      </c>
      <c r="D58" s="66">
        <v>36082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6"/>
        <v>36082</v>
      </c>
      <c r="P58" s="67">
        <f>(O58/P$66)</f>
        <v>1.7540226532497205</v>
      </c>
      <c r="Q58" s="68"/>
    </row>
    <row r="59" spans="1:120">
      <c r="A59" s="63"/>
      <c r="B59" s="64">
        <v>367</v>
      </c>
      <c r="C59" s="65" t="s">
        <v>58</v>
      </c>
      <c r="D59" s="66">
        <v>1361145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6"/>
        <v>1361145</v>
      </c>
      <c r="P59" s="67">
        <f>(O59/P$66)</f>
        <v>66.168149336444515</v>
      </c>
      <c r="Q59" s="68"/>
    </row>
    <row r="60" spans="1:120">
      <c r="A60" s="63"/>
      <c r="B60" s="64">
        <v>368</v>
      </c>
      <c r="C60" s="65" t="s">
        <v>59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2548758</v>
      </c>
      <c r="L60" s="66">
        <v>0</v>
      </c>
      <c r="M60" s="66">
        <v>0</v>
      </c>
      <c r="N60" s="66">
        <v>0</v>
      </c>
      <c r="O60" s="66">
        <f t="shared" si="6"/>
        <v>2548758</v>
      </c>
      <c r="P60" s="67">
        <f>(O60/P$66)</f>
        <v>123.90053959457488</v>
      </c>
      <c r="Q60" s="68"/>
    </row>
    <row r="61" spans="1:120">
      <c r="A61" s="63"/>
      <c r="B61" s="64">
        <v>369.9</v>
      </c>
      <c r="C61" s="65" t="s">
        <v>60</v>
      </c>
      <c r="D61" s="66">
        <v>249150</v>
      </c>
      <c r="E61" s="66">
        <v>4869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6"/>
        <v>254019</v>
      </c>
      <c r="P61" s="67">
        <f>(O61/P$66)</f>
        <v>12.348403091731077</v>
      </c>
      <c r="Q61" s="68"/>
    </row>
    <row r="62" spans="1:120" ht="15.6">
      <c r="A62" s="69" t="s">
        <v>40</v>
      </c>
      <c r="B62" s="70"/>
      <c r="C62" s="71"/>
      <c r="D62" s="72">
        <f>SUM(D63:D63)</f>
        <v>1580</v>
      </c>
      <c r="E62" s="72">
        <f>SUM(E63:E63)</f>
        <v>288575</v>
      </c>
      <c r="F62" s="72">
        <f>SUM(F63:F63)</f>
        <v>0</v>
      </c>
      <c r="G62" s="72">
        <f>SUM(G63:G63)</f>
        <v>0</v>
      </c>
      <c r="H62" s="72">
        <f>SUM(H63:H63)</f>
        <v>0</v>
      </c>
      <c r="I62" s="72">
        <f>SUM(I63:I63)</f>
        <v>0</v>
      </c>
      <c r="J62" s="72">
        <f>SUM(J63:J63)</f>
        <v>0</v>
      </c>
      <c r="K62" s="72">
        <f>SUM(K63:K63)</f>
        <v>0</v>
      </c>
      <c r="L62" s="72">
        <f>SUM(L63:L63)</f>
        <v>0</v>
      </c>
      <c r="M62" s="72">
        <f>SUM(M63:M63)</f>
        <v>0</v>
      </c>
      <c r="N62" s="72">
        <f>SUM(N63:N63)</f>
        <v>0</v>
      </c>
      <c r="O62" s="72">
        <f t="shared" si="6"/>
        <v>290155</v>
      </c>
      <c r="P62" s="74">
        <f>(O62/P$66)</f>
        <v>14.105050799669437</v>
      </c>
      <c r="Q62" s="68"/>
    </row>
    <row r="63" spans="1:120" ht="15.6" thickBot="1">
      <c r="A63" s="63"/>
      <c r="B63" s="64">
        <v>381</v>
      </c>
      <c r="C63" s="65" t="s">
        <v>61</v>
      </c>
      <c r="D63" s="66">
        <v>1580</v>
      </c>
      <c r="E63" s="66">
        <v>288575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6"/>
        <v>290155</v>
      </c>
      <c r="P63" s="67">
        <f>(O63/P$66)</f>
        <v>14.105050799669437</v>
      </c>
      <c r="Q63" s="68"/>
    </row>
    <row r="64" spans="1:120" ht="16.2" thickBot="1">
      <c r="A64" s="79" t="s">
        <v>48</v>
      </c>
      <c r="B64" s="80"/>
      <c r="C64" s="81"/>
      <c r="D64" s="82">
        <f>SUM(D5,D14,D27,D42,D49,D52,D62)</f>
        <v>29666563</v>
      </c>
      <c r="E64" s="82">
        <f>SUM(E5,E14,E27,E42,E49,E52,E62)</f>
        <v>4309520</v>
      </c>
      <c r="F64" s="82">
        <f>SUM(F5,F14,F27,F42,F49,F52,F62)</f>
        <v>0</v>
      </c>
      <c r="G64" s="82">
        <f>SUM(G5,G14,G27,G42,G49,G52,G62)</f>
        <v>452785</v>
      </c>
      <c r="H64" s="82">
        <f>SUM(H5,H14,H27,H42,H49,H52,H62)</f>
        <v>0</v>
      </c>
      <c r="I64" s="82">
        <f>SUM(I5,I14,I27,I42,I49,I52,I62)</f>
        <v>0</v>
      </c>
      <c r="J64" s="82">
        <f>SUM(J5,J14,J27,J42,J49,J52,J62)</f>
        <v>0</v>
      </c>
      <c r="K64" s="82">
        <f>SUM(K5,K14,K27,K42,K49,K52,K62)</f>
        <v>5131794</v>
      </c>
      <c r="L64" s="82">
        <f>SUM(L5,L14,L27,L42,L49,L52,L62)</f>
        <v>0</v>
      </c>
      <c r="M64" s="82">
        <f>SUM(M5,M14,M27,M42,M49,M52,M62)</f>
        <v>0</v>
      </c>
      <c r="N64" s="82">
        <f>SUM(N5,N14,N27,N42,N49,N52,N62)</f>
        <v>0</v>
      </c>
      <c r="O64" s="82">
        <f>SUM(D64:N64)</f>
        <v>39560662</v>
      </c>
      <c r="P64" s="83">
        <f>(O64/P$66)</f>
        <v>1923.1278012736377</v>
      </c>
      <c r="Q64" s="61"/>
      <c r="R64" s="84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</row>
    <row r="65" spans="1:16">
      <c r="A65" s="85"/>
      <c r="B65" s="86"/>
      <c r="C65" s="86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8"/>
    </row>
    <row r="66" spans="1:16">
      <c r="A66" s="89"/>
      <c r="B66" s="90"/>
      <c r="C66" s="90"/>
      <c r="D66" s="91"/>
      <c r="E66" s="91"/>
      <c r="F66" s="91"/>
      <c r="G66" s="91"/>
      <c r="H66" s="91"/>
      <c r="I66" s="91"/>
      <c r="J66" s="91"/>
      <c r="K66" s="91"/>
      <c r="L66" s="91"/>
      <c r="M66" s="94" t="s">
        <v>148</v>
      </c>
      <c r="N66" s="94"/>
      <c r="O66" s="94"/>
      <c r="P66" s="92">
        <v>20571</v>
      </c>
    </row>
    <row r="67" spans="1:16">
      <c r="A67" s="95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7"/>
    </row>
    <row r="68" spans="1:16" ht="15.75" customHeight="1" thickBot="1">
      <c r="A68" s="98" t="s">
        <v>75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4892788</v>
      </c>
      <c r="E5" s="27">
        <f t="shared" si="0"/>
        <v>326534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5219322</v>
      </c>
      <c r="O5" s="33">
        <f t="shared" ref="O5:O36" si="1">(N5/O$65)</f>
        <v>256.54077168837551</v>
      </c>
      <c r="P5" s="6"/>
    </row>
    <row r="6" spans="1:133">
      <c r="A6" s="12"/>
      <c r="B6" s="25">
        <v>311</v>
      </c>
      <c r="C6" s="20" t="s">
        <v>2</v>
      </c>
      <c r="D6" s="46">
        <v>3419209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3419209</v>
      </c>
      <c r="O6" s="47">
        <f t="shared" si="1"/>
        <v>168.06139100516097</v>
      </c>
      <c r="P6" s="9"/>
    </row>
    <row r="7" spans="1:133">
      <c r="A7" s="12"/>
      <c r="B7" s="25">
        <v>312.41000000000003</v>
      </c>
      <c r="C7" s="20" t="s">
        <v>10</v>
      </c>
      <c r="D7" s="46">
        <v>335248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335248</v>
      </c>
      <c r="O7" s="47">
        <f t="shared" si="1"/>
        <v>16.478151880068815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326534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326534</v>
      </c>
      <c r="O8" s="47">
        <f t="shared" si="1"/>
        <v>16.049840255591054</v>
      </c>
      <c r="P8" s="9"/>
    </row>
    <row r="9" spans="1:133">
      <c r="A9" s="12"/>
      <c r="B9" s="25">
        <v>314.10000000000002</v>
      </c>
      <c r="C9" s="20" t="s">
        <v>12</v>
      </c>
      <c r="D9" s="46">
        <v>637832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637832</v>
      </c>
      <c r="O9" s="47">
        <f t="shared" si="1"/>
        <v>31.350798722044729</v>
      </c>
      <c r="P9" s="9"/>
    </row>
    <row r="10" spans="1:133">
      <c r="A10" s="12"/>
      <c r="B10" s="25">
        <v>314.3</v>
      </c>
      <c r="C10" s="20" t="s">
        <v>13</v>
      </c>
      <c r="D10" s="46">
        <v>85797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85797</v>
      </c>
      <c r="O10" s="47">
        <f t="shared" si="1"/>
        <v>4.217104939788646</v>
      </c>
      <c r="P10" s="9"/>
    </row>
    <row r="11" spans="1:133">
      <c r="A11" s="12"/>
      <c r="B11" s="25">
        <v>314.89999999999998</v>
      </c>
      <c r="C11" s="20" t="s">
        <v>14</v>
      </c>
      <c r="D11" s="46">
        <v>31666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31666</v>
      </c>
      <c r="O11" s="47">
        <f t="shared" si="1"/>
        <v>1.5564512165151143</v>
      </c>
      <c r="P11" s="9"/>
    </row>
    <row r="12" spans="1:133">
      <c r="A12" s="12"/>
      <c r="B12" s="25">
        <v>315</v>
      </c>
      <c r="C12" s="20" t="s">
        <v>83</v>
      </c>
      <c r="D12" s="46">
        <v>357586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357586</v>
      </c>
      <c r="O12" s="47">
        <f t="shared" si="1"/>
        <v>17.576112066846893</v>
      </c>
      <c r="P12" s="9"/>
    </row>
    <row r="13" spans="1:133">
      <c r="A13" s="12"/>
      <c r="B13" s="25">
        <v>316</v>
      </c>
      <c r="C13" s="20" t="s">
        <v>84</v>
      </c>
      <c r="D13" s="46">
        <v>25450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25450</v>
      </c>
      <c r="O13" s="47">
        <f t="shared" si="1"/>
        <v>1.2509216023593019</v>
      </c>
      <c r="P13" s="9"/>
    </row>
    <row r="14" spans="1:133" ht="15.6">
      <c r="A14" s="29" t="s">
        <v>17</v>
      </c>
      <c r="B14" s="30"/>
      <c r="C14" s="31"/>
      <c r="D14" s="32">
        <f t="shared" ref="D14:M14" si="3">SUM(D15:D23)</f>
        <v>4418660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4418660</v>
      </c>
      <c r="O14" s="45">
        <f t="shared" si="1"/>
        <v>217.18653231752273</v>
      </c>
      <c r="P14" s="10"/>
    </row>
    <row r="15" spans="1:133">
      <c r="A15" s="12"/>
      <c r="B15" s="25">
        <v>322</v>
      </c>
      <c r="C15" s="20" t="s">
        <v>0</v>
      </c>
      <c r="D15" s="46">
        <v>1411180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1411180</v>
      </c>
      <c r="O15" s="47">
        <f t="shared" si="1"/>
        <v>69.36249692799214</v>
      </c>
      <c r="P15" s="9"/>
    </row>
    <row r="16" spans="1:133">
      <c r="A16" s="12"/>
      <c r="B16" s="25">
        <v>323.10000000000002</v>
      </c>
      <c r="C16" s="20" t="s">
        <v>18</v>
      </c>
      <c r="D16" s="46">
        <v>477809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477809</v>
      </c>
      <c r="O16" s="47">
        <f t="shared" si="1"/>
        <v>23.485328090439911</v>
      </c>
      <c r="P16" s="9"/>
    </row>
    <row r="17" spans="1:16">
      <c r="A17" s="12"/>
      <c r="B17" s="25">
        <v>323.7</v>
      </c>
      <c r="C17" s="20" t="s">
        <v>19</v>
      </c>
      <c r="D17" s="46">
        <v>314722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314722</v>
      </c>
      <c r="O17" s="47">
        <f t="shared" si="1"/>
        <v>15.469255345293684</v>
      </c>
      <c r="P17" s="9"/>
    </row>
    <row r="18" spans="1:16">
      <c r="A18" s="12"/>
      <c r="B18" s="25">
        <v>323.89999999999998</v>
      </c>
      <c r="C18" s="20" t="s">
        <v>20</v>
      </c>
      <c r="D18" s="46">
        <v>27268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27268</v>
      </c>
      <c r="O18" s="47">
        <f t="shared" si="1"/>
        <v>1.3402801671172277</v>
      </c>
      <c r="P18" s="9"/>
    </row>
    <row r="19" spans="1:16">
      <c r="A19" s="12"/>
      <c r="B19" s="25">
        <v>324.12</v>
      </c>
      <c r="C19" s="20" t="s">
        <v>102</v>
      </c>
      <c r="D19" s="46">
        <v>57954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57954</v>
      </c>
      <c r="O19" s="47">
        <f t="shared" si="1"/>
        <v>2.8485623003194886</v>
      </c>
      <c r="P19" s="9"/>
    </row>
    <row r="20" spans="1:16">
      <c r="A20" s="12"/>
      <c r="B20" s="25">
        <v>324.32</v>
      </c>
      <c r="C20" s="20" t="s">
        <v>103</v>
      </c>
      <c r="D20" s="46">
        <v>203439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203439</v>
      </c>
      <c r="O20" s="47">
        <f t="shared" si="1"/>
        <v>9.9994593266158756</v>
      </c>
      <c r="P20" s="9"/>
    </row>
    <row r="21" spans="1:16">
      <c r="A21" s="12"/>
      <c r="B21" s="25">
        <v>324.62</v>
      </c>
      <c r="C21" s="20" t="s">
        <v>104</v>
      </c>
      <c r="D21" s="46">
        <v>513970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513970</v>
      </c>
      <c r="O21" s="47">
        <f t="shared" si="1"/>
        <v>25.262718112558368</v>
      </c>
      <c r="P21" s="9"/>
    </row>
    <row r="22" spans="1:16">
      <c r="A22" s="12"/>
      <c r="B22" s="25">
        <v>324.70999999999998</v>
      </c>
      <c r="C22" s="20" t="s">
        <v>105</v>
      </c>
      <c r="D22" s="46">
        <v>49239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49239</v>
      </c>
      <c r="O22" s="47">
        <f t="shared" si="1"/>
        <v>2.4202015237159009</v>
      </c>
      <c r="P22" s="9"/>
    </row>
    <row r="23" spans="1:16">
      <c r="A23" s="12"/>
      <c r="B23" s="25">
        <v>367</v>
      </c>
      <c r="C23" s="20" t="s">
        <v>58</v>
      </c>
      <c r="D23" s="46">
        <v>1363079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1363079</v>
      </c>
      <c r="O23" s="47">
        <f t="shared" si="1"/>
        <v>66.998230523470141</v>
      </c>
      <c r="P23" s="9"/>
    </row>
    <row r="24" spans="1:16" ht="15.6">
      <c r="A24" s="29" t="s">
        <v>22</v>
      </c>
      <c r="B24" s="30"/>
      <c r="C24" s="31"/>
      <c r="D24" s="32">
        <f t="shared" ref="D24:M24" si="5">SUM(D25:D37)</f>
        <v>2468073</v>
      </c>
      <c r="E24" s="32">
        <f t="shared" si="5"/>
        <v>4346452</v>
      </c>
      <c r="F24" s="32">
        <f t="shared" si="5"/>
        <v>0</v>
      </c>
      <c r="G24" s="32">
        <f t="shared" si="5"/>
        <v>67577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6882102</v>
      </c>
      <c r="O24" s="45">
        <f t="shared" si="1"/>
        <v>338.2699434750553</v>
      </c>
      <c r="P24" s="10"/>
    </row>
    <row r="25" spans="1:16">
      <c r="A25" s="12"/>
      <c r="B25" s="25">
        <v>331.2</v>
      </c>
      <c r="C25" s="20" t="s">
        <v>21</v>
      </c>
      <c r="D25" s="46">
        <v>0</v>
      </c>
      <c r="E25" s="46">
        <v>9046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9046</v>
      </c>
      <c r="O25" s="47">
        <f t="shared" si="1"/>
        <v>0.44463013025313347</v>
      </c>
      <c r="P25" s="9"/>
    </row>
    <row r="26" spans="1:16">
      <c r="A26" s="12"/>
      <c r="B26" s="25">
        <v>331.39</v>
      </c>
      <c r="C26" s="20" t="s">
        <v>23</v>
      </c>
      <c r="D26" s="46">
        <v>0</v>
      </c>
      <c r="E26" s="46">
        <v>3516780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3516780</v>
      </c>
      <c r="O26" s="47">
        <f t="shared" si="1"/>
        <v>172.85721307446548</v>
      </c>
      <c r="P26" s="9"/>
    </row>
    <row r="27" spans="1:16">
      <c r="A27" s="12"/>
      <c r="B27" s="25">
        <v>331.69</v>
      </c>
      <c r="C27" s="20" t="s">
        <v>24</v>
      </c>
      <c r="D27" s="46">
        <v>0</v>
      </c>
      <c r="E27" s="46">
        <v>15231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15231</v>
      </c>
      <c r="O27" s="47">
        <f t="shared" si="1"/>
        <v>0.74863602850823296</v>
      </c>
      <c r="P27" s="9"/>
    </row>
    <row r="28" spans="1:16">
      <c r="A28" s="12"/>
      <c r="B28" s="25">
        <v>334.69</v>
      </c>
      <c r="C28" s="20" t="s">
        <v>25</v>
      </c>
      <c r="D28" s="46">
        <v>0</v>
      </c>
      <c r="E28" s="46">
        <v>86143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86143</v>
      </c>
      <c r="O28" s="47">
        <f t="shared" si="1"/>
        <v>4.2341115753256329</v>
      </c>
      <c r="P28" s="9"/>
    </row>
    <row r="29" spans="1:16">
      <c r="A29" s="12"/>
      <c r="B29" s="25">
        <v>335.12</v>
      </c>
      <c r="C29" s="20" t="s">
        <v>85</v>
      </c>
      <c r="D29" s="46">
        <v>602447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602447</v>
      </c>
      <c r="O29" s="47">
        <f t="shared" si="1"/>
        <v>29.611550749569918</v>
      </c>
      <c r="P29" s="9"/>
    </row>
    <row r="30" spans="1:16">
      <c r="A30" s="12"/>
      <c r="B30" s="25">
        <v>335.14</v>
      </c>
      <c r="C30" s="20" t="s">
        <v>86</v>
      </c>
      <c r="D30" s="46">
        <v>16586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16586</v>
      </c>
      <c r="O30" s="47">
        <f t="shared" si="1"/>
        <v>0.81523715900712701</v>
      </c>
      <c r="P30" s="9"/>
    </row>
    <row r="31" spans="1:16">
      <c r="A31" s="12"/>
      <c r="B31" s="25">
        <v>335.15</v>
      </c>
      <c r="C31" s="20" t="s">
        <v>87</v>
      </c>
      <c r="D31" s="46">
        <v>11468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11468</v>
      </c>
      <c r="O31" s="47">
        <f t="shared" si="1"/>
        <v>0.56367657901204227</v>
      </c>
      <c r="P31" s="9"/>
    </row>
    <row r="32" spans="1:16">
      <c r="A32" s="12"/>
      <c r="B32" s="25">
        <v>335.18</v>
      </c>
      <c r="C32" s="20" t="s">
        <v>88</v>
      </c>
      <c r="D32" s="46">
        <v>1426972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1426972</v>
      </c>
      <c r="O32" s="47">
        <f t="shared" si="1"/>
        <v>70.138707299090683</v>
      </c>
      <c r="P32" s="9"/>
    </row>
    <row r="33" spans="1:16">
      <c r="A33" s="12"/>
      <c r="B33" s="25">
        <v>335.9</v>
      </c>
      <c r="C33" s="20" t="s">
        <v>106</v>
      </c>
      <c r="D33" s="46">
        <v>11600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11600</v>
      </c>
      <c r="O33" s="47">
        <f t="shared" si="1"/>
        <v>0.57016465962152862</v>
      </c>
      <c r="P33" s="9"/>
    </row>
    <row r="34" spans="1:16">
      <c r="A34" s="12"/>
      <c r="B34" s="25">
        <v>337.3</v>
      </c>
      <c r="C34" s="20" t="s">
        <v>30</v>
      </c>
      <c r="D34" s="46">
        <v>399000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399000</v>
      </c>
      <c r="O34" s="47">
        <f t="shared" si="1"/>
        <v>19.611698205947409</v>
      </c>
      <c r="P34" s="9"/>
    </row>
    <row r="35" spans="1:16">
      <c r="A35" s="12"/>
      <c r="B35" s="25">
        <v>337.6</v>
      </c>
      <c r="C35" s="20" t="s">
        <v>31</v>
      </c>
      <c r="D35" s="46">
        <v>0</v>
      </c>
      <c r="E35" s="46">
        <v>131769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131769</v>
      </c>
      <c r="O35" s="47">
        <f t="shared" si="1"/>
        <v>6.4767264684197592</v>
      </c>
      <c r="P35" s="9"/>
    </row>
    <row r="36" spans="1:16">
      <c r="A36" s="12"/>
      <c r="B36" s="25">
        <v>337.7</v>
      </c>
      <c r="C36" s="20" t="s">
        <v>32</v>
      </c>
      <c r="D36" s="46">
        <v>0</v>
      </c>
      <c r="E36" s="46">
        <v>0</v>
      </c>
      <c r="F36" s="46">
        <v>0</v>
      </c>
      <c r="G36" s="46">
        <v>67577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67577</v>
      </c>
      <c r="O36" s="47">
        <f t="shared" si="1"/>
        <v>3.3215532071762102</v>
      </c>
      <c r="P36" s="9"/>
    </row>
    <row r="37" spans="1:16">
      <c r="A37" s="12"/>
      <c r="B37" s="25">
        <v>338</v>
      </c>
      <c r="C37" s="20" t="s">
        <v>33</v>
      </c>
      <c r="D37" s="46">
        <v>0</v>
      </c>
      <c r="E37" s="46">
        <v>587483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587483</v>
      </c>
      <c r="O37" s="47">
        <f t="shared" ref="O37:O63" si="7">(N37/O$65)</f>
        <v>28.876038338658148</v>
      </c>
      <c r="P37" s="9"/>
    </row>
    <row r="38" spans="1:16" ht="15.6">
      <c r="A38" s="29" t="s">
        <v>38</v>
      </c>
      <c r="B38" s="30"/>
      <c r="C38" s="31"/>
      <c r="D38" s="32">
        <f t="shared" ref="D38:M38" si="8">SUM(D39:D47)</f>
        <v>3896491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3896491</v>
      </c>
      <c r="O38" s="45">
        <f t="shared" si="7"/>
        <v>191.52081592528876</v>
      </c>
      <c r="P38" s="10"/>
    </row>
    <row r="39" spans="1:16">
      <c r="A39" s="12"/>
      <c r="B39" s="25">
        <v>341.3</v>
      </c>
      <c r="C39" s="20" t="s">
        <v>107</v>
      </c>
      <c r="D39" s="46">
        <v>126942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9">SUM(D39:M39)</f>
        <v>126942</v>
      </c>
      <c r="O39" s="47">
        <f t="shared" si="7"/>
        <v>6.2394691570410421</v>
      </c>
      <c r="P39" s="9"/>
    </row>
    <row r="40" spans="1:16">
      <c r="A40" s="12"/>
      <c r="B40" s="25">
        <v>341.53</v>
      </c>
      <c r="C40" s="20" t="s">
        <v>89</v>
      </c>
      <c r="D40" s="46">
        <v>14000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14000</v>
      </c>
      <c r="O40" s="47">
        <f t="shared" si="7"/>
        <v>0.68812976161218975</v>
      </c>
      <c r="P40" s="9"/>
    </row>
    <row r="41" spans="1:16">
      <c r="A41" s="12"/>
      <c r="B41" s="25">
        <v>341.9</v>
      </c>
      <c r="C41" s="20" t="s">
        <v>90</v>
      </c>
      <c r="D41" s="46">
        <v>495145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495145</v>
      </c>
      <c r="O41" s="47">
        <f t="shared" si="7"/>
        <v>24.337429343819121</v>
      </c>
      <c r="P41" s="9"/>
    </row>
    <row r="42" spans="1:16">
      <c r="A42" s="12"/>
      <c r="B42" s="25">
        <v>342.1</v>
      </c>
      <c r="C42" s="20" t="s">
        <v>43</v>
      </c>
      <c r="D42" s="46">
        <v>51896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51896</v>
      </c>
      <c r="O42" s="47">
        <f t="shared" si="7"/>
        <v>2.5507987220447284</v>
      </c>
      <c r="P42" s="9"/>
    </row>
    <row r="43" spans="1:16">
      <c r="A43" s="12"/>
      <c r="B43" s="25">
        <v>342.9</v>
      </c>
      <c r="C43" s="20" t="s">
        <v>44</v>
      </c>
      <c r="D43" s="46">
        <v>2022515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2022515</v>
      </c>
      <c r="O43" s="47">
        <f t="shared" si="7"/>
        <v>99.410911771934138</v>
      </c>
      <c r="P43" s="9"/>
    </row>
    <row r="44" spans="1:16">
      <c r="A44" s="12"/>
      <c r="B44" s="25">
        <v>343.4</v>
      </c>
      <c r="C44" s="20" t="s">
        <v>79</v>
      </c>
      <c r="D44" s="46">
        <v>1119658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1119658</v>
      </c>
      <c r="O44" s="47">
        <f t="shared" si="7"/>
        <v>55.033570901941509</v>
      </c>
      <c r="P44" s="9"/>
    </row>
    <row r="45" spans="1:16">
      <c r="A45" s="12"/>
      <c r="B45" s="25">
        <v>344.5</v>
      </c>
      <c r="C45" s="20" t="s">
        <v>91</v>
      </c>
      <c r="D45" s="46">
        <v>24356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24356</v>
      </c>
      <c r="O45" s="47">
        <f t="shared" si="7"/>
        <v>1.1971491767018922</v>
      </c>
      <c r="P45" s="9"/>
    </row>
    <row r="46" spans="1:16">
      <c r="A46" s="12"/>
      <c r="B46" s="25">
        <v>347.2</v>
      </c>
      <c r="C46" s="20" t="s">
        <v>46</v>
      </c>
      <c r="D46" s="46">
        <v>28498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28498</v>
      </c>
      <c r="O46" s="47">
        <f t="shared" si="7"/>
        <v>1.4007372818874417</v>
      </c>
      <c r="P46" s="9"/>
    </row>
    <row r="47" spans="1:16">
      <c r="A47" s="12"/>
      <c r="B47" s="25">
        <v>347.9</v>
      </c>
      <c r="C47" s="20" t="s">
        <v>47</v>
      </c>
      <c r="D47" s="46">
        <v>13481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13481</v>
      </c>
      <c r="O47" s="47">
        <f t="shared" si="7"/>
        <v>0.6626198083067093</v>
      </c>
      <c r="P47" s="9"/>
    </row>
    <row r="48" spans="1:16" ht="15.6">
      <c r="A48" s="29" t="s">
        <v>39</v>
      </c>
      <c r="B48" s="30"/>
      <c r="C48" s="31"/>
      <c r="D48" s="32">
        <f t="shared" ref="D48:M48" si="10">SUM(D49:D50)</f>
        <v>29500</v>
      </c>
      <c r="E48" s="32">
        <f t="shared" si="10"/>
        <v>104407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>SUM(D48:M48)</f>
        <v>133907</v>
      </c>
      <c r="O48" s="45">
        <f t="shared" si="7"/>
        <v>6.5818137134431067</v>
      </c>
      <c r="P48" s="10"/>
    </row>
    <row r="49" spans="1:119">
      <c r="A49" s="13"/>
      <c r="B49" s="39">
        <v>354</v>
      </c>
      <c r="C49" s="21" t="s">
        <v>50</v>
      </c>
      <c r="D49" s="46">
        <v>29500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29500</v>
      </c>
      <c r="O49" s="47">
        <f t="shared" si="7"/>
        <v>1.4499877119685427</v>
      </c>
      <c r="P49" s="9"/>
    </row>
    <row r="50" spans="1:119">
      <c r="A50" s="13"/>
      <c r="B50" s="39">
        <v>359</v>
      </c>
      <c r="C50" s="21" t="s">
        <v>51</v>
      </c>
      <c r="D50" s="46">
        <v>0</v>
      </c>
      <c r="E50" s="46">
        <v>104407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104407</v>
      </c>
      <c r="O50" s="47">
        <f t="shared" si="7"/>
        <v>5.1318260014745638</v>
      </c>
      <c r="P50" s="9"/>
    </row>
    <row r="51" spans="1:119" ht="15.6">
      <c r="A51" s="29" t="s">
        <v>3</v>
      </c>
      <c r="B51" s="30"/>
      <c r="C51" s="31"/>
      <c r="D51" s="32">
        <f t="shared" ref="D51:M51" si="11">SUM(D52:D59)</f>
        <v>378219</v>
      </c>
      <c r="E51" s="32">
        <f t="shared" si="11"/>
        <v>1042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1893687</v>
      </c>
      <c r="L51" s="32">
        <f t="shared" si="11"/>
        <v>0</v>
      </c>
      <c r="M51" s="32">
        <f t="shared" si="11"/>
        <v>0</v>
      </c>
      <c r="N51" s="32">
        <f>SUM(D51:M51)</f>
        <v>2272948</v>
      </c>
      <c r="O51" s="45">
        <f t="shared" si="7"/>
        <v>111.72022609977881</v>
      </c>
      <c r="P51" s="10"/>
    </row>
    <row r="52" spans="1:119">
      <c r="A52" s="12"/>
      <c r="B52" s="25">
        <v>361.1</v>
      </c>
      <c r="C52" s="20" t="s">
        <v>52</v>
      </c>
      <c r="D52" s="46">
        <v>6616</v>
      </c>
      <c r="E52" s="46">
        <v>1042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7658</v>
      </c>
      <c r="O52" s="47">
        <f t="shared" si="7"/>
        <v>0.37640697960186781</v>
      </c>
      <c r="P52" s="9"/>
    </row>
    <row r="53" spans="1:119">
      <c r="A53" s="12"/>
      <c r="B53" s="25">
        <v>361.2</v>
      </c>
      <c r="C53" s="20" t="s">
        <v>53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138330</v>
      </c>
      <c r="L53" s="46">
        <v>0</v>
      </c>
      <c r="M53" s="46">
        <v>0</v>
      </c>
      <c r="N53" s="46">
        <f t="shared" ref="N53:N59" si="12">SUM(D53:M53)</f>
        <v>138330</v>
      </c>
      <c r="O53" s="47">
        <f t="shared" si="7"/>
        <v>6.7992135659867285</v>
      </c>
      <c r="P53" s="9"/>
    </row>
    <row r="54" spans="1:119">
      <c r="A54" s="12"/>
      <c r="B54" s="25">
        <v>361.3</v>
      </c>
      <c r="C54" s="20" t="s">
        <v>54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759320</v>
      </c>
      <c r="L54" s="46">
        <v>0</v>
      </c>
      <c r="M54" s="46">
        <v>0</v>
      </c>
      <c r="N54" s="46">
        <f t="shared" si="12"/>
        <v>759320</v>
      </c>
      <c r="O54" s="47">
        <f t="shared" si="7"/>
        <v>37.322192184811996</v>
      </c>
      <c r="P54" s="9"/>
    </row>
    <row r="55" spans="1:119">
      <c r="A55" s="12"/>
      <c r="B55" s="25">
        <v>361.4</v>
      </c>
      <c r="C55" s="20" t="s">
        <v>92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55391</v>
      </c>
      <c r="L55" s="46">
        <v>0</v>
      </c>
      <c r="M55" s="46">
        <v>0</v>
      </c>
      <c r="N55" s="46">
        <f t="shared" si="12"/>
        <v>55391</v>
      </c>
      <c r="O55" s="47">
        <f t="shared" si="7"/>
        <v>2.7225854018186286</v>
      </c>
      <c r="P55" s="9"/>
    </row>
    <row r="56" spans="1:119">
      <c r="A56" s="12"/>
      <c r="B56" s="25">
        <v>362</v>
      </c>
      <c r="C56" s="20" t="s">
        <v>56</v>
      </c>
      <c r="D56" s="46">
        <v>268382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268382</v>
      </c>
      <c r="O56" s="47">
        <f t="shared" si="7"/>
        <v>13.191545834357337</v>
      </c>
      <c r="P56" s="9"/>
    </row>
    <row r="57" spans="1:119">
      <c r="A57" s="12"/>
      <c r="B57" s="25">
        <v>366</v>
      </c>
      <c r="C57" s="20" t="s">
        <v>57</v>
      </c>
      <c r="D57" s="46">
        <v>3784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3784</v>
      </c>
      <c r="O57" s="47">
        <f t="shared" si="7"/>
        <v>0.185991644138609</v>
      </c>
      <c r="P57" s="9"/>
    </row>
    <row r="58" spans="1:119">
      <c r="A58" s="12"/>
      <c r="B58" s="25">
        <v>368</v>
      </c>
      <c r="C58" s="20" t="s">
        <v>59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940646</v>
      </c>
      <c r="L58" s="46">
        <v>0</v>
      </c>
      <c r="M58" s="46">
        <v>0</v>
      </c>
      <c r="N58" s="46">
        <f t="shared" si="12"/>
        <v>940646</v>
      </c>
      <c r="O58" s="47">
        <f t="shared" si="7"/>
        <v>46.234750552961415</v>
      </c>
      <c r="P58" s="9"/>
    </row>
    <row r="59" spans="1:119">
      <c r="A59" s="12"/>
      <c r="B59" s="25">
        <v>369.9</v>
      </c>
      <c r="C59" s="20" t="s">
        <v>60</v>
      </c>
      <c r="D59" s="46">
        <v>99437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99437</v>
      </c>
      <c r="O59" s="47">
        <f t="shared" si="7"/>
        <v>4.887539936102236</v>
      </c>
      <c r="P59" s="9"/>
    </row>
    <row r="60" spans="1:119" ht="15.6">
      <c r="A60" s="29" t="s">
        <v>40</v>
      </c>
      <c r="B60" s="30"/>
      <c r="C60" s="31"/>
      <c r="D60" s="32">
        <f t="shared" ref="D60:M60" si="13">SUM(D61:D62)</f>
        <v>0</v>
      </c>
      <c r="E60" s="32">
        <f t="shared" si="13"/>
        <v>3297634</v>
      </c>
      <c r="F60" s="32">
        <f t="shared" si="13"/>
        <v>0</v>
      </c>
      <c r="G60" s="32">
        <f t="shared" si="13"/>
        <v>33408</v>
      </c>
      <c r="H60" s="32">
        <f t="shared" si="13"/>
        <v>0</v>
      </c>
      <c r="I60" s="32">
        <f t="shared" si="13"/>
        <v>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3331042</v>
      </c>
      <c r="O60" s="45">
        <f t="shared" si="7"/>
        <v>163.72779552715656</v>
      </c>
      <c r="P60" s="9"/>
    </row>
    <row r="61" spans="1:119">
      <c r="A61" s="12"/>
      <c r="B61" s="25">
        <v>381</v>
      </c>
      <c r="C61" s="20" t="s">
        <v>61</v>
      </c>
      <c r="D61" s="46">
        <v>0</v>
      </c>
      <c r="E61" s="46">
        <v>1549500</v>
      </c>
      <c r="F61" s="46">
        <v>0</v>
      </c>
      <c r="G61" s="46">
        <v>33408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1582908</v>
      </c>
      <c r="O61" s="47">
        <f t="shared" si="7"/>
        <v>77.803293192430573</v>
      </c>
      <c r="P61" s="9"/>
    </row>
    <row r="62" spans="1:119" ht="15.6" thickBot="1">
      <c r="A62" s="12"/>
      <c r="B62" s="25">
        <v>384</v>
      </c>
      <c r="C62" s="20" t="s">
        <v>73</v>
      </c>
      <c r="D62" s="46">
        <v>0</v>
      </c>
      <c r="E62" s="46">
        <v>1748134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1748134</v>
      </c>
      <c r="O62" s="47">
        <f t="shared" si="7"/>
        <v>85.924502334725972</v>
      </c>
      <c r="P62" s="9"/>
    </row>
    <row r="63" spans="1:119" ht="16.2" thickBot="1">
      <c r="A63" s="14" t="s">
        <v>48</v>
      </c>
      <c r="B63" s="23"/>
      <c r="C63" s="22"/>
      <c r="D63" s="15">
        <f t="shared" ref="D63:M63" si="14">SUM(D5,D14,D24,D38,D48,D51,D60)</f>
        <v>16083731</v>
      </c>
      <c r="E63" s="15">
        <f t="shared" si="14"/>
        <v>8076069</v>
      </c>
      <c r="F63" s="15">
        <f t="shared" si="14"/>
        <v>0</v>
      </c>
      <c r="G63" s="15">
        <f t="shared" si="14"/>
        <v>100985</v>
      </c>
      <c r="H63" s="15">
        <f t="shared" si="14"/>
        <v>0</v>
      </c>
      <c r="I63" s="15">
        <f t="shared" si="14"/>
        <v>0</v>
      </c>
      <c r="J63" s="15">
        <f t="shared" si="14"/>
        <v>0</v>
      </c>
      <c r="K63" s="15">
        <f t="shared" si="14"/>
        <v>1893687</v>
      </c>
      <c r="L63" s="15">
        <f t="shared" si="14"/>
        <v>0</v>
      </c>
      <c r="M63" s="15">
        <f t="shared" si="14"/>
        <v>0</v>
      </c>
      <c r="N63" s="15">
        <f>SUM(D63:M63)</f>
        <v>26154472</v>
      </c>
      <c r="O63" s="38">
        <f t="shared" si="7"/>
        <v>1285.5478987466208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108</v>
      </c>
      <c r="M65" s="118"/>
      <c r="N65" s="118"/>
      <c r="O65" s="43">
        <v>20345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75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4737335</v>
      </c>
      <c r="E5" s="27">
        <f t="shared" si="0"/>
        <v>390842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5128177</v>
      </c>
      <c r="O5" s="33">
        <f t="shared" ref="O5:O36" si="1">(N5/O$60)</f>
        <v>255.52728088096069</v>
      </c>
      <c r="P5" s="6"/>
    </row>
    <row r="6" spans="1:133">
      <c r="A6" s="12"/>
      <c r="B6" s="25">
        <v>311</v>
      </c>
      <c r="C6" s="20" t="s">
        <v>2</v>
      </c>
      <c r="D6" s="46">
        <v>3317874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3317874</v>
      </c>
      <c r="O6" s="47">
        <f t="shared" si="1"/>
        <v>165.32333449598883</v>
      </c>
      <c r="P6" s="9"/>
    </row>
    <row r="7" spans="1:133">
      <c r="A7" s="12"/>
      <c r="B7" s="25">
        <v>312.41000000000003</v>
      </c>
      <c r="C7" s="20" t="s">
        <v>10</v>
      </c>
      <c r="D7" s="46">
        <v>331487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331487</v>
      </c>
      <c r="O7" s="47">
        <f t="shared" si="1"/>
        <v>16.517365090437988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390842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390842</v>
      </c>
      <c r="O8" s="47">
        <f t="shared" si="1"/>
        <v>19.474911555134785</v>
      </c>
      <c r="P8" s="9"/>
    </row>
    <row r="9" spans="1:133">
      <c r="A9" s="12"/>
      <c r="B9" s="25">
        <v>314.10000000000002</v>
      </c>
      <c r="C9" s="20" t="s">
        <v>12</v>
      </c>
      <c r="D9" s="46">
        <v>585314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585314</v>
      </c>
      <c r="O9" s="47">
        <f t="shared" si="1"/>
        <v>29.165080472370324</v>
      </c>
      <c r="P9" s="9"/>
    </row>
    <row r="10" spans="1:133">
      <c r="A10" s="12"/>
      <c r="B10" s="25">
        <v>314.3</v>
      </c>
      <c r="C10" s="20" t="s">
        <v>13</v>
      </c>
      <c r="D10" s="46">
        <v>79129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79129</v>
      </c>
      <c r="O10" s="47">
        <f t="shared" si="1"/>
        <v>3.942847177238527</v>
      </c>
      <c r="P10" s="9"/>
    </row>
    <row r="11" spans="1:133">
      <c r="A11" s="12"/>
      <c r="B11" s="25">
        <v>314.89999999999998</v>
      </c>
      <c r="C11" s="20" t="s">
        <v>14</v>
      </c>
      <c r="D11" s="46">
        <v>22607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22607</v>
      </c>
      <c r="O11" s="47">
        <f t="shared" si="1"/>
        <v>1.126463700234192</v>
      </c>
      <c r="P11" s="9"/>
    </row>
    <row r="12" spans="1:133">
      <c r="A12" s="12"/>
      <c r="B12" s="25">
        <v>315</v>
      </c>
      <c r="C12" s="20" t="s">
        <v>83</v>
      </c>
      <c r="D12" s="46">
        <v>374498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374498</v>
      </c>
      <c r="O12" s="47">
        <f t="shared" si="1"/>
        <v>18.660521201853605</v>
      </c>
      <c r="P12" s="9"/>
    </row>
    <row r="13" spans="1:133">
      <c r="A13" s="12"/>
      <c r="B13" s="25">
        <v>316</v>
      </c>
      <c r="C13" s="20" t="s">
        <v>84</v>
      </c>
      <c r="D13" s="46">
        <v>26426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26426</v>
      </c>
      <c r="O13" s="47">
        <f t="shared" si="1"/>
        <v>1.3167571877024267</v>
      </c>
      <c r="P13" s="9"/>
    </row>
    <row r="14" spans="1:133" ht="15.6">
      <c r="A14" s="29" t="s">
        <v>17</v>
      </c>
      <c r="B14" s="30"/>
      <c r="C14" s="31"/>
      <c r="D14" s="32">
        <f t="shared" ref="D14:M14" si="3">SUM(D15:D19)</f>
        <v>3803730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3" si="4">SUM(D14:M14)</f>
        <v>3803730</v>
      </c>
      <c r="O14" s="45">
        <f t="shared" si="1"/>
        <v>189.53261248692013</v>
      </c>
      <c r="P14" s="10"/>
    </row>
    <row r="15" spans="1:133">
      <c r="A15" s="12"/>
      <c r="B15" s="25">
        <v>322</v>
      </c>
      <c r="C15" s="20" t="s">
        <v>0</v>
      </c>
      <c r="D15" s="46">
        <v>1170658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1170658</v>
      </c>
      <c r="O15" s="47">
        <f t="shared" si="1"/>
        <v>58.331655787533009</v>
      </c>
      <c r="P15" s="9"/>
    </row>
    <row r="16" spans="1:133">
      <c r="A16" s="12"/>
      <c r="B16" s="25">
        <v>323.10000000000002</v>
      </c>
      <c r="C16" s="20" t="s">
        <v>18</v>
      </c>
      <c r="D16" s="46">
        <v>446972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446972</v>
      </c>
      <c r="O16" s="47">
        <f t="shared" si="1"/>
        <v>22.271762419652198</v>
      </c>
      <c r="P16" s="9"/>
    </row>
    <row r="17" spans="1:16">
      <c r="A17" s="12"/>
      <c r="B17" s="25">
        <v>323.7</v>
      </c>
      <c r="C17" s="20" t="s">
        <v>19</v>
      </c>
      <c r="D17" s="46">
        <v>303488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303488</v>
      </c>
      <c r="O17" s="47">
        <f t="shared" si="1"/>
        <v>15.122228312322488</v>
      </c>
      <c r="P17" s="9"/>
    </row>
    <row r="18" spans="1:16">
      <c r="A18" s="12"/>
      <c r="B18" s="25">
        <v>323.89999999999998</v>
      </c>
      <c r="C18" s="20" t="s">
        <v>20</v>
      </c>
      <c r="D18" s="46">
        <v>7200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7200</v>
      </c>
      <c r="O18" s="47">
        <f t="shared" si="1"/>
        <v>0.35876227016792067</v>
      </c>
      <c r="P18" s="9"/>
    </row>
    <row r="19" spans="1:16">
      <c r="A19" s="12"/>
      <c r="B19" s="25">
        <v>367</v>
      </c>
      <c r="C19" s="20" t="s">
        <v>58</v>
      </c>
      <c r="D19" s="46">
        <v>1875412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1875412</v>
      </c>
      <c r="O19" s="47">
        <f t="shared" si="1"/>
        <v>93.448203697244509</v>
      </c>
      <c r="P19" s="9"/>
    </row>
    <row r="20" spans="1:16" ht="15.6">
      <c r="A20" s="29" t="s">
        <v>22</v>
      </c>
      <c r="B20" s="30"/>
      <c r="C20" s="31"/>
      <c r="D20" s="32">
        <f t="shared" ref="D20:M20" si="5">SUM(D21:D32)</f>
        <v>1953977</v>
      </c>
      <c r="E20" s="32">
        <f t="shared" si="5"/>
        <v>4641164</v>
      </c>
      <c r="F20" s="32">
        <f t="shared" si="5"/>
        <v>0</v>
      </c>
      <c r="G20" s="32">
        <f t="shared" si="5"/>
        <v>133898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6729039</v>
      </c>
      <c r="O20" s="45">
        <f t="shared" si="1"/>
        <v>335.29518162339929</v>
      </c>
      <c r="P20" s="10"/>
    </row>
    <row r="21" spans="1:16">
      <c r="A21" s="12"/>
      <c r="B21" s="25">
        <v>331.2</v>
      </c>
      <c r="C21" s="20" t="s">
        <v>21</v>
      </c>
      <c r="D21" s="46">
        <v>0</v>
      </c>
      <c r="E21" s="46">
        <v>167837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167837</v>
      </c>
      <c r="O21" s="47">
        <f t="shared" si="1"/>
        <v>8.3629976580796246</v>
      </c>
      <c r="P21" s="9"/>
    </row>
    <row r="22" spans="1:16">
      <c r="A22" s="12"/>
      <c r="B22" s="25">
        <v>331.39</v>
      </c>
      <c r="C22" s="20" t="s">
        <v>23</v>
      </c>
      <c r="D22" s="46">
        <v>0</v>
      </c>
      <c r="E22" s="46">
        <v>2742892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2742892</v>
      </c>
      <c r="O22" s="47">
        <f t="shared" si="1"/>
        <v>136.6730778813095</v>
      </c>
      <c r="P22" s="9"/>
    </row>
    <row r="23" spans="1:16">
      <c r="A23" s="12"/>
      <c r="B23" s="25">
        <v>331.69</v>
      </c>
      <c r="C23" s="20" t="s">
        <v>24</v>
      </c>
      <c r="D23" s="46">
        <v>0</v>
      </c>
      <c r="E23" s="46">
        <v>12563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12563</v>
      </c>
      <c r="O23" s="47">
        <f t="shared" si="1"/>
        <v>0.6259903333499427</v>
      </c>
      <c r="P23" s="9"/>
    </row>
    <row r="24" spans="1:16">
      <c r="A24" s="12"/>
      <c r="B24" s="25">
        <v>334.69</v>
      </c>
      <c r="C24" s="20" t="s">
        <v>25</v>
      </c>
      <c r="D24" s="46">
        <v>0</v>
      </c>
      <c r="E24" s="46">
        <v>886137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886137</v>
      </c>
      <c r="O24" s="47">
        <f t="shared" si="1"/>
        <v>44.154516916637597</v>
      </c>
      <c r="P24" s="9"/>
    </row>
    <row r="25" spans="1:16">
      <c r="A25" s="12"/>
      <c r="B25" s="25">
        <v>335.12</v>
      </c>
      <c r="C25" s="20" t="s">
        <v>85</v>
      </c>
      <c r="D25" s="46">
        <v>561424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561424</v>
      </c>
      <c r="O25" s="47">
        <f t="shared" si="1"/>
        <v>27.97468732871593</v>
      </c>
      <c r="P25" s="9"/>
    </row>
    <row r="26" spans="1:16">
      <c r="A26" s="12"/>
      <c r="B26" s="25">
        <v>335.14</v>
      </c>
      <c r="C26" s="20" t="s">
        <v>86</v>
      </c>
      <c r="D26" s="46">
        <v>18642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18642</v>
      </c>
      <c r="O26" s="47">
        <f t="shared" si="1"/>
        <v>0.92889531117644131</v>
      </c>
      <c r="P26" s="9"/>
    </row>
    <row r="27" spans="1:16">
      <c r="A27" s="12"/>
      <c r="B27" s="25">
        <v>335.15</v>
      </c>
      <c r="C27" s="20" t="s">
        <v>87</v>
      </c>
      <c r="D27" s="46">
        <v>6150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6150</v>
      </c>
      <c r="O27" s="47">
        <f t="shared" si="1"/>
        <v>0.30644277243509893</v>
      </c>
      <c r="P27" s="9"/>
    </row>
    <row r="28" spans="1:16">
      <c r="A28" s="12"/>
      <c r="B28" s="25">
        <v>335.18</v>
      </c>
      <c r="C28" s="20" t="s">
        <v>88</v>
      </c>
      <c r="D28" s="46">
        <v>1367761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1367761</v>
      </c>
      <c r="O28" s="47">
        <f t="shared" si="1"/>
        <v>68.15292241765907</v>
      </c>
      <c r="P28" s="9"/>
    </row>
    <row r="29" spans="1:16">
      <c r="A29" s="12"/>
      <c r="B29" s="25">
        <v>337.3</v>
      </c>
      <c r="C29" s="20" t="s">
        <v>30</v>
      </c>
      <c r="D29" s="46">
        <v>0</v>
      </c>
      <c r="E29" s="46">
        <v>0</v>
      </c>
      <c r="F29" s="46">
        <v>0</v>
      </c>
      <c r="G29" s="46">
        <v>120000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120000</v>
      </c>
      <c r="O29" s="47">
        <f t="shared" si="1"/>
        <v>5.9793711694653444</v>
      </c>
      <c r="P29" s="9"/>
    </row>
    <row r="30" spans="1:16">
      <c r="A30" s="12"/>
      <c r="B30" s="25">
        <v>337.6</v>
      </c>
      <c r="C30" s="20" t="s">
        <v>31</v>
      </c>
      <c r="D30" s="46">
        <v>0</v>
      </c>
      <c r="E30" s="46">
        <v>184955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184955</v>
      </c>
      <c r="O30" s="47">
        <f t="shared" si="1"/>
        <v>9.2159549554038573</v>
      </c>
      <c r="P30" s="9"/>
    </row>
    <row r="31" spans="1:16">
      <c r="A31" s="12"/>
      <c r="B31" s="25">
        <v>337.7</v>
      </c>
      <c r="C31" s="20" t="s">
        <v>32</v>
      </c>
      <c r="D31" s="46">
        <v>0</v>
      </c>
      <c r="E31" s="46">
        <v>0</v>
      </c>
      <c r="F31" s="46">
        <v>0</v>
      </c>
      <c r="G31" s="46">
        <v>13898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13898</v>
      </c>
      <c r="O31" s="47">
        <f t="shared" si="1"/>
        <v>0.69251083761024468</v>
      </c>
      <c r="P31" s="9"/>
    </row>
    <row r="32" spans="1:16">
      <c r="A32" s="12"/>
      <c r="B32" s="25">
        <v>338</v>
      </c>
      <c r="C32" s="20" t="s">
        <v>33</v>
      </c>
      <c r="D32" s="46">
        <v>0</v>
      </c>
      <c r="E32" s="46">
        <v>646780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646780</v>
      </c>
      <c r="O32" s="47">
        <f t="shared" si="1"/>
        <v>32.227814041556627</v>
      </c>
      <c r="P32" s="9"/>
    </row>
    <row r="33" spans="1:16" ht="15.6">
      <c r="A33" s="29" t="s">
        <v>38</v>
      </c>
      <c r="B33" s="30"/>
      <c r="C33" s="31"/>
      <c r="D33" s="32">
        <f t="shared" ref="D33:M33" si="6">SUM(D34:D41)</f>
        <v>3799131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4"/>
        <v>3799131</v>
      </c>
      <c r="O33" s="45">
        <f t="shared" si="1"/>
        <v>189.30345308685037</v>
      </c>
      <c r="P33" s="10"/>
    </row>
    <row r="34" spans="1:16">
      <c r="A34" s="12"/>
      <c r="B34" s="25">
        <v>341.53</v>
      </c>
      <c r="C34" s="20" t="s">
        <v>89</v>
      </c>
      <c r="D34" s="46">
        <v>14000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14000</v>
      </c>
      <c r="O34" s="47">
        <f t="shared" si="1"/>
        <v>0.69759330310429024</v>
      </c>
      <c r="P34" s="9"/>
    </row>
    <row r="35" spans="1:16">
      <c r="A35" s="12"/>
      <c r="B35" s="25">
        <v>341.9</v>
      </c>
      <c r="C35" s="20" t="s">
        <v>90</v>
      </c>
      <c r="D35" s="46">
        <v>647361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647361</v>
      </c>
      <c r="O35" s="47">
        <f t="shared" si="1"/>
        <v>32.256764163635459</v>
      </c>
      <c r="P35" s="9"/>
    </row>
    <row r="36" spans="1:16">
      <c r="A36" s="12"/>
      <c r="B36" s="25">
        <v>342.1</v>
      </c>
      <c r="C36" s="20" t="s">
        <v>43</v>
      </c>
      <c r="D36" s="46">
        <v>109958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109958</v>
      </c>
      <c r="O36" s="47">
        <f t="shared" si="1"/>
        <v>5.4789974587672532</v>
      </c>
      <c r="P36" s="9"/>
    </row>
    <row r="37" spans="1:16">
      <c r="A37" s="12"/>
      <c r="B37" s="25">
        <v>342.9</v>
      </c>
      <c r="C37" s="20" t="s">
        <v>44</v>
      </c>
      <c r="D37" s="46">
        <v>1838019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1838019</v>
      </c>
      <c r="O37" s="47">
        <f t="shared" ref="O37:O58" si="8">(N37/O$60)</f>
        <v>91.584981812746022</v>
      </c>
      <c r="P37" s="9"/>
    </row>
    <row r="38" spans="1:16">
      <c r="A38" s="12"/>
      <c r="B38" s="25">
        <v>343.4</v>
      </c>
      <c r="C38" s="20" t="s">
        <v>79</v>
      </c>
      <c r="D38" s="46">
        <v>1011303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1011303</v>
      </c>
      <c r="O38" s="47">
        <f t="shared" si="8"/>
        <v>50.391300014948428</v>
      </c>
      <c r="P38" s="9"/>
    </row>
    <row r="39" spans="1:16">
      <c r="A39" s="12"/>
      <c r="B39" s="25">
        <v>344.5</v>
      </c>
      <c r="C39" s="20" t="s">
        <v>91</v>
      </c>
      <c r="D39" s="46">
        <v>21192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21192</v>
      </c>
      <c r="O39" s="47">
        <f t="shared" si="8"/>
        <v>1.0559569485275799</v>
      </c>
      <c r="P39" s="9"/>
    </row>
    <row r="40" spans="1:16">
      <c r="A40" s="12"/>
      <c r="B40" s="25">
        <v>347.2</v>
      </c>
      <c r="C40" s="20" t="s">
        <v>46</v>
      </c>
      <c r="D40" s="46">
        <v>144450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144450</v>
      </c>
      <c r="O40" s="47">
        <f t="shared" si="8"/>
        <v>7.1976680452439084</v>
      </c>
      <c r="P40" s="9"/>
    </row>
    <row r="41" spans="1:16">
      <c r="A41" s="12"/>
      <c r="B41" s="25">
        <v>347.9</v>
      </c>
      <c r="C41" s="20" t="s">
        <v>47</v>
      </c>
      <c r="D41" s="46">
        <v>12848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12848</v>
      </c>
      <c r="O41" s="47">
        <f t="shared" si="8"/>
        <v>0.64019133987742294</v>
      </c>
      <c r="P41" s="9"/>
    </row>
    <row r="42" spans="1:16" ht="15.6">
      <c r="A42" s="29" t="s">
        <v>39</v>
      </c>
      <c r="B42" s="30"/>
      <c r="C42" s="31"/>
      <c r="D42" s="32">
        <f t="shared" ref="D42:M42" si="9">SUM(D43:D44)</f>
        <v>25529</v>
      </c>
      <c r="E42" s="32">
        <f t="shared" si="9"/>
        <v>77489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103018</v>
      </c>
      <c r="O42" s="45">
        <f t="shared" si="8"/>
        <v>5.1331904927998409</v>
      </c>
      <c r="P42" s="10"/>
    </row>
    <row r="43" spans="1:16">
      <c r="A43" s="13"/>
      <c r="B43" s="39">
        <v>354</v>
      </c>
      <c r="C43" s="21" t="s">
        <v>50</v>
      </c>
      <c r="D43" s="46">
        <v>25529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25529</v>
      </c>
      <c r="O43" s="47">
        <f t="shared" si="8"/>
        <v>1.2720613882106733</v>
      </c>
      <c r="P43" s="9"/>
    </row>
    <row r="44" spans="1:16">
      <c r="A44" s="13"/>
      <c r="B44" s="39">
        <v>359</v>
      </c>
      <c r="C44" s="21" t="s">
        <v>51</v>
      </c>
      <c r="D44" s="46">
        <v>0</v>
      </c>
      <c r="E44" s="46">
        <v>77489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77489</v>
      </c>
      <c r="O44" s="47">
        <f t="shared" si="8"/>
        <v>3.8611291045891676</v>
      </c>
      <c r="P44" s="9"/>
    </row>
    <row r="45" spans="1:16" ht="15.6">
      <c r="A45" s="29" t="s">
        <v>3</v>
      </c>
      <c r="B45" s="30"/>
      <c r="C45" s="31"/>
      <c r="D45" s="32">
        <f t="shared" ref="D45:M45" si="10">SUM(D46:D54)</f>
        <v>373076</v>
      </c>
      <c r="E45" s="32">
        <f t="shared" si="10"/>
        <v>3456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1317010</v>
      </c>
      <c r="L45" s="32">
        <f t="shared" si="10"/>
        <v>0</v>
      </c>
      <c r="M45" s="32">
        <f t="shared" si="10"/>
        <v>0</v>
      </c>
      <c r="N45" s="32">
        <f>SUM(D45:M45)</f>
        <v>1693542</v>
      </c>
      <c r="O45" s="45">
        <f t="shared" si="8"/>
        <v>84.385968408988987</v>
      </c>
      <c r="P45" s="10"/>
    </row>
    <row r="46" spans="1:16">
      <c r="A46" s="12"/>
      <c r="B46" s="25">
        <v>361.1</v>
      </c>
      <c r="C46" s="20" t="s">
        <v>52</v>
      </c>
      <c r="D46" s="46">
        <v>5569</v>
      </c>
      <c r="E46" s="46">
        <v>111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5680</v>
      </c>
      <c r="O46" s="47">
        <f t="shared" si="8"/>
        <v>0.28302356868802631</v>
      </c>
      <c r="P46" s="9"/>
    </row>
    <row r="47" spans="1:16">
      <c r="A47" s="12"/>
      <c r="B47" s="25">
        <v>361.2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154972</v>
      </c>
      <c r="L47" s="46">
        <v>0</v>
      </c>
      <c r="M47" s="46">
        <v>0</v>
      </c>
      <c r="N47" s="46">
        <f t="shared" ref="N47:N54" si="11">SUM(D47:M47)</f>
        <v>154972</v>
      </c>
      <c r="O47" s="47">
        <f t="shared" si="8"/>
        <v>7.7219592406198618</v>
      </c>
      <c r="P47" s="9"/>
    </row>
    <row r="48" spans="1:16">
      <c r="A48" s="12"/>
      <c r="B48" s="25">
        <v>361.3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461871</v>
      </c>
      <c r="L48" s="46">
        <v>0</v>
      </c>
      <c r="M48" s="46">
        <v>0</v>
      </c>
      <c r="N48" s="46">
        <f t="shared" si="11"/>
        <v>461871</v>
      </c>
      <c r="O48" s="47">
        <f t="shared" si="8"/>
        <v>23.0141511784344</v>
      </c>
      <c r="P48" s="9"/>
    </row>
    <row r="49" spans="1:119">
      <c r="A49" s="12"/>
      <c r="B49" s="25">
        <v>361.4</v>
      </c>
      <c r="C49" s="20" t="s">
        <v>92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139182</v>
      </c>
      <c r="L49" s="46">
        <v>0</v>
      </c>
      <c r="M49" s="46">
        <v>0</v>
      </c>
      <c r="N49" s="46">
        <f t="shared" si="11"/>
        <v>139182</v>
      </c>
      <c r="O49" s="47">
        <f t="shared" si="8"/>
        <v>6.93517365090438</v>
      </c>
      <c r="P49" s="9"/>
    </row>
    <row r="50" spans="1:119">
      <c r="A50" s="12"/>
      <c r="B50" s="25">
        <v>362</v>
      </c>
      <c r="C50" s="20" t="s">
        <v>56</v>
      </c>
      <c r="D50" s="46">
        <v>244543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244543</v>
      </c>
      <c r="O50" s="47">
        <f t="shared" si="8"/>
        <v>12.185111365788032</v>
      </c>
      <c r="P50" s="9"/>
    </row>
    <row r="51" spans="1:119">
      <c r="A51" s="12"/>
      <c r="B51" s="25">
        <v>364</v>
      </c>
      <c r="C51" s="20" t="s">
        <v>93</v>
      </c>
      <c r="D51" s="46">
        <v>22525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22525</v>
      </c>
      <c r="O51" s="47">
        <f t="shared" si="8"/>
        <v>1.1223777966017241</v>
      </c>
      <c r="P51" s="9"/>
    </row>
    <row r="52" spans="1:119">
      <c r="A52" s="12"/>
      <c r="B52" s="25">
        <v>366</v>
      </c>
      <c r="C52" s="20" t="s">
        <v>57</v>
      </c>
      <c r="D52" s="46">
        <v>4400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4400</v>
      </c>
      <c r="O52" s="47">
        <f t="shared" si="8"/>
        <v>0.21924360954706262</v>
      </c>
      <c r="P52" s="9"/>
    </row>
    <row r="53" spans="1:119">
      <c r="A53" s="12"/>
      <c r="B53" s="25">
        <v>368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560985</v>
      </c>
      <c r="L53" s="46">
        <v>0</v>
      </c>
      <c r="M53" s="46">
        <v>0</v>
      </c>
      <c r="N53" s="46">
        <f t="shared" si="11"/>
        <v>560985</v>
      </c>
      <c r="O53" s="47">
        <f t="shared" si="8"/>
        <v>27.952812795854303</v>
      </c>
      <c r="P53" s="9"/>
    </row>
    <row r="54" spans="1:119">
      <c r="A54" s="12"/>
      <c r="B54" s="25">
        <v>369.9</v>
      </c>
      <c r="C54" s="20" t="s">
        <v>60</v>
      </c>
      <c r="D54" s="46">
        <v>96039</v>
      </c>
      <c r="E54" s="46">
        <v>3345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99384</v>
      </c>
      <c r="O54" s="47">
        <f t="shared" si="8"/>
        <v>4.9521152025511981</v>
      </c>
      <c r="P54" s="9"/>
    </row>
    <row r="55" spans="1:119" ht="15.6">
      <c r="A55" s="29" t="s">
        <v>40</v>
      </c>
      <c r="B55" s="30"/>
      <c r="C55" s="31"/>
      <c r="D55" s="32">
        <f t="shared" ref="D55:M55" si="12">SUM(D56:D57)</f>
        <v>0</v>
      </c>
      <c r="E55" s="32">
        <f t="shared" si="12"/>
        <v>570855</v>
      </c>
      <c r="F55" s="32">
        <f t="shared" si="12"/>
        <v>0</v>
      </c>
      <c r="G55" s="32">
        <f t="shared" si="12"/>
        <v>113132</v>
      </c>
      <c r="H55" s="32">
        <f t="shared" si="12"/>
        <v>0</v>
      </c>
      <c r="I55" s="32">
        <f t="shared" si="12"/>
        <v>0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>SUM(D55:M55)</f>
        <v>683987</v>
      </c>
      <c r="O55" s="45">
        <f t="shared" si="8"/>
        <v>34.081767900742442</v>
      </c>
      <c r="P55" s="9"/>
    </row>
    <row r="56" spans="1:119">
      <c r="A56" s="12"/>
      <c r="B56" s="25">
        <v>381</v>
      </c>
      <c r="C56" s="20" t="s">
        <v>61</v>
      </c>
      <c r="D56" s="46">
        <v>0</v>
      </c>
      <c r="E56" s="46">
        <v>163732</v>
      </c>
      <c r="F56" s="46">
        <v>0</v>
      </c>
      <c r="G56" s="46">
        <v>113132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276864</v>
      </c>
      <c r="O56" s="47">
        <f t="shared" si="8"/>
        <v>13.795605162190443</v>
      </c>
      <c r="P56" s="9"/>
    </row>
    <row r="57" spans="1:119" ht="15.6" thickBot="1">
      <c r="A57" s="12"/>
      <c r="B57" s="25">
        <v>383</v>
      </c>
      <c r="C57" s="20" t="s">
        <v>80</v>
      </c>
      <c r="D57" s="46">
        <v>0</v>
      </c>
      <c r="E57" s="46">
        <v>407123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407123</v>
      </c>
      <c r="O57" s="47">
        <f t="shared" si="8"/>
        <v>20.286162738551997</v>
      </c>
      <c r="P57" s="9"/>
    </row>
    <row r="58" spans="1:119" ht="16.2" thickBot="1">
      <c r="A58" s="14" t="s">
        <v>48</v>
      </c>
      <c r="B58" s="23"/>
      <c r="C58" s="22"/>
      <c r="D58" s="15">
        <f t="shared" ref="D58:M58" si="13">SUM(D5,D14,D20,D33,D42,D45,D55)</f>
        <v>14692778</v>
      </c>
      <c r="E58" s="15">
        <f t="shared" si="13"/>
        <v>5683806</v>
      </c>
      <c r="F58" s="15">
        <f t="shared" si="13"/>
        <v>0</v>
      </c>
      <c r="G58" s="15">
        <f t="shared" si="13"/>
        <v>247030</v>
      </c>
      <c r="H58" s="15">
        <f t="shared" si="13"/>
        <v>0</v>
      </c>
      <c r="I58" s="15">
        <f t="shared" si="13"/>
        <v>0</v>
      </c>
      <c r="J58" s="15">
        <f t="shared" si="13"/>
        <v>0</v>
      </c>
      <c r="K58" s="15">
        <f t="shared" si="13"/>
        <v>1317010</v>
      </c>
      <c r="L58" s="15">
        <f t="shared" si="13"/>
        <v>0</v>
      </c>
      <c r="M58" s="15">
        <f t="shared" si="13"/>
        <v>0</v>
      </c>
      <c r="N58" s="15">
        <f>SUM(D58:M58)</f>
        <v>21940624</v>
      </c>
      <c r="O58" s="38">
        <f t="shared" si="8"/>
        <v>1093.2594548806617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94</v>
      </c>
      <c r="M60" s="118"/>
      <c r="N60" s="118"/>
      <c r="O60" s="43">
        <v>20069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75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4810563</v>
      </c>
      <c r="E5" s="27">
        <f t="shared" si="0"/>
        <v>368080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5178643</v>
      </c>
      <c r="O5" s="33">
        <f t="shared" ref="O5:O36" si="1">(N5/O$58)</f>
        <v>259.41206231528326</v>
      </c>
      <c r="P5" s="6"/>
    </row>
    <row r="6" spans="1:133">
      <c r="A6" s="12"/>
      <c r="B6" s="25">
        <v>311</v>
      </c>
      <c r="C6" s="20" t="s">
        <v>2</v>
      </c>
      <c r="D6" s="46">
        <v>3411805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3411805</v>
      </c>
      <c r="O6" s="47">
        <f t="shared" si="1"/>
        <v>170.90642688974603</v>
      </c>
      <c r="P6" s="9"/>
    </row>
    <row r="7" spans="1:133">
      <c r="A7" s="12"/>
      <c r="B7" s="25">
        <v>312.41000000000003</v>
      </c>
      <c r="C7" s="20" t="s">
        <v>10</v>
      </c>
      <c r="D7" s="46">
        <v>251549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251549</v>
      </c>
      <c r="O7" s="47">
        <f t="shared" si="1"/>
        <v>12.600761408605921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368080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368080</v>
      </c>
      <c r="O8" s="47">
        <f t="shared" si="1"/>
        <v>18.438110504433201</v>
      </c>
      <c r="P8" s="9"/>
    </row>
    <row r="9" spans="1:133">
      <c r="A9" s="12"/>
      <c r="B9" s="25">
        <v>314.10000000000002</v>
      </c>
      <c r="C9" s="20" t="s">
        <v>12</v>
      </c>
      <c r="D9" s="46">
        <v>557808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557808</v>
      </c>
      <c r="O9" s="47">
        <f t="shared" si="1"/>
        <v>27.942092871812854</v>
      </c>
      <c r="P9" s="9"/>
    </row>
    <row r="10" spans="1:133">
      <c r="A10" s="12"/>
      <c r="B10" s="25">
        <v>314.3</v>
      </c>
      <c r="C10" s="20" t="s">
        <v>13</v>
      </c>
      <c r="D10" s="46">
        <v>78022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78022</v>
      </c>
      <c r="O10" s="47">
        <f t="shared" si="1"/>
        <v>3.9083304112608324</v>
      </c>
      <c r="P10" s="9"/>
    </row>
    <row r="11" spans="1:133">
      <c r="A11" s="12"/>
      <c r="B11" s="25">
        <v>314.89999999999998</v>
      </c>
      <c r="C11" s="20" t="s">
        <v>14</v>
      </c>
      <c r="D11" s="46">
        <v>24664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24664</v>
      </c>
      <c r="O11" s="47">
        <f t="shared" si="1"/>
        <v>1.2354856484496317</v>
      </c>
      <c r="P11" s="9"/>
    </row>
    <row r="12" spans="1:133">
      <c r="A12" s="12"/>
      <c r="B12" s="25">
        <v>315</v>
      </c>
      <c r="C12" s="20" t="s">
        <v>15</v>
      </c>
      <c r="D12" s="46">
        <v>461527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461527</v>
      </c>
      <c r="O12" s="47">
        <f t="shared" si="1"/>
        <v>23.119120372689476</v>
      </c>
      <c r="P12" s="9"/>
    </row>
    <row r="13" spans="1:133">
      <c r="A13" s="12"/>
      <c r="B13" s="25">
        <v>316</v>
      </c>
      <c r="C13" s="20" t="s">
        <v>16</v>
      </c>
      <c r="D13" s="46">
        <v>25188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25188</v>
      </c>
      <c r="O13" s="47">
        <f t="shared" si="1"/>
        <v>1.2617342082853278</v>
      </c>
      <c r="P13" s="9"/>
    </row>
    <row r="14" spans="1:133" ht="15.6">
      <c r="A14" s="29" t="s">
        <v>17</v>
      </c>
      <c r="B14" s="30"/>
      <c r="C14" s="31"/>
      <c r="D14" s="32">
        <f t="shared" ref="D14:M14" si="3">SUM(D15:D19)</f>
        <v>2156625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2156625</v>
      </c>
      <c r="O14" s="45">
        <f t="shared" si="1"/>
        <v>108.03110754896559</v>
      </c>
      <c r="P14" s="10"/>
    </row>
    <row r="15" spans="1:133">
      <c r="A15" s="12"/>
      <c r="B15" s="25">
        <v>322</v>
      </c>
      <c r="C15" s="20" t="s">
        <v>0</v>
      </c>
      <c r="D15" s="46">
        <v>739392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739392</v>
      </c>
      <c r="O15" s="47">
        <f t="shared" si="1"/>
        <v>37.038120522967489</v>
      </c>
      <c r="P15" s="9"/>
    </row>
    <row r="16" spans="1:133">
      <c r="A16" s="12"/>
      <c r="B16" s="25">
        <v>323.10000000000002</v>
      </c>
      <c r="C16" s="20" t="s">
        <v>18</v>
      </c>
      <c r="D16" s="46">
        <v>474525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474525</v>
      </c>
      <c r="O16" s="47">
        <f t="shared" si="1"/>
        <v>23.770224916094776</v>
      </c>
      <c r="P16" s="9"/>
    </row>
    <row r="17" spans="1:16">
      <c r="A17" s="12"/>
      <c r="B17" s="25">
        <v>323.7</v>
      </c>
      <c r="C17" s="20" t="s">
        <v>19</v>
      </c>
      <c r="D17" s="46">
        <v>262263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262263</v>
      </c>
      <c r="O17" s="47">
        <f t="shared" si="1"/>
        <v>13.13745429043731</v>
      </c>
      <c r="P17" s="9"/>
    </row>
    <row r="18" spans="1:16">
      <c r="A18" s="12"/>
      <c r="B18" s="25">
        <v>323.89999999999998</v>
      </c>
      <c r="C18" s="20" t="s">
        <v>20</v>
      </c>
      <c r="D18" s="46">
        <v>7200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7200</v>
      </c>
      <c r="O18" s="47">
        <f t="shared" si="1"/>
        <v>0.3606672343836097</v>
      </c>
      <c r="P18" s="9"/>
    </row>
    <row r="19" spans="1:16">
      <c r="A19" s="12"/>
      <c r="B19" s="25">
        <v>367</v>
      </c>
      <c r="C19" s="20" t="s">
        <v>58</v>
      </c>
      <c r="D19" s="46">
        <v>673245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673245</v>
      </c>
      <c r="O19" s="47">
        <f t="shared" si="1"/>
        <v>33.724640585082405</v>
      </c>
      <c r="P19" s="9"/>
    </row>
    <row r="20" spans="1:16" ht="15.6">
      <c r="A20" s="29" t="s">
        <v>22</v>
      </c>
      <c r="B20" s="30"/>
      <c r="C20" s="31"/>
      <c r="D20" s="32">
        <f t="shared" ref="D20:M20" si="5">SUM(D21:D31)</f>
        <v>1895993</v>
      </c>
      <c r="E20" s="32">
        <f t="shared" si="5"/>
        <v>4602805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6498798</v>
      </c>
      <c r="O20" s="45">
        <f t="shared" si="1"/>
        <v>325.54215298301858</v>
      </c>
      <c r="P20" s="10"/>
    </row>
    <row r="21" spans="1:16">
      <c r="A21" s="12"/>
      <c r="B21" s="25">
        <v>331.2</v>
      </c>
      <c r="C21" s="20" t="s">
        <v>21</v>
      </c>
      <c r="D21" s="46">
        <v>0</v>
      </c>
      <c r="E21" s="46">
        <v>12691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12691</v>
      </c>
      <c r="O21" s="47">
        <f t="shared" si="1"/>
        <v>0.63572609327255425</v>
      </c>
      <c r="P21" s="9"/>
    </row>
    <row r="22" spans="1:16">
      <c r="A22" s="12"/>
      <c r="B22" s="25">
        <v>331.39</v>
      </c>
      <c r="C22" s="20" t="s">
        <v>23</v>
      </c>
      <c r="D22" s="46">
        <v>0</v>
      </c>
      <c r="E22" s="46">
        <v>2497330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2497330</v>
      </c>
      <c r="O22" s="47">
        <f t="shared" si="1"/>
        <v>125.09793117266943</v>
      </c>
      <c r="P22" s="9"/>
    </row>
    <row r="23" spans="1:16">
      <c r="A23" s="12"/>
      <c r="B23" s="25">
        <v>331.69</v>
      </c>
      <c r="C23" s="20" t="s">
        <v>24</v>
      </c>
      <c r="D23" s="46">
        <v>0</v>
      </c>
      <c r="E23" s="46">
        <v>184165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184165</v>
      </c>
      <c r="O23" s="47">
        <f t="shared" si="1"/>
        <v>9.225316836146872</v>
      </c>
      <c r="P23" s="9"/>
    </row>
    <row r="24" spans="1:16">
      <c r="A24" s="12"/>
      <c r="B24" s="25">
        <v>334.39</v>
      </c>
      <c r="C24" s="20" t="s">
        <v>72</v>
      </c>
      <c r="D24" s="46">
        <v>0</v>
      </c>
      <c r="E24" s="46">
        <v>377068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377068</v>
      </c>
      <c r="O24" s="47">
        <f t="shared" si="1"/>
        <v>18.888343435355406</v>
      </c>
      <c r="P24" s="9"/>
    </row>
    <row r="25" spans="1:16">
      <c r="A25" s="12"/>
      <c r="B25" s="25">
        <v>334.69</v>
      </c>
      <c r="C25" s="20" t="s">
        <v>25</v>
      </c>
      <c r="D25" s="46">
        <v>0</v>
      </c>
      <c r="E25" s="46">
        <v>697476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697476</v>
      </c>
      <c r="O25" s="47">
        <f t="shared" si="1"/>
        <v>34.938436106797575</v>
      </c>
      <c r="P25" s="9"/>
    </row>
    <row r="26" spans="1:16">
      <c r="A26" s="12"/>
      <c r="B26" s="25">
        <v>335.12</v>
      </c>
      <c r="C26" s="20" t="s">
        <v>26</v>
      </c>
      <c r="D26" s="46">
        <v>575063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575063</v>
      </c>
      <c r="O26" s="47">
        <f t="shared" si="1"/>
        <v>28.806441917547463</v>
      </c>
      <c r="P26" s="9"/>
    </row>
    <row r="27" spans="1:16">
      <c r="A27" s="12"/>
      <c r="B27" s="25">
        <v>335.14</v>
      </c>
      <c r="C27" s="20" t="s">
        <v>27</v>
      </c>
      <c r="D27" s="46">
        <v>19789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19789</v>
      </c>
      <c r="O27" s="47">
        <f t="shared" si="1"/>
        <v>0.9912838751690628</v>
      </c>
      <c r="P27" s="9"/>
    </row>
    <row r="28" spans="1:16">
      <c r="A28" s="12"/>
      <c r="B28" s="25">
        <v>335.15</v>
      </c>
      <c r="C28" s="20" t="s">
        <v>28</v>
      </c>
      <c r="D28" s="46">
        <v>5452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5452</v>
      </c>
      <c r="O28" s="47">
        <f t="shared" si="1"/>
        <v>0.27310524470269998</v>
      </c>
      <c r="P28" s="9"/>
    </row>
    <row r="29" spans="1:16">
      <c r="A29" s="12"/>
      <c r="B29" s="25">
        <v>335.18</v>
      </c>
      <c r="C29" s="20" t="s">
        <v>29</v>
      </c>
      <c r="D29" s="46">
        <v>1295689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1295689</v>
      </c>
      <c r="O29" s="47">
        <f t="shared" si="1"/>
        <v>64.904523368231224</v>
      </c>
      <c r="P29" s="9"/>
    </row>
    <row r="30" spans="1:16">
      <c r="A30" s="12"/>
      <c r="B30" s="25">
        <v>337.6</v>
      </c>
      <c r="C30" s="20" t="s">
        <v>31</v>
      </c>
      <c r="D30" s="46">
        <v>0</v>
      </c>
      <c r="E30" s="46">
        <v>187190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187190</v>
      </c>
      <c r="O30" s="47">
        <f t="shared" si="1"/>
        <v>9.3768471672594291</v>
      </c>
      <c r="P30" s="9"/>
    </row>
    <row r="31" spans="1:16">
      <c r="A31" s="12"/>
      <c r="B31" s="25">
        <v>338</v>
      </c>
      <c r="C31" s="20" t="s">
        <v>33</v>
      </c>
      <c r="D31" s="46">
        <v>0</v>
      </c>
      <c r="E31" s="46">
        <v>646885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646885</v>
      </c>
      <c r="O31" s="47">
        <f t="shared" si="1"/>
        <v>32.404197765866854</v>
      </c>
      <c r="P31" s="9"/>
    </row>
    <row r="32" spans="1:16" ht="15.6">
      <c r="A32" s="29" t="s">
        <v>38</v>
      </c>
      <c r="B32" s="30"/>
      <c r="C32" s="31"/>
      <c r="D32" s="32">
        <f t="shared" ref="D32:M32" si="7">SUM(D33:D39)</f>
        <v>2199668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2199668</v>
      </c>
      <c r="O32" s="45">
        <f t="shared" si="1"/>
        <v>110.18724640585083</v>
      </c>
      <c r="P32" s="10"/>
    </row>
    <row r="33" spans="1:16">
      <c r="A33" s="12"/>
      <c r="B33" s="25">
        <v>341.9</v>
      </c>
      <c r="C33" s="20" t="s">
        <v>42</v>
      </c>
      <c r="D33" s="46">
        <v>500931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8">SUM(D33:M33)</f>
        <v>500931</v>
      </c>
      <c r="O33" s="47">
        <f t="shared" si="1"/>
        <v>25.092971998196663</v>
      </c>
      <c r="P33" s="9"/>
    </row>
    <row r="34" spans="1:16">
      <c r="A34" s="12"/>
      <c r="B34" s="25">
        <v>342.1</v>
      </c>
      <c r="C34" s="20" t="s">
        <v>43</v>
      </c>
      <c r="D34" s="46">
        <v>132736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132736</v>
      </c>
      <c r="O34" s="47">
        <f t="shared" si="1"/>
        <v>6.6491008365476132</v>
      </c>
      <c r="P34" s="9"/>
    </row>
    <row r="35" spans="1:16">
      <c r="A35" s="12"/>
      <c r="B35" s="25">
        <v>342.9</v>
      </c>
      <c r="C35" s="20" t="s">
        <v>44</v>
      </c>
      <c r="D35" s="46">
        <v>896340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896340</v>
      </c>
      <c r="O35" s="47">
        <f t="shared" si="1"/>
        <v>44.900065120472874</v>
      </c>
      <c r="P35" s="9"/>
    </row>
    <row r="36" spans="1:16">
      <c r="A36" s="12"/>
      <c r="B36" s="25">
        <v>343.4</v>
      </c>
      <c r="C36" s="20" t="s">
        <v>79</v>
      </c>
      <c r="D36" s="46">
        <v>580825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580825</v>
      </c>
      <c r="O36" s="47">
        <f t="shared" si="1"/>
        <v>29.095075890397236</v>
      </c>
      <c r="P36" s="9"/>
    </row>
    <row r="37" spans="1:16">
      <c r="A37" s="12"/>
      <c r="B37" s="25">
        <v>344.5</v>
      </c>
      <c r="C37" s="20" t="s">
        <v>45</v>
      </c>
      <c r="D37" s="46">
        <v>24367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24367</v>
      </c>
      <c r="O37" s="47">
        <f t="shared" ref="O37:O56" si="9">(N37/O$58)</f>
        <v>1.2206081250313079</v>
      </c>
      <c r="P37" s="9"/>
    </row>
    <row r="38" spans="1:16">
      <c r="A38" s="12"/>
      <c r="B38" s="25">
        <v>347.2</v>
      </c>
      <c r="C38" s="20" t="s">
        <v>46</v>
      </c>
      <c r="D38" s="46">
        <v>59278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59278</v>
      </c>
      <c r="O38" s="47">
        <f t="shared" si="9"/>
        <v>2.9693933777488355</v>
      </c>
      <c r="P38" s="9"/>
    </row>
    <row r="39" spans="1:16">
      <c r="A39" s="12"/>
      <c r="B39" s="25">
        <v>347.9</v>
      </c>
      <c r="C39" s="20" t="s">
        <v>47</v>
      </c>
      <c r="D39" s="46">
        <v>5191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5191</v>
      </c>
      <c r="O39" s="47">
        <f t="shared" si="9"/>
        <v>0.26003105745629412</v>
      </c>
      <c r="P39" s="9"/>
    </row>
    <row r="40" spans="1:16" ht="15.6">
      <c r="A40" s="29" t="s">
        <v>39</v>
      </c>
      <c r="B40" s="30"/>
      <c r="C40" s="31"/>
      <c r="D40" s="32">
        <f t="shared" ref="D40:M40" si="10">SUM(D41:D42)</f>
        <v>11785</v>
      </c>
      <c r="E40" s="32">
        <f t="shared" si="10"/>
        <v>24358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>SUM(D40:M40)</f>
        <v>36143</v>
      </c>
      <c r="O40" s="45">
        <f t="shared" si="9"/>
        <v>1.8104994239342784</v>
      </c>
      <c r="P40" s="10"/>
    </row>
    <row r="41" spans="1:16">
      <c r="A41" s="13"/>
      <c r="B41" s="39">
        <v>354</v>
      </c>
      <c r="C41" s="21" t="s">
        <v>50</v>
      </c>
      <c r="D41" s="46">
        <v>11785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11785</v>
      </c>
      <c r="O41" s="47">
        <f t="shared" si="9"/>
        <v>0.59034213294595006</v>
      </c>
      <c r="P41" s="9"/>
    </row>
    <row r="42" spans="1:16">
      <c r="A42" s="13"/>
      <c r="B42" s="39">
        <v>359</v>
      </c>
      <c r="C42" s="21" t="s">
        <v>51</v>
      </c>
      <c r="D42" s="46">
        <v>0</v>
      </c>
      <c r="E42" s="46">
        <v>24358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24358</v>
      </c>
      <c r="O42" s="47">
        <f t="shared" si="9"/>
        <v>1.2201572909883285</v>
      </c>
      <c r="P42" s="9"/>
    </row>
    <row r="43" spans="1:16" ht="15.6">
      <c r="A43" s="29" t="s">
        <v>3</v>
      </c>
      <c r="B43" s="30"/>
      <c r="C43" s="31"/>
      <c r="D43" s="32">
        <f t="shared" ref="D43:M43" si="11">SUM(D44:D51)</f>
        <v>396714</v>
      </c>
      <c r="E43" s="32">
        <f t="shared" si="11"/>
        <v>1201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1681755</v>
      </c>
      <c r="L43" s="32">
        <f t="shared" si="11"/>
        <v>0</v>
      </c>
      <c r="M43" s="32">
        <f t="shared" si="11"/>
        <v>0</v>
      </c>
      <c r="N43" s="32">
        <f>SUM(D43:M43)</f>
        <v>2079670</v>
      </c>
      <c r="O43" s="45">
        <f t="shared" si="9"/>
        <v>104.17622601813355</v>
      </c>
      <c r="P43" s="10"/>
    </row>
    <row r="44" spans="1:16">
      <c r="A44" s="12"/>
      <c r="B44" s="25">
        <v>361.1</v>
      </c>
      <c r="C44" s="20" t="s">
        <v>52</v>
      </c>
      <c r="D44" s="46">
        <v>4564</v>
      </c>
      <c r="E44" s="46">
        <v>201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27405</v>
      </c>
      <c r="L44" s="46">
        <v>0</v>
      </c>
      <c r="M44" s="46">
        <v>0</v>
      </c>
      <c r="N44" s="46">
        <f>SUM(D44:M44)</f>
        <v>32170</v>
      </c>
      <c r="O44" s="47">
        <f t="shared" si="9"/>
        <v>1.6114812402945449</v>
      </c>
      <c r="P44" s="9"/>
    </row>
    <row r="45" spans="1:16">
      <c r="A45" s="12"/>
      <c r="B45" s="25">
        <v>361.2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109023</v>
      </c>
      <c r="L45" s="46">
        <v>0</v>
      </c>
      <c r="M45" s="46">
        <v>0</v>
      </c>
      <c r="N45" s="46">
        <f t="shared" ref="N45:N51" si="12">SUM(D45:M45)</f>
        <v>109023</v>
      </c>
      <c r="O45" s="47">
        <f t="shared" si="9"/>
        <v>5.4612533186394829</v>
      </c>
      <c r="P45" s="9"/>
    </row>
    <row r="46" spans="1:16">
      <c r="A46" s="12"/>
      <c r="B46" s="25">
        <v>361.3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739104</v>
      </c>
      <c r="L46" s="46">
        <v>0</v>
      </c>
      <c r="M46" s="46">
        <v>0</v>
      </c>
      <c r="N46" s="46">
        <f t="shared" si="12"/>
        <v>739104</v>
      </c>
      <c r="O46" s="47">
        <f t="shared" si="9"/>
        <v>37.023693833592148</v>
      </c>
      <c r="P46" s="9"/>
    </row>
    <row r="47" spans="1:16">
      <c r="A47" s="12"/>
      <c r="B47" s="25">
        <v>361.4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267790</v>
      </c>
      <c r="L47" s="46">
        <v>0</v>
      </c>
      <c r="M47" s="46">
        <v>0</v>
      </c>
      <c r="N47" s="46">
        <f t="shared" si="12"/>
        <v>267790</v>
      </c>
      <c r="O47" s="47">
        <f t="shared" si="9"/>
        <v>13.414316485498171</v>
      </c>
      <c r="P47" s="9"/>
    </row>
    <row r="48" spans="1:16">
      <c r="A48" s="12"/>
      <c r="B48" s="25">
        <v>362</v>
      </c>
      <c r="C48" s="20" t="s">
        <v>56</v>
      </c>
      <c r="D48" s="46">
        <v>251085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251085</v>
      </c>
      <c r="O48" s="47">
        <f t="shared" si="9"/>
        <v>12.577518409056754</v>
      </c>
      <c r="P48" s="9"/>
    </row>
    <row r="49" spans="1:119">
      <c r="A49" s="12"/>
      <c r="B49" s="25">
        <v>366</v>
      </c>
      <c r="C49" s="20" t="s">
        <v>57</v>
      </c>
      <c r="D49" s="46">
        <v>3700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3700</v>
      </c>
      <c r="O49" s="47">
        <f t="shared" si="9"/>
        <v>0.18534288433602164</v>
      </c>
      <c r="P49" s="9"/>
    </row>
    <row r="50" spans="1:119">
      <c r="A50" s="12"/>
      <c r="B50" s="25">
        <v>368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538433</v>
      </c>
      <c r="L50" s="46">
        <v>0</v>
      </c>
      <c r="M50" s="46">
        <v>0</v>
      </c>
      <c r="N50" s="46">
        <f t="shared" si="12"/>
        <v>538433</v>
      </c>
      <c r="O50" s="47">
        <f t="shared" si="9"/>
        <v>26.97154736262085</v>
      </c>
      <c r="P50" s="9"/>
    </row>
    <row r="51" spans="1:119">
      <c r="A51" s="12"/>
      <c r="B51" s="25">
        <v>369.9</v>
      </c>
      <c r="C51" s="20" t="s">
        <v>60</v>
      </c>
      <c r="D51" s="46">
        <v>137365</v>
      </c>
      <c r="E51" s="46">
        <v>1000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138365</v>
      </c>
      <c r="O51" s="47">
        <f t="shared" si="9"/>
        <v>6.9310724840955764</v>
      </c>
      <c r="P51" s="9"/>
    </row>
    <row r="52" spans="1:119" ht="15.6">
      <c r="A52" s="29" t="s">
        <v>40</v>
      </c>
      <c r="B52" s="30"/>
      <c r="C52" s="31"/>
      <c r="D52" s="32">
        <f t="shared" ref="D52:M52" si="13">SUM(D53:D55)</f>
        <v>2975273</v>
      </c>
      <c r="E52" s="32">
        <f t="shared" si="13"/>
        <v>4351580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>SUM(D52:M52)</f>
        <v>7326853</v>
      </c>
      <c r="O52" s="45">
        <f t="shared" si="9"/>
        <v>367.02164003406301</v>
      </c>
      <c r="P52" s="9"/>
    </row>
    <row r="53" spans="1:119">
      <c r="A53" s="12"/>
      <c r="B53" s="25">
        <v>381</v>
      </c>
      <c r="C53" s="20" t="s">
        <v>61</v>
      </c>
      <c r="D53" s="46">
        <v>111066</v>
      </c>
      <c r="E53" s="46">
        <v>378069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489135</v>
      </c>
      <c r="O53" s="47">
        <f t="shared" si="9"/>
        <v>24.502078845864851</v>
      </c>
      <c r="P53" s="9"/>
    </row>
    <row r="54" spans="1:119">
      <c r="A54" s="12"/>
      <c r="B54" s="25">
        <v>383</v>
      </c>
      <c r="C54" s="20" t="s">
        <v>80</v>
      </c>
      <c r="D54" s="46">
        <v>653942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653942</v>
      </c>
      <c r="O54" s="47">
        <f t="shared" si="9"/>
        <v>32.757701748234233</v>
      </c>
      <c r="P54" s="9"/>
    </row>
    <row r="55" spans="1:119" ht="15.6" thickBot="1">
      <c r="A55" s="12"/>
      <c r="B55" s="25">
        <v>384</v>
      </c>
      <c r="C55" s="20" t="s">
        <v>73</v>
      </c>
      <c r="D55" s="46">
        <v>2210265</v>
      </c>
      <c r="E55" s="46">
        <v>3973511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6183776</v>
      </c>
      <c r="O55" s="47">
        <f t="shared" si="9"/>
        <v>309.76185943996393</v>
      </c>
      <c r="P55" s="9"/>
    </row>
    <row r="56" spans="1:119" ht="16.2" thickBot="1">
      <c r="A56" s="14" t="s">
        <v>48</v>
      </c>
      <c r="B56" s="23"/>
      <c r="C56" s="22"/>
      <c r="D56" s="15">
        <f t="shared" ref="D56:M56" si="14">SUM(D5,D14,D20,D32,D40,D43,D52)</f>
        <v>14446621</v>
      </c>
      <c r="E56" s="15">
        <f t="shared" si="14"/>
        <v>9348024</v>
      </c>
      <c r="F56" s="15">
        <f t="shared" si="14"/>
        <v>0</v>
      </c>
      <c r="G56" s="15">
        <f t="shared" si="14"/>
        <v>0</v>
      </c>
      <c r="H56" s="15">
        <f t="shared" si="14"/>
        <v>0</v>
      </c>
      <c r="I56" s="15">
        <f t="shared" si="14"/>
        <v>0</v>
      </c>
      <c r="J56" s="15">
        <f t="shared" si="14"/>
        <v>0</v>
      </c>
      <c r="K56" s="15">
        <f t="shared" si="14"/>
        <v>1681755</v>
      </c>
      <c r="L56" s="15">
        <f t="shared" si="14"/>
        <v>0</v>
      </c>
      <c r="M56" s="15">
        <f t="shared" si="14"/>
        <v>0</v>
      </c>
      <c r="N56" s="15">
        <f>SUM(D56:M56)</f>
        <v>25476400</v>
      </c>
      <c r="O56" s="38">
        <f t="shared" si="9"/>
        <v>1276.1809347292492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81</v>
      </c>
      <c r="M58" s="118"/>
      <c r="N58" s="118"/>
      <c r="O58" s="43">
        <v>19963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75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3212446</v>
      </c>
      <c r="E5" s="27">
        <f t="shared" si="0"/>
        <v>350048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3562494</v>
      </c>
      <c r="O5" s="33">
        <f t="shared" ref="O5:O36" si="1">(N5/O$58)</f>
        <v>178.45484145669488</v>
      </c>
      <c r="P5" s="6"/>
    </row>
    <row r="6" spans="1:133">
      <c r="A6" s="12"/>
      <c r="B6" s="25">
        <v>311</v>
      </c>
      <c r="C6" s="20" t="s">
        <v>2</v>
      </c>
      <c r="D6" s="46">
        <v>1449706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1449706</v>
      </c>
      <c r="O6" s="47">
        <f t="shared" si="1"/>
        <v>72.619646345739625</v>
      </c>
      <c r="P6" s="9"/>
    </row>
    <row r="7" spans="1:133">
      <c r="A7" s="12"/>
      <c r="B7" s="25">
        <v>312.41000000000003</v>
      </c>
      <c r="C7" s="20" t="s">
        <v>10</v>
      </c>
      <c r="D7" s="46">
        <v>237416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237416</v>
      </c>
      <c r="O7" s="47">
        <f t="shared" si="1"/>
        <v>11.89280168311376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350048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350048</v>
      </c>
      <c r="O8" s="47">
        <f t="shared" si="1"/>
        <v>17.534839452988027</v>
      </c>
      <c r="P8" s="9"/>
    </row>
    <row r="9" spans="1:133">
      <c r="A9" s="12"/>
      <c r="B9" s="25">
        <v>314.10000000000002</v>
      </c>
      <c r="C9" s="20" t="s">
        <v>12</v>
      </c>
      <c r="D9" s="46">
        <v>524283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524283</v>
      </c>
      <c r="O9" s="47">
        <f t="shared" si="1"/>
        <v>26.262736061714172</v>
      </c>
      <c r="P9" s="9"/>
    </row>
    <row r="10" spans="1:133">
      <c r="A10" s="12"/>
      <c r="B10" s="25">
        <v>314.3</v>
      </c>
      <c r="C10" s="20" t="s">
        <v>13</v>
      </c>
      <c r="D10" s="46">
        <v>81363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81363</v>
      </c>
      <c r="O10" s="47">
        <f t="shared" si="1"/>
        <v>4.0756900265491156</v>
      </c>
      <c r="P10" s="9"/>
    </row>
    <row r="11" spans="1:133">
      <c r="A11" s="12"/>
      <c r="B11" s="25">
        <v>314.89999999999998</v>
      </c>
      <c r="C11" s="20" t="s">
        <v>14</v>
      </c>
      <c r="D11" s="46">
        <v>22959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22959</v>
      </c>
      <c r="O11" s="47">
        <f t="shared" si="1"/>
        <v>1.1500776436407354</v>
      </c>
      <c r="P11" s="9"/>
    </row>
    <row r="12" spans="1:133">
      <c r="A12" s="12"/>
      <c r="B12" s="25">
        <v>315</v>
      </c>
      <c r="C12" s="20" t="s">
        <v>15</v>
      </c>
      <c r="D12" s="46">
        <v>819465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819465</v>
      </c>
      <c r="O12" s="47">
        <f t="shared" si="1"/>
        <v>41.049191003356206</v>
      </c>
      <c r="P12" s="9"/>
    </row>
    <row r="13" spans="1:133">
      <c r="A13" s="12"/>
      <c r="B13" s="25">
        <v>316</v>
      </c>
      <c r="C13" s="20" t="s">
        <v>16</v>
      </c>
      <c r="D13" s="46">
        <v>77254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77254</v>
      </c>
      <c r="O13" s="47">
        <f t="shared" si="1"/>
        <v>3.8698592395932474</v>
      </c>
      <c r="P13" s="9"/>
    </row>
    <row r="14" spans="1:133" ht="15.6">
      <c r="A14" s="29" t="s">
        <v>17</v>
      </c>
      <c r="B14" s="30"/>
      <c r="C14" s="31"/>
      <c r="D14" s="32">
        <f t="shared" ref="D14:M14" si="3">SUM(D15:D19)</f>
        <v>1160360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1160360</v>
      </c>
      <c r="O14" s="45">
        <f t="shared" si="1"/>
        <v>58.125532234634072</v>
      </c>
      <c r="P14" s="10"/>
    </row>
    <row r="15" spans="1:133">
      <c r="A15" s="12"/>
      <c r="B15" s="25">
        <v>322</v>
      </c>
      <c r="C15" s="20" t="s">
        <v>0</v>
      </c>
      <c r="D15" s="46">
        <v>574431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574431</v>
      </c>
      <c r="O15" s="47">
        <f t="shared" si="1"/>
        <v>28.774783349196014</v>
      </c>
      <c r="P15" s="9"/>
    </row>
    <row r="16" spans="1:133">
      <c r="A16" s="12"/>
      <c r="B16" s="25">
        <v>323.10000000000002</v>
      </c>
      <c r="C16" s="20" t="s">
        <v>18</v>
      </c>
      <c r="D16" s="46">
        <v>432233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432233</v>
      </c>
      <c r="O16" s="47">
        <f t="shared" si="1"/>
        <v>21.651705655462607</v>
      </c>
      <c r="P16" s="9"/>
    </row>
    <row r="17" spans="1:16">
      <c r="A17" s="12"/>
      <c r="B17" s="25">
        <v>323.7</v>
      </c>
      <c r="C17" s="20" t="s">
        <v>19</v>
      </c>
      <c r="D17" s="46">
        <v>36275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36275</v>
      </c>
      <c r="O17" s="47">
        <f t="shared" si="1"/>
        <v>1.8171116565646446</v>
      </c>
      <c r="P17" s="9"/>
    </row>
    <row r="18" spans="1:16">
      <c r="A18" s="12"/>
      <c r="B18" s="25">
        <v>323.89999999999998</v>
      </c>
      <c r="C18" s="20" t="s">
        <v>20</v>
      </c>
      <c r="D18" s="46">
        <v>6200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6200</v>
      </c>
      <c r="O18" s="47">
        <f t="shared" si="1"/>
        <v>0.31057456294144165</v>
      </c>
      <c r="P18" s="9"/>
    </row>
    <row r="19" spans="1:16">
      <c r="A19" s="12"/>
      <c r="B19" s="25">
        <v>367</v>
      </c>
      <c r="C19" s="20" t="s">
        <v>58</v>
      </c>
      <c r="D19" s="46">
        <v>111221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111221</v>
      </c>
      <c r="O19" s="47">
        <f t="shared" si="1"/>
        <v>5.5713570104693684</v>
      </c>
      <c r="P19" s="9"/>
    </row>
    <row r="20" spans="1:16" ht="15.6">
      <c r="A20" s="29" t="s">
        <v>22</v>
      </c>
      <c r="B20" s="30"/>
      <c r="C20" s="31"/>
      <c r="D20" s="32">
        <f t="shared" ref="D20:M20" si="5">SUM(D21:D32)</f>
        <v>1860344</v>
      </c>
      <c r="E20" s="32">
        <f t="shared" si="5"/>
        <v>3683370</v>
      </c>
      <c r="F20" s="32">
        <f t="shared" si="5"/>
        <v>0</v>
      </c>
      <c r="G20" s="32">
        <f t="shared" si="5"/>
        <v>24555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5568269</v>
      </c>
      <c r="O20" s="45">
        <f t="shared" si="1"/>
        <v>278.92946951860944</v>
      </c>
      <c r="P20" s="10"/>
    </row>
    <row r="21" spans="1:16">
      <c r="A21" s="12"/>
      <c r="B21" s="25">
        <v>331.2</v>
      </c>
      <c r="C21" s="20" t="s">
        <v>21</v>
      </c>
      <c r="D21" s="46">
        <v>0</v>
      </c>
      <c r="E21" s="46">
        <v>4611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4611</v>
      </c>
      <c r="O21" s="47">
        <f t="shared" si="1"/>
        <v>0.23097730801983671</v>
      </c>
      <c r="P21" s="9"/>
    </row>
    <row r="22" spans="1:16">
      <c r="A22" s="12"/>
      <c r="B22" s="25">
        <v>331.39</v>
      </c>
      <c r="C22" s="20" t="s">
        <v>23</v>
      </c>
      <c r="D22" s="46">
        <v>0</v>
      </c>
      <c r="E22" s="46">
        <v>1524858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1524858</v>
      </c>
      <c r="O22" s="47">
        <f t="shared" si="1"/>
        <v>76.384210789961429</v>
      </c>
      <c r="P22" s="9"/>
    </row>
    <row r="23" spans="1:16">
      <c r="A23" s="12"/>
      <c r="B23" s="25">
        <v>331.69</v>
      </c>
      <c r="C23" s="20" t="s">
        <v>24</v>
      </c>
      <c r="D23" s="46">
        <v>0</v>
      </c>
      <c r="E23" s="46">
        <v>47527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47527</v>
      </c>
      <c r="O23" s="47">
        <f t="shared" si="1"/>
        <v>2.3807543956319193</v>
      </c>
      <c r="P23" s="9"/>
    </row>
    <row r="24" spans="1:16">
      <c r="A24" s="12"/>
      <c r="B24" s="25">
        <v>334.39</v>
      </c>
      <c r="C24" s="20" t="s">
        <v>72</v>
      </c>
      <c r="D24" s="46">
        <v>0</v>
      </c>
      <c r="E24" s="46">
        <v>648101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648101</v>
      </c>
      <c r="O24" s="47">
        <f t="shared" si="1"/>
        <v>32.465110454340532</v>
      </c>
      <c r="P24" s="9"/>
    </row>
    <row r="25" spans="1:16">
      <c r="A25" s="12"/>
      <c r="B25" s="25">
        <v>334.69</v>
      </c>
      <c r="C25" s="20" t="s">
        <v>25</v>
      </c>
      <c r="D25" s="46">
        <v>0</v>
      </c>
      <c r="E25" s="46">
        <v>938993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938993</v>
      </c>
      <c r="O25" s="47">
        <f t="shared" si="1"/>
        <v>47.03666783549567</v>
      </c>
      <c r="P25" s="9"/>
    </row>
    <row r="26" spans="1:16">
      <c r="A26" s="12"/>
      <c r="B26" s="25">
        <v>335.12</v>
      </c>
      <c r="C26" s="20" t="s">
        <v>26</v>
      </c>
      <c r="D26" s="46">
        <v>524694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524694</v>
      </c>
      <c r="O26" s="47">
        <f t="shared" si="1"/>
        <v>26.283324149676901</v>
      </c>
      <c r="P26" s="9"/>
    </row>
    <row r="27" spans="1:16">
      <c r="A27" s="12"/>
      <c r="B27" s="25">
        <v>335.14</v>
      </c>
      <c r="C27" s="20" t="s">
        <v>27</v>
      </c>
      <c r="D27" s="46">
        <v>10245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10245</v>
      </c>
      <c r="O27" s="47">
        <f t="shared" si="1"/>
        <v>0.51319941892501131</v>
      </c>
      <c r="P27" s="9"/>
    </row>
    <row r="28" spans="1:16">
      <c r="A28" s="12"/>
      <c r="B28" s="25">
        <v>335.15</v>
      </c>
      <c r="C28" s="20" t="s">
        <v>28</v>
      </c>
      <c r="D28" s="46">
        <v>16329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16329</v>
      </c>
      <c r="O28" s="47">
        <f t="shared" si="1"/>
        <v>0.81796323197916143</v>
      </c>
      <c r="P28" s="9"/>
    </row>
    <row r="29" spans="1:16">
      <c r="A29" s="12"/>
      <c r="B29" s="25">
        <v>335.18</v>
      </c>
      <c r="C29" s="20" t="s">
        <v>29</v>
      </c>
      <c r="D29" s="46">
        <v>1309076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1309076</v>
      </c>
      <c r="O29" s="47">
        <f t="shared" si="1"/>
        <v>65.575113960827537</v>
      </c>
      <c r="P29" s="9"/>
    </row>
    <row r="30" spans="1:16">
      <c r="A30" s="12"/>
      <c r="B30" s="25">
        <v>337.6</v>
      </c>
      <c r="C30" s="20" t="s">
        <v>31</v>
      </c>
      <c r="D30" s="46">
        <v>0</v>
      </c>
      <c r="E30" s="46">
        <v>150638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150638</v>
      </c>
      <c r="O30" s="47">
        <f t="shared" si="1"/>
        <v>7.5458598407053046</v>
      </c>
      <c r="P30" s="9"/>
    </row>
    <row r="31" spans="1:16">
      <c r="A31" s="12"/>
      <c r="B31" s="25">
        <v>337.7</v>
      </c>
      <c r="C31" s="20" t="s">
        <v>32</v>
      </c>
      <c r="D31" s="46">
        <v>0</v>
      </c>
      <c r="E31" s="46">
        <v>0</v>
      </c>
      <c r="F31" s="46">
        <v>0</v>
      </c>
      <c r="G31" s="46">
        <v>24555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24555</v>
      </c>
      <c r="O31" s="47">
        <f t="shared" si="1"/>
        <v>1.2300255472624355</v>
      </c>
      <c r="P31" s="9"/>
    </row>
    <row r="32" spans="1:16">
      <c r="A32" s="12"/>
      <c r="B32" s="25">
        <v>338</v>
      </c>
      <c r="C32" s="20" t="s">
        <v>33</v>
      </c>
      <c r="D32" s="46">
        <v>0</v>
      </c>
      <c r="E32" s="46">
        <v>368642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368642</v>
      </c>
      <c r="O32" s="47">
        <f t="shared" si="1"/>
        <v>18.466262585783699</v>
      </c>
      <c r="P32" s="9"/>
    </row>
    <row r="33" spans="1:16" ht="15.6">
      <c r="A33" s="29" t="s">
        <v>38</v>
      </c>
      <c r="B33" s="30"/>
      <c r="C33" s="31"/>
      <c r="D33" s="32">
        <f t="shared" ref="D33:M33" si="7">SUM(D34:D40)</f>
        <v>1142184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1142184</v>
      </c>
      <c r="O33" s="45">
        <f t="shared" si="1"/>
        <v>57.215047838501228</v>
      </c>
      <c r="P33" s="10"/>
    </row>
    <row r="34" spans="1:16">
      <c r="A34" s="12"/>
      <c r="B34" s="25">
        <v>341.53</v>
      </c>
      <c r="C34" s="20" t="s">
        <v>41</v>
      </c>
      <c r="D34" s="46">
        <v>14000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14000</v>
      </c>
      <c r="O34" s="47">
        <f t="shared" si="1"/>
        <v>0.70129740019035214</v>
      </c>
      <c r="P34" s="9"/>
    </row>
    <row r="35" spans="1:16">
      <c r="A35" s="12"/>
      <c r="B35" s="25">
        <v>341.9</v>
      </c>
      <c r="C35" s="20" t="s">
        <v>42</v>
      </c>
      <c r="D35" s="46">
        <v>409244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409244</v>
      </c>
      <c r="O35" s="47">
        <f t="shared" si="1"/>
        <v>20.500125231678606</v>
      </c>
      <c r="P35" s="9"/>
    </row>
    <row r="36" spans="1:16">
      <c r="A36" s="12"/>
      <c r="B36" s="25">
        <v>342.1</v>
      </c>
      <c r="C36" s="20" t="s">
        <v>43</v>
      </c>
      <c r="D36" s="46">
        <v>129623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129623</v>
      </c>
      <c r="O36" s="47">
        <f t="shared" si="1"/>
        <v>6.4931623503481442</v>
      </c>
      <c r="P36" s="9"/>
    </row>
    <row r="37" spans="1:16">
      <c r="A37" s="12"/>
      <c r="B37" s="25">
        <v>342.9</v>
      </c>
      <c r="C37" s="20" t="s">
        <v>44</v>
      </c>
      <c r="D37" s="46">
        <v>457117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457117</v>
      </c>
      <c r="O37" s="47">
        <f t="shared" ref="O37:O56" si="9">(N37/O$58)</f>
        <v>22.898211691629516</v>
      </c>
      <c r="P37" s="9"/>
    </row>
    <row r="38" spans="1:16">
      <c r="A38" s="12"/>
      <c r="B38" s="25">
        <v>344.5</v>
      </c>
      <c r="C38" s="20" t="s">
        <v>45</v>
      </c>
      <c r="D38" s="46">
        <v>21761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21761</v>
      </c>
      <c r="O38" s="47">
        <f t="shared" si="9"/>
        <v>1.0900666232530181</v>
      </c>
      <c r="P38" s="9"/>
    </row>
    <row r="39" spans="1:16">
      <c r="A39" s="12"/>
      <c r="B39" s="25">
        <v>347.2</v>
      </c>
      <c r="C39" s="20" t="s">
        <v>46</v>
      </c>
      <c r="D39" s="46">
        <v>96494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96494</v>
      </c>
      <c r="O39" s="47">
        <f t="shared" si="9"/>
        <v>4.8336422381405599</v>
      </c>
      <c r="P39" s="9"/>
    </row>
    <row r="40" spans="1:16">
      <c r="A40" s="12"/>
      <c r="B40" s="25">
        <v>347.9</v>
      </c>
      <c r="C40" s="20" t="s">
        <v>47</v>
      </c>
      <c r="D40" s="46">
        <v>13945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13945</v>
      </c>
      <c r="O40" s="47">
        <f t="shared" si="9"/>
        <v>0.69854230326103295</v>
      </c>
      <c r="P40" s="9"/>
    </row>
    <row r="41" spans="1:16" ht="15.6">
      <c r="A41" s="29" t="s">
        <v>39</v>
      </c>
      <c r="B41" s="30"/>
      <c r="C41" s="31"/>
      <c r="D41" s="32">
        <f t="shared" ref="D41:M41" si="10">SUM(D42:D43)</f>
        <v>10265</v>
      </c>
      <c r="E41" s="32">
        <f t="shared" si="10"/>
        <v>230514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>SUM(D41:M41)</f>
        <v>240779</v>
      </c>
      <c r="O41" s="45">
        <f t="shared" si="9"/>
        <v>12.061263337173772</v>
      </c>
      <c r="P41" s="10"/>
    </row>
    <row r="42" spans="1:16">
      <c r="A42" s="13"/>
      <c r="B42" s="39">
        <v>354</v>
      </c>
      <c r="C42" s="21" t="s">
        <v>50</v>
      </c>
      <c r="D42" s="46">
        <v>10265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10265</v>
      </c>
      <c r="O42" s="47">
        <f t="shared" si="9"/>
        <v>0.5142012723538546</v>
      </c>
      <c r="P42" s="9"/>
    </row>
    <row r="43" spans="1:16">
      <c r="A43" s="13"/>
      <c r="B43" s="39">
        <v>359</v>
      </c>
      <c r="C43" s="21" t="s">
        <v>51</v>
      </c>
      <c r="D43" s="46">
        <v>0</v>
      </c>
      <c r="E43" s="46">
        <v>230514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230514</v>
      </c>
      <c r="O43" s="47">
        <f t="shared" si="9"/>
        <v>11.547062064819917</v>
      </c>
      <c r="P43" s="9"/>
    </row>
    <row r="44" spans="1:16" ht="15.6">
      <c r="A44" s="29" t="s">
        <v>3</v>
      </c>
      <c r="B44" s="30"/>
      <c r="C44" s="31"/>
      <c r="D44" s="32">
        <f t="shared" ref="D44:M44" si="11">SUM(D45:D52)</f>
        <v>353699</v>
      </c>
      <c r="E44" s="32">
        <f t="shared" si="11"/>
        <v>1369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325339</v>
      </c>
      <c r="L44" s="32">
        <f t="shared" si="11"/>
        <v>0</v>
      </c>
      <c r="M44" s="32">
        <f t="shared" si="11"/>
        <v>0</v>
      </c>
      <c r="N44" s="32">
        <f>SUM(D44:M44)</f>
        <v>680407</v>
      </c>
      <c r="O44" s="45">
        <f t="shared" si="9"/>
        <v>34.083404297951212</v>
      </c>
      <c r="P44" s="10"/>
    </row>
    <row r="45" spans="1:16">
      <c r="A45" s="12"/>
      <c r="B45" s="25">
        <v>361.1</v>
      </c>
      <c r="C45" s="20" t="s">
        <v>52</v>
      </c>
      <c r="D45" s="46">
        <v>2504</v>
      </c>
      <c r="E45" s="46">
        <v>169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51929</v>
      </c>
      <c r="L45" s="46">
        <v>0</v>
      </c>
      <c r="M45" s="46">
        <v>0</v>
      </c>
      <c r="N45" s="46">
        <f>SUM(D45:M45)</f>
        <v>54602</v>
      </c>
      <c r="O45" s="47">
        <f t="shared" si="9"/>
        <v>2.7351600460852579</v>
      </c>
      <c r="P45" s="9"/>
    </row>
    <row r="46" spans="1:16">
      <c r="A46" s="12"/>
      <c r="B46" s="25">
        <v>361.2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69505</v>
      </c>
      <c r="L46" s="46">
        <v>0</v>
      </c>
      <c r="M46" s="46">
        <v>0</v>
      </c>
      <c r="N46" s="46">
        <f t="shared" ref="N46:N52" si="12">SUM(D46:M46)</f>
        <v>69505</v>
      </c>
      <c r="O46" s="47">
        <f t="shared" si="9"/>
        <v>3.4816911285878875</v>
      </c>
      <c r="P46" s="9"/>
    </row>
    <row r="47" spans="1:16">
      <c r="A47" s="12"/>
      <c r="B47" s="25">
        <v>361.3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-162686</v>
      </c>
      <c r="L47" s="46">
        <v>0</v>
      </c>
      <c r="M47" s="46">
        <v>0</v>
      </c>
      <c r="N47" s="46">
        <f t="shared" si="12"/>
        <v>-162686</v>
      </c>
      <c r="O47" s="47">
        <f t="shared" si="9"/>
        <v>-8.1493763462405457</v>
      </c>
      <c r="P47" s="9"/>
    </row>
    <row r="48" spans="1:16">
      <c r="A48" s="12"/>
      <c r="B48" s="25">
        <v>361.4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-100165</v>
      </c>
      <c r="L48" s="46">
        <v>0</v>
      </c>
      <c r="M48" s="46">
        <v>0</v>
      </c>
      <c r="N48" s="46">
        <f t="shared" si="12"/>
        <v>-100165</v>
      </c>
      <c r="O48" s="47">
        <f t="shared" si="9"/>
        <v>-5.0175324350047585</v>
      </c>
      <c r="P48" s="9"/>
    </row>
    <row r="49" spans="1:119">
      <c r="A49" s="12"/>
      <c r="B49" s="25">
        <v>362</v>
      </c>
      <c r="C49" s="20" t="s">
        <v>56</v>
      </c>
      <c r="D49" s="46">
        <v>250800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250800</v>
      </c>
      <c r="O49" s="47">
        <f t="shared" si="9"/>
        <v>12.563241997695737</v>
      </c>
      <c r="P49" s="9"/>
    </row>
    <row r="50" spans="1:119">
      <c r="A50" s="12"/>
      <c r="B50" s="25">
        <v>366</v>
      </c>
      <c r="C50" s="20" t="s">
        <v>57</v>
      </c>
      <c r="D50" s="46">
        <v>14440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14440</v>
      </c>
      <c r="O50" s="47">
        <f t="shared" si="9"/>
        <v>0.7233381756249061</v>
      </c>
      <c r="P50" s="9"/>
    </row>
    <row r="51" spans="1:119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466756</v>
      </c>
      <c r="L51" s="46">
        <v>0</v>
      </c>
      <c r="M51" s="46">
        <v>0</v>
      </c>
      <c r="N51" s="46">
        <f t="shared" si="12"/>
        <v>466756</v>
      </c>
      <c r="O51" s="47">
        <f t="shared" si="9"/>
        <v>23.381054951660573</v>
      </c>
      <c r="P51" s="9"/>
    </row>
    <row r="52" spans="1:119">
      <c r="A52" s="12"/>
      <c r="B52" s="25">
        <v>369.9</v>
      </c>
      <c r="C52" s="20" t="s">
        <v>60</v>
      </c>
      <c r="D52" s="46">
        <v>85955</v>
      </c>
      <c r="E52" s="46">
        <v>1200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87155</v>
      </c>
      <c r="O52" s="47">
        <f t="shared" si="9"/>
        <v>4.3658267795421528</v>
      </c>
      <c r="P52" s="9"/>
    </row>
    <row r="53" spans="1:119" ht="15.6">
      <c r="A53" s="29" t="s">
        <v>40</v>
      </c>
      <c r="B53" s="30"/>
      <c r="C53" s="31"/>
      <c r="D53" s="32">
        <f t="shared" ref="D53:M53" si="13">SUM(D54:D55)</f>
        <v>2500000</v>
      </c>
      <c r="E53" s="32">
        <f t="shared" si="13"/>
        <v>2961417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5461417</v>
      </c>
      <c r="O53" s="45">
        <f t="shared" si="9"/>
        <v>273.57696738967087</v>
      </c>
      <c r="P53" s="9"/>
    </row>
    <row r="54" spans="1:119">
      <c r="A54" s="12"/>
      <c r="B54" s="25">
        <v>381</v>
      </c>
      <c r="C54" s="20" t="s">
        <v>61</v>
      </c>
      <c r="D54" s="46">
        <v>0</v>
      </c>
      <c r="E54" s="46">
        <v>86776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86776</v>
      </c>
      <c r="O54" s="47">
        <f t="shared" si="9"/>
        <v>4.3468416570655712</v>
      </c>
      <c r="P54" s="9"/>
    </row>
    <row r="55" spans="1:119" ht="15.6" thickBot="1">
      <c r="A55" s="12"/>
      <c r="B55" s="25">
        <v>384</v>
      </c>
      <c r="C55" s="20" t="s">
        <v>73</v>
      </c>
      <c r="D55" s="46">
        <v>2500000</v>
      </c>
      <c r="E55" s="46">
        <v>2874641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5374641</v>
      </c>
      <c r="O55" s="47">
        <f t="shared" si="9"/>
        <v>269.2301257326053</v>
      </c>
      <c r="P55" s="9"/>
    </row>
    <row r="56" spans="1:119" ht="16.2" thickBot="1">
      <c r="A56" s="14" t="s">
        <v>48</v>
      </c>
      <c r="B56" s="23"/>
      <c r="C56" s="22"/>
      <c r="D56" s="15">
        <f t="shared" ref="D56:M56" si="14">SUM(D5,D14,D20,D33,D41,D44,D53)</f>
        <v>10239298</v>
      </c>
      <c r="E56" s="15">
        <f t="shared" si="14"/>
        <v>7226718</v>
      </c>
      <c r="F56" s="15">
        <f t="shared" si="14"/>
        <v>0</v>
      </c>
      <c r="G56" s="15">
        <f t="shared" si="14"/>
        <v>24555</v>
      </c>
      <c r="H56" s="15">
        <f t="shared" si="14"/>
        <v>0</v>
      </c>
      <c r="I56" s="15">
        <f t="shared" si="14"/>
        <v>0</v>
      </c>
      <c r="J56" s="15">
        <f t="shared" si="14"/>
        <v>0</v>
      </c>
      <c r="K56" s="15">
        <f t="shared" si="14"/>
        <v>325339</v>
      </c>
      <c r="L56" s="15">
        <f t="shared" si="14"/>
        <v>0</v>
      </c>
      <c r="M56" s="15">
        <f t="shared" si="14"/>
        <v>0</v>
      </c>
      <c r="N56" s="15">
        <f>SUM(D56:M56)</f>
        <v>17815910</v>
      </c>
      <c r="O56" s="38">
        <f t="shared" si="9"/>
        <v>892.44652607323553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77</v>
      </c>
      <c r="M58" s="118"/>
      <c r="N58" s="118"/>
      <c r="O58" s="43">
        <v>19963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75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2829162</v>
      </c>
      <c r="E5" s="27">
        <f t="shared" si="0"/>
        <v>419091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3248253</v>
      </c>
      <c r="O5" s="33">
        <f t="shared" ref="O5:O36" si="1">(N5/O$58)</f>
        <v>240.62915771538633</v>
      </c>
      <c r="P5" s="6"/>
    </row>
    <row r="6" spans="1:133">
      <c r="A6" s="12"/>
      <c r="B6" s="25">
        <v>311</v>
      </c>
      <c r="C6" s="20" t="s">
        <v>2</v>
      </c>
      <c r="D6" s="46">
        <v>1501172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1501172</v>
      </c>
      <c r="O6" s="47">
        <f t="shared" si="1"/>
        <v>111.20616341951256</v>
      </c>
      <c r="P6" s="9"/>
    </row>
    <row r="7" spans="1:133">
      <c r="A7" s="12"/>
      <c r="B7" s="25">
        <v>312.41000000000003</v>
      </c>
      <c r="C7" s="20" t="s">
        <v>10</v>
      </c>
      <c r="D7" s="46">
        <v>222503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222503</v>
      </c>
      <c r="O7" s="47">
        <f t="shared" si="1"/>
        <v>16.482924661086006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419091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419091</v>
      </c>
      <c r="O8" s="47">
        <f t="shared" si="1"/>
        <v>31.046077487221275</v>
      </c>
      <c r="P8" s="9"/>
    </row>
    <row r="9" spans="1:133">
      <c r="A9" s="12"/>
      <c r="B9" s="25">
        <v>314.3</v>
      </c>
      <c r="C9" s="20" t="s">
        <v>13</v>
      </c>
      <c r="D9" s="46">
        <v>83025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83025</v>
      </c>
      <c r="O9" s="47">
        <f t="shared" si="1"/>
        <v>6.1504555893029114</v>
      </c>
      <c r="P9" s="9"/>
    </row>
    <row r="10" spans="1:133">
      <c r="A10" s="12"/>
      <c r="B10" s="25">
        <v>314.39999999999998</v>
      </c>
      <c r="C10" s="20" t="s">
        <v>71</v>
      </c>
      <c r="D10" s="46">
        <v>515979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515979</v>
      </c>
      <c r="O10" s="47">
        <f t="shared" si="1"/>
        <v>38.22349803689162</v>
      </c>
      <c r="P10" s="9"/>
    </row>
    <row r="11" spans="1:133">
      <c r="A11" s="12"/>
      <c r="B11" s="25">
        <v>314.89999999999998</v>
      </c>
      <c r="C11" s="20" t="s">
        <v>14</v>
      </c>
      <c r="D11" s="46">
        <v>15131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15131</v>
      </c>
      <c r="O11" s="47">
        <f t="shared" si="1"/>
        <v>1.1208978442847619</v>
      </c>
      <c r="P11" s="9"/>
    </row>
    <row r="12" spans="1:133">
      <c r="A12" s="12"/>
      <c r="B12" s="25">
        <v>315</v>
      </c>
      <c r="C12" s="20" t="s">
        <v>15</v>
      </c>
      <c r="D12" s="46">
        <v>471545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471545</v>
      </c>
      <c r="O12" s="47">
        <f t="shared" si="1"/>
        <v>34.931846803466925</v>
      </c>
      <c r="P12" s="9"/>
    </row>
    <row r="13" spans="1:133">
      <c r="A13" s="12"/>
      <c r="B13" s="25">
        <v>316</v>
      </c>
      <c r="C13" s="20" t="s">
        <v>16</v>
      </c>
      <c r="D13" s="46">
        <v>19807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19807</v>
      </c>
      <c r="O13" s="47">
        <f t="shared" si="1"/>
        <v>1.4672938736202681</v>
      </c>
      <c r="P13" s="9"/>
    </row>
    <row r="14" spans="1:133" ht="15.6">
      <c r="A14" s="29" t="s">
        <v>17</v>
      </c>
      <c r="B14" s="30"/>
      <c r="C14" s="31"/>
      <c r="D14" s="32">
        <f t="shared" ref="D14:M14" si="3">SUM(D15:D19)</f>
        <v>705501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705501</v>
      </c>
      <c r="O14" s="45">
        <f t="shared" si="1"/>
        <v>52.263204681828284</v>
      </c>
      <c r="P14" s="10"/>
    </row>
    <row r="15" spans="1:133">
      <c r="A15" s="12"/>
      <c r="B15" s="25">
        <v>322</v>
      </c>
      <c r="C15" s="20" t="s">
        <v>0</v>
      </c>
      <c r="D15" s="46">
        <v>138621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138621</v>
      </c>
      <c r="O15" s="47">
        <f t="shared" si="1"/>
        <v>10.268982887621306</v>
      </c>
      <c r="P15" s="9"/>
    </row>
    <row r="16" spans="1:133">
      <c r="A16" s="12"/>
      <c r="B16" s="25">
        <v>323.10000000000002</v>
      </c>
      <c r="C16" s="20" t="s">
        <v>18</v>
      </c>
      <c r="D16" s="46">
        <v>447544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447544</v>
      </c>
      <c r="O16" s="47">
        <f t="shared" si="1"/>
        <v>33.153863249129564</v>
      </c>
      <c r="P16" s="9"/>
    </row>
    <row r="17" spans="1:16">
      <c r="A17" s="12"/>
      <c r="B17" s="25">
        <v>323.7</v>
      </c>
      <c r="C17" s="20" t="s">
        <v>19</v>
      </c>
      <c r="D17" s="46">
        <v>30745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30745</v>
      </c>
      <c r="O17" s="47">
        <f t="shared" si="1"/>
        <v>2.2775761167493886</v>
      </c>
      <c r="P17" s="9"/>
    </row>
    <row r="18" spans="1:16">
      <c r="A18" s="12"/>
      <c r="B18" s="25">
        <v>323.89999999999998</v>
      </c>
      <c r="C18" s="20" t="s">
        <v>20</v>
      </c>
      <c r="D18" s="46">
        <v>6000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6000</v>
      </c>
      <c r="O18" s="47">
        <f t="shared" si="1"/>
        <v>0.44447736869397736</v>
      </c>
      <c r="P18" s="9"/>
    </row>
    <row r="19" spans="1:16">
      <c r="A19" s="12"/>
      <c r="B19" s="25">
        <v>367</v>
      </c>
      <c r="C19" s="20" t="s">
        <v>58</v>
      </c>
      <c r="D19" s="46">
        <v>82591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82591</v>
      </c>
      <c r="O19" s="47">
        <f t="shared" si="1"/>
        <v>6.1183050596340474</v>
      </c>
      <c r="P19" s="9"/>
    </row>
    <row r="20" spans="1:16" ht="15.6">
      <c r="A20" s="29" t="s">
        <v>22</v>
      </c>
      <c r="B20" s="30"/>
      <c r="C20" s="31"/>
      <c r="D20" s="32">
        <f t="shared" ref="D20:M20" si="5">SUM(D21:D32)</f>
        <v>1260697</v>
      </c>
      <c r="E20" s="32">
        <f t="shared" si="5"/>
        <v>6638470</v>
      </c>
      <c r="F20" s="32">
        <f t="shared" si="5"/>
        <v>0</v>
      </c>
      <c r="G20" s="32">
        <f t="shared" si="5"/>
        <v>98085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7997252</v>
      </c>
      <c r="O20" s="45">
        <f t="shared" si="1"/>
        <v>592.43292095710797</v>
      </c>
      <c r="P20" s="10"/>
    </row>
    <row r="21" spans="1:16">
      <c r="A21" s="12"/>
      <c r="B21" s="25">
        <v>331.2</v>
      </c>
      <c r="C21" s="20" t="s">
        <v>21</v>
      </c>
      <c r="D21" s="46">
        <v>0</v>
      </c>
      <c r="E21" s="46">
        <v>9292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9292</v>
      </c>
      <c r="O21" s="47">
        <f t="shared" si="1"/>
        <v>0.68834728498407294</v>
      </c>
      <c r="P21" s="9"/>
    </row>
    <row r="22" spans="1:16">
      <c r="A22" s="12"/>
      <c r="B22" s="25">
        <v>331.39</v>
      </c>
      <c r="C22" s="20" t="s">
        <v>23</v>
      </c>
      <c r="D22" s="46">
        <v>0</v>
      </c>
      <c r="E22" s="46">
        <v>4523786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4523786</v>
      </c>
      <c r="O22" s="47">
        <f t="shared" si="1"/>
        <v>335.12008296910881</v>
      </c>
      <c r="P22" s="9"/>
    </row>
    <row r="23" spans="1:16">
      <c r="A23" s="12"/>
      <c r="B23" s="25">
        <v>331.69</v>
      </c>
      <c r="C23" s="20" t="s">
        <v>24</v>
      </c>
      <c r="D23" s="46">
        <v>0</v>
      </c>
      <c r="E23" s="46">
        <v>830370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830370</v>
      </c>
      <c r="O23" s="47">
        <f t="shared" si="1"/>
        <v>61.51344544040299</v>
      </c>
      <c r="P23" s="9"/>
    </row>
    <row r="24" spans="1:16">
      <c r="A24" s="12"/>
      <c r="B24" s="25">
        <v>334.39</v>
      </c>
      <c r="C24" s="20" t="s">
        <v>72</v>
      </c>
      <c r="D24" s="46">
        <v>0</v>
      </c>
      <c r="E24" s="46">
        <v>274831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274831</v>
      </c>
      <c r="O24" s="47">
        <f t="shared" si="1"/>
        <v>20.359359952589081</v>
      </c>
      <c r="P24" s="9"/>
    </row>
    <row r="25" spans="1:16">
      <c r="A25" s="12"/>
      <c r="B25" s="25">
        <v>334.69</v>
      </c>
      <c r="C25" s="20" t="s">
        <v>25</v>
      </c>
      <c r="D25" s="46">
        <v>0</v>
      </c>
      <c r="E25" s="46">
        <v>694556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694556</v>
      </c>
      <c r="O25" s="47">
        <f t="shared" si="1"/>
        <v>51.452403881769023</v>
      </c>
      <c r="P25" s="9"/>
    </row>
    <row r="26" spans="1:16">
      <c r="A26" s="12"/>
      <c r="B26" s="25">
        <v>335.12</v>
      </c>
      <c r="C26" s="20" t="s">
        <v>26</v>
      </c>
      <c r="D26" s="46">
        <v>467435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467435</v>
      </c>
      <c r="O26" s="47">
        <f t="shared" si="1"/>
        <v>34.627379805911552</v>
      </c>
      <c r="P26" s="9"/>
    </row>
    <row r="27" spans="1:16">
      <c r="A27" s="12"/>
      <c r="B27" s="25">
        <v>335.14</v>
      </c>
      <c r="C27" s="20" t="s">
        <v>27</v>
      </c>
      <c r="D27" s="46">
        <v>7672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7672</v>
      </c>
      <c r="O27" s="47">
        <f t="shared" si="1"/>
        <v>0.56833839543669906</v>
      </c>
      <c r="P27" s="9"/>
    </row>
    <row r="28" spans="1:16">
      <c r="A28" s="12"/>
      <c r="B28" s="25">
        <v>335.15</v>
      </c>
      <c r="C28" s="20" t="s">
        <v>28</v>
      </c>
      <c r="D28" s="46">
        <v>4625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4625</v>
      </c>
      <c r="O28" s="47">
        <f t="shared" si="1"/>
        <v>0.34261797170160752</v>
      </c>
      <c r="P28" s="9"/>
    </row>
    <row r="29" spans="1:16">
      <c r="A29" s="12"/>
      <c r="B29" s="25">
        <v>335.18</v>
      </c>
      <c r="C29" s="20" t="s">
        <v>29</v>
      </c>
      <c r="D29" s="46">
        <v>780965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780965</v>
      </c>
      <c r="O29" s="47">
        <f t="shared" si="1"/>
        <v>57.853544707015331</v>
      </c>
      <c r="P29" s="9"/>
    </row>
    <row r="30" spans="1:16">
      <c r="A30" s="12"/>
      <c r="B30" s="25">
        <v>337.3</v>
      </c>
      <c r="C30" s="20" t="s">
        <v>30</v>
      </c>
      <c r="D30" s="46">
        <v>0</v>
      </c>
      <c r="E30" s="46">
        <v>0</v>
      </c>
      <c r="F30" s="46">
        <v>0</v>
      </c>
      <c r="G30" s="46">
        <v>98085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98085</v>
      </c>
      <c r="O30" s="47">
        <f t="shared" si="1"/>
        <v>7.2660937847247942</v>
      </c>
      <c r="P30" s="9"/>
    </row>
    <row r="31" spans="1:16">
      <c r="A31" s="12"/>
      <c r="B31" s="25">
        <v>337.6</v>
      </c>
      <c r="C31" s="20" t="s">
        <v>31</v>
      </c>
      <c r="D31" s="46">
        <v>0</v>
      </c>
      <c r="E31" s="46">
        <v>159649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159649</v>
      </c>
      <c r="O31" s="47">
        <f t="shared" si="1"/>
        <v>11.826727905770797</v>
      </c>
      <c r="P31" s="9"/>
    </row>
    <row r="32" spans="1:16">
      <c r="A32" s="12"/>
      <c r="B32" s="25">
        <v>338</v>
      </c>
      <c r="C32" s="20" t="s">
        <v>33</v>
      </c>
      <c r="D32" s="46">
        <v>0</v>
      </c>
      <c r="E32" s="46">
        <v>145986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145986</v>
      </c>
      <c r="O32" s="47">
        <f t="shared" si="1"/>
        <v>10.814578857693162</v>
      </c>
      <c r="P32" s="9"/>
    </row>
    <row r="33" spans="1:16" ht="15.6">
      <c r="A33" s="29" t="s">
        <v>38</v>
      </c>
      <c r="B33" s="30"/>
      <c r="C33" s="31"/>
      <c r="D33" s="32">
        <f t="shared" ref="D33:M33" si="7">SUM(D34:D40)</f>
        <v>1029518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1029518</v>
      </c>
      <c r="O33" s="45">
        <f t="shared" si="1"/>
        <v>76.266241943847689</v>
      </c>
      <c r="P33" s="10"/>
    </row>
    <row r="34" spans="1:16">
      <c r="A34" s="12"/>
      <c r="B34" s="25">
        <v>341.53</v>
      </c>
      <c r="C34" s="20" t="s">
        <v>41</v>
      </c>
      <c r="D34" s="46">
        <v>14000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14000</v>
      </c>
      <c r="O34" s="47">
        <f t="shared" si="1"/>
        <v>1.0371138602859471</v>
      </c>
      <c r="P34" s="9"/>
    </row>
    <row r="35" spans="1:16">
      <c r="A35" s="12"/>
      <c r="B35" s="25">
        <v>341.9</v>
      </c>
      <c r="C35" s="20" t="s">
        <v>42</v>
      </c>
      <c r="D35" s="46">
        <v>196235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196235</v>
      </c>
      <c r="O35" s="47">
        <f t="shared" si="1"/>
        <v>14.537002740943773</v>
      </c>
      <c r="P35" s="9"/>
    </row>
    <row r="36" spans="1:16">
      <c r="A36" s="12"/>
      <c r="B36" s="25">
        <v>342.1</v>
      </c>
      <c r="C36" s="20" t="s">
        <v>43</v>
      </c>
      <c r="D36" s="46">
        <v>147550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147550</v>
      </c>
      <c r="O36" s="47">
        <f t="shared" si="1"/>
        <v>10.930439291799393</v>
      </c>
      <c r="P36" s="9"/>
    </row>
    <row r="37" spans="1:16">
      <c r="A37" s="12"/>
      <c r="B37" s="25">
        <v>342.9</v>
      </c>
      <c r="C37" s="20" t="s">
        <v>44</v>
      </c>
      <c r="D37" s="46">
        <v>500648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500648</v>
      </c>
      <c r="O37" s="47">
        <f t="shared" ref="O37:O56" si="9">(N37/O$58)</f>
        <v>37.087784280317059</v>
      </c>
      <c r="P37" s="9"/>
    </row>
    <row r="38" spans="1:16">
      <c r="A38" s="12"/>
      <c r="B38" s="25">
        <v>344.5</v>
      </c>
      <c r="C38" s="20" t="s">
        <v>45</v>
      </c>
      <c r="D38" s="46">
        <v>21458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21458</v>
      </c>
      <c r="O38" s="47">
        <f t="shared" si="9"/>
        <v>1.5895992295725609</v>
      </c>
      <c r="P38" s="9"/>
    </row>
    <row r="39" spans="1:16">
      <c r="A39" s="12"/>
      <c r="B39" s="25">
        <v>347.2</v>
      </c>
      <c r="C39" s="20" t="s">
        <v>46</v>
      </c>
      <c r="D39" s="46">
        <v>140016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140016</v>
      </c>
      <c r="O39" s="47">
        <f t="shared" si="9"/>
        <v>10.372323875842655</v>
      </c>
      <c r="P39" s="9"/>
    </row>
    <row r="40" spans="1:16">
      <c r="A40" s="12"/>
      <c r="B40" s="25">
        <v>347.9</v>
      </c>
      <c r="C40" s="20" t="s">
        <v>47</v>
      </c>
      <c r="D40" s="46">
        <v>9611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9611</v>
      </c>
      <c r="O40" s="47">
        <f t="shared" si="9"/>
        <v>0.7119786650863027</v>
      </c>
      <c r="P40" s="9"/>
    </row>
    <row r="41" spans="1:16" ht="15.6">
      <c r="A41" s="29" t="s">
        <v>39</v>
      </c>
      <c r="B41" s="30"/>
      <c r="C41" s="31"/>
      <c r="D41" s="32">
        <f t="shared" ref="D41:M41" si="10">SUM(D42:D43)</f>
        <v>3700</v>
      </c>
      <c r="E41" s="32">
        <f t="shared" si="10"/>
        <v>102766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>SUM(D41:M41)</f>
        <v>106466</v>
      </c>
      <c r="O41" s="45">
        <f t="shared" si="9"/>
        <v>7.8869545892288322</v>
      </c>
      <c r="P41" s="10"/>
    </row>
    <row r="42" spans="1:16">
      <c r="A42" s="13"/>
      <c r="B42" s="39">
        <v>354</v>
      </c>
      <c r="C42" s="21" t="s">
        <v>50</v>
      </c>
      <c r="D42" s="46">
        <v>3700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3700</v>
      </c>
      <c r="O42" s="47">
        <f t="shared" si="9"/>
        <v>0.274094377361286</v>
      </c>
      <c r="P42" s="9"/>
    </row>
    <row r="43" spans="1:16">
      <c r="A43" s="13"/>
      <c r="B43" s="39">
        <v>359</v>
      </c>
      <c r="C43" s="21" t="s">
        <v>51</v>
      </c>
      <c r="D43" s="46">
        <v>0</v>
      </c>
      <c r="E43" s="46">
        <v>102766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102766</v>
      </c>
      <c r="O43" s="47">
        <f t="shared" si="9"/>
        <v>7.6128602118675461</v>
      </c>
      <c r="P43" s="9"/>
    </row>
    <row r="44" spans="1:16" ht="15.6">
      <c r="A44" s="29" t="s">
        <v>3</v>
      </c>
      <c r="B44" s="30"/>
      <c r="C44" s="31"/>
      <c r="D44" s="32">
        <f t="shared" ref="D44:M44" si="11">SUM(D45:D52)</f>
        <v>300151</v>
      </c>
      <c r="E44" s="32">
        <f t="shared" si="11"/>
        <v>17713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876814</v>
      </c>
      <c r="L44" s="32">
        <f t="shared" si="11"/>
        <v>0</v>
      </c>
      <c r="M44" s="32">
        <f t="shared" si="11"/>
        <v>0</v>
      </c>
      <c r="N44" s="32">
        <f>SUM(D44:M44)</f>
        <v>1194678</v>
      </c>
      <c r="O44" s="45">
        <f t="shared" si="9"/>
        <v>88.501222312763915</v>
      </c>
      <c r="P44" s="10"/>
    </row>
    <row r="45" spans="1:16">
      <c r="A45" s="12"/>
      <c r="B45" s="25">
        <v>361.1</v>
      </c>
      <c r="C45" s="20" t="s">
        <v>52</v>
      </c>
      <c r="D45" s="46">
        <v>9442</v>
      </c>
      <c r="E45" s="46">
        <v>162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52737</v>
      </c>
      <c r="L45" s="46">
        <v>0</v>
      </c>
      <c r="M45" s="46">
        <v>0</v>
      </c>
      <c r="N45" s="46">
        <f>SUM(D45:M45)</f>
        <v>62341</v>
      </c>
      <c r="O45" s="47">
        <f t="shared" si="9"/>
        <v>4.6181939402918735</v>
      </c>
      <c r="P45" s="9"/>
    </row>
    <row r="46" spans="1:16">
      <c r="A46" s="12"/>
      <c r="B46" s="25">
        <v>361.2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58572</v>
      </c>
      <c r="L46" s="46">
        <v>0</v>
      </c>
      <c r="M46" s="46">
        <v>0</v>
      </c>
      <c r="N46" s="46">
        <f t="shared" ref="N46:N52" si="12">SUM(D46:M46)</f>
        <v>58572</v>
      </c>
      <c r="O46" s="47">
        <f t="shared" si="9"/>
        <v>4.338988073190607</v>
      </c>
      <c r="P46" s="9"/>
    </row>
    <row r="47" spans="1:16">
      <c r="A47" s="12"/>
      <c r="B47" s="25">
        <v>361.3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364050</v>
      </c>
      <c r="L47" s="46">
        <v>0</v>
      </c>
      <c r="M47" s="46">
        <v>0</v>
      </c>
      <c r="N47" s="46">
        <f t="shared" si="12"/>
        <v>364050</v>
      </c>
      <c r="O47" s="47">
        <f t="shared" si="9"/>
        <v>26.968664345507076</v>
      </c>
      <c r="P47" s="9"/>
    </row>
    <row r="48" spans="1:16">
      <c r="A48" s="12"/>
      <c r="B48" s="25">
        <v>361.4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-2837</v>
      </c>
      <c r="L48" s="46">
        <v>0</v>
      </c>
      <c r="M48" s="46">
        <v>0</v>
      </c>
      <c r="N48" s="46">
        <f t="shared" si="12"/>
        <v>-2837</v>
      </c>
      <c r="O48" s="47">
        <f t="shared" si="9"/>
        <v>-0.21016371583080229</v>
      </c>
      <c r="P48" s="9"/>
    </row>
    <row r="49" spans="1:119">
      <c r="A49" s="12"/>
      <c r="B49" s="25">
        <v>362</v>
      </c>
      <c r="C49" s="20" t="s">
        <v>56</v>
      </c>
      <c r="D49" s="46">
        <v>256667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256667</v>
      </c>
      <c r="O49" s="47">
        <f t="shared" si="9"/>
        <v>19.013778798429513</v>
      </c>
      <c r="P49" s="9"/>
    </row>
    <row r="50" spans="1:119">
      <c r="A50" s="12"/>
      <c r="B50" s="25">
        <v>366</v>
      </c>
      <c r="C50" s="20" t="s">
        <v>57</v>
      </c>
      <c r="D50" s="46">
        <v>5700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5700</v>
      </c>
      <c r="O50" s="47">
        <f t="shared" si="9"/>
        <v>0.42225350025927849</v>
      </c>
      <c r="P50" s="9"/>
    </row>
    <row r="51" spans="1:119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404292</v>
      </c>
      <c r="L51" s="46">
        <v>0</v>
      </c>
      <c r="M51" s="46">
        <v>0</v>
      </c>
      <c r="N51" s="46">
        <f t="shared" si="12"/>
        <v>404292</v>
      </c>
      <c r="O51" s="47">
        <f t="shared" si="9"/>
        <v>29.949774057337581</v>
      </c>
      <c r="P51" s="9"/>
    </row>
    <row r="52" spans="1:119">
      <c r="A52" s="12"/>
      <c r="B52" s="25">
        <v>369.9</v>
      </c>
      <c r="C52" s="20" t="s">
        <v>60</v>
      </c>
      <c r="D52" s="46">
        <v>28342</v>
      </c>
      <c r="E52" s="46">
        <v>17551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45893</v>
      </c>
      <c r="O52" s="47">
        <f t="shared" si="9"/>
        <v>3.3997333135787837</v>
      </c>
      <c r="P52" s="9"/>
    </row>
    <row r="53" spans="1:119" ht="15.6">
      <c r="A53" s="29" t="s">
        <v>40</v>
      </c>
      <c r="B53" s="30"/>
      <c r="C53" s="31"/>
      <c r="D53" s="32">
        <f t="shared" ref="D53:M53" si="13">SUM(D54:D55)</f>
        <v>0</v>
      </c>
      <c r="E53" s="32">
        <f t="shared" si="13"/>
        <v>3576101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3576101</v>
      </c>
      <c r="O53" s="45">
        <f t="shared" si="9"/>
        <v>264.91599377731683</v>
      </c>
      <c r="P53" s="9"/>
    </row>
    <row r="54" spans="1:119">
      <c r="A54" s="12"/>
      <c r="B54" s="25">
        <v>381</v>
      </c>
      <c r="C54" s="20" t="s">
        <v>61</v>
      </c>
      <c r="D54" s="46">
        <v>0</v>
      </c>
      <c r="E54" s="46">
        <v>7080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7080</v>
      </c>
      <c r="O54" s="47">
        <f t="shared" si="9"/>
        <v>0.52448329505889324</v>
      </c>
      <c r="P54" s="9"/>
    </row>
    <row r="55" spans="1:119" ht="15.6" thickBot="1">
      <c r="A55" s="12"/>
      <c r="B55" s="25">
        <v>384</v>
      </c>
      <c r="C55" s="20" t="s">
        <v>73</v>
      </c>
      <c r="D55" s="46">
        <v>0</v>
      </c>
      <c r="E55" s="46">
        <v>3569021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3569021</v>
      </c>
      <c r="O55" s="47">
        <f t="shared" si="9"/>
        <v>264.39151048225796</v>
      </c>
      <c r="P55" s="9"/>
    </row>
    <row r="56" spans="1:119" ht="16.2" thickBot="1">
      <c r="A56" s="14" t="s">
        <v>48</v>
      </c>
      <c r="B56" s="23"/>
      <c r="C56" s="22"/>
      <c r="D56" s="15">
        <f t="shared" ref="D56:M56" si="14">SUM(D5,D14,D20,D33,D41,D44,D53)</f>
        <v>6128729</v>
      </c>
      <c r="E56" s="15">
        <f t="shared" si="14"/>
        <v>10754141</v>
      </c>
      <c r="F56" s="15">
        <f t="shared" si="14"/>
        <v>0</v>
      </c>
      <c r="G56" s="15">
        <f t="shared" si="14"/>
        <v>98085</v>
      </c>
      <c r="H56" s="15">
        <f t="shared" si="14"/>
        <v>0</v>
      </c>
      <c r="I56" s="15">
        <f t="shared" si="14"/>
        <v>0</v>
      </c>
      <c r="J56" s="15">
        <f t="shared" si="14"/>
        <v>0</v>
      </c>
      <c r="K56" s="15">
        <f t="shared" si="14"/>
        <v>876814</v>
      </c>
      <c r="L56" s="15">
        <f t="shared" si="14"/>
        <v>0</v>
      </c>
      <c r="M56" s="15">
        <f t="shared" si="14"/>
        <v>0</v>
      </c>
      <c r="N56" s="15">
        <f>SUM(D56:M56)</f>
        <v>17857769</v>
      </c>
      <c r="O56" s="38">
        <f t="shared" si="9"/>
        <v>1322.8956959774798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74</v>
      </c>
      <c r="M58" s="118"/>
      <c r="N58" s="118"/>
      <c r="O58" s="43">
        <v>13499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6" thickBot="1">
      <c r="A60" s="120" t="s">
        <v>75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A60:O60"/>
    <mergeCell ref="L58:N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9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2902262</v>
      </c>
      <c r="E5" s="27">
        <f t="shared" si="0"/>
        <v>418273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3320535</v>
      </c>
      <c r="O5" s="33">
        <f t="shared" ref="O5:O36" si="1">(N5/O$57)</f>
        <v>233.06906717203623</v>
      </c>
      <c r="P5" s="6"/>
    </row>
    <row r="6" spans="1:133">
      <c r="A6" s="12"/>
      <c r="B6" s="25">
        <v>311</v>
      </c>
      <c r="C6" s="20" t="s">
        <v>2</v>
      </c>
      <c r="D6" s="46">
        <v>1518036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1518036</v>
      </c>
      <c r="O6" s="47">
        <f t="shared" si="1"/>
        <v>106.55127395241104</v>
      </c>
      <c r="P6" s="9"/>
    </row>
    <row r="7" spans="1:133">
      <c r="A7" s="12"/>
      <c r="B7" s="25">
        <v>312.41000000000003</v>
      </c>
      <c r="C7" s="20" t="s">
        <v>10</v>
      </c>
      <c r="D7" s="46">
        <v>232115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232115</v>
      </c>
      <c r="O7" s="47">
        <f t="shared" si="1"/>
        <v>16.292201867059731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418273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418273</v>
      </c>
      <c r="O8" s="47">
        <f t="shared" si="1"/>
        <v>29.358672001123043</v>
      </c>
      <c r="P8" s="9"/>
    </row>
    <row r="9" spans="1:133">
      <c r="A9" s="12"/>
      <c r="B9" s="25">
        <v>314.10000000000002</v>
      </c>
      <c r="C9" s="20" t="s">
        <v>12</v>
      </c>
      <c r="D9" s="46">
        <v>478309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478309</v>
      </c>
      <c r="O9" s="47">
        <f t="shared" si="1"/>
        <v>33.572611777918155</v>
      </c>
      <c r="P9" s="9"/>
    </row>
    <row r="10" spans="1:133">
      <c r="A10" s="12"/>
      <c r="B10" s="25">
        <v>314.3</v>
      </c>
      <c r="C10" s="20" t="s">
        <v>13</v>
      </c>
      <c r="D10" s="46">
        <v>74780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74780</v>
      </c>
      <c r="O10" s="47">
        <f t="shared" si="1"/>
        <v>5.2488243138906441</v>
      </c>
      <c r="P10" s="9"/>
    </row>
    <row r="11" spans="1:133">
      <c r="A11" s="12"/>
      <c r="B11" s="25">
        <v>314.89999999999998</v>
      </c>
      <c r="C11" s="20" t="s">
        <v>14</v>
      </c>
      <c r="D11" s="46">
        <v>16980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16980</v>
      </c>
      <c r="O11" s="47">
        <f t="shared" si="1"/>
        <v>1.1918298589176668</v>
      </c>
      <c r="P11" s="9"/>
    </row>
    <row r="12" spans="1:133">
      <c r="A12" s="12"/>
      <c r="B12" s="25">
        <v>315</v>
      </c>
      <c r="C12" s="20" t="s">
        <v>15</v>
      </c>
      <c r="D12" s="46">
        <v>561344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561344</v>
      </c>
      <c r="O12" s="47">
        <f t="shared" si="1"/>
        <v>39.400856320628904</v>
      </c>
      <c r="P12" s="9"/>
    </row>
    <row r="13" spans="1:133">
      <c r="A13" s="12"/>
      <c r="B13" s="25">
        <v>316</v>
      </c>
      <c r="C13" s="20" t="s">
        <v>16</v>
      </c>
      <c r="D13" s="46">
        <v>20698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20698</v>
      </c>
      <c r="O13" s="47">
        <f t="shared" si="1"/>
        <v>1.4527970800870358</v>
      </c>
      <c r="P13" s="9"/>
    </row>
    <row r="14" spans="1:133" ht="15.6">
      <c r="A14" s="29" t="s">
        <v>17</v>
      </c>
      <c r="B14" s="30"/>
      <c r="C14" s="31"/>
      <c r="D14" s="32">
        <f t="shared" ref="D14:M14" si="3">SUM(D15:D18)</f>
        <v>651515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651515</v>
      </c>
      <c r="O14" s="45">
        <f t="shared" si="1"/>
        <v>45.729978241033201</v>
      </c>
      <c r="P14" s="10"/>
    </row>
    <row r="15" spans="1:133">
      <c r="A15" s="12"/>
      <c r="B15" s="25">
        <v>322</v>
      </c>
      <c r="C15" s="20" t="s">
        <v>0</v>
      </c>
      <c r="D15" s="46">
        <v>124921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124921</v>
      </c>
      <c r="O15" s="47">
        <f t="shared" si="1"/>
        <v>8.7682319084719591</v>
      </c>
      <c r="P15" s="9"/>
    </row>
    <row r="16" spans="1:133">
      <c r="A16" s="12"/>
      <c r="B16" s="25">
        <v>323.10000000000002</v>
      </c>
      <c r="C16" s="20" t="s">
        <v>18</v>
      </c>
      <c r="D16" s="46">
        <v>490957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490957</v>
      </c>
      <c r="O16" s="47">
        <f t="shared" si="1"/>
        <v>34.460377623359307</v>
      </c>
      <c r="P16" s="9"/>
    </row>
    <row r="17" spans="1:16">
      <c r="A17" s="12"/>
      <c r="B17" s="25">
        <v>323.7</v>
      </c>
      <c r="C17" s="20" t="s">
        <v>19</v>
      </c>
      <c r="D17" s="46">
        <v>30083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30083</v>
      </c>
      <c r="O17" s="47">
        <f t="shared" si="1"/>
        <v>2.111532252404015</v>
      </c>
      <c r="P17" s="9"/>
    </row>
    <row r="18" spans="1:16">
      <c r="A18" s="12"/>
      <c r="B18" s="25">
        <v>323.89999999999998</v>
      </c>
      <c r="C18" s="20" t="s">
        <v>20</v>
      </c>
      <c r="D18" s="46">
        <v>5554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5554</v>
      </c>
      <c r="O18" s="47">
        <f t="shared" si="1"/>
        <v>0.38983645679792239</v>
      </c>
      <c r="P18" s="9"/>
    </row>
    <row r="19" spans="1:16" ht="15.6">
      <c r="A19" s="29" t="s">
        <v>22</v>
      </c>
      <c r="B19" s="30"/>
      <c r="C19" s="31"/>
      <c r="D19" s="32">
        <f t="shared" ref="D19:M19" si="5">SUM(D20:D31)</f>
        <v>1295183</v>
      </c>
      <c r="E19" s="32">
        <f t="shared" si="5"/>
        <v>1377050</v>
      </c>
      <c r="F19" s="32">
        <f t="shared" si="5"/>
        <v>0</v>
      </c>
      <c r="G19" s="32">
        <f t="shared" si="5"/>
        <v>261973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2934206</v>
      </c>
      <c r="O19" s="45">
        <f t="shared" si="1"/>
        <v>205.95255141433285</v>
      </c>
      <c r="P19" s="10"/>
    </row>
    <row r="20" spans="1:16">
      <c r="A20" s="12"/>
      <c r="B20" s="25">
        <v>331.2</v>
      </c>
      <c r="C20" s="20" t="s">
        <v>21</v>
      </c>
      <c r="D20" s="46">
        <v>0</v>
      </c>
      <c r="E20" s="46">
        <v>5660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6">SUM(D20:M20)</f>
        <v>5660</v>
      </c>
      <c r="O20" s="47">
        <f t="shared" si="1"/>
        <v>0.39727661963922228</v>
      </c>
      <c r="P20" s="9"/>
    </row>
    <row r="21" spans="1:16">
      <c r="A21" s="12"/>
      <c r="B21" s="25">
        <v>331.39</v>
      </c>
      <c r="C21" s="20" t="s">
        <v>23</v>
      </c>
      <c r="D21" s="46">
        <v>0</v>
      </c>
      <c r="E21" s="46">
        <v>207530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207530</v>
      </c>
      <c r="O21" s="47">
        <f t="shared" si="1"/>
        <v>14.566575419386538</v>
      </c>
      <c r="P21" s="9"/>
    </row>
    <row r="22" spans="1:16">
      <c r="A22" s="12"/>
      <c r="B22" s="25">
        <v>331.69</v>
      </c>
      <c r="C22" s="20" t="s">
        <v>24</v>
      </c>
      <c r="D22" s="46">
        <v>0</v>
      </c>
      <c r="E22" s="46">
        <v>147865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147865</v>
      </c>
      <c r="O22" s="47">
        <f t="shared" si="1"/>
        <v>10.378676212535973</v>
      </c>
      <c r="P22" s="9"/>
    </row>
    <row r="23" spans="1:16">
      <c r="A23" s="12"/>
      <c r="B23" s="25">
        <v>334.69</v>
      </c>
      <c r="C23" s="20" t="s">
        <v>25</v>
      </c>
      <c r="D23" s="46">
        <v>0</v>
      </c>
      <c r="E23" s="46">
        <v>711159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711159</v>
      </c>
      <c r="O23" s="47">
        <f t="shared" si="1"/>
        <v>49.916403453358605</v>
      </c>
      <c r="P23" s="9"/>
    </row>
    <row r="24" spans="1:16">
      <c r="A24" s="12"/>
      <c r="B24" s="25">
        <v>335.12</v>
      </c>
      <c r="C24" s="20" t="s">
        <v>26</v>
      </c>
      <c r="D24" s="46">
        <v>467368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467368</v>
      </c>
      <c r="O24" s="47">
        <f t="shared" si="1"/>
        <v>32.804660630308135</v>
      </c>
      <c r="P24" s="9"/>
    </row>
    <row r="25" spans="1:16">
      <c r="A25" s="12"/>
      <c r="B25" s="25">
        <v>335.14</v>
      </c>
      <c r="C25" s="20" t="s">
        <v>27</v>
      </c>
      <c r="D25" s="46">
        <v>8964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8964</v>
      </c>
      <c r="O25" s="47">
        <f t="shared" si="1"/>
        <v>0.62918509159823122</v>
      </c>
      <c r="P25" s="9"/>
    </row>
    <row r="26" spans="1:16">
      <c r="A26" s="12"/>
      <c r="B26" s="25">
        <v>335.15</v>
      </c>
      <c r="C26" s="20" t="s">
        <v>28</v>
      </c>
      <c r="D26" s="46">
        <v>4026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4026</v>
      </c>
      <c r="O26" s="47">
        <f t="shared" si="1"/>
        <v>0.28258580753842916</v>
      </c>
      <c r="P26" s="9"/>
    </row>
    <row r="27" spans="1:16">
      <c r="A27" s="12"/>
      <c r="B27" s="25">
        <v>335.18</v>
      </c>
      <c r="C27" s="20" t="s">
        <v>29</v>
      </c>
      <c r="D27" s="46">
        <v>814825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814825</v>
      </c>
      <c r="O27" s="47">
        <f t="shared" si="1"/>
        <v>57.192742331718961</v>
      </c>
      <c r="P27" s="9"/>
    </row>
    <row r="28" spans="1:16">
      <c r="A28" s="12"/>
      <c r="B28" s="25">
        <v>337.3</v>
      </c>
      <c r="C28" s="20" t="s">
        <v>30</v>
      </c>
      <c r="D28" s="46">
        <v>0</v>
      </c>
      <c r="E28" s="46">
        <v>0</v>
      </c>
      <c r="F28" s="46">
        <v>0</v>
      </c>
      <c r="G28" s="46">
        <v>8194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8194</v>
      </c>
      <c r="O28" s="47">
        <f t="shared" si="1"/>
        <v>0.57513862567558083</v>
      </c>
      <c r="P28" s="9"/>
    </row>
    <row r="29" spans="1:16">
      <c r="A29" s="12"/>
      <c r="B29" s="25">
        <v>337.6</v>
      </c>
      <c r="C29" s="20" t="s">
        <v>31</v>
      </c>
      <c r="D29" s="46">
        <v>0</v>
      </c>
      <c r="E29" s="46">
        <v>174733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174733</v>
      </c>
      <c r="O29" s="47">
        <f t="shared" si="1"/>
        <v>12.264546922159051</v>
      </c>
      <c r="P29" s="9"/>
    </row>
    <row r="30" spans="1:16">
      <c r="A30" s="12"/>
      <c r="B30" s="25">
        <v>337.7</v>
      </c>
      <c r="C30" s="20" t="s">
        <v>32</v>
      </c>
      <c r="D30" s="46">
        <v>0</v>
      </c>
      <c r="E30" s="46">
        <v>0</v>
      </c>
      <c r="F30" s="46">
        <v>0</v>
      </c>
      <c r="G30" s="46">
        <v>253779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253779</v>
      </c>
      <c r="O30" s="47">
        <f t="shared" si="1"/>
        <v>17.812802695304274</v>
      </c>
      <c r="P30" s="9"/>
    </row>
    <row r="31" spans="1:16">
      <c r="A31" s="12"/>
      <c r="B31" s="25">
        <v>338</v>
      </c>
      <c r="C31" s="20" t="s">
        <v>33</v>
      </c>
      <c r="D31" s="46">
        <v>0</v>
      </c>
      <c r="E31" s="46">
        <v>130103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130103</v>
      </c>
      <c r="O31" s="47">
        <f t="shared" si="1"/>
        <v>9.1319576051098483</v>
      </c>
      <c r="P31" s="9"/>
    </row>
    <row r="32" spans="1:16" ht="15.6">
      <c r="A32" s="29" t="s">
        <v>38</v>
      </c>
      <c r="B32" s="30"/>
      <c r="C32" s="31"/>
      <c r="D32" s="32">
        <f t="shared" ref="D32:M32" si="7">SUM(D33:D39)</f>
        <v>725629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725629</v>
      </c>
      <c r="O32" s="45">
        <f t="shared" si="1"/>
        <v>50.932055871411528</v>
      </c>
      <c r="P32" s="10"/>
    </row>
    <row r="33" spans="1:16">
      <c r="A33" s="12"/>
      <c r="B33" s="25">
        <v>341.53</v>
      </c>
      <c r="C33" s="20" t="s">
        <v>41</v>
      </c>
      <c r="D33" s="46">
        <v>14000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14000</v>
      </c>
      <c r="O33" s="47">
        <f t="shared" si="1"/>
        <v>0.98266301677546153</v>
      </c>
      <c r="P33" s="9"/>
    </row>
    <row r="34" spans="1:16">
      <c r="A34" s="12"/>
      <c r="B34" s="25">
        <v>341.9</v>
      </c>
      <c r="C34" s="20" t="s">
        <v>42</v>
      </c>
      <c r="D34" s="46">
        <v>182276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182276</v>
      </c>
      <c r="O34" s="47">
        <f t="shared" si="1"/>
        <v>12.793991717554572</v>
      </c>
      <c r="P34" s="9"/>
    </row>
    <row r="35" spans="1:16">
      <c r="A35" s="12"/>
      <c r="B35" s="25">
        <v>342.1</v>
      </c>
      <c r="C35" s="20" t="s">
        <v>43</v>
      </c>
      <c r="D35" s="46">
        <v>164708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164708</v>
      </c>
      <c r="O35" s="47">
        <f t="shared" si="1"/>
        <v>11.560890011932337</v>
      </c>
      <c r="P35" s="9"/>
    </row>
    <row r="36" spans="1:16">
      <c r="A36" s="12"/>
      <c r="B36" s="25">
        <v>342.9</v>
      </c>
      <c r="C36" s="20" t="s">
        <v>44</v>
      </c>
      <c r="D36" s="46">
        <v>192625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192625</v>
      </c>
      <c r="O36" s="47">
        <f t="shared" si="1"/>
        <v>13.520390257598091</v>
      </c>
      <c r="P36" s="9"/>
    </row>
    <row r="37" spans="1:16">
      <c r="A37" s="12"/>
      <c r="B37" s="25">
        <v>344.5</v>
      </c>
      <c r="C37" s="20" t="s">
        <v>45</v>
      </c>
      <c r="D37" s="46">
        <v>22519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22519</v>
      </c>
      <c r="O37" s="47">
        <f t="shared" ref="O37:O55" si="9">(N37/O$57)</f>
        <v>1.5806134624833299</v>
      </c>
      <c r="P37" s="9"/>
    </row>
    <row r="38" spans="1:16">
      <c r="A38" s="12"/>
      <c r="B38" s="25">
        <v>347.2</v>
      </c>
      <c r="C38" s="20" t="s">
        <v>46</v>
      </c>
      <c r="D38" s="46">
        <v>145846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145846</v>
      </c>
      <c r="O38" s="47">
        <f t="shared" si="9"/>
        <v>10.236962167473854</v>
      </c>
      <c r="P38" s="9"/>
    </row>
    <row r="39" spans="1:16">
      <c r="A39" s="12"/>
      <c r="B39" s="25">
        <v>347.9</v>
      </c>
      <c r="C39" s="20" t="s">
        <v>47</v>
      </c>
      <c r="D39" s="46">
        <v>3655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10">SUM(D39:M39)</f>
        <v>3655</v>
      </c>
      <c r="O39" s="47">
        <f t="shared" si="9"/>
        <v>0.25654523759387943</v>
      </c>
      <c r="P39" s="9"/>
    </row>
    <row r="40" spans="1:16" ht="15.6">
      <c r="A40" s="29" t="s">
        <v>39</v>
      </c>
      <c r="B40" s="30"/>
      <c r="C40" s="31"/>
      <c r="D40" s="32">
        <f t="shared" ref="D40:M40" si="11">SUM(D41:D42)</f>
        <v>2200</v>
      </c>
      <c r="E40" s="32">
        <f t="shared" si="11"/>
        <v>2059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0"/>
        <v>4259</v>
      </c>
      <c r="O40" s="45">
        <f t="shared" si="9"/>
        <v>0.29894012774619216</v>
      </c>
      <c r="P40" s="10"/>
    </row>
    <row r="41" spans="1:16">
      <c r="A41" s="13"/>
      <c r="B41" s="39">
        <v>354</v>
      </c>
      <c r="C41" s="21" t="s">
        <v>50</v>
      </c>
      <c r="D41" s="46">
        <v>2200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2200</v>
      </c>
      <c r="O41" s="47">
        <f t="shared" si="9"/>
        <v>0.15441847406471537</v>
      </c>
      <c r="P41" s="9"/>
    </row>
    <row r="42" spans="1:16">
      <c r="A42" s="13"/>
      <c r="B42" s="39">
        <v>359</v>
      </c>
      <c r="C42" s="21" t="s">
        <v>51</v>
      </c>
      <c r="D42" s="46">
        <v>0</v>
      </c>
      <c r="E42" s="46">
        <v>2059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2059</v>
      </c>
      <c r="O42" s="47">
        <f t="shared" si="9"/>
        <v>0.14452165368147679</v>
      </c>
      <c r="P42" s="9"/>
    </row>
    <row r="43" spans="1:16" ht="15.6">
      <c r="A43" s="29" t="s">
        <v>3</v>
      </c>
      <c r="B43" s="30"/>
      <c r="C43" s="31"/>
      <c r="D43" s="32">
        <f t="shared" ref="D43:M43" si="12">SUM(D44:D52)</f>
        <v>450373</v>
      </c>
      <c r="E43" s="32">
        <f t="shared" si="12"/>
        <v>27092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0</v>
      </c>
      <c r="J43" s="32">
        <f t="shared" si="12"/>
        <v>0</v>
      </c>
      <c r="K43" s="32">
        <f t="shared" si="12"/>
        <v>361687</v>
      </c>
      <c r="L43" s="32">
        <f t="shared" si="12"/>
        <v>0</v>
      </c>
      <c r="M43" s="32">
        <f t="shared" si="12"/>
        <v>0</v>
      </c>
      <c r="N43" s="32">
        <f t="shared" si="10"/>
        <v>839152</v>
      </c>
      <c r="O43" s="45">
        <f t="shared" si="9"/>
        <v>58.900259703797289</v>
      </c>
      <c r="P43" s="10"/>
    </row>
    <row r="44" spans="1:16">
      <c r="A44" s="12"/>
      <c r="B44" s="25">
        <v>361.1</v>
      </c>
      <c r="C44" s="20" t="s">
        <v>52</v>
      </c>
      <c r="D44" s="46">
        <v>11468</v>
      </c>
      <c r="E44" s="46">
        <v>769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61130</v>
      </c>
      <c r="L44" s="46">
        <v>0</v>
      </c>
      <c r="M44" s="46">
        <v>0</v>
      </c>
      <c r="N44" s="46">
        <f t="shared" si="10"/>
        <v>73367</v>
      </c>
      <c r="O44" s="47">
        <f t="shared" si="9"/>
        <v>5.1496455394118064</v>
      </c>
      <c r="P44" s="9"/>
    </row>
    <row r="45" spans="1:16">
      <c r="A45" s="12"/>
      <c r="B45" s="25">
        <v>361.2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52901</v>
      </c>
      <c r="L45" s="46">
        <v>0</v>
      </c>
      <c r="M45" s="46">
        <v>0</v>
      </c>
      <c r="N45" s="46">
        <f t="shared" ref="N45:N52" si="13">SUM(D45:M45)</f>
        <v>52901</v>
      </c>
      <c r="O45" s="47">
        <f t="shared" si="9"/>
        <v>3.7131325893170493</v>
      </c>
      <c r="P45" s="9"/>
    </row>
    <row r="46" spans="1:16">
      <c r="A46" s="12"/>
      <c r="B46" s="25">
        <v>361.3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435474</v>
      </c>
      <c r="L46" s="46">
        <v>0</v>
      </c>
      <c r="M46" s="46">
        <v>0</v>
      </c>
      <c r="N46" s="46">
        <f t="shared" si="13"/>
        <v>435474</v>
      </c>
      <c r="O46" s="47">
        <f t="shared" si="9"/>
        <v>30.566013897662664</v>
      </c>
      <c r="P46" s="9"/>
    </row>
    <row r="47" spans="1:16">
      <c r="A47" s="12"/>
      <c r="B47" s="25">
        <v>361.4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-548310</v>
      </c>
      <c r="L47" s="46">
        <v>0</v>
      </c>
      <c r="M47" s="46">
        <v>0</v>
      </c>
      <c r="N47" s="46">
        <f t="shared" si="13"/>
        <v>-548310</v>
      </c>
      <c r="O47" s="47">
        <f t="shared" si="9"/>
        <v>-38.485997052010951</v>
      </c>
      <c r="P47" s="9"/>
    </row>
    <row r="48" spans="1:16">
      <c r="A48" s="12"/>
      <c r="B48" s="25">
        <v>362</v>
      </c>
      <c r="C48" s="20" t="s">
        <v>56</v>
      </c>
      <c r="D48" s="46">
        <v>268724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268724</v>
      </c>
      <c r="O48" s="47">
        <f t="shared" si="9"/>
        <v>18.861795465712081</v>
      </c>
      <c r="P48" s="9"/>
    </row>
    <row r="49" spans="1:119">
      <c r="A49" s="12"/>
      <c r="B49" s="25">
        <v>366</v>
      </c>
      <c r="C49" s="20" t="s">
        <v>57</v>
      </c>
      <c r="D49" s="46">
        <v>7006</v>
      </c>
      <c r="E49" s="46">
        <v>2450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9456</v>
      </c>
      <c r="O49" s="47">
        <f t="shared" si="9"/>
        <v>0.66371867761634029</v>
      </c>
      <c r="P49" s="9"/>
    </row>
    <row r="50" spans="1:119">
      <c r="A50" s="12"/>
      <c r="B50" s="25">
        <v>367</v>
      </c>
      <c r="C50" s="20" t="s">
        <v>58</v>
      </c>
      <c r="D50" s="46">
        <v>75812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75812</v>
      </c>
      <c r="O50" s="47">
        <f t="shared" si="9"/>
        <v>5.3212606162700924</v>
      </c>
      <c r="P50" s="9"/>
    </row>
    <row r="51" spans="1:119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360492</v>
      </c>
      <c r="L51" s="46">
        <v>0</v>
      </c>
      <c r="M51" s="46">
        <v>0</v>
      </c>
      <c r="N51" s="46">
        <f t="shared" si="13"/>
        <v>360492</v>
      </c>
      <c r="O51" s="47">
        <f t="shared" si="9"/>
        <v>25.30301116024426</v>
      </c>
      <c r="P51" s="9"/>
    </row>
    <row r="52" spans="1:119">
      <c r="A52" s="12"/>
      <c r="B52" s="25">
        <v>369.9</v>
      </c>
      <c r="C52" s="20" t="s">
        <v>60</v>
      </c>
      <c r="D52" s="46">
        <v>87363</v>
      </c>
      <c r="E52" s="46">
        <v>23873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111236</v>
      </c>
      <c r="O52" s="47">
        <f t="shared" si="9"/>
        <v>7.8076788095739458</v>
      </c>
      <c r="P52" s="9"/>
    </row>
    <row r="53" spans="1:119" ht="15.6">
      <c r="A53" s="29" t="s">
        <v>40</v>
      </c>
      <c r="B53" s="30"/>
      <c r="C53" s="31"/>
      <c r="D53" s="32">
        <f t="shared" ref="D53:M53" si="14">SUM(D54:D54)</f>
        <v>0</v>
      </c>
      <c r="E53" s="32">
        <f t="shared" si="14"/>
        <v>56263</v>
      </c>
      <c r="F53" s="32">
        <f t="shared" si="14"/>
        <v>0</v>
      </c>
      <c r="G53" s="32">
        <f t="shared" si="14"/>
        <v>0</v>
      </c>
      <c r="H53" s="32">
        <f t="shared" si="14"/>
        <v>0</v>
      </c>
      <c r="I53" s="32">
        <f t="shared" si="14"/>
        <v>0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>SUM(D53:M53)</f>
        <v>56263</v>
      </c>
      <c r="O53" s="45">
        <f t="shared" si="9"/>
        <v>3.949112093774128</v>
      </c>
      <c r="P53" s="9"/>
    </row>
    <row r="54" spans="1:119" ht="15.6" thickBot="1">
      <c r="A54" s="12"/>
      <c r="B54" s="25">
        <v>381</v>
      </c>
      <c r="C54" s="20" t="s">
        <v>61</v>
      </c>
      <c r="D54" s="46">
        <v>0</v>
      </c>
      <c r="E54" s="46">
        <v>56263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56263</v>
      </c>
      <c r="O54" s="47">
        <f t="shared" si="9"/>
        <v>3.949112093774128</v>
      </c>
      <c r="P54" s="9"/>
    </row>
    <row r="55" spans="1:119" ht="16.2" thickBot="1">
      <c r="A55" s="14" t="s">
        <v>48</v>
      </c>
      <c r="B55" s="23"/>
      <c r="C55" s="22"/>
      <c r="D55" s="15">
        <f t="shared" ref="D55:M55" si="15">SUM(D5,D14,D19,D32,D40,D43,D53)</f>
        <v>6027162</v>
      </c>
      <c r="E55" s="15">
        <f t="shared" si="15"/>
        <v>1880737</v>
      </c>
      <c r="F55" s="15">
        <f t="shared" si="15"/>
        <v>0</v>
      </c>
      <c r="G55" s="15">
        <f t="shared" si="15"/>
        <v>261973</v>
      </c>
      <c r="H55" s="15">
        <f t="shared" si="15"/>
        <v>0</v>
      </c>
      <c r="I55" s="15">
        <f t="shared" si="15"/>
        <v>0</v>
      </c>
      <c r="J55" s="15">
        <f t="shared" si="15"/>
        <v>0</v>
      </c>
      <c r="K55" s="15">
        <f t="shared" si="15"/>
        <v>361687</v>
      </c>
      <c r="L55" s="15">
        <f t="shared" si="15"/>
        <v>0</v>
      </c>
      <c r="M55" s="15">
        <f t="shared" si="15"/>
        <v>0</v>
      </c>
      <c r="N55" s="15">
        <f>SUM(D55:M55)</f>
        <v>8531559</v>
      </c>
      <c r="O55" s="38">
        <f t="shared" si="9"/>
        <v>598.83196462413139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68</v>
      </c>
      <c r="M57" s="118"/>
      <c r="N57" s="118"/>
      <c r="O57" s="43">
        <v>14247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6" thickBot="1">
      <c r="A59" s="120" t="s">
        <v>75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A59:O59"/>
    <mergeCell ref="A58:O58"/>
    <mergeCell ref="L57:N5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2820275</v>
      </c>
      <c r="E5" s="27">
        <f t="shared" si="0"/>
        <v>458867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3279142</v>
      </c>
      <c r="O5" s="33">
        <f t="shared" ref="O5:O36" si="1">(N5/O$56)</f>
        <v>230.09908076626201</v>
      </c>
      <c r="P5" s="6"/>
    </row>
    <row r="6" spans="1:133">
      <c r="A6" s="12"/>
      <c r="B6" s="25">
        <v>311</v>
      </c>
      <c r="C6" s="20" t="s">
        <v>2</v>
      </c>
      <c r="D6" s="46">
        <v>1539523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1539523</v>
      </c>
      <c r="O6" s="47">
        <f t="shared" si="1"/>
        <v>108.0291207634552</v>
      </c>
      <c r="P6" s="9"/>
    </row>
    <row r="7" spans="1:133">
      <c r="A7" s="12"/>
      <c r="B7" s="25">
        <v>312.41000000000003</v>
      </c>
      <c r="C7" s="20" t="s">
        <v>10</v>
      </c>
      <c r="D7" s="46">
        <v>247272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247272</v>
      </c>
      <c r="O7" s="47">
        <f t="shared" si="1"/>
        <v>17.351203424321099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458867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458867</v>
      </c>
      <c r="O8" s="47">
        <f t="shared" si="1"/>
        <v>32.19893340818188</v>
      </c>
      <c r="P8" s="9"/>
    </row>
    <row r="9" spans="1:133">
      <c r="A9" s="12"/>
      <c r="B9" s="25">
        <v>314.10000000000002</v>
      </c>
      <c r="C9" s="20" t="s">
        <v>12</v>
      </c>
      <c r="D9" s="46">
        <v>492734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492734</v>
      </c>
      <c r="O9" s="47">
        <f t="shared" si="1"/>
        <v>34.575398217668933</v>
      </c>
      <c r="P9" s="9"/>
    </row>
    <row r="10" spans="1:133">
      <c r="A10" s="12"/>
      <c r="B10" s="25">
        <v>314.3</v>
      </c>
      <c r="C10" s="20" t="s">
        <v>13</v>
      </c>
      <c r="D10" s="46">
        <v>69177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69177</v>
      </c>
      <c r="O10" s="47">
        <f t="shared" si="1"/>
        <v>4.8541856711809697</v>
      </c>
      <c r="P10" s="9"/>
    </row>
    <row r="11" spans="1:133">
      <c r="A11" s="12"/>
      <c r="B11" s="25">
        <v>314.89999999999998</v>
      </c>
      <c r="C11" s="20" t="s">
        <v>14</v>
      </c>
      <c r="D11" s="46">
        <v>21676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21676</v>
      </c>
      <c r="O11" s="47">
        <f t="shared" si="1"/>
        <v>1.5210160690477861</v>
      </c>
      <c r="P11" s="9"/>
    </row>
    <row r="12" spans="1:133">
      <c r="A12" s="12"/>
      <c r="B12" s="25">
        <v>315</v>
      </c>
      <c r="C12" s="20" t="s">
        <v>15</v>
      </c>
      <c r="D12" s="46">
        <v>429150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429150</v>
      </c>
      <c r="O12" s="47">
        <f t="shared" si="1"/>
        <v>30.113676233246789</v>
      </c>
      <c r="P12" s="9"/>
    </row>
    <row r="13" spans="1:133">
      <c r="A13" s="12"/>
      <c r="B13" s="25">
        <v>316</v>
      </c>
      <c r="C13" s="20" t="s">
        <v>16</v>
      </c>
      <c r="D13" s="46">
        <v>20743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20743</v>
      </c>
      <c r="O13" s="47">
        <f t="shared" si="1"/>
        <v>1.4555469791593572</v>
      </c>
      <c r="P13" s="9"/>
    </row>
    <row r="14" spans="1:133" ht="15.6">
      <c r="A14" s="29" t="s">
        <v>96</v>
      </c>
      <c r="B14" s="30"/>
      <c r="C14" s="31"/>
      <c r="D14" s="32">
        <f t="shared" ref="D14:M14" si="3">SUM(D15:D19)</f>
        <v>710581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710581</v>
      </c>
      <c r="O14" s="45">
        <f t="shared" si="1"/>
        <v>49.861834257245107</v>
      </c>
      <c r="P14" s="10"/>
    </row>
    <row r="15" spans="1:133">
      <c r="A15" s="12"/>
      <c r="B15" s="25">
        <v>322</v>
      </c>
      <c r="C15" s="20" t="s">
        <v>0</v>
      </c>
      <c r="D15" s="46">
        <v>102318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102318</v>
      </c>
      <c r="O15" s="47">
        <f t="shared" si="1"/>
        <v>7.1797066872500173</v>
      </c>
      <c r="P15" s="9"/>
    </row>
    <row r="16" spans="1:133">
      <c r="A16" s="12"/>
      <c r="B16" s="25">
        <v>323.10000000000002</v>
      </c>
      <c r="C16" s="20" t="s">
        <v>18</v>
      </c>
      <c r="D16" s="46">
        <v>502566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502566</v>
      </c>
      <c r="O16" s="47">
        <f t="shared" si="1"/>
        <v>35.265314714756862</v>
      </c>
      <c r="P16" s="9"/>
    </row>
    <row r="17" spans="1:16">
      <c r="A17" s="12"/>
      <c r="B17" s="25">
        <v>323.7</v>
      </c>
      <c r="C17" s="20" t="s">
        <v>19</v>
      </c>
      <c r="D17" s="46">
        <v>29086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29086</v>
      </c>
      <c r="O17" s="47">
        <f t="shared" si="1"/>
        <v>2.0409795803803243</v>
      </c>
      <c r="P17" s="9"/>
    </row>
    <row r="18" spans="1:16">
      <c r="A18" s="12"/>
      <c r="B18" s="25">
        <v>323.89999999999998</v>
      </c>
      <c r="C18" s="20" t="s">
        <v>20</v>
      </c>
      <c r="D18" s="46">
        <v>4806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4806</v>
      </c>
      <c r="O18" s="47">
        <f t="shared" si="1"/>
        <v>0.33723949196547609</v>
      </c>
      <c r="P18" s="9"/>
    </row>
    <row r="19" spans="1:16">
      <c r="A19" s="12"/>
      <c r="B19" s="25">
        <v>329</v>
      </c>
      <c r="C19" s="20" t="s">
        <v>97</v>
      </c>
      <c r="D19" s="46">
        <v>71805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71805</v>
      </c>
      <c r="O19" s="47">
        <f t="shared" si="1"/>
        <v>5.0385937828924288</v>
      </c>
      <c r="P19" s="9"/>
    </row>
    <row r="20" spans="1:16" ht="15.6">
      <c r="A20" s="29" t="s">
        <v>22</v>
      </c>
      <c r="B20" s="30"/>
      <c r="C20" s="31"/>
      <c r="D20" s="32">
        <f t="shared" ref="D20:M20" si="5">SUM(D21:D30)</f>
        <v>1455879</v>
      </c>
      <c r="E20" s="32">
        <f t="shared" si="5"/>
        <v>2721572</v>
      </c>
      <c r="F20" s="32">
        <f t="shared" si="5"/>
        <v>0</v>
      </c>
      <c r="G20" s="32">
        <f t="shared" si="5"/>
        <v>331633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4509084</v>
      </c>
      <c r="O20" s="45">
        <f t="shared" si="1"/>
        <v>316.40474352677006</v>
      </c>
      <c r="P20" s="10"/>
    </row>
    <row r="21" spans="1:16">
      <c r="A21" s="12"/>
      <c r="B21" s="25">
        <v>331.2</v>
      </c>
      <c r="C21" s="20" t="s">
        <v>21</v>
      </c>
      <c r="D21" s="46">
        <v>0</v>
      </c>
      <c r="E21" s="46">
        <v>5212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5212</v>
      </c>
      <c r="O21" s="47">
        <f t="shared" si="1"/>
        <v>0.36572872079152341</v>
      </c>
      <c r="P21" s="9"/>
    </row>
    <row r="22" spans="1:16">
      <c r="A22" s="12"/>
      <c r="B22" s="25">
        <v>331.39</v>
      </c>
      <c r="C22" s="20" t="s">
        <v>23</v>
      </c>
      <c r="D22" s="46">
        <v>0</v>
      </c>
      <c r="E22" s="46">
        <v>1698166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1698166</v>
      </c>
      <c r="O22" s="47">
        <f t="shared" si="1"/>
        <v>119.16118167146165</v>
      </c>
      <c r="P22" s="9"/>
    </row>
    <row r="23" spans="1:16">
      <c r="A23" s="12"/>
      <c r="B23" s="25">
        <v>334.69</v>
      </c>
      <c r="C23" s="20" t="s">
        <v>25</v>
      </c>
      <c r="D23" s="46">
        <v>0</v>
      </c>
      <c r="E23" s="46">
        <v>717083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717083</v>
      </c>
      <c r="O23" s="47">
        <f t="shared" si="1"/>
        <v>50.318082941547964</v>
      </c>
      <c r="P23" s="9"/>
    </row>
    <row r="24" spans="1:16">
      <c r="A24" s="12"/>
      <c r="B24" s="25">
        <v>335.12</v>
      </c>
      <c r="C24" s="20" t="s">
        <v>26</v>
      </c>
      <c r="D24" s="46">
        <v>541508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541508</v>
      </c>
      <c r="O24" s="47">
        <f t="shared" si="1"/>
        <v>37.997894884569504</v>
      </c>
      <c r="P24" s="9"/>
    </row>
    <row r="25" spans="1:16">
      <c r="A25" s="12"/>
      <c r="B25" s="25">
        <v>335.14</v>
      </c>
      <c r="C25" s="20" t="s">
        <v>27</v>
      </c>
      <c r="D25" s="46">
        <v>2368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2368</v>
      </c>
      <c r="O25" s="47">
        <f t="shared" si="1"/>
        <v>0.16616377798049259</v>
      </c>
      <c r="P25" s="9"/>
    </row>
    <row r="26" spans="1:16">
      <c r="A26" s="12"/>
      <c r="B26" s="25">
        <v>335.15</v>
      </c>
      <c r="C26" s="20" t="s">
        <v>28</v>
      </c>
      <c r="D26" s="46">
        <v>4576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4576</v>
      </c>
      <c r="O26" s="47">
        <f t="shared" si="1"/>
        <v>0.32110027366500599</v>
      </c>
      <c r="P26" s="9"/>
    </row>
    <row r="27" spans="1:16">
      <c r="A27" s="12"/>
      <c r="B27" s="25">
        <v>335.18</v>
      </c>
      <c r="C27" s="20" t="s">
        <v>29</v>
      </c>
      <c r="D27" s="46">
        <v>907427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907427</v>
      </c>
      <c r="O27" s="47">
        <f t="shared" si="1"/>
        <v>63.67461932495965</v>
      </c>
      <c r="P27" s="9"/>
    </row>
    <row r="28" spans="1:16">
      <c r="A28" s="12"/>
      <c r="B28" s="25">
        <v>337.3</v>
      </c>
      <c r="C28" s="20" t="s">
        <v>30</v>
      </c>
      <c r="D28" s="46">
        <v>0</v>
      </c>
      <c r="E28" s="46">
        <v>0</v>
      </c>
      <c r="F28" s="46">
        <v>0</v>
      </c>
      <c r="G28" s="46">
        <v>331633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331633</v>
      </c>
      <c r="O28" s="47">
        <f t="shared" si="1"/>
        <v>23.270858185390498</v>
      </c>
      <c r="P28" s="9"/>
    </row>
    <row r="29" spans="1:16">
      <c r="A29" s="12"/>
      <c r="B29" s="25">
        <v>337.6</v>
      </c>
      <c r="C29" s="20" t="s">
        <v>31</v>
      </c>
      <c r="D29" s="46">
        <v>0</v>
      </c>
      <c r="E29" s="46">
        <v>166708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166708</v>
      </c>
      <c r="O29" s="47">
        <f t="shared" si="1"/>
        <v>11.697986106238158</v>
      </c>
      <c r="P29" s="9"/>
    </row>
    <row r="30" spans="1:16">
      <c r="A30" s="12"/>
      <c r="B30" s="25">
        <v>338</v>
      </c>
      <c r="C30" s="20" t="s">
        <v>33</v>
      </c>
      <c r="D30" s="46">
        <v>0</v>
      </c>
      <c r="E30" s="46">
        <v>134403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134403</v>
      </c>
      <c r="O30" s="47">
        <f t="shared" si="1"/>
        <v>9.4311276401656023</v>
      </c>
      <c r="P30" s="9"/>
    </row>
    <row r="31" spans="1:16" ht="15.6">
      <c r="A31" s="29" t="s">
        <v>38</v>
      </c>
      <c r="B31" s="30"/>
      <c r="C31" s="31"/>
      <c r="D31" s="32">
        <f t="shared" ref="D31:M31" si="7">SUM(D32:D38)</f>
        <v>570906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570906</v>
      </c>
      <c r="O31" s="45">
        <f t="shared" si="1"/>
        <v>40.060767665426987</v>
      </c>
      <c r="P31" s="10"/>
    </row>
    <row r="32" spans="1:16">
      <c r="A32" s="12"/>
      <c r="B32" s="25">
        <v>341.53</v>
      </c>
      <c r="C32" s="20" t="s">
        <v>41</v>
      </c>
      <c r="D32" s="46">
        <v>14000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8">SUM(D32:M32)</f>
        <v>14000</v>
      </c>
      <c r="O32" s="47">
        <f t="shared" si="1"/>
        <v>0.98238720089818254</v>
      </c>
      <c r="P32" s="9"/>
    </row>
    <row r="33" spans="1:16">
      <c r="A33" s="12"/>
      <c r="B33" s="25">
        <v>341.9</v>
      </c>
      <c r="C33" s="20" t="s">
        <v>42</v>
      </c>
      <c r="D33" s="46">
        <v>82741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82741</v>
      </c>
      <c r="O33" s="47">
        <f t="shared" si="1"/>
        <v>5.8059785278226093</v>
      </c>
      <c r="P33" s="9"/>
    </row>
    <row r="34" spans="1:16">
      <c r="A34" s="12"/>
      <c r="B34" s="25">
        <v>342.1</v>
      </c>
      <c r="C34" s="20" t="s">
        <v>43</v>
      </c>
      <c r="D34" s="46">
        <v>180312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180312</v>
      </c>
      <c r="O34" s="47">
        <f t="shared" si="1"/>
        <v>12.652585783453793</v>
      </c>
      <c r="P34" s="9"/>
    </row>
    <row r="35" spans="1:16">
      <c r="A35" s="12"/>
      <c r="B35" s="25">
        <v>342.9</v>
      </c>
      <c r="C35" s="20" t="s">
        <v>44</v>
      </c>
      <c r="D35" s="46">
        <v>161033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161033</v>
      </c>
      <c r="O35" s="47">
        <f t="shared" si="1"/>
        <v>11.299768437302646</v>
      </c>
      <c r="P35" s="9"/>
    </row>
    <row r="36" spans="1:16">
      <c r="A36" s="12"/>
      <c r="B36" s="25">
        <v>344.5</v>
      </c>
      <c r="C36" s="20" t="s">
        <v>45</v>
      </c>
      <c r="D36" s="46">
        <v>22411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22411</v>
      </c>
      <c r="O36" s="47">
        <f t="shared" si="1"/>
        <v>1.5725913970949408</v>
      </c>
      <c r="P36" s="9"/>
    </row>
    <row r="37" spans="1:16">
      <c r="A37" s="12"/>
      <c r="B37" s="25">
        <v>347.2</v>
      </c>
      <c r="C37" s="20" t="s">
        <v>46</v>
      </c>
      <c r="D37" s="46">
        <v>98939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98939</v>
      </c>
      <c r="O37" s="47">
        <f t="shared" ref="O37:O54" si="9">(N37/O$56)</f>
        <v>6.9426005192618065</v>
      </c>
      <c r="P37" s="9"/>
    </row>
    <row r="38" spans="1:16">
      <c r="A38" s="12"/>
      <c r="B38" s="25">
        <v>349</v>
      </c>
      <c r="C38" s="20" t="s">
        <v>98</v>
      </c>
      <c r="D38" s="46">
        <v>11470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11470</v>
      </c>
      <c r="O38" s="47">
        <f t="shared" si="9"/>
        <v>0.80485579959301101</v>
      </c>
      <c r="P38" s="9"/>
    </row>
    <row r="39" spans="1:16" ht="15.6">
      <c r="A39" s="29" t="s">
        <v>39</v>
      </c>
      <c r="B39" s="30"/>
      <c r="C39" s="31"/>
      <c r="D39" s="32">
        <f t="shared" ref="D39:M39" si="10">SUM(D40:D41)</f>
        <v>3850</v>
      </c>
      <c r="E39" s="32">
        <f t="shared" si="10"/>
        <v>31172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35022</v>
      </c>
      <c r="O39" s="45">
        <f t="shared" si="9"/>
        <v>2.4575117535611537</v>
      </c>
      <c r="P39" s="10"/>
    </row>
    <row r="40" spans="1:16">
      <c r="A40" s="13"/>
      <c r="B40" s="39">
        <v>354</v>
      </c>
      <c r="C40" s="21" t="s">
        <v>50</v>
      </c>
      <c r="D40" s="46">
        <v>3850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3850</v>
      </c>
      <c r="O40" s="47">
        <f t="shared" si="9"/>
        <v>0.27015648024700023</v>
      </c>
      <c r="P40" s="9"/>
    </row>
    <row r="41" spans="1:16">
      <c r="A41" s="13"/>
      <c r="B41" s="39">
        <v>359</v>
      </c>
      <c r="C41" s="21" t="s">
        <v>51</v>
      </c>
      <c r="D41" s="46">
        <v>0</v>
      </c>
      <c r="E41" s="46">
        <v>31172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31172</v>
      </c>
      <c r="O41" s="47">
        <f t="shared" si="9"/>
        <v>2.1873552733141532</v>
      </c>
      <c r="P41" s="9"/>
    </row>
    <row r="42" spans="1:16" ht="15.6">
      <c r="A42" s="29" t="s">
        <v>3</v>
      </c>
      <c r="B42" s="30"/>
      <c r="C42" s="31"/>
      <c r="D42" s="32">
        <f t="shared" ref="D42:M42" si="11">SUM(D43:D51)</f>
        <v>375929</v>
      </c>
      <c r="E42" s="32">
        <f t="shared" si="11"/>
        <v>21276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-448793</v>
      </c>
      <c r="L42" s="32">
        <f t="shared" si="11"/>
        <v>0</v>
      </c>
      <c r="M42" s="32">
        <f t="shared" si="11"/>
        <v>0</v>
      </c>
      <c r="N42" s="32">
        <f>SUM(D42:M42)</f>
        <v>-51588</v>
      </c>
      <c r="O42" s="45">
        <f t="shared" si="9"/>
        <v>-3.6199564942811029</v>
      </c>
      <c r="P42" s="10"/>
    </row>
    <row r="43" spans="1:16">
      <c r="A43" s="12"/>
      <c r="B43" s="25">
        <v>361.1</v>
      </c>
      <c r="C43" s="20" t="s">
        <v>52</v>
      </c>
      <c r="D43" s="46">
        <v>51986</v>
      </c>
      <c r="E43" s="46">
        <v>1273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66462</v>
      </c>
      <c r="L43" s="46">
        <v>0</v>
      </c>
      <c r="M43" s="46">
        <v>0</v>
      </c>
      <c r="N43" s="46">
        <f>SUM(D43:M43)</f>
        <v>119721</v>
      </c>
      <c r="O43" s="47">
        <f t="shared" si="9"/>
        <v>8.4008841484808077</v>
      </c>
      <c r="P43" s="9"/>
    </row>
    <row r="44" spans="1:16">
      <c r="A44" s="12"/>
      <c r="B44" s="25">
        <v>361.2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51734</v>
      </c>
      <c r="L44" s="46">
        <v>0</v>
      </c>
      <c r="M44" s="46">
        <v>0</v>
      </c>
      <c r="N44" s="46">
        <f t="shared" ref="N44:N51" si="12">SUM(D44:M44)</f>
        <v>51734</v>
      </c>
      <c r="O44" s="47">
        <f t="shared" si="9"/>
        <v>3.6302013893761842</v>
      </c>
      <c r="P44" s="9"/>
    </row>
    <row r="45" spans="1:16">
      <c r="A45" s="12"/>
      <c r="B45" s="25">
        <v>361.3</v>
      </c>
      <c r="C45" s="20" t="s">
        <v>54</v>
      </c>
      <c r="D45" s="46">
        <v>-309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-851590</v>
      </c>
      <c r="L45" s="46">
        <v>0</v>
      </c>
      <c r="M45" s="46">
        <v>0</v>
      </c>
      <c r="N45" s="46">
        <f t="shared" si="12"/>
        <v>-851899</v>
      </c>
      <c r="O45" s="47">
        <f t="shared" si="9"/>
        <v>-59.778191004140062</v>
      </c>
      <c r="P45" s="9"/>
    </row>
    <row r="46" spans="1:16">
      <c r="A46" s="12"/>
      <c r="B46" s="25">
        <v>361.4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-76690</v>
      </c>
      <c r="L46" s="46">
        <v>0</v>
      </c>
      <c r="M46" s="46">
        <v>0</v>
      </c>
      <c r="N46" s="46">
        <f t="shared" si="12"/>
        <v>-76690</v>
      </c>
      <c r="O46" s="47">
        <f t="shared" si="9"/>
        <v>-5.3813767454915444</v>
      </c>
      <c r="P46" s="9"/>
    </row>
    <row r="47" spans="1:16">
      <c r="A47" s="12"/>
      <c r="B47" s="25">
        <v>362</v>
      </c>
      <c r="C47" s="20" t="s">
        <v>56</v>
      </c>
      <c r="D47" s="46">
        <v>264080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264080</v>
      </c>
      <c r="O47" s="47">
        <f t="shared" si="9"/>
        <v>18.53062942951372</v>
      </c>
      <c r="P47" s="9"/>
    </row>
    <row r="48" spans="1:16">
      <c r="A48" s="12"/>
      <c r="B48" s="25">
        <v>365</v>
      </c>
      <c r="C48" s="20" t="s">
        <v>99</v>
      </c>
      <c r="D48" s="46">
        <v>181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181</v>
      </c>
      <c r="O48" s="47">
        <f t="shared" si="9"/>
        <v>1.2700863097326504E-2</v>
      </c>
      <c r="P48" s="9"/>
    </row>
    <row r="49" spans="1:119">
      <c r="A49" s="12"/>
      <c r="B49" s="25">
        <v>366</v>
      </c>
      <c r="C49" s="20" t="s">
        <v>57</v>
      </c>
      <c r="D49" s="46">
        <v>20000</v>
      </c>
      <c r="E49" s="46">
        <v>5428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25428</v>
      </c>
      <c r="O49" s="47">
        <f t="shared" si="9"/>
        <v>1.7842958388884991</v>
      </c>
      <c r="P49" s="9"/>
    </row>
    <row r="50" spans="1:119">
      <c r="A50" s="12"/>
      <c r="B50" s="25">
        <v>368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361291</v>
      </c>
      <c r="L50" s="46">
        <v>0</v>
      </c>
      <c r="M50" s="46">
        <v>0</v>
      </c>
      <c r="N50" s="46">
        <f t="shared" si="12"/>
        <v>361291</v>
      </c>
      <c r="O50" s="47">
        <f t="shared" si="9"/>
        <v>25.35197529997895</v>
      </c>
      <c r="P50" s="9"/>
    </row>
    <row r="51" spans="1:119">
      <c r="A51" s="12"/>
      <c r="B51" s="25">
        <v>369.9</v>
      </c>
      <c r="C51" s="20" t="s">
        <v>60</v>
      </c>
      <c r="D51" s="46">
        <v>39991</v>
      </c>
      <c r="E51" s="46">
        <v>14575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54566</v>
      </c>
      <c r="O51" s="47">
        <f t="shared" si="9"/>
        <v>3.8289242860150163</v>
      </c>
      <c r="P51" s="9"/>
    </row>
    <row r="52" spans="1:119" ht="15.6">
      <c r="A52" s="29" t="s">
        <v>40</v>
      </c>
      <c r="B52" s="30"/>
      <c r="C52" s="31"/>
      <c r="D52" s="32">
        <f t="shared" ref="D52:M52" si="13">SUM(D53:D53)</f>
        <v>1925489</v>
      </c>
      <c r="E52" s="32">
        <f t="shared" si="13"/>
        <v>92857</v>
      </c>
      <c r="F52" s="32">
        <f t="shared" si="13"/>
        <v>0</v>
      </c>
      <c r="G52" s="32">
        <f t="shared" si="13"/>
        <v>66925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>SUM(D52:M52)</f>
        <v>2085271</v>
      </c>
      <c r="O52" s="45">
        <f t="shared" si="9"/>
        <v>146.32453862886814</v>
      </c>
      <c r="P52" s="9"/>
    </row>
    <row r="53" spans="1:119" ht="15.6" thickBot="1">
      <c r="A53" s="12"/>
      <c r="B53" s="25">
        <v>381</v>
      </c>
      <c r="C53" s="20" t="s">
        <v>61</v>
      </c>
      <c r="D53" s="46">
        <v>1925489</v>
      </c>
      <c r="E53" s="46">
        <v>92857</v>
      </c>
      <c r="F53" s="46">
        <v>0</v>
      </c>
      <c r="G53" s="46">
        <v>66925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2085271</v>
      </c>
      <c r="O53" s="47">
        <f t="shared" si="9"/>
        <v>146.32453862886814</v>
      </c>
      <c r="P53" s="9"/>
    </row>
    <row r="54" spans="1:119" ht="16.2" thickBot="1">
      <c r="A54" s="14" t="s">
        <v>48</v>
      </c>
      <c r="B54" s="23"/>
      <c r="C54" s="22"/>
      <c r="D54" s="15">
        <f t="shared" ref="D54:M54" si="14">SUM(D5,D14,D20,D31,D39,D42,D52)</f>
        <v>7862909</v>
      </c>
      <c r="E54" s="15">
        <f t="shared" si="14"/>
        <v>3325744</v>
      </c>
      <c r="F54" s="15">
        <f t="shared" si="14"/>
        <v>0</v>
      </c>
      <c r="G54" s="15">
        <f t="shared" si="14"/>
        <v>398558</v>
      </c>
      <c r="H54" s="15">
        <f t="shared" si="14"/>
        <v>0</v>
      </c>
      <c r="I54" s="15">
        <f t="shared" si="14"/>
        <v>0</v>
      </c>
      <c r="J54" s="15">
        <f t="shared" si="14"/>
        <v>0</v>
      </c>
      <c r="K54" s="15">
        <f t="shared" si="14"/>
        <v>-448793</v>
      </c>
      <c r="L54" s="15">
        <f t="shared" si="14"/>
        <v>0</v>
      </c>
      <c r="M54" s="15">
        <f t="shared" si="14"/>
        <v>0</v>
      </c>
      <c r="N54" s="15">
        <f>SUM(D54:M54)</f>
        <v>11138418</v>
      </c>
      <c r="O54" s="38">
        <f t="shared" si="9"/>
        <v>781.58852010385237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100</v>
      </c>
      <c r="M56" s="118"/>
      <c r="N56" s="118"/>
      <c r="O56" s="43">
        <v>14251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75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0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126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127</v>
      </c>
      <c r="N4" s="35" t="s">
        <v>9</v>
      </c>
      <c r="O4" s="35" t="s">
        <v>128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129</v>
      </c>
      <c r="B5" s="26"/>
      <c r="C5" s="26"/>
      <c r="D5" s="27">
        <f t="shared" ref="D5:N5" si="0">SUM(D6:D13)</f>
        <v>9860152</v>
      </c>
      <c r="E5" s="27">
        <f t="shared" si="0"/>
        <v>889975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10750127</v>
      </c>
      <c r="P5" s="33">
        <f t="shared" ref="P5:P36" si="1">(O5/P$68)</f>
        <v>531.13275691699607</v>
      </c>
      <c r="Q5" s="6"/>
    </row>
    <row r="6" spans="1:134">
      <c r="A6" s="12"/>
      <c r="B6" s="25">
        <v>311</v>
      </c>
      <c r="C6" s="20" t="s">
        <v>2</v>
      </c>
      <c r="D6" s="46">
        <v>8065579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8065579</v>
      </c>
      <c r="P6" s="47">
        <f t="shared" si="1"/>
        <v>398.4969861660079</v>
      </c>
      <c r="Q6" s="9"/>
    </row>
    <row r="7" spans="1:134">
      <c r="A7" s="12"/>
      <c r="B7" s="25">
        <v>312.41000000000003</v>
      </c>
      <c r="C7" s="20" t="s">
        <v>130</v>
      </c>
      <c r="D7" s="46">
        <v>352769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352769</v>
      </c>
      <c r="P7" s="47">
        <f t="shared" si="1"/>
        <v>17.429298418972333</v>
      </c>
      <c r="Q7" s="9"/>
    </row>
    <row r="8" spans="1:134">
      <c r="A8" s="12"/>
      <c r="B8" s="25">
        <v>314.10000000000002</v>
      </c>
      <c r="C8" s="20" t="s">
        <v>12</v>
      </c>
      <c r="D8" s="46">
        <v>829353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829353</v>
      </c>
      <c r="P8" s="47">
        <f t="shared" si="1"/>
        <v>40.975938735177863</v>
      </c>
      <c r="Q8" s="9"/>
    </row>
    <row r="9" spans="1:134">
      <c r="A9" s="12"/>
      <c r="B9" s="25">
        <v>314.3</v>
      </c>
      <c r="C9" s="20" t="s">
        <v>13</v>
      </c>
      <c r="D9" s="46">
        <v>190484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190484</v>
      </c>
      <c r="P9" s="47">
        <f t="shared" si="1"/>
        <v>9.4112648221343882</v>
      </c>
      <c r="Q9" s="9"/>
    </row>
    <row r="10" spans="1:134">
      <c r="A10" s="12"/>
      <c r="B10" s="25">
        <v>314.89999999999998</v>
      </c>
      <c r="C10" s="20" t="s">
        <v>14</v>
      </c>
      <c r="D10" s="46">
        <v>36925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36925</v>
      </c>
      <c r="P10" s="47">
        <f t="shared" si="1"/>
        <v>1.8243577075098814</v>
      </c>
      <c r="Q10" s="9"/>
    </row>
    <row r="11" spans="1:134">
      <c r="A11" s="12"/>
      <c r="B11" s="25">
        <v>315.2</v>
      </c>
      <c r="C11" s="20" t="s">
        <v>131</v>
      </c>
      <c r="D11" s="46">
        <v>354261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354261</v>
      </c>
      <c r="P11" s="47">
        <f t="shared" si="1"/>
        <v>17.503013833992096</v>
      </c>
      <c r="Q11" s="9"/>
    </row>
    <row r="12" spans="1:134">
      <c r="A12" s="12"/>
      <c r="B12" s="25">
        <v>316</v>
      </c>
      <c r="C12" s="20" t="s">
        <v>84</v>
      </c>
      <c r="D12" s="46">
        <v>30781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30781</v>
      </c>
      <c r="P12" s="47">
        <f t="shared" si="1"/>
        <v>1.5208003952569169</v>
      </c>
      <c r="Q12" s="9"/>
    </row>
    <row r="13" spans="1:134">
      <c r="A13" s="12"/>
      <c r="B13" s="25">
        <v>319.89999999999998</v>
      </c>
      <c r="C13" s="20" t="s">
        <v>132</v>
      </c>
      <c r="D13" s="46">
        <v>0</v>
      </c>
      <c r="E13" s="46">
        <v>889975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889975</v>
      </c>
      <c r="P13" s="47">
        <f t="shared" si="1"/>
        <v>43.971096837944664</v>
      </c>
      <c r="Q13" s="9"/>
    </row>
    <row r="14" spans="1:134" ht="15.6">
      <c r="A14" s="29" t="s">
        <v>17</v>
      </c>
      <c r="B14" s="30"/>
      <c r="C14" s="31"/>
      <c r="D14" s="32">
        <f t="shared" ref="D14:N14" si="3">SUM(D15:D26)</f>
        <v>7331756</v>
      </c>
      <c r="E14" s="32">
        <f t="shared" si="3"/>
        <v>0</v>
      </c>
      <c r="F14" s="32">
        <f t="shared" si="3"/>
        <v>0</v>
      </c>
      <c r="G14" s="32">
        <f t="shared" si="3"/>
        <v>1329353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8661109</v>
      </c>
      <c r="P14" s="45">
        <f t="shared" si="1"/>
        <v>427.9204051383399</v>
      </c>
      <c r="Q14" s="10"/>
    </row>
    <row r="15" spans="1:134">
      <c r="A15" s="12"/>
      <c r="B15" s="25">
        <v>322</v>
      </c>
      <c r="C15" s="20" t="s">
        <v>133</v>
      </c>
      <c r="D15" s="46">
        <v>4512017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4512017</v>
      </c>
      <c r="P15" s="47">
        <f t="shared" si="1"/>
        <v>222.92574110671936</v>
      </c>
      <c r="Q15" s="9"/>
    </row>
    <row r="16" spans="1:134">
      <c r="A16" s="12"/>
      <c r="B16" s="25">
        <v>323.10000000000002</v>
      </c>
      <c r="C16" s="20" t="s">
        <v>18</v>
      </c>
      <c r="D16" s="46">
        <v>2135684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6" si="4">SUM(D16:N16)</f>
        <v>2135684</v>
      </c>
      <c r="P16" s="47">
        <f t="shared" si="1"/>
        <v>105.51798418972332</v>
      </c>
      <c r="Q16" s="9"/>
    </row>
    <row r="17" spans="1:17">
      <c r="A17" s="12"/>
      <c r="B17" s="25">
        <v>323.2</v>
      </c>
      <c r="C17" s="20" t="s">
        <v>141</v>
      </c>
      <c r="D17" s="46">
        <v>121005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121005</v>
      </c>
      <c r="P17" s="47">
        <f t="shared" si="1"/>
        <v>5.9785079051383399</v>
      </c>
      <c r="Q17" s="9"/>
    </row>
    <row r="18" spans="1:17">
      <c r="A18" s="12"/>
      <c r="B18" s="25">
        <v>323.7</v>
      </c>
      <c r="C18" s="20" t="s">
        <v>19</v>
      </c>
      <c r="D18" s="46">
        <v>550030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550030</v>
      </c>
      <c r="P18" s="47">
        <f t="shared" si="1"/>
        <v>27.175395256916996</v>
      </c>
      <c r="Q18" s="9"/>
    </row>
    <row r="19" spans="1:17">
      <c r="A19" s="12"/>
      <c r="B19" s="25">
        <v>323.89999999999998</v>
      </c>
      <c r="C19" s="20" t="s">
        <v>20</v>
      </c>
      <c r="D19" s="46">
        <v>13020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13020</v>
      </c>
      <c r="P19" s="47">
        <f t="shared" si="1"/>
        <v>0.64328063241106714</v>
      </c>
      <c r="Q19" s="9"/>
    </row>
    <row r="20" spans="1:17">
      <c r="A20" s="12"/>
      <c r="B20" s="25">
        <v>324.11</v>
      </c>
      <c r="C20" s="20" t="s">
        <v>121</v>
      </c>
      <c r="D20" s="46">
        <v>0</v>
      </c>
      <c r="E20" s="46">
        <v>0</v>
      </c>
      <c r="F20" s="46">
        <v>0</v>
      </c>
      <c r="G20" s="46">
        <v>71700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71700</v>
      </c>
      <c r="P20" s="47">
        <f t="shared" si="1"/>
        <v>3.5424901185770752</v>
      </c>
      <c r="Q20" s="9"/>
    </row>
    <row r="21" spans="1:17">
      <c r="A21" s="12"/>
      <c r="B21" s="25">
        <v>324.12</v>
      </c>
      <c r="C21" s="20" t="s">
        <v>102</v>
      </c>
      <c r="D21" s="46">
        <v>0</v>
      </c>
      <c r="E21" s="46">
        <v>0</v>
      </c>
      <c r="F21" s="46">
        <v>0</v>
      </c>
      <c r="G21" s="46">
        <v>14751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14751</v>
      </c>
      <c r="P21" s="47">
        <f t="shared" si="1"/>
        <v>0.72880434782608694</v>
      </c>
      <c r="Q21" s="9"/>
    </row>
    <row r="22" spans="1:17">
      <c r="A22" s="12"/>
      <c r="B22" s="25">
        <v>324.31</v>
      </c>
      <c r="C22" s="20" t="s">
        <v>122</v>
      </c>
      <c r="D22" s="46">
        <v>0</v>
      </c>
      <c r="E22" s="46">
        <v>0</v>
      </c>
      <c r="F22" s="46">
        <v>0</v>
      </c>
      <c r="G22" s="46">
        <v>230100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230100</v>
      </c>
      <c r="P22" s="47">
        <f t="shared" si="1"/>
        <v>11.368577075098814</v>
      </c>
      <c r="Q22" s="9"/>
    </row>
    <row r="23" spans="1:17">
      <c r="A23" s="12"/>
      <c r="B23" s="25">
        <v>324.32</v>
      </c>
      <c r="C23" s="20" t="s">
        <v>103</v>
      </c>
      <c r="D23" s="46">
        <v>0</v>
      </c>
      <c r="E23" s="46">
        <v>0</v>
      </c>
      <c r="F23" s="46">
        <v>0</v>
      </c>
      <c r="G23" s="46">
        <v>114036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114036</v>
      </c>
      <c r="P23" s="47">
        <f t="shared" si="1"/>
        <v>5.6341897233201577</v>
      </c>
      <c r="Q23" s="9"/>
    </row>
    <row r="24" spans="1:17">
      <c r="A24" s="12"/>
      <c r="B24" s="25">
        <v>324.61</v>
      </c>
      <c r="C24" s="20" t="s">
        <v>134</v>
      </c>
      <c r="D24" s="46">
        <v>0</v>
      </c>
      <c r="E24" s="46">
        <v>0</v>
      </c>
      <c r="F24" s="46">
        <v>0</v>
      </c>
      <c r="G24" s="46">
        <v>840537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840537</v>
      </c>
      <c r="P24" s="47">
        <f t="shared" si="1"/>
        <v>41.528507905138341</v>
      </c>
      <c r="Q24" s="9"/>
    </row>
    <row r="25" spans="1:17">
      <c r="A25" s="12"/>
      <c r="B25" s="25">
        <v>324.91000000000003</v>
      </c>
      <c r="C25" s="20" t="s">
        <v>105</v>
      </c>
      <c r="D25" s="46">
        <v>0</v>
      </c>
      <c r="E25" s="46">
        <v>0</v>
      </c>
      <c r="F25" s="46">
        <v>0</v>
      </c>
      <c r="G25" s="46">
        <v>48300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48300</v>
      </c>
      <c r="P25" s="47">
        <f t="shared" si="1"/>
        <v>2.3863636363636362</v>
      </c>
      <c r="Q25" s="9"/>
    </row>
    <row r="26" spans="1:17">
      <c r="A26" s="12"/>
      <c r="B26" s="25">
        <v>324.92</v>
      </c>
      <c r="C26" s="20" t="s">
        <v>110</v>
      </c>
      <c r="D26" s="46">
        <v>0</v>
      </c>
      <c r="E26" s="46">
        <v>0</v>
      </c>
      <c r="F26" s="46">
        <v>0</v>
      </c>
      <c r="G26" s="46">
        <v>9929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9929</v>
      </c>
      <c r="P26" s="47">
        <f t="shared" si="1"/>
        <v>0.49056324110671939</v>
      </c>
      <c r="Q26" s="9"/>
    </row>
    <row r="27" spans="1:17" ht="15.6">
      <c r="A27" s="29" t="s">
        <v>135</v>
      </c>
      <c r="B27" s="30"/>
      <c r="C27" s="31"/>
      <c r="D27" s="32">
        <f t="shared" ref="D27:N27" si="5">SUM(D28:D42)</f>
        <v>6993410</v>
      </c>
      <c r="E27" s="32">
        <f t="shared" si="5"/>
        <v>2478300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9471710</v>
      </c>
      <c r="P27" s="45">
        <f t="shared" si="1"/>
        <v>467.96986166007906</v>
      </c>
      <c r="Q27" s="10"/>
    </row>
    <row r="28" spans="1:17">
      <c r="A28" s="12"/>
      <c r="B28" s="25">
        <v>331.2</v>
      </c>
      <c r="C28" s="20" t="s">
        <v>21</v>
      </c>
      <c r="D28" s="46">
        <v>0</v>
      </c>
      <c r="E28" s="46">
        <v>126873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126873</v>
      </c>
      <c r="P28" s="47">
        <f t="shared" si="1"/>
        <v>6.2684288537549406</v>
      </c>
      <c r="Q28" s="9"/>
    </row>
    <row r="29" spans="1:17">
      <c r="A29" s="12"/>
      <c r="B29" s="25">
        <v>331.39</v>
      </c>
      <c r="C29" s="20" t="s">
        <v>23</v>
      </c>
      <c r="D29" s="46">
        <v>59</v>
      </c>
      <c r="E29" s="46">
        <v>376332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8" si="6">SUM(D29:N29)</f>
        <v>376391</v>
      </c>
      <c r="P29" s="47">
        <f t="shared" si="1"/>
        <v>18.596393280632412</v>
      </c>
      <c r="Q29" s="9"/>
    </row>
    <row r="30" spans="1:17">
      <c r="A30" s="12"/>
      <c r="B30" s="25">
        <v>331.49</v>
      </c>
      <c r="C30" s="20" t="s">
        <v>136</v>
      </c>
      <c r="D30" s="46">
        <v>0</v>
      </c>
      <c r="E30" s="46">
        <v>55900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55900</v>
      </c>
      <c r="P30" s="47">
        <f t="shared" si="1"/>
        <v>2.7618577075098814</v>
      </c>
      <c r="Q30" s="9"/>
    </row>
    <row r="31" spans="1:17">
      <c r="A31" s="12"/>
      <c r="B31" s="25">
        <v>331.69</v>
      </c>
      <c r="C31" s="20" t="s">
        <v>24</v>
      </c>
      <c r="D31" s="46">
        <v>0</v>
      </c>
      <c r="E31" s="46">
        <v>249341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249341</v>
      </c>
      <c r="P31" s="47">
        <f t="shared" si="1"/>
        <v>12.319219367588932</v>
      </c>
      <c r="Q31" s="9"/>
    </row>
    <row r="32" spans="1:17">
      <c r="A32" s="12"/>
      <c r="B32" s="25">
        <v>331.9</v>
      </c>
      <c r="C32" s="20" t="s">
        <v>123</v>
      </c>
      <c r="D32" s="46">
        <v>3097422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3097422</v>
      </c>
      <c r="P32" s="47">
        <f t="shared" si="1"/>
        <v>153.03468379446642</v>
      </c>
      <c r="Q32" s="9"/>
    </row>
    <row r="33" spans="1:17">
      <c r="A33" s="12"/>
      <c r="B33" s="25">
        <v>334.2</v>
      </c>
      <c r="C33" s="20" t="s">
        <v>142</v>
      </c>
      <c r="D33" s="46">
        <v>0</v>
      </c>
      <c r="E33" s="46">
        <v>3860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3860</v>
      </c>
      <c r="P33" s="47">
        <f t="shared" si="1"/>
        <v>0.19071146245059289</v>
      </c>
      <c r="Q33" s="9"/>
    </row>
    <row r="34" spans="1:17">
      <c r="A34" s="12"/>
      <c r="B34" s="25">
        <v>334.69</v>
      </c>
      <c r="C34" s="20" t="s">
        <v>25</v>
      </c>
      <c r="D34" s="46">
        <v>0</v>
      </c>
      <c r="E34" s="46">
        <v>508378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508378</v>
      </c>
      <c r="P34" s="47">
        <f t="shared" si="1"/>
        <v>25.117490118577074</v>
      </c>
      <c r="Q34" s="9"/>
    </row>
    <row r="35" spans="1:17">
      <c r="A35" s="12"/>
      <c r="B35" s="25">
        <v>335.125</v>
      </c>
      <c r="C35" s="20" t="s">
        <v>137</v>
      </c>
      <c r="D35" s="46">
        <v>1023758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1023758</v>
      </c>
      <c r="P35" s="47">
        <f t="shared" si="1"/>
        <v>50.580928853754941</v>
      </c>
      <c r="Q35" s="9"/>
    </row>
    <row r="36" spans="1:17">
      <c r="A36" s="12"/>
      <c r="B36" s="25">
        <v>335.14</v>
      </c>
      <c r="C36" s="20" t="s">
        <v>86</v>
      </c>
      <c r="D36" s="46">
        <v>13171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13171</v>
      </c>
      <c r="P36" s="47">
        <f t="shared" si="1"/>
        <v>0.65074110671936758</v>
      </c>
      <c r="Q36" s="9"/>
    </row>
    <row r="37" spans="1:17">
      <c r="A37" s="12"/>
      <c r="B37" s="25">
        <v>335.15</v>
      </c>
      <c r="C37" s="20" t="s">
        <v>87</v>
      </c>
      <c r="D37" s="46">
        <v>9344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9344</v>
      </c>
      <c r="P37" s="47">
        <f t="shared" ref="P37:P66" si="7">(O37/P$68)</f>
        <v>0.4616600790513834</v>
      </c>
      <c r="Q37" s="9"/>
    </row>
    <row r="38" spans="1:17">
      <c r="A38" s="12"/>
      <c r="B38" s="25">
        <v>335.18</v>
      </c>
      <c r="C38" s="20" t="s">
        <v>138</v>
      </c>
      <c r="D38" s="46">
        <v>2215183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2215183</v>
      </c>
      <c r="P38" s="47">
        <f t="shared" si="7"/>
        <v>109.44580039525691</v>
      </c>
      <c r="Q38" s="9"/>
    </row>
    <row r="39" spans="1:17">
      <c r="A39" s="12"/>
      <c r="B39" s="25">
        <v>337.2</v>
      </c>
      <c r="C39" s="20" t="s">
        <v>143</v>
      </c>
      <c r="D39" s="46">
        <v>0</v>
      </c>
      <c r="E39" s="46">
        <v>25000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0" si="8">SUM(D39:N39)</f>
        <v>25000</v>
      </c>
      <c r="P39" s="47">
        <f t="shared" si="7"/>
        <v>1.2351778656126482</v>
      </c>
      <c r="Q39" s="9"/>
    </row>
    <row r="40" spans="1:17">
      <c r="A40" s="12"/>
      <c r="B40" s="25">
        <v>337.7</v>
      </c>
      <c r="C40" s="20" t="s">
        <v>32</v>
      </c>
      <c r="D40" s="46">
        <v>0</v>
      </c>
      <c r="E40" s="46">
        <v>161765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161765</v>
      </c>
      <c r="P40" s="47">
        <f t="shared" si="7"/>
        <v>7.9923418972332012</v>
      </c>
      <c r="Q40" s="9"/>
    </row>
    <row r="41" spans="1:17">
      <c r="A41" s="12"/>
      <c r="B41" s="25">
        <v>338</v>
      </c>
      <c r="C41" s="20" t="s">
        <v>33</v>
      </c>
      <c r="D41" s="46">
        <v>0</v>
      </c>
      <c r="E41" s="46">
        <v>970851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970851</v>
      </c>
      <c r="P41" s="47">
        <f t="shared" si="7"/>
        <v>47.966946640316209</v>
      </c>
      <c r="Q41" s="9"/>
    </row>
    <row r="42" spans="1:17">
      <c r="A42" s="12"/>
      <c r="B42" s="25">
        <v>339</v>
      </c>
      <c r="C42" s="20" t="s">
        <v>144</v>
      </c>
      <c r="D42" s="46">
        <v>634473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634473</v>
      </c>
      <c r="P42" s="47">
        <f t="shared" si="7"/>
        <v>31.347480237154151</v>
      </c>
      <c r="Q42" s="9"/>
    </row>
    <row r="43" spans="1:17" ht="15.6">
      <c r="A43" s="29" t="s">
        <v>38</v>
      </c>
      <c r="B43" s="30"/>
      <c r="C43" s="31"/>
      <c r="D43" s="32">
        <f t="shared" ref="D43:N43" si="9">SUM(D44:D50)</f>
        <v>2862192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>SUM(D43:N43)</f>
        <v>2862192</v>
      </c>
      <c r="P43" s="45">
        <f t="shared" si="7"/>
        <v>141.41264822134389</v>
      </c>
      <c r="Q43" s="10"/>
    </row>
    <row r="44" spans="1:17">
      <c r="A44" s="12"/>
      <c r="B44" s="25">
        <v>341.3</v>
      </c>
      <c r="C44" s="20" t="s">
        <v>107</v>
      </c>
      <c r="D44" s="46">
        <v>68261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0" si="10">SUM(D44:N44)</f>
        <v>68261</v>
      </c>
      <c r="P44" s="47">
        <f t="shared" si="7"/>
        <v>3.3725790513833993</v>
      </c>
      <c r="Q44" s="9"/>
    </row>
    <row r="45" spans="1:17">
      <c r="A45" s="12"/>
      <c r="B45" s="25">
        <v>341.9</v>
      </c>
      <c r="C45" s="20" t="s">
        <v>90</v>
      </c>
      <c r="D45" s="46">
        <v>948595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948595</v>
      </c>
      <c r="P45" s="47">
        <f t="shared" si="7"/>
        <v>46.867341897233203</v>
      </c>
      <c r="Q45" s="9"/>
    </row>
    <row r="46" spans="1:17">
      <c r="A46" s="12"/>
      <c r="B46" s="25">
        <v>342.1</v>
      </c>
      <c r="C46" s="20" t="s">
        <v>43</v>
      </c>
      <c r="D46" s="46">
        <v>300218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300218</v>
      </c>
      <c r="P46" s="47">
        <f t="shared" si="7"/>
        <v>14.832905138339921</v>
      </c>
      <c r="Q46" s="9"/>
    </row>
    <row r="47" spans="1:17">
      <c r="A47" s="12"/>
      <c r="B47" s="25">
        <v>342.9</v>
      </c>
      <c r="C47" s="20" t="s">
        <v>44</v>
      </c>
      <c r="D47" s="46">
        <v>1108290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1108290</v>
      </c>
      <c r="P47" s="47">
        <f t="shared" si="7"/>
        <v>54.757411067193679</v>
      </c>
      <c r="Q47" s="9"/>
    </row>
    <row r="48" spans="1:17">
      <c r="A48" s="12"/>
      <c r="B48" s="25">
        <v>343.4</v>
      </c>
      <c r="C48" s="20" t="s">
        <v>79</v>
      </c>
      <c r="D48" s="46">
        <v>23981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23981</v>
      </c>
      <c r="P48" s="47">
        <f t="shared" si="7"/>
        <v>1.1848320158102768</v>
      </c>
      <c r="Q48" s="9"/>
    </row>
    <row r="49" spans="1:17">
      <c r="A49" s="12"/>
      <c r="B49" s="25">
        <v>344.5</v>
      </c>
      <c r="C49" s="20" t="s">
        <v>91</v>
      </c>
      <c r="D49" s="46">
        <v>290027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290027</v>
      </c>
      <c r="P49" s="47">
        <f t="shared" si="7"/>
        <v>14.329397233201581</v>
      </c>
      <c r="Q49" s="9"/>
    </row>
    <row r="50" spans="1:17">
      <c r="A50" s="12"/>
      <c r="B50" s="25">
        <v>347.9</v>
      </c>
      <c r="C50" s="20" t="s">
        <v>47</v>
      </c>
      <c r="D50" s="46">
        <v>122820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122820</v>
      </c>
      <c r="P50" s="47">
        <f t="shared" si="7"/>
        <v>6.0681818181818183</v>
      </c>
      <c r="Q50" s="9"/>
    </row>
    <row r="51" spans="1:17" ht="15.6">
      <c r="A51" s="29" t="s">
        <v>39</v>
      </c>
      <c r="B51" s="30"/>
      <c r="C51" s="31"/>
      <c r="D51" s="32">
        <f t="shared" ref="D51:N51" si="11">SUM(D52:D53)</f>
        <v>406384</v>
      </c>
      <c r="E51" s="32">
        <f t="shared" si="11"/>
        <v>129879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1"/>
        <v>0</v>
      </c>
      <c r="O51" s="32">
        <f>SUM(D51:N51)</f>
        <v>536263</v>
      </c>
      <c r="P51" s="45">
        <f t="shared" si="7"/>
        <v>26.495207509881421</v>
      </c>
      <c r="Q51" s="10"/>
    </row>
    <row r="52" spans="1:17">
      <c r="A52" s="13"/>
      <c r="B52" s="39">
        <v>354</v>
      </c>
      <c r="C52" s="21" t="s">
        <v>50</v>
      </c>
      <c r="D52" s="46">
        <v>406384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3" si="12">SUM(D52:N52)</f>
        <v>406384</v>
      </c>
      <c r="P52" s="47">
        <f t="shared" si="7"/>
        <v>20.078260869565216</v>
      </c>
      <c r="Q52" s="9"/>
    </row>
    <row r="53" spans="1:17">
      <c r="A53" s="13"/>
      <c r="B53" s="39">
        <v>359</v>
      </c>
      <c r="C53" s="21" t="s">
        <v>51</v>
      </c>
      <c r="D53" s="46">
        <v>0</v>
      </c>
      <c r="E53" s="46">
        <v>129879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129879</v>
      </c>
      <c r="P53" s="47">
        <f t="shared" si="7"/>
        <v>6.4169466403162057</v>
      </c>
      <c r="Q53" s="9"/>
    </row>
    <row r="54" spans="1:17" ht="15.6">
      <c r="A54" s="29" t="s">
        <v>3</v>
      </c>
      <c r="B54" s="30"/>
      <c r="C54" s="31"/>
      <c r="D54" s="32">
        <f t="shared" ref="D54:N54" si="13">SUM(D55:D62)</f>
        <v>1616324</v>
      </c>
      <c r="E54" s="32">
        <f t="shared" si="13"/>
        <v>35424</v>
      </c>
      <c r="F54" s="32">
        <f t="shared" si="13"/>
        <v>0</v>
      </c>
      <c r="G54" s="32">
        <f t="shared" si="13"/>
        <v>5379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-1380897</v>
      </c>
      <c r="L54" s="32">
        <f t="shared" si="13"/>
        <v>0</v>
      </c>
      <c r="M54" s="32">
        <f t="shared" si="13"/>
        <v>0</v>
      </c>
      <c r="N54" s="32">
        <f t="shared" si="13"/>
        <v>0</v>
      </c>
      <c r="O54" s="32">
        <f>SUM(D54:N54)</f>
        <v>276230</v>
      </c>
      <c r="P54" s="45">
        <f t="shared" si="7"/>
        <v>13.647727272727273</v>
      </c>
      <c r="Q54" s="10"/>
    </row>
    <row r="55" spans="1:17">
      <c r="A55" s="12"/>
      <c r="B55" s="25">
        <v>361.1</v>
      </c>
      <c r="C55" s="20" t="s">
        <v>52</v>
      </c>
      <c r="D55" s="46">
        <v>7612</v>
      </c>
      <c r="E55" s="46">
        <v>2813</v>
      </c>
      <c r="F55" s="46">
        <v>0</v>
      </c>
      <c r="G55" s="46">
        <v>5379</v>
      </c>
      <c r="H55" s="46">
        <v>0</v>
      </c>
      <c r="I55" s="46">
        <v>0</v>
      </c>
      <c r="J55" s="46">
        <v>0</v>
      </c>
      <c r="K55" s="46">
        <v>56185</v>
      </c>
      <c r="L55" s="46">
        <v>0</v>
      </c>
      <c r="M55" s="46">
        <v>0</v>
      </c>
      <c r="N55" s="46">
        <v>0</v>
      </c>
      <c r="O55" s="46">
        <f>SUM(D55:N55)</f>
        <v>71989</v>
      </c>
      <c r="P55" s="47">
        <f t="shared" si="7"/>
        <v>3.5567687747035572</v>
      </c>
      <c r="Q55" s="9"/>
    </row>
    <row r="56" spans="1:17">
      <c r="A56" s="12"/>
      <c r="B56" s="25">
        <v>361.2</v>
      </c>
      <c r="C56" s="20" t="s">
        <v>53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446022</v>
      </c>
      <c r="L56" s="46">
        <v>0</v>
      </c>
      <c r="M56" s="46">
        <v>0</v>
      </c>
      <c r="N56" s="46">
        <v>0</v>
      </c>
      <c r="O56" s="46">
        <f t="shared" ref="O56:O65" si="14">SUM(D56:N56)</f>
        <v>446022</v>
      </c>
      <c r="P56" s="47">
        <f t="shared" si="7"/>
        <v>22.036660079051384</v>
      </c>
      <c r="Q56" s="9"/>
    </row>
    <row r="57" spans="1:17">
      <c r="A57" s="12"/>
      <c r="B57" s="25">
        <v>361.3</v>
      </c>
      <c r="C57" s="20" t="s">
        <v>54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-3973153</v>
      </c>
      <c r="L57" s="46">
        <v>0</v>
      </c>
      <c r="M57" s="46">
        <v>0</v>
      </c>
      <c r="N57" s="46">
        <v>0</v>
      </c>
      <c r="O57" s="46">
        <f t="shared" si="14"/>
        <v>-3973153</v>
      </c>
      <c r="P57" s="47">
        <f t="shared" si="7"/>
        <v>-196.30202569169961</v>
      </c>
      <c r="Q57" s="9"/>
    </row>
    <row r="58" spans="1:17">
      <c r="A58" s="12"/>
      <c r="B58" s="25">
        <v>361.4</v>
      </c>
      <c r="C58" s="20" t="s">
        <v>92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-335984</v>
      </c>
      <c r="L58" s="46">
        <v>0</v>
      </c>
      <c r="M58" s="46">
        <v>0</v>
      </c>
      <c r="N58" s="46">
        <v>0</v>
      </c>
      <c r="O58" s="46">
        <f t="shared" si="14"/>
        <v>-335984</v>
      </c>
      <c r="P58" s="47">
        <f t="shared" si="7"/>
        <v>-16.600000000000001</v>
      </c>
      <c r="Q58" s="9"/>
    </row>
    <row r="59" spans="1:17">
      <c r="A59" s="12"/>
      <c r="B59" s="25">
        <v>362</v>
      </c>
      <c r="C59" s="20" t="s">
        <v>56</v>
      </c>
      <c r="D59" s="46">
        <v>54405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54405</v>
      </c>
      <c r="P59" s="47">
        <f t="shared" si="7"/>
        <v>2.6879940711462451</v>
      </c>
      <c r="Q59" s="9"/>
    </row>
    <row r="60" spans="1:17">
      <c r="A60" s="12"/>
      <c r="B60" s="25">
        <v>367</v>
      </c>
      <c r="C60" s="20" t="s">
        <v>58</v>
      </c>
      <c r="D60" s="46">
        <v>1252888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1252888</v>
      </c>
      <c r="P60" s="47">
        <f t="shared" si="7"/>
        <v>61.901581027667987</v>
      </c>
      <c r="Q60" s="9"/>
    </row>
    <row r="61" spans="1:17">
      <c r="A61" s="12"/>
      <c r="B61" s="25">
        <v>368</v>
      </c>
      <c r="C61" s="20" t="s">
        <v>59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2426033</v>
      </c>
      <c r="L61" s="46">
        <v>0</v>
      </c>
      <c r="M61" s="46">
        <v>0</v>
      </c>
      <c r="N61" s="46">
        <v>0</v>
      </c>
      <c r="O61" s="46">
        <f t="shared" si="14"/>
        <v>2426033</v>
      </c>
      <c r="P61" s="47">
        <f t="shared" si="7"/>
        <v>119.86329051383399</v>
      </c>
      <c r="Q61" s="9"/>
    </row>
    <row r="62" spans="1:17">
      <c r="A62" s="12"/>
      <c r="B62" s="25">
        <v>369.9</v>
      </c>
      <c r="C62" s="20" t="s">
        <v>60</v>
      </c>
      <c r="D62" s="46">
        <v>301419</v>
      </c>
      <c r="E62" s="46">
        <v>32611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334030</v>
      </c>
      <c r="P62" s="47">
        <f t="shared" si="7"/>
        <v>16.503458498023715</v>
      </c>
      <c r="Q62" s="9"/>
    </row>
    <row r="63" spans="1:17" ht="15.6">
      <c r="A63" s="29" t="s">
        <v>40</v>
      </c>
      <c r="B63" s="30"/>
      <c r="C63" s="31"/>
      <c r="D63" s="32">
        <f t="shared" ref="D63:N63" si="15">SUM(D64:D65)</f>
        <v>220967</v>
      </c>
      <c r="E63" s="32">
        <f t="shared" si="15"/>
        <v>1836466</v>
      </c>
      <c r="F63" s="32">
        <f t="shared" si="15"/>
        <v>0</v>
      </c>
      <c r="G63" s="32">
        <f t="shared" si="15"/>
        <v>0</v>
      </c>
      <c r="H63" s="32">
        <f t="shared" si="15"/>
        <v>0</v>
      </c>
      <c r="I63" s="32">
        <f t="shared" si="15"/>
        <v>0</v>
      </c>
      <c r="J63" s="32">
        <f t="shared" si="15"/>
        <v>0</v>
      </c>
      <c r="K63" s="32">
        <f t="shared" si="15"/>
        <v>0</v>
      </c>
      <c r="L63" s="32">
        <f t="shared" si="15"/>
        <v>0</v>
      </c>
      <c r="M63" s="32">
        <f t="shared" si="15"/>
        <v>0</v>
      </c>
      <c r="N63" s="32">
        <f t="shared" si="15"/>
        <v>0</v>
      </c>
      <c r="O63" s="32">
        <f t="shared" si="14"/>
        <v>2057433</v>
      </c>
      <c r="P63" s="45">
        <f t="shared" si="7"/>
        <v>101.65182806324111</v>
      </c>
      <c r="Q63" s="9"/>
    </row>
    <row r="64" spans="1:17">
      <c r="A64" s="12"/>
      <c r="B64" s="25">
        <v>381</v>
      </c>
      <c r="C64" s="20" t="s">
        <v>61</v>
      </c>
      <c r="D64" s="46">
        <v>0</v>
      </c>
      <c r="E64" s="46">
        <v>1836466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1836466</v>
      </c>
      <c r="P64" s="47">
        <f t="shared" si="7"/>
        <v>90.734486166007912</v>
      </c>
      <c r="Q64" s="9"/>
    </row>
    <row r="65" spans="1:120" ht="15.6" thickBot="1">
      <c r="A65" s="12"/>
      <c r="B65" s="25">
        <v>383.1</v>
      </c>
      <c r="C65" s="20" t="s">
        <v>146</v>
      </c>
      <c r="D65" s="46">
        <v>220967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220967</v>
      </c>
      <c r="P65" s="47">
        <f t="shared" si="7"/>
        <v>10.917341897233202</v>
      </c>
      <c r="Q65" s="9"/>
    </row>
    <row r="66" spans="1:120" ht="16.2" thickBot="1">
      <c r="A66" s="14" t="s">
        <v>48</v>
      </c>
      <c r="B66" s="23"/>
      <c r="C66" s="22"/>
      <c r="D66" s="15">
        <f t="shared" ref="D66:N66" si="16">SUM(D5,D14,D27,D43,D51,D54,D63)</f>
        <v>29291185</v>
      </c>
      <c r="E66" s="15">
        <f t="shared" si="16"/>
        <v>5370044</v>
      </c>
      <c r="F66" s="15">
        <f t="shared" si="16"/>
        <v>0</v>
      </c>
      <c r="G66" s="15">
        <f t="shared" si="16"/>
        <v>1334732</v>
      </c>
      <c r="H66" s="15">
        <f t="shared" si="16"/>
        <v>0</v>
      </c>
      <c r="I66" s="15">
        <f t="shared" si="16"/>
        <v>0</v>
      </c>
      <c r="J66" s="15">
        <f t="shared" si="16"/>
        <v>0</v>
      </c>
      <c r="K66" s="15">
        <f t="shared" si="16"/>
        <v>-1380897</v>
      </c>
      <c r="L66" s="15">
        <f t="shared" si="16"/>
        <v>0</v>
      </c>
      <c r="M66" s="15">
        <f t="shared" si="16"/>
        <v>0</v>
      </c>
      <c r="N66" s="15">
        <f t="shared" si="16"/>
        <v>0</v>
      </c>
      <c r="O66" s="15">
        <f>SUM(D66:N66)</f>
        <v>34615064</v>
      </c>
      <c r="P66" s="38">
        <f t="shared" si="7"/>
        <v>1710.2304347826087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118" t="s">
        <v>145</v>
      </c>
      <c r="N68" s="118"/>
      <c r="O68" s="118"/>
      <c r="P68" s="43">
        <v>20240</v>
      </c>
    </row>
    <row r="69" spans="1:120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7"/>
    </row>
    <row r="70" spans="1:120" ht="15.75" customHeight="1" thickBot="1">
      <c r="A70" s="120" t="s">
        <v>75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0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7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29"/>
      <c r="M3" s="130"/>
      <c r="N3" s="36"/>
      <c r="O3" s="37"/>
      <c r="P3" s="131" t="s">
        <v>126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127</v>
      </c>
      <c r="N4" s="35" t="s">
        <v>9</v>
      </c>
      <c r="O4" s="35" t="s">
        <v>128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129</v>
      </c>
      <c r="B5" s="26"/>
      <c r="C5" s="26"/>
      <c r="D5" s="27">
        <f t="shared" ref="D5:N5" si="0">SUM(D6:D13)</f>
        <v>9129255</v>
      </c>
      <c r="E5" s="27">
        <f t="shared" si="0"/>
        <v>1013554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10142809</v>
      </c>
      <c r="P5" s="33">
        <f t="shared" ref="P5:P36" si="1">(O5/P$65)</f>
        <v>508.64094077528711</v>
      </c>
      <c r="Q5" s="6"/>
    </row>
    <row r="6" spans="1:134">
      <c r="A6" s="12"/>
      <c r="B6" s="25">
        <v>311</v>
      </c>
      <c r="C6" s="20" t="s">
        <v>2</v>
      </c>
      <c r="D6" s="46">
        <v>7429382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7429382</v>
      </c>
      <c r="P6" s="47">
        <f t="shared" si="1"/>
        <v>372.56817611955267</v>
      </c>
      <c r="Q6" s="9"/>
    </row>
    <row r="7" spans="1:134">
      <c r="A7" s="12"/>
      <c r="B7" s="25">
        <v>312.41000000000003</v>
      </c>
      <c r="C7" s="20" t="s">
        <v>130</v>
      </c>
      <c r="D7" s="46">
        <v>332470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332470</v>
      </c>
      <c r="P7" s="47">
        <f t="shared" si="1"/>
        <v>16.672684419036155</v>
      </c>
      <c r="Q7" s="9"/>
    </row>
    <row r="8" spans="1:134">
      <c r="A8" s="12"/>
      <c r="B8" s="25">
        <v>314.10000000000002</v>
      </c>
      <c r="C8" s="20" t="s">
        <v>12</v>
      </c>
      <c r="D8" s="46">
        <v>789061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789061</v>
      </c>
      <c r="P8" s="47">
        <f t="shared" si="1"/>
        <v>39.569780853517877</v>
      </c>
      <c r="Q8" s="9"/>
    </row>
    <row r="9" spans="1:134">
      <c r="A9" s="12"/>
      <c r="B9" s="25">
        <v>314.3</v>
      </c>
      <c r="C9" s="20" t="s">
        <v>13</v>
      </c>
      <c r="D9" s="46">
        <v>165404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165404</v>
      </c>
      <c r="P9" s="47">
        <f t="shared" si="1"/>
        <v>8.2946692743593609</v>
      </c>
      <c r="Q9" s="9"/>
    </row>
    <row r="10" spans="1:134">
      <c r="A10" s="12"/>
      <c r="B10" s="25">
        <v>314.89999999999998</v>
      </c>
      <c r="C10" s="20" t="s">
        <v>14</v>
      </c>
      <c r="D10" s="46">
        <v>32938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32938</v>
      </c>
      <c r="P10" s="47">
        <f t="shared" si="1"/>
        <v>1.6517727295521789</v>
      </c>
      <c r="Q10" s="9"/>
    </row>
    <row r="11" spans="1:134">
      <c r="A11" s="12"/>
      <c r="B11" s="25">
        <v>315.2</v>
      </c>
      <c r="C11" s="20" t="s">
        <v>131</v>
      </c>
      <c r="D11" s="46">
        <v>344185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344185</v>
      </c>
      <c r="P11" s="47">
        <f t="shared" si="1"/>
        <v>17.260167494107616</v>
      </c>
      <c r="Q11" s="9"/>
    </row>
    <row r="12" spans="1:134">
      <c r="A12" s="12"/>
      <c r="B12" s="25">
        <v>316</v>
      </c>
      <c r="C12" s="20" t="s">
        <v>84</v>
      </c>
      <c r="D12" s="46">
        <v>35815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35815</v>
      </c>
      <c r="P12" s="47">
        <f t="shared" si="1"/>
        <v>1.7960483426107017</v>
      </c>
      <c r="Q12" s="9"/>
    </row>
    <row r="13" spans="1:134">
      <c r="A13" s="12"/>
      <c r="B13" s="25">
        <v>319.89999999999998</v>
      </c>
      <c r="C13" s="20" t="s">
        <v>132</v>
      </c>
      <c r="D13" s="46">
        <v>0</v>
      </c>
      <c r="E13" s="46">
        <v>1013554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1013554</v>
      </c>
      <c r="P13" s="47">
        <f t="shared" si="1"/>
        <v>50.827641542550523</v>
      </c>
      <c r="Q13" s="9"/>
    </row>
    <row r="14" spans="1:134" ht="15.6">
      <c r="A14" s="29" t="s">
        <v>17</v>
      </c>
      <c r="B14" s="30"/>
      <c r="C14" s="31"/>
      <c r="D14" s="32">
        <f t="shared" ref="D14:N14" si="3">SUM(D15:D25)</f>
        <v>5431057</v>
      </c>
      <c r="E14" s="32">
        <f t="shared" si="3"/>
        <v>0</v>
      </c>
      <c r="F14" s="32">
        <f t="shared" si="3"/>
        <v>0</v>
      </c>
      <c r="G14" s="32">
        <f t="shared" si="3"/>
        <v>1599292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7030349</v>
      </c>
      <c r="P14" s="45">
        <f t="shared" si="1"/>
        <v>352.55749460909686</v>
      </c>
      <c r="Q14" s="10"/>
    </row>
    <row r="15" spans="1:134">
      <c r="A15" s="12"/>
      <c r="B15" s="25">
        <v>322</v>
      </c>
      <c r="C15" s="20" t="s">
        <v>133</v>
      </c>
      <c r="D15" s="46">
        <v>3523741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3523741</v>
      </c>
      <c r="P15" s="47">
        <f t="shared" si="1"/>
        <v>176.70833960182537</v>
      </c>
      <c r="Q15" s="9"/>
    </row>
    <row r="16" spans="1:134">
      <c r="A16" s="12"/>
      <c r="B16" s="25">
        <v>323.10000000000002</v>
      </c>
      <c r="C16" s="20" t="s">
        <v>18</v>
      </c>
      <c r="D16" s="46">
        <v>1483003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5" si="4">SUM(D16:N16)</f>
        <v>1483003</v>
      </c>
      <c r="P16" s="47">
        <f t="shared" si="1"/>
        <v>74.369540143423094</v>
      </c>
      <c r="Q16" s="9"/>
    </row>
    <row r="17" spans="1:17">
      <c r="A17" s="12"/>
      <c r="B17" s="25">
        <v>323.7</v>
      </c>
      <c r="C17" s="20" t="s">
        <v>19</v>
      </c>
      <c r="D17" s="46">
        <v>412763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412763</v>
      </c>
      <c r="P17" s="47">
        <f t="shared" si="1"/>
        <v>20.699212677398325</v>
      </c>
      <c r="Q17" s="9"/>
    </row>
    <row r="18" spans="1:17">
      <c r="A18" s="12"/>
      <c r="B18" s="25">
        <v>323.89999999999998</v>
      </c>
      <c r="C18" s="20" t="s">
        <v>20</v>
      </c>
      <c r="D18" s="46">
        <v>11550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11550</v>
      </c>
      <c r="P18" s="47">
        <f t="shared" si="1"/>
        <v>0.57920866556341211</v>
      </c>
      <c r="Q18" s="9"/>
    </row>
    <row r="19" spans="1:17">
      <c r="A19" s="12"/>
      <c r="B19" s="25">
        <v>324.11</v>
      </c>
      <c r="C19" s="20" t="s">
        <v>121</v>
      </c>
      <c r="D19" s="46">
        <v>0</v>
      </c>
      <c r="E19" s="46">
        <v>0</v>
      </c>
      <c r="F19" s="46">
        <v>0</v>
      </c>
      <c r="G19" s="46">
        <v>71767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71767</v>
      </c>
      <c r="P19" s="47">
        <f t="shared" si="1"/>
        <v>3.5989669525099042</v>
      </c>
      <c r="Q19" s="9"/>
    </row>
    <row r="20" spans="1:17">
      <c r="A20" s="12"/>
      <c r="B20" s="25">
        <v>324.12</v>
      </c>
      <c r="C20" s="20" t="s">
        <v>102</v>
      </c>
      <c r="D20" s="46">
        <v>0</v>
      </c>
      <c r="E20" s="46">
        <v>0</v>
      </c>
      <c r="F20" s="46">
        <v>0</v>
      </c>
      <c r="G20" s="46">
        <v>1917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1917</v>
      </c>
      <c r="P20" s="47">
        <f t="shared" si="1"/>
        <v>9.6133594102602679E-2</v>
      </c>
      <c r="Q20" s="9"/>
    </row>
    <row r="21" spans="1:17">
      <c r="A21" s="12"/>
      <c r="B21" s="25">
        <v>324.31</v>
      </c>
      <c r="C21" s="20" t="s">
        <v>122</v>
      </c>
      <c r="D21" s="46">
        <v>0</v>
      </c>
      <c r="E21" s="46">
        <v>0</v>
      </c>
      <c r="F21" s="46">
        <v>0</v>
      </c>
      <c r="G21" s="46">
        <v>236110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236110</v>
      </c>
      <c r="P21" s="47">
        <f t="shared" si="1"/>
        <v>11.84042926633569</v>
      </c>
      <c r="Q21" s="9"/>
    </row>
    <row r="22" spans="1:17">
      <c r="A22" s="12"/>
      <c r="B22" s="25">
        <v>324.32</v>
      </c>
      <c r="C22" s="20" t="s">
        <v>103</v>
      </c>
      <c r="D22" s="46">
        <v>0</v>
      </c>
      <c r="E22" s="46">
        <v>0</v>
      </c>
      <c r="F22" s="46">
        <v>0</v>
      </c>
      <c r="G22" s="46">
        <v>1917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1917</v>
      </c>
      <c r="P22" s="47">
        <f t="shared" si="1"/>
        <v>9.6133594102602679E-2</v>
      </c>
      <c r="Q22" s="9"/>
    </row>
    <row r="23" spans="1:17">
      <c r="A23" s="12"/>
      <c r="B23" s="25">
        <v>324.61</v>
      </c>
      <c r="C23" s="20" t="s">
        <v>134</v>
      </c>
      <c r="D23" s="46">
        <v>0</v>
      </c>
      <c r="E23" s="46">
        <v>0</v>
      </c>
      <c r="F23" s="46">
        <v>0</v>
      </c>
      <c r="G23" s="46">
        <v>1237945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1237945</v>
      </c>
      <c r="P23" s="47">
        <f t="shared" si="1"/>
        <v>62.080387142069107</v>
      </c>
      <c r="Q23" s="9"/>
    </row>
    <row r="24" spans="1:17">
      <c r="A24" s="12"/>
      <c r="B24" s="25">
        <v>324.91000000000003</v>
      </c>
      <c r="C24" s="20" t="s">
        <v>105</v>
      </c>
      <c r="D24" s="46">
        <v>0</v>
      </c>
      <c r="E24" s="46">
        <v>0</v>
      </c>
      <c r="F24" s="46">
        <v>0</v>
      </c>
      <c r="G24" s="46">
        <v>47719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47719</v>
      </c>
      <c r="P24" s="47">
        <f t="shared" si="1"/>
        <v>2.393009377664109</v>
      </c>
      <c r="Q24" s="9"/>
    </row>
    <row r="25" spans="1:17">
      <c r="A25" s="12"/>
      <c r="B25" s="25">
        <v>324.92</v>
      </c>
      <c r="C25" s="20" t="s">
        <v>110</v>
      </c>
      <c r="D25" s="46">
        <v>0</v>
      </c>
      <c r="E25" s="46">
        <v>0</v>
      </c>
      <c r="F25" s="46">
        <v>0</v>
      </c>
      <c r="G25" s="46">
        <v>1917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1917</v>
      </c>
      <c r="P25" s="47">
        <f t="shared" si="1"/>
        <v>9.6133594102602679E-2</v>
      </c>
      <c r="Q25" s="9"/>
    </row>
    <row r="26" spans="1:17" ht="15.6">
      <c r="A26" s="29" t="s">
        <v>135</v>
      </c>
      <c r="B26" s="30"/>
      <c r="C26" s="31"/>
      <c r="D26" s="32">
        <f t="shared" ref="D26:N26" si="5">SUM(D27:D38)</f>
        <v>3219935</v>
      </c>
      <c r="E26" s="32">
        <f t="shared" si="5"/>
        <v>2322261</v>
      </c>
      <c r="F26" s="32">
        <f t="shared" si="5"/>
        <v>0</v>
      </c>
      <c r="G26" s="32">
        <f t="shared" si="5"/>
        <v>6750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5548946</v>
      </c>
      <c r="P26" s="45">
        <f t="shared" si="1"/>
        <v>278.26819116393358</v>
      </c>
      <c r="Q26" s="10"/>
    </row>
    <row r="27" spans="1:17">
      <c r="A27" s="12"/>
      <c r="B27" s="25">
        <v>331.2</v>
      </c>
      <c r="C27" s="20" t="s">
        <v>21</v>
      </c>
      <c r="D27" s="46">
        <v>0</v>
      </c>
      <c r="E27" s="46">
        <v>203880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203880</v>
      </c>
      <c r="P27" s="47">
        <f t="shared" si="1"/>
        <v>10.224161275763503</v>
      </c>
      <c r="Q27" s="9"/>
    </row>
    <row r="28" spans="1:17">
      <c r="A28" s="12"/>
      <c r="B28" s="25">
        <v>331.39</v>
      </c>
      <c r="C28" s="20" t="s">
        <v>23</v>
      </c>
      <c r="D28" s="46">
        <v>0</v>
      </c>
      <c r="E28" s="46">
        <v>327853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6" si="6">SUM(D28:N28)</f>
        <v>327853</v>
      </c>
      <c r="P28" s="47">
        <f t="shared" si="1"/>
        <v>16.441151396620029</v>
      </c>
      <c r="Q28" s="9"/>
    </row>
    <row r="29" spans="1:17">
      <c r="A29" s="12"/>
      <c r="B29" s="25">
        <v>331.49</v>
      </c>
      <c r="C29" s="20" t="s">
        <v>136</v>
      </c>
      <c r="D29" s="46">
        <v>0</v>
      </c>
      <c r="E29" s="46">
        <v>66648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66648</v>
      </c>
      <c r="P29" s="47">
        <f t="shared" si="1"/>
        <v>3.3422596660147437</v>
      </c>
      <c r="Q29" s="9"/>
    </row>
    <row r="30" spans="1:17">
      <c r="A30" s="12"/>
      <c r="B30" s="25">
        <v>331.69</v>
      </c>
      <c r="C30" s="20" t="s">
        <v>24</v>
      </c>
      <c r="D30" s="46">
        <v>0</v>
      </c>
      <c r="E30" s="46">
        <v>335531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335531</v>
      </c>
      <c r="P30" s="47">
        <f t="shared" si="1"/>
        <v>16.826187252394565</v>
      </c>
      <c r="Q30" s="9"/>
    </row>
    <row r="31" spans="1:17">
      <c r="A31" s="12"/>
      <c r="B31" s="25">
        <v>331.9</v>
      </c>
      <c r="C31" s="20" t="s">
        <v>123</v>
      </c>
      <c r="D31" s="46">
        <v>508139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508139</v>
      </c>
      <c r="P31" s="47">
        <f t="shared" si="1"/>
        <v>25.482122260668973</v>
      </c>
      <c r="Q31" s="9"/>
    </row>
    <row r="32" spans="1:17">
      <c r="A32" s="12"/>
      <c r="B32" s="25">
        <v>334.69</v>
      </c>
      <c r="C32" s="20" t="s">
        <v>25</v>
      </c>
      <c r="D32" s="46">
        <v>0</v>
      </c>
      <c r="E32" s="46">
        <v>442567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442567</v>
      </c>
      <c r="P32" s="47">
        <f t="shared" si="1"/>
        <v>22.193821774233989</v>
      </c>
      <c r="Q32" s="9"/>
    </row>
    <row r="33" spans="1:17">
      <c r="A33" s="12"/>
      <c r="B33" s="25">
        <v>335.125</v>
      </c>
      <c r="C33" s="20" t="s">
        <v>137</v>
      </c>
      <c r="D33" s="46">
        <v>860488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860488</v>
      </c>
      <c r="P33" s="47">
        <f t="shared" si="1"/>
        <v>43.151697507647562</v>
      </c>
      <c r="Q33" s="9"/>
    </row>
    <row r="34" spans="1:17">
      <c r="A34" s="12"/>
      <c r="B34" s="25">
        <v>335.14</v>
      </c>
      <c r="C34" s="20" t="s">
        <v>86</v>
      </c>
      <c r="D34" s="46">
        <v>12763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12763</v>
      </c>
      <c r="P34" s="47">
        <f t="shared" si="1"/>
        <v>0.64003811243167341</v>
      </c>
      <c r="Q34" s="9"/>
    </row>
    <row r="35" spans="1:17">
      <c r="A35" s="12"/>
      <c r="B35" s="25">
        <v>335.15</v>
      </c>
      <c r="C35" s="20" t="s">
        <v>87</v>
      </c>
      <c r="D35" s="46">
        <v>9408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9408</v>
      </c>
      <c r="P35" s="47">
        <f t="shared" si="1"/>
        <v>0.47179178576801567</v>
      </c>
      <c r="Q35" s="9"/>
    </row>
    <row r="36" spans="1:17">
      <c r="A36" s="12"/>
      <c r="B36" s="25">
        <v>335.18</v>
      </c>
      <c r="C36" s="20" t="s">
        <v>138</v>
      </c>
      <c r="D36" s="46">
        <v>1829137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1829137</v>
      </c>
      <c r="P36" s="47">
        <f t="shared" si="1"/>
        <v>91.72744596559852</v>
      </c>
      <c r="Q36" s="9"/>
    </row>
    <row r="37" spans="1:17">
      <c r="A37" s="12"/>
      <c r="B37" s="25">
        <v>337.3</v>
      </c>
      <c r="C37" s="20" t="s">
        <v>30</v>
      </c>
      <c r="D37" s="46">
        <v>0</v>
      </c>
      <c r="E37" s="46">
        <v>0</v>
      </c>
      <c r="F37" s="46">
        <v>0</v>
      </c>
      <c r="G37" s="46">
        <v>6750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6750</v>
      </c>
      <c r="P37" s="47">
        <f t="shared" ref="P37:P63" si="7">(O37/P$65)</f>
        <v>0.33849857078381224</v>
      </c>
      <c r="Q37" s="9"/>
    </row>
    <row r="38" spans="1:17">
      <c r="A38" s="12"/>
      <c r="B38" s="25">
        <v>338</v>
      </c>
      <c r="C38" s="20" t="s">
        <v>33</v>
      </c>
      <c r="D38" s="46">
        <v>0</v>
      </c>
      <c r="E38" s="46">
        <v>945782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945782</v>
      </c>
      <c r="P38" s="47">
        <f t="shared" si="7"/>
        <v>47.429015596008227</v>
      </c>
      <c r="Q38" s="9"/>
    </row>
    <row r="39" spans="1:17" ht="15.6">
      <c r="A39" s="29" t="s">
        <v>38</v>
      </c>
      <c r="B39" s="30"/>
      <c r="C39" s="31"/>
      <c r="D39" s="32">
        <f t="shared" ref="D39:N39" si="8">SUM(D40:D46)</f>
        <v>4246641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8"/>
        <v>0</v>
      </c>
      <c r="O39" s="32">
        <f>SUM(D39:N39)</f>
        <v>4246641</v>
      </c>
      <c r="P39" s="45">
        <f t="shared" si="7"/>
        <v>212.96028283436138</v>
      </c>
      <c r="Q39" s="10"/>
    </row>
    <row r="40" spans="1:17">
      <c r="A40" s="12"/>
      <c r="B40" s="25">
        <v>341.3</v>
      </c>
      <c r="C40" s="20" t="s">
        <v>107</v>
      </c>
      <c r="D40" s="46">
        <v>67532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6" si="9">SUM(D40:N40)</f>
        <v>67532</v>
      </c>
      <c r="P40" s="47">
        <f t="shared" si="7"/>
        <v>3.3865904418033197</v>
      </c>
      <c r="Q40" s="9"/>
    </row>
    <row r="41" spans="1:17">
      <c r="A41" s="12"/>
      <c r="B41" s="25">
        <v>341.9</v>
      </c>
      <c r="C41" s="20" t="s">
        <v>90</v>
      </c>
      <c r="D41" s="46">
        <v>601007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601007</v>
      </c>
      <c r="P41" s="47">
        <f t="shared" si="7"/>
        <v>30.139260819417281</v>
      </c>
      <c r="Q41" s="9"/>
    </row>
    <row r="42" spans="1:17">
      <c r="A42" s="12"/>
      <c r="B42" s="25">
        <v>342.1</v>
      </c>
      <c r="C42" s="20" t="s">
        <v>43</v>
      </c>
      <c r="D42" s="46">
        <v>284224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284224</v>
      </c>
      <c r="P42" s="47">
        <f t="shared" si="7"/>
        <v>14.253247078882705</v>
      </c>
      <c r="Q42" s="9"/>
    </row>
    <row r="43" spans="1:17">
      <c r="A43" s="12"/>
      <c r="B43" s="25">
        <v>342.9</v>
      </c>
      <c r="C43" s="20" t="s">
        <v>44</v>
      </c>
      <c r="D43" s="46">
        <v>1782312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1782312</v>
      </c>
      <c r="P43" s="47">
        <f t="shared" si="7"/>
        <v>89.379268843087104</v>
      </c>
      <c r="Q43" s="9"/>
    </row>
    <row r="44" spans="1:17">
      <c r="A44" s="12"/>
      <c r="B44" s="25">
        <v>343.4</v>
      </c>
      <c r="C44" s="20" t="s">
        <v>79</v>
      </c>
      <c r="D44" s="46">
        <v>1208330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1208330</v>
      </c>
      <c r="P44" s="47">
        <f t="shared" si="7"/>
        <v>60.595256005215383</v>
      </c>
      <c r="Q44" s="9"/>
    </row>
    <row r="45" spans="1:17">
      <c r="A45" s="12"/>
      <c r="B45" s="25">
        <v>344.5</v>
      </c>
      <c r="C45" s="20" t="s">
        <v>91</v>
      </c>
      <c r="D45" s="46">
        <v>221785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221785</v>
      </c>
      <c r="P45" s="47">
        <f t="shared" si="7"/>
        <v>11.122060077227822</v>
      </c>
      <c r="Q45" s="9"/>
    </row>
    <row r="46" spans="1:17">
      <c r="A46" s="12"/>
      <c r="B46" s="25">
        <v>347.9</v>
      </c>
      <c r="C46" s="20" t="s">
        <v>47</v>
      </c>
      <c r="D46" s="46">
        <v>81451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81451</v>
      </c>
      <c r="P46" s="47">
        <f t="shared" si="7"/>
        <v>4.0845995687277465</v>
      </c>
      <c r="Q46" s="9"/>
    </row>
    <row r="47" spans="1:17" ht="15.6">
      <c r="A47" s="29" t="s">
        <v>39</v>
      </c>
      <c r="B47" s="30"/>
      <c r="C47" s="31"/>
      <c r="D47" s="32">
        <f t="shared" ref="D47:N47" si="10">SUM(D48:D49)</f>
        <v>162278</v>
      </c>
      <c r="E47" s="32">
        <f t="shared" si="10"/>
        <v>53372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10"/>
        <v>0</v>
      </c>
      <c r="O47" s="32">
        <f>SUM(D47:N47)</f>
        <v>215650</v>
      </c>
      <c r="P47" s="45">
        <f t="shared" si="7"/>
        <v>10.814402487337645</v>
      </c>
      <c r="Q47" s="10"/>
    </row>
    <row r="48" spans="1:17">
      <c r="A48" s="13"/>
      <c r="B48" s="39">
        <v>354</v>
      </c>
      <c r="C48" s="21" t="s">
        <v>50</v>
      </c>
      <c r="D48" s="46">
        <v>162278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162278</v>
      </c>
      <c r="P48" s="47">
        <f t="shared" si="7"/>
        <v>8.1379068251341451</v>
      </c>
      <c r="Q48" s="9"/>
    </row>
    <row r="49" spans="1:120">
      <c r="A49" s="13"/>
      <c r="B49" s="39">
        <v>359</v>
      </c>
      <c r="C49" s="21" t="s">
        <v>51</v>
      </c>
      <c r="D49" s="46">
        <v>0</v>
      </c>
      <c r="E49" s="46">
        <v>53372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53372</v>
      </c>
      <c r="P49" s="47">
        <f t="shared" si="7"/>
        <v>2.6764956622035005</v>
      </c>
      <c r="Q49" s="9"/>
    </row>
    <row r="50" spans="1:120" ht="15.6">
      <c r="A50" s="29" t="s">
        <v>3</v>
      </c>
      <c r="B50" s="30"/>
      <c r="C50" s="31"/>
      <c r="D50" s="32">
        <f t="shared" ref="D50:N50" si="11">SUM(D51:D60)</f>
        <v>1605547</v>
      </c>
      <c r="E50" s="32">
        <f t="shared" si="11"/>
        <v>11446</v>
      </c>
      <c r="F50" s="32">
        <f t="shared" si="11"/>
        <v>0</v>
      </c>
      <c r="G50" s="32">
        <f t="shared" si="11"/>
        <v>11456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5031802</v>
      </c>
      <c r="L50" s="32">
        <f t="shared" si="11"/>
        <v>0</v>
      </c>
      <c r="M50" s="32">
        <f t="shared" si="11"/>
        <v>0</v>
      </c>
      <c r="N50" s="32">
        <f t="shared" si="11"/>
        <v>0</v>
      </c>
      <c r="O50" s="32">
        <f>SUM(D50:N50)</f>
        <v>6660251</v>
      </c>
      <c r="P50" s="45">
        <f t="shared" si="7"/>
        <v>333.99784363873425</v>
      </c>
      <c r="Q50" s="10"/>
    </row>
    <row r="51" spans="1:120">
      <c r="A51" s="12"/>
      <c r="B51" s="25">
        <v>361.1</v>
      </c>
      <c r="C51" s="20" t="s">
        <v>52</v>
      </c>
      <c r="D51" s="46">
        <v>11640</v>
      </c>
      <c r="E51" s="46">
        <v>5402</v>
      </c>
      <c r="F51" s="46">
        <v>0</v>
      </c>
      <c r="G51" s="46">
        <v>11456</v>
      </c>
      <c r="H51" s="46">
        <v>0</v>
      </c>
      <c r="I51" s="46">
        <v>0</v>
      </c>
      <c r="J51" s="46">
        <v>0</v>
      </c>
      <c r="K51" s="46">
        <v>34281</v>
      </c>
      <c r="L51" s="46">
        <v>0</v>
      </c>
      <c r="M51" s="46">
        <v>0</v>
      </c>
      <c r="N51" s="46">
        <v>0</v>
      </c>
      <c r="O51" s="46">
        <f>SUM(D51:N51)</f>
        <v>62779</v>
      </c>
      <c r="P51" s="47">
        <f t="shared" si="7"/>
        <v>3.1482373000351034</v>
      </c>
      <c r="Q51" s="9"/>
    </row>
    <row r="52" spans="1:120">
      <c r="A52" s="12"/>
      <c r="B52" s="25">
        <v>361.2</v>
      </c>
      <c r="C52" s="20" t="s">
        <v>53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473765</v>
      </c>
      <c r="L52" s="46">
        <v>0</v>
      </c>
      <c r="M52" s="46">
        <v>0</v>
      </c>
      <c r="N52" s="46">
        <v>0</v>
      </c>
      <c r="O52" s="46">
        <f t="shared" ref="O52:O60" si="12">SUM(D52:N52)</f>
        <v>473765</v>
      </c>
      <c r="P52" s="47">
        <f t="shared" si="7"/>
        <v>23.758337094428565</v>
      </c>
      <c r="Q52" s="9"/>
    </row>
    <row r="53" spans="1:120">
      <c r="A53" s="12"/>
      <c r="B53" s="25">
        <v>361.3</v>
      </c>
      <c r="C53" s="20" t="s">
        <v>54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2382017</v>
      </c>
      <c r="L53" s="46">
        <v>0</v>
      </c>
      <c r="M53" s="46">
        <v>0</v>
      </c>
      <c r="N53" s="46">
        <v>0</v>
      </c>
      <c r="O53" s="46">
        <f t="shared" si="12"/>
        <v>2382017</v>
      </c>
      <c r="P53" s="47">
        <f t="shared" si="7"/>
        <v>119.45323704929542</v>
      </c>
      <c r="Q53" s="9"/>
    </row>
    <row r="54" spans="1:120">
      <c r="A54" s="12"/>
      <c r="B54" s="25">
        <v>361.4</v>
      </c>
      <c r="C54" s="20" t="s">
        <v>92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164500</v>
      </c>
      <c r="L54" s="46">
        <v>0</v>
      </c>
      <c r="M54" s="46">
        <v>0</v>
      </c>
      <c r="N54" s="46">
        <v>0</v>
      </c>
      <c r="O54" s="46">
        <f t="shared" si="12"/>
        <v>164500</v>
      </c>
      <c r="P54" s="47">
        <f t="shared" si="7"/>
        <v>8.2493355398425354</v>
      </c>
      <c r="Q54" s="9"/>
    </row>
    <row r="55" spans="1:120">
      <c r="A55" s="12"/>
      <c r="B55" s="25">
        <v>362</v>
      </c>
      <c r="C55" s="20" t="s">
        <v>56</v>
      </c>
      <c r="D55" s="46">
        <v>187622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187622</v>
      </c>
      <c r="P55" s="47">
        <f t="shared" si="7"/>
        <v>9.4088561255704324</v>
      </c>
      <c r="Q55" s="9"/>
    </row>
    <row r="56" spans="1:120">
      <c r="A56" s="12"/>
      <c r="B56" s="25">
        <v>364</v>
      </c>
      <c r="C56" s="20" t="s">
        <v>93</v>
      </c>
      <c r="D56" s="46">
        <v>31558</v>
      </c>
      <c r="E56" s="46">
        <v>1400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32958</v>
      </c>
      <c r="P56" s="47">
        <f t="shared" si="7"/>
        <v>1.6527756882804272</v>
      </c>
      <c r="Q56" s="9"/>
    </row>
    <row r="57" spans="1:120">
      <c r="A57" s="12"/>
      <c r="B57" s="25">
        <v>366</v>
      </c>
      <c r="C57" s="20" t="s">
        <v>57</v>
      </c>
      <c r="D57" s="46">
        <v>625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625</v>
      </c>
      <c r="P57" s="47">
        <f t="shared" si="7"/>
        <v>3.1342460257760392E-2</v>
      </c>
      <c r="Q57" s="9"/>
    </row>
    <row r="58" spans="1:120">
      <c r="A58" s="12"/>
      <c r="B58" s="25">
        <v>367</v>
      </c>
      <c r="C58" s="20" t="s">
        <v>58</v>
      </c>
      <c r="D58" s="46">
        <v>1168466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1168466</v>
      </c>
      <c r="P58" s="47">
        <f t="shared" si="7"/>
        <v>58.596158668070807</v>
      </c>
      <c r="Q58" s="9"/>
    </row>
    <row r="59" spans="1:120">
      <c r="A59" s="12"/>
      <c r="B59" s="25">
        <v>368</v>
      </c>
      <c r="C59" s="20" t="s">
        <v>59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1977239</v>
      </c>
      <c r="L59" s="46">
        <v>0</v>
      </c>
      <c r="M59" s="46">
        <v>0</v>
      </c>
      <c r="N59" s="46">
        <v>0</v>
      </c>
      <c r="O59" s="46">
        <f t="shared" si="12"/>
        <v>1977239</v>
      </c>
      <c r="P59" s="47">
        <f t="shared" si="7"/>
        <v>99.154455644150246</v>
      </c>
      <c r="Q59" s="9"/>
    </row>
    <row r="60" spans="1:120">
      <c r="A60" s="12"/>
      <c r="B60" s="25">
        <v>369.9</v>
      </c>
      <c r="C60" s="20" t="s">
        <v>60</v>
      </c>
      <c r="D60" s="46">
        <v>205636</v>
      </c>
      <c r="E60" s="46">
        <v>4644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210280</v>
      </c>
      <c r="P60" s="47">
        <f t="shared" si="7"/>
        <v>10.545108068802969</v>
      </c>
      <c r="Q60" s="9"/>
    </row>
    <row r="61" spans="1:120" ht="15.6">
      <c r="A61" s="29" t="s">
        <v>40</v>
      </c>
      <c r="B61" s="30"/>
      <c r="C61" s="31"/>
      <c r="D61" s="32">
        <f t="shared" ref="D61:N61" si="13">SUM(D62:D62)</f>
        <v>0</v>
      </c>
      <c r="E61" s="32">
        <f t="shared" si="13"/>
        <v>168044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0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si="13"/>
        <v>0</v>
      </c>
      <c r="O61" s="32">
        <f>SUM(D61:N61)</f>
        <v>168044</v>
      </c>
      <c r="P61" s="45">
        <f t="shared" si="7"/>
        <v>8.42705982648814</v>
      </c>
      <c r="Q61" s="9"/>
    </row>
    <row r="62" spans="1:120" ht="15.6" thickBot="1">
      <c r="A62" s="12"/>
      <c r="B62" s="25">
        <v>381</v>
      </c>
      <c r="C62" s="20" t="s">
        <v>61</v>
      </c>
      <c r="D62" s="46">
        <v>0</v>
      </c>
      <c r="E62" s="46">
        <v>168044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168044</v>
      </c>
      <c r="P62" s="47">
        <f t="shared" si="7"/>
        <v>8.42705982648814</v>
      </c>
      <c r="Q62" s="9"/>
    </row>
    <row r="63" spans="1:120" ht="16.2" thickBot="1">
      <c r="A63" s="14" t="s">
        <v>48</v>
      </c>
      <c r="B63" s="23"/>
      <c r="C63" s="22"/>
      <c r="D63" s="15">
        <f t="shared" ref="D63:N63" si="14">SUM(D5,D14,D26,D39,D47,D50,D61)</f>
        <v>23794713</v>
      </c>
      <c r="E63" s="15">
        <f t="shared" si="14"/>
        <v>3568677</v>
      </c>
      <c r="F63" s="15">
        <f t="shared" si="14"/>
        <v>0</v>
      </c>
      <c r="G63" s="15">
        <f t="shared" si="14"/>
        <v>1617498</v>
      </c>
      <c r="H63" s="15">
        <f t="shared" si="14"/>
        <v>0</v>
      </c>
      <c r="I63" s="15">
        <f t="shared" si="14"/>
        <v>0</v>
      </c>
      <c r="J63" s="15">
        <f t="shared" si="14"/>
        <v>0</v>
      </c>
      <c r="K63" s="15">
        <f t="shared" si="14"/>
        <v>5031802</v>
      </c>
      <c r="L63" s="15">
        <f t="shared" si="14"/>
        <v>0</v>
      </c>
      <c r="M63" s="15">
        <f t="shared" si="14"/>
        <v>0</v>
      </c>
      <c r="N63" s="15">
        <f t="shared" si="14"/>
        <v>0</v>
      </c>
      <c r="O63" s="15">
        <f>SUM(D63:N63)</f>
        <v>34012690</v>
      </c>
      <c r="P63" s="38">
        <f t="shared" si="7"/>
        <v>1705.666215335239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118" t="s">
        <v>139</v>
      </c>
      <c r="N65" s="118"/>
      <c r="O65" s="118"/>
      <c r="P65" s="43">
        <v>19941</v>
      </c>
    </row>
    <row r="66" spans="1:16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</row>
    <row r="67" spans="1:16" ht="15.75" customHeight="1" thickBot="1">
      <c r="A67" s="120" t="s">
        <v>75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8652995</v>
      </c>
      <c r="E5" s="27">
        <f t="shared" si="0"/>
        <v>1850267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10503262</v>
      </c>
      <c r="O5" s="33">
        <f t="shared" ref="O5:O36" si="1">(N5/O$60)</f>
        <v>469.98666547342043</v>
      </c>
      <c r="P5" s="6"/>
    </row>
    <row r="6" spans="1:133">
      <c r="A6" s="12"/>
      <c r="B6" s="25">
        <v>311</v>
      </c>
      <c r="C6" s="20" t="s">
        <v>2</v>
      </c>
      <c r="D6" s="46">
        <v>7044994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7044994</v>
      </c>
      <c r="O6" s="47">
        <f t="shared" si="1"/>
        <v>315.24046894576696</v>
      </c>
      <c r="P6" s="9"/>
    </row>
    <row r="7" spans="1:133">
      <c r="A7" s="12"/>
      <c r="B7" s="25">
        <v>312.41000000000003</v>
      </c>
      <c r="C7" s="20" t="s">
        <v>10</v>
      </c>
      <c r="D7" s="46">
        <v>315621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315621</v>
      </c>
      <c r="O7" s="47">
        <f t="shared" si="1"/>
        <v>14.123008770359764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1850267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1850267</v>
      </c>
      <c r="O8" s="47">
        <f t="shared" si="1"/>
        <v>82.793404331483799</v>
      </c>
      <c r="P8" s="9"/>
    </row>
    <row r="9" spans="1:133">
      <c r="A9" s="12"/>
      <c r="B9" s="25">
        <v>314.10000000000002</v>
      </c>
      <c r="C9" s="20" t="s">
        <v>12</v>
      </c>
      <c r="D9" s="46">
        <v>746802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746802</v>
      </c>
      <c r="O9" s="47">
        <f t="shared" si="1"/>
        <v>33.416950062645427</v>
      </c>
      <c r="P9" s="9"/>
    </row>
    <row r="10" spans="1:133">
      <c r="A10" s="12"/>
      <c r="B10" s="25">
        <v>314.3</v>
      </c>
      <c r="C10" s="20" t="s">
        <v>13</v>
      </c>
      <c r="D10" s="46">
        <v>145371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145371</v>
      </c>
      <c r="O10" s="47">
        <f t="shared" si="1"/>
        <v>6.5048773939502418</v>
      </c>
      <c r="P10" s="9"/>
    </row>
    <row r="11" spans="1:133">
      <c r="A11" s="12"/>
      <c r="B11" s="25">
        <v>314.89999999999998</v>
      </c>
      <c r="C11" s="20" t="s">
        <v>14</v>
      </c>
      <c r="D11" s="46">
        <v>22519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22519</v>
      </c>
      <c r="O11" s="47">
        <f t="shared" si="1"/>
        <v>1.0076516914265259</v>
      </c>
      <c r="P11" s="9"/>
    </row>
    <row r="12" spans="1:133">
      <c r="A12" s="12"/>
      <c r="B12" s="25">
        <v>315</v>
      </c>
      <c r="C12" s="20" t="s">
        <v>83</v>
      </c>
      <c r="D12" s="46">
        <v>344010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344010</v>
      </c>
      <c r="O12" s="47">
        <f t="shared" si="1"/>
        <v>15.393323787363522</v>
      </c>
      <c r="P12" s="9"/>
    </row>
    <row r="13" spans="1:133">
      <c r="A13" s="12"/>
      <c r="B13" s="25">
        <v>316</v>
      </c>
      <c r="C13" s="20" t="s">
        <v>84</v>
      </c>
      <c r="D13" s="46">
        <v>33678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33678</v>
      </c>
      <c r="O13" s="47">
        <f t="shared" si="1"/>
        <v>1.506980490424199</v>
      </c>
      <c r="P13" s="9"/>
    </row>
    <row r="14" spans="1:133" ht="15.6">
      <c r="A14" s="29" t="s">
        <v>17</v>
      </c>
      <c r="B14" s="30"/>
      <c r="C14" s="31"/>
      <c r="D14" s="32">
        <f t="shared" ref="D14:M14" si="3">SUM(D15:D22)</f>
        <v>2544598</v>
      </c>
      <c r="E14" s="32">
        <f t="shared" si="3"/>
        <v>0</v>
      </c>
      <c r="F14" s="32">
        <f t="shared" si="3"/>
        <v>0</v>
      </c>
      <c r="G14" s="32">
        <f t="shared" si="3"/>
        <v>152626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2697224</v>
      </c>
      <c r="O14" s="45">
        <f t="shared" si="1"/>
        <v>120.69196348666547</v>
      </c>
      <c r="P14" s="10"/>
    </row>
    <row r="15" spans="1:133">
      <c r="A15" s="12"/>
      <c r="B15" s="25">
        <v>322</v>
      </c>
      <c r="C15" s="20" t="s">
        <v>0</v>
      </c>
      <c r="D15" s="46">
        <v>1377267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1377267</v>
      </c>
      <c r="O15" s="47">
        <f t="shared" si="1"/>
        <v>61.628199391444426</v>
      </c>
      <c r="P15" s="9"/>
    </row>
    <row r="16" spans="1:133">
      <c r="A16" s="12"/>
      <c r="B16" s="25">
        <v>323.10000000000002</v>
      </c>
      <c r="C16" s="20" t="s">
        <v>18</v>
      </c>
      <c r="D16" s="46">
        <v>762812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762812</v>
      </c>
      <c r="O16" s="47">
        <f t="shared" si="1"/>
        <v>34.133345265795597</v>
      </c>
      <c r="P16" s="9"/>
    </row>
    <row r="17" spans="1:16">
      <c r="A17" s="12"/>
      <c r="B17" s="25">
        <v>323.7</v>
      </c>
      <c r="C17" s="20" t="s">
        <v>19</v>
      </c>
      <c r="D17" s="46">
        <v>404519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404519</v>
      </c>
      <c r="O17" s="47">
        <f t="shared" si="1"/>
        <v>18.100903884016468</v>
      </c>
      <c r="P17" s="9"/>
    </row>
    <row r="18" spans="1:16">
      <c r="A18" s="12"/>
      <c r="B18" s="25">
        <v>324.11</v>
      </c>
      <c r="C18" s="20" t="s">
        <v>121</v>
      </c>
      <c r="D18" s="46">
        <v>0</v>
      </c>
      <c r="E18" s="46">
        <v>0</v>
      </c>
      <c r="F18" s="46">
        <v>0</v>
      </c>
      <c r="G18" s="46">
        <v>5825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5825</v>
      </c>
      <c r="O18" s="47">
        <f t="shared" si="1"/>
        <v>0.26064972257025237</v>
      </c>
      <c r="P18" s="9"/>
    </row>
    <row r="19" spans="1:16">
      <c r="A19" s="12"/>
      <c r="B19" s="25">
        <v>324.12</v>
      </c>
      <c r="C19" s="20" t="s">
        <v>102</v>
      </c>
      <c r="D19" s="46">
        <v>0</v>
      </c>
      <c r="E19" s="46">
        <v>0</v>
      </c>
      <c r="F19" s="46">
        <v>0</v>
      </c>
      <c r="G19" s="46">
        <v>12848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12848</v>
      </c>
      <c r="O19" s="47">
        <f t="shared" si="1"/>
        <v>0.57490603185967426</v>
      </c>
      <c r="P19" s="9"/>
    </row>
    <row r="20" spans="1:16">
      <c r="A20" s="12"/>
      <c r="B20" s="25">
        <v>324.31</v>
      </c>
      <c r="C20" s="20" t="s">
        <v>122</v>
      </c>
      <c r="D20" s="46">
        <v>0</v>
      </c>
      <c r="E20" s="46">
        <v>0</v>
      </c>
      <c r="F20" s="46">
        <v>0</v>
      </c>
      <c r="G20" s="46">
        <v>63817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63817</v>
      </c>
      <c r="O20" s="47">
        <f t="shared" si="1"/>
        <v>2.8556022910327545</v>
      </c>
      <c r="P20" s="9"/>
    </row>
    <row r="21" spans="1:16">
      <c r="A21" s="12"/>
      <c r="B21" s="25">
        <v>324.91000000000003</v>
      </c>
      <c r="C21" s="20" t="s">
        <v>105</v>
      </c>
      <c r="D21" s="46">
        <v>0</v>
      </c>
      <c r="E21" s="46">
        <v>0</v>
      </c>
      <c r="F21" s="46">
        <v>0</v>
      </c>
      <c r="G21" s="46">
        <v>3913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3913</v>
      </c>
      <c r="O21" s="47">
        <f t="shared" si="1"/>
        <v>0.17509396814032577</v>
      </c>
      <c r="P21" s="9"/>
    </row>
    <row r="22" spans="1:16">
      <c r="A22" s="12"/>
      <c r="B22" s="25">
        <v>324.92</v>
      </c>
      <c r="C22" s="20" t="s">
        <v>110</v>
      </c>
      <c r="D22" s="46">
        <v>0</v>
      </c>
      <c r="E22" s="46">
        <v>0</v>
      </c>
      <c r="F22" s="46">
        <v>0</v>
      </c>
      <c r="G22" s="46">
        <v>66223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66223</v>
      </c>
      <c r="O22" s="47">
        <f t="shared" si="1"/>
        <v>2.963262931805978</v>
      </c>
      <c r="P22" s="9"/>
    </row>
    <row r="23" spans="1:16" ht="15.6">
      <c r="A23" s="29" t="s">
        <v>22</v>
      </c>
      <c r="B23" s="30"/>
      <c r="C23" s="31"/>
      <c r="D23" s="32">
        <f t="shared" ref="D23:M23" si="5">SUM(D24:D35)</f>
        <v>2934129</v>
      </c>
      <c r="E23" s="32">
        <f t="shared" si="5"/>
        <v>2144730</v>
      </c>
      <c r="F23" s="32">
        <f t="shared" si="5"/>
        <v>0</v>
      </c>
      <c r="G23" s="32">
        <f t="shared" si="5"/>
        <v>45441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5124300</v>
      </c>
      <c r="O23" s="45">
        <f t="shared" si="1"/>
        <v>229.29568641489172</v>
      </c>
      <c r="P23" s="10"/>
    </row>
    <row r="24" spans="1:16">
      <c r="A24" s="12"/>
      <c r="B24" s="25">
        <v>331.2</v>
      </c>
      <c r="C24" s="20" t="s">
        <v>21</v>
      </c>
      <c r="D24" s="46">
        <v>0</v>
      </c>
      <c r="E24" s="46">
        <v>17599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17599</v>
      </c>
      <c r="O24" s="47">
        <f t="shared" si="1"/>
        <v>0.78749776266332561</v>
      </c>
      <c r="P24" s="9"/>
    </row>
    <row r="25" spans="1:16">
      <c r="A25" s="12"/>
      <c r="B25" s="25">
        <v>331.39</v>
      </c>
      <c r="C25" s="20" t="s">
        <v>23</v>
      </c>
      <c r="D25" s="46">
        <v>431311</v>
      </c>
      <c r="E25" s="46">
        <v>151774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583085</v>
      </c>
      <c r="O25" s="47">
        <f t="shared" si="1"/>
        <v>26.091149096115984</v>
      </c>
      <c r="P25" s="9"/>
    </row>
    <row r="26" spans="1:16">
      <c r="A26" s="12"/>
      <c r="B26" s="25">
        <v>331.69</v>
      </c>
      <c r="C26" s="20" t="s">
        <v>24</v>
      </c>
      <c r="D26" s="46">
        <v>0</v>
      </c>
      <c r="E26" s="46">
        <v>150313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150313</v>
      </c>
      <c r="O26" s="47">
        <f t="shared" si="1"/>
        <v>6.7260157508501877</v>
      </c>
      <c r="P26" s="9"/>
    </row>
    <row r="27" spans="1:16">
      <c r="A27" s="12"/>
      <c r="B27" s="25">
        <v>331.9</v>
      </c>
      <c r="C27" s="20" t="s">
        <v>123</v>
      </c>
      <c r="D27" s="46">
        <v>276704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276704</v>
      </c>
      <c r="O27" s="47">
        <f t="shared" si="1"/>
        <v>12.381600143189548</v>
      </c>
      <c r="P27" s="9"/>
    </row>
    <row r="28" spans="1:16">
      <c r="A28" s="12"/>
      <c r="B28" s="25">
        <v>334.39</v>
      </c>
      <c r="C28" s="20" t="s">
        <v>72</v>
      </c>
      <c r="D28" s="46">
        <v>0</v>
      </c>
      <c r="E28" s="46">
        <v>224756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224756</v>
      </c>
      <c r="O28" s="47">
        <f t="shared" si="1"/>
        <v>10.057096831931268</v>
      </c>
      <c r="P28" s="9"/>
    </row>
    <row r="29" spans="1:16">
      <c r="A29" s="12"/>
      <c r="B29" s="25">
        <v>334.69</v>
      </c>
      <c r="C29" s="20" t="s">
        <v>25</v>
      </c>
      <c r="D29" s="46">
        <v>0</v>
      </c>
      <c r="E29" s="46">
        <v>647727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647727</v>
      </c>
      <c r="O29" s="47">
        <f t="shared" si="1"/>
        <v>28.983667442276715</v>
      </c>
      <c r="P29" s="9"/>
    </row>
    <row r="30" spans="1:16">
      <c r="A30" s="12"/>
      <c r="B30" s="25">
        <v>335.12</v>
      </c>
      <c r="C30" s="20" t="s">
        <v>85</v>
      </c>
      <c r="D30" s="46">
        <v>731666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731666</v>
      </c>
      <c r="O30" s="47">
        <f t="shared" si="1"/>
        <v>32.73966350456417</v>
      </c>
      <c r="P30" s="9"/>
    </row>
    <row r="31" spans="1:16">
      <c r="A31" s="12"/>
      <c r="B31" s="25">
        <v>335.14</v>
      </c>
      <c r="C31" s="20" t="s">
        <v>86</v>
      </c>
      <c r="D31" s="46">
        <v>12509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12509</v>
      </c>
      <c r="O31" s="47">
        <f t="shared" si="1"/>
        <v>0.55973688920708786</v>
      </c>
      <c r="P31" s="9"/>
    </row>
    <row r="32" spans="1:16">
      <c r="A32" s="12"/>
      <c r="B32" s="25">
        <v>335.15</v>
      </c>
      <c r="C32" s="20" t="s">
        <v>87</v>
      </c>
      <c r="D32" s="46">
        <v>12030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12030</v>
      </c>
      <c r="O32" s="47">
        <f t="shared" si="1"/>
        <v>0.53830320386611774</v>
      </c>
      <c r="P32" s="9"/>
    </row>
    <row r="33" spans="1:16">
      <c r="A33" s="12"/>
      <c r="B33" s="25">
        <v>335.18</v>
      </c>
      <c r="C33" s="20" t="s">
        <v>88</v>
      </c>
      <c r="D33" s="46">
        <v>1469909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1469909</v>
      </c>
      <c r="O33" s="47">
        <f t="shared" si="1"/>
        <v>65.773626275281899</v>
      </c>
      <c r="P33" s="9"/>
    </row>
    <row r="34" spans="1:16">
      <c r="A34" s="12"/>
      <c r="B34" s="25">
        <v>337.3</v>
      </c>
      <c r="C34" s="20" t="s">
        <v>30</v>
      </c>
      <c r="D34" s="46">
        <v>0</v>
      </c>
      <c r="E34" s="46">
        <v>0</v>
      </c>
      <c r="F34" s="46">
        <v>0</v>
      </c>
      <c r="G34" s="46">
        <v>45441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45441</v>
      </c>
      <c r="O34" s="47">
        <f t="shared" si="1"/>
        <v>2.0333363164488993</v>
      </c>
      <c r="P34" s="9"/>
    </row>
    <row r="35" spans="1:16">
      <c r="A35" s="12"/>
      <c r="B35" s="25">
        <v>338</v>
      </c>
      <c r="C35" s="20" t="s">
        <v>33</v>
      </c>
      <c r="D35" s="46">
        <v>0</v>
      </c>
      <c r="E35" s="46">
        <v>952561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952561</v>
      </c>
      <c r="O35" s="47">
        <f t="shared" si="1"/>
        <v>42.623993198496507</v>
      </c>
      <c r="P35" s="9"/>
    </row>
    <row r="36" spans="1:16" ht="15.6">
      <c r="A36" s="29" t="s">
        <v>38</v>
      </c>
      <c r="B36" s="30"/>
      <c r="C36" s="31"/>
      <c r="D36" s="32">
        <f t="shared" ref="D36:M36" si="7">SUM(D37:D42)</f>
        <v>3626423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3626423</v>
      </c>
      <c r="O36" s="45">
        <f t="shared" si="1"/>
        <v>162.27058349740469</v>
      </c>
      <c r="P36" s="10"/>
    </row>
    <row r="37" spans="1:16">
      <c r="A37" s="12"/>
      <c r="B37" s="25">
        <v>341.3</v>
      </c>
      <c r="C37" s="20" t="s">
        <v>107</v>
      </c>
      <c r="D37" s="46">
        <v>67762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8">SUM(D37:M37)</f>
        <v>67762</v>
      </c>
      <c r="O37" s="47">
        <f t="shared" ref="O37:O58" si="9">(N37/O$60)</f>
        <v>3.032128154644711</v>
      </c>
      <c r="P37" s="9"/>
    </row>
    <row r="38" spans="1:16">
      <c r="A38" s="12"/>
      <c r="B38" s="25">
        <v>341.9</v>
      </c>
      <c r="C38" s="20" t="s">
        <v>90</v>
      </c>
      <c r="D38" s="46">
        <v>334077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334077</v>
      </c>
      <c r="O38" s="47">
        <f t="shared" si="9"/>
        <v>14.948854483622696</v>
      </c>
      <c r="P38" s="9"/>
    </row>
    <row r="39" spans="1:16">
      <c r="A39" s="12"/>
      <c r="B39" s="25">
        <v>342.1</v>
      </c>
      <c r="C39" s="20" t="s">
        <v>43</v>
      </c>
      <c r="D39" s="46">
        <v>96702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96702</v>
      </c>
      <c r="O39" s="47">
        <f t="shared" si="9"/>
        <v>4.3270986218006087</v>
      </c>
      <c r="P39" s="9"/>
    </row>
    <row r="40" spans="1:16">
      <c r="A40" s="12"/>
      <c r="B40" s="25">
        <v>342.9</v>
      </c>
      <c r="C40" s="20" t="s">
        <v>44</v>
      </c>
      <c r="D40" s="46">
        <v>1712400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1712400</v>
      </c>
      <c r="O40" s="47">
        <f t="shared" si="9"/>
        <v>76.624306425630934</v>
      </c>
      <c r="P40" s="9"/>
    </row>
    <row r="41" spans="1:16">
      <c r="A41" s="12"/>
      <c r="B41" s="25">
        <v>343.4</v>
      </c>
      <c r="C41" s="20" t="s">
        <v>79</v>
      </c>
      <c r="D41" s="46">
        <v>1220743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1220743</v>
      </c>
      <c r="O41" s="47">
        <f t="shared" si="9"/>
        <v>54.62426167889744</v>
      </c>
      <c r="P41" s="9"/>
    </row>
    <row r="42" spans="1:16">
      <c r="A42" s="12"/>
      <c r="B42" s="25">
        <v>344.5</v>
      </c>
      <c r="C42" s="20" t="s">
        <v>91</v>
      </c>
      <c r="D42" s="46">
        <v>194739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194739</v>
      </c>
      <c r="O42" s="47">
        <f t="shared" si="9"/>
        <v>8.7139341328083049</v>
      </c>
      <c r="P42" s="9"/>
    </row>
    <row r="43" spans="1:16" ht="15.6">
      <c r="A43" s="29" t="s">
        <v>39</v>
      </c>
      <c r="B43" s="30"/>
      <c r="C43" s="31"/>
      <c r="D43" s="32">
        <f t="shared" ref="D43:M43" si="10">SUM(D44:D45)</f>
        <v>166827</v>
      </c>
      <c r="E43" s="32">
        <f t="shared" si="10"/>
        <v>64422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231249</v>
      </c>
      <c r="O43" s="45">
        <f t="shared" si="9"/>
        <v>10.347637372471809</v>
      </c>
      <c r="P43" s="10"/>
    </row>
    <row r="44" spans="1:16">
      <c r="A44" s="13"/>
      <c r="B44" s="39">
        <v>354</v>
      </c>
      <c r="C44" s="21" t="s">
        <v>50</v>
      </c>
      <c r="D44" s="46">
        <v>166827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166827</v>
      </c>
      <c r="O44" s="47">
        <f t="shared" si="9"/>
        <v>7.4649633076785396</v>
      </c>
      <c r="P44" s="9"/>
    </row>
    <row r="45" spans="1:16">
      <c r="A45" s="13"/>
      <c r="B45" s="39">
        <v>359</v>
      </c>
      <c r="C45" s="21" t="s">
        <v>51</v>
      </c>
      <c r="D45" s="46">
        <v>0</v>
      </c>
      <c r="E45" s="46">
        <v>64422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64422</v>
      </c>
      <c r="O45" s="47">
        <f t="shared" si="9"/>
        <v>2.88267406479327</v>
      </c>
      <c r="P45" s="9"/>
    </row>
    <row r="46" spans="1:16" ht="15.6">
      <c r="A46" s="29" t="s">
        <v>3</v>
      </c>
      <c r="B46" s="30"/>
      <c r="C46" s="31"/>
      <c r="D46" s="32">
        <f t="shared" ref="D46:M46" si="11">SUM(D47:D55)</f>
        <v>1517683</v>
      </c>
      <c r="E46" s="32">
        <f t="shared" si="11"/>
        <v>19099</v>
      </c>
      <c r="F46" s="32">
        <f t="shared" si="11"/>
        <v>0</v>
      </c>
      <c r="G46" s="32">
        <f t="shared" si="11"/>
        <v>21252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4496009</v>
      </c>
      <c r="L46" s="32">
        <f t="shared" si="11"/>
        <v>0</v>
      </c>
      <c r="M46" s="32">
        <f t="shared" si="11"/>
        <v>0</v>
      </c>
      <c r="N46" s="32">
        <f>SUM(D46:M46)</f>
        <v>6054043</v>
      </c>
      <c r="O46" s="45">
        <f t="shared" si="9"/>
        <v>270.89864864864865</v>
      </c>
      <c r="P46" s="10"/>
    </row>
    <row r="47" spans="1:16">
      <c r="A47" s="12"/>
      <c r="B47" s="25">
        <v>361.1</v>
      </c>
      <c r="C47" s="20" t="s">
        <v>52</v>
      </c>
      <c r="D47" s="46">
        <v>33328</v>
      </c>
      <c r="E47" s="46">
        <v>6888</v>
      </c>
      <c r="F47" s="46">
        <v>0</v>
      </c>
      <c r="G47" s="46">
        <v>21252</v>
      </c>
      <c r="H47" s="46">
        <v>0</v>
      </c>
      <c r="I47" s="46">
        <v>0</v>
      </c>
      <c r="J47" s="46">
        <v>0</v>
      </c>
      <c r="K47" s="46">
        <v>1955</v>
      </c>
      <c r="L47" s="46">
        <v>0</v>
      </c>
      <c r="M47" s="46">
        <v>0</v>
      </c>
      <c r="N47" s="46">
        <f>SUM(D47:M47)</f>
        <v>63423</v>
      </c>
      <c r="O47" s="47">
        <f t="shared" si="9"/>
        <v>2.8379720780383031</v>
      </c>
      <c r="P47" s="9"/>
    </row>
    <row r="48" spans="1:16">
      <c r="A48" s="12"/>
      <c r="B48" s="25">
        <v>361.2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297366</v>
      </c>
      <c r="L48" s="46">
        <v>0</v>
      </c>
      <c r="M48" s="46">
        <v>0</v>
      </c>
      <c r="N48" s="46">
        <f t="shared" ref="N48:N55" si="12">SUM(D48:M48)</f>
        <v>297366</v>
      </c>
      <c r="O48" s="47">
        <f t="shared" si="9"/>
        <v>13.306157150528012</v>
      </c>
      <c r="P48" s="9"/>
    </row>
    <row r="49" spans="1:119">
      <c r="A49" s="12"/>
      <c r="B49" s="25">
        <v>361.3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1442820</v>
      </c>
      <c r="L49" s="46">
        <v>0</v>
      </c>
      <c r="M49" s="46">
        <v>0</v>
      </c>
      <c r="N49" s="46">
        <f t="shared" si="12"/>
        <v>1442820</v>
      </c>
      <c r="O49" s="47">
        <f t="shared" si="9"/>
        <v>64.561482011813141</v>
      </c>
      <c r="P49" s="9"/>
    </row>
    <row r="50" spans="1:119">
      <c r="A50" s="12"/>
      <c r="B50" s="25">
        <v>361.4</v>
      </c>
      <c r="C50" s="20" t="s">
        <v>92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2962</v>
      </c>
      <c r="L50" s="46">
        <v>0</v>
      </c>
      <c r="M50" s="46">
        <v>0</v>
      </c>
      <c r="N50" s="46">
        <f t="shared" si="12"/>
        <v>2962</v>
      </c>
      <c r="O50" s="47">
        <f t="shared" si="9"/>
        <v>0.13253982459280472</v>
      </c>
      <c r="P50" s="9"/>
    </row>
    <row r="51" spans="1:119">
      <c r="A51" s="12"/>
      <c r="B51" s="25">
        <v>362</v>
      </c>
      <c r="C51" s="20" t="s">
        <v>56</v>
      </c>
      <c r="D51" s="46">
        <v>192643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192643</v>
      </c>
      <c r="O51" s="47">
        <f t="shared" si="9"/>
        <v>8.6201449794165033</v>
      </c>
      <c r="P51" s="9"/>
    </row>
    <row r="52" spans="1:119">
      <c r="A52" s="12"/>
      <c r="B52" s="25">
        <v>366</v>
      </c>
      <c r="C52" s="20" t="s">
        <v>57</v>
      </c>
      <c r="D52" s="46">
        <v>0</v>
      </c>
      <c r="E52" s="46">
        <v>2098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2098</v>
      </c>
      <c r="O52" s="47">
        <f t="shared" si="9"/>
        <v>9.3878646858779308E-2</v>
      </c>
      <c r="P52" s="9"/>
    </row>
    <row r="53" spans="1:119">
      <c r="A53" s="12"/>
      <c r="B53" s="25">
        <v>367</v>
      </c>
      <c r="C53" s="20" t="s">
        <v>58</v>
      </c>
      <c r="D53" s="46">
        <v>1054439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1054439</v>
      </c>
      <c r="O53" s="47">
        <f t="shared" si="9"/>
        <v>47.182700912833361</v>
      </c>
      <c r="P53" s="9"/>
    </row>
    <row r="54" spans="1:119">
      <c r="A54" s="12"/>
      <c r="B54" s="25">
        <v>368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2750906</v>
      </c>
      <c r="L54" s="46">
        <v>0</v>
      </c>
      <c r="M54" s="46">
        <v>0</v>
      </c>
      <c r="N54" s="46">
        <f t="shared" si="12"/>
        <v>2750906</v>
      </c>
      <c r="O54" s="47">
        <f t="shared" si="9"/>
        <v>123.09405763379273</v>
      </c>
      <c r="P54" s="9"/>
    </row>
    <row r="55" spans="1:119">
      <c r="A55" s="12"/>
      <c r="B55" s="25">
        <v>369.9</v>
      </c>
      <c r="C55" s="20" t="s">
        <v>60</v>
      </c>
      <c r="D55" s="46">
        <v>237273</v>
      </c>
      <c r="E55" s="46">
        <v>10113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247386</v>
      </c>
      <c r="O55" s="47">
        <f t="shared" si="9"/>
        <v>11.069715410775013</v>
      </c>
      <c r="P55" s="9"/>
    </row>
    <row r="56" spans="1:119" ht="15.6">
      <c r="A56" s="29" t="s">
        <v>40</v>
      </c>
      <c r="B56" s="30"/>
      <c r="C56" s="31"/>
      <c r="D56" s="32">
        <f t="shared" ref="D56:M56" si="13">SUM(D57:D57)</f>
        <v>0</v>
      </c>
      <c r="E56" s="32">
        <f t="shared" si="13"/>
        <v>224704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0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>SUM(D56:M56)</f>
        <v>224704</v>
      </c>
      <c r="O56" s="45">
        <f t="shared" si="9"/>
        <v>10.054770001789869</v>
      </c>
      <c r="P56" s="9"/>
    </row>
    <row r="57" spans="1:119" ht="15.6" thickBot="1">
      <c r="A57" s="12"/>
      <c r="B57" s="25">
        <v>381</v>
      </c>
      <c r="C57" s="20" t="s">
        <v>61</v>
      </c>
      <c r="D57" s="46">
        <v>0</v>
      </c>
      <c r="E57" s="46">
        <v>224704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224704</v>
      </c>
      <c r="O57" s="47">
        <f t="shared" si="9"/>
        <v>10.054770001789869</v>
      </c>
      <c r="P57" s="9"/>
    </row>
    <row r="58" spans="1:119" ht="16.2" thickBot="1">
      <c r="A58" s="14" t="s">
        <v>48</v>
      </c>
      <c r="B58" s="23"/>
      <c r="C58" s="22"/>
      <c r="D58" s="15">
        <f t="shared" ref="D58:M58" si="14">SUM(D5,D14,D23,D36,D43,D46,D56)</f>
        <v>19442655</v>
      </c>
      <c r="E58" s="15">
        <f t="shared" si="14"/>
        <v>4303222</v>
      </c>
      <c r="F58" s="15">
        <f t="shared" si="14"/>
        <v>0</v>
      </c>
      <c r="G58" s="15">
        <f t="shared" si="14"/>
        <v>219319</v>
      </c>
      <c r="H58" s="15">
        <f t="shared" si="14"/>
        <v>0</v>
      </c>
      <c r="I58" s="15">
        <f t="shared" si="14"/>
        <v>0</v>
      </c>
      <c r="J58" s="15">
        <f t="shared" si="14"/>
        <v>0</v>
      </c>
      <c r="K58" s="15">
        <f t="shared" si="14"/>
        <v>4496009</v>
      </c>
      <c r="L58" s="15">
        <f t="shared" si="14"/>
        <v>0</v>
      </c>
      <c r="M58" s="15">
        <f t="shared" si="14"/>
        <v>0</v>
      </c>
      <c r="N58" s="15">
        <f>SUM(D58:M58)</f>
        <v>28461205</v>
      </c>
      <c r="O58" s="38">
        <f t="shared" si="9"/>
        <v>1273.5459548952927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124</v>
      </c>
      <c r="M60" s="118"/>
      <c r="N60" s="118"/>
      <c r="O60" s="43">
        <v>22348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75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8306775</v>
      </c>
      <c r="E5" s="27">
        <f t="shared" si="0"/>
        <v>166116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8472891</v>
      </c>
      <c r="O5" s="33">
        <f t="shared" ref="O5:O36" si="1">(N5/O$62)</f>
        <v>379.47379971336437</v>
      </c>
      <c r="P5" s="6"/>
    </row>
    <row r="6" spans="1:133">
      <c r="A6" s="12"/>
      <c r="B6" s="25">
        <v>311</v>
      </c>
      <c r="C6" s="20" t="s">
        <v>2</v>
      </c>
      <c r="D6" s="46">
        <v>6673542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6673542</v>
      </c>
      <c r="O6" s="47">
        <f t="shared" si="1"/>
        <v>298.8866893586528</v>
      </c>
      <c r="P6" s="9"/>
    </row>
    <row r="7" spans="1:133">
      <c r="A7" s="12"/>
      <c r="B7" s="25">
        <v>312.41000000000003</v>
      </c>
      <c r="C7" s="20" t="s">
        <v>10</v>
      </c>
      <c r="D7" s="46">
        <v>363652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363652</v>
      </c>
      <c r="O7" s="47">
        <f t="shared" si="1"/>
        <v>16.286814761734146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166116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166116</v>
      </c>
      <c r="O8" s="47">
        <f t="shared" si="1"/>
        <v>7.4398065209602295</v>
      </c>
      <c r="P8" s="9"/>
    </row>
    <row r="9" spans="1:133">
      <c r="A9" s="12"/>
      <c r="B9" s="25">
        <v>314.10000000000002</v>
      </c>
      <c r="C9" s="20" t="s">
        <v>12</v>
      </c>
      <c r="D9" s="46">
        <v>709991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709991</v>
      </c>
      <c r="O9" s="47">
        <f t="shared" si="1"/>
        <v>31.798235399498388</v>
      </c>
      <c r="P9" s="9"/>
    </row>
    <row r="10" spans="1:133">
      <c r="A10" s="12"/>
      <c r="B10" s="25">
        <v>314.3</v>
      </c>
      <c r="C10" s="20" t="s">
        <v>13</v>
      </c>
      <c r="D10" s="46">
        <v>133329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133329</v>
      </c>
      <c r="O10" s="47">
        <f t="shared" si="1"/>
        <v>5.971381225367252</v>
      </c>
      <c r="P10" s="9"/>
    </row>
    <row r="11" spans="1:133">
      <c r="A11" s="12"/>
      <c r="B11" s="25">
        <v>314.89999999999998</v>
      </c>
      <c r="C11" s="20" t="s">
        <v>14</v>
      </c>
      <c r="D11" s="46">
        <v>20335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20335</v>
      </c>
      <c r="O11" s="47">
        <f t="shared" si="1"/>
        <v>0.91073987817986379</v>
      </c>
      <c r="P11" s="9"/>
    </row>
    <row r="12" spans="1:133">
      <c r="A12" s="12"/>
      <c r="B12" s="25">
        <v>315</v>
      </c>
      <c r="C12" s="20" t="s">
        <v>83</v>
      </c>
      <c r="D12" s="46">
        <v>361958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361958</v>
      </c>
      <c r="O12" s="47">
        <f t="shared" si="1"/>
        <v>16.210945897527768</v>
      </c>
      <c r="P12" s="9"/>
    </row>
    <row r="13" spans="1:133">
      <c r="A13" s="12"/>
      <c r="B13" s="25">
        <v>316</v>
      </c>
      <c r="C13" s="20" t="s">
        <v>84</v>
      </c>
      <c r="D13" s="46">
        <v>43968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43968</v>
      </c>
      <c r="O13" s="47">
        <f t="shared" si="1"/>
        <v>1.969186671443927</v>
      </c>
      <c r="P13" s="9"/>
    </row>
    <row r="14" spans="1:133" ht="15.6">
      <c r="A14" s="29" t="s">
        <v>17</v>
      </c>
      <c r="B14" s="30"/>
      <c r="C14" s="31"/>
      <c r="D14" s="32">
        <f t="shared" ref="D14:M14" si="3">SUM(D15:D23)</f>
        <v>6684208</v>
      </c>
      <c r="E14" s="32">
        <f t="shared" si="3"/>
        <v>0</v>
      </c>
      <c r="F14" s="32">
        <f t="shared" si="3"/>
        <v>0</v>
      </c>
      <c r="G14" s="32">
        <f t="shared" si="3"/>
        <v>2304689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8988897</v>
      </c>
      <c r="O14" s="45">
        <f t="shared" si="1"/>
        <v>402.5840648513078</v>
      </c>
      <c r="P14" s="10"/>
    </row>
    <row r="15" spans="1:133">
      <c r="A15" s="12"/>
      <c r="B15" s="25">
        <v>322</v>
      </c>
      <c r="C15" s="20" t="s">
        <v>0</v>
      </c>
      <c r="D15" s="46">
        <v>4557426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4557426</v>
      </c>
      <c r="O15" s="47">
        <f t="shared" si="1"/>
        <v>204.11259405231101</v>
      </c>
      <c r="P15" s="9"/>
    </row>
    <row r="16" spans="1:133">
      <c r="A16" s="12"/>
      <c r="B16" s="25">
        <v>323.10000000000002</v>
      </c>
      <c r="C16" s="20" t="s">
        <v>18</v>
      </c>
      <c r="D16" s="46">
        <v>491593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491593</v>
      </c>
      <c r="O16" s="47">
        <f t="shared" si="1"/>
        <v>22.016884629165173</v>
      </c>
      <c r="P16" s="9"/>
    </row>
    <row r="17" spans="1:16">
      <c r="A17" s="12"/>
      <c r="B17" s="25">
        <v>323.7</v>
      </c>
      <c r="C17" s="20" t="s">
        <v>19</v>
      </c>
      <c r="D17" s="46">
        <v>430989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430989</v>
      </c>
      <c r="O17" s="47">
        <f t="shared" si="1"/>
        <v>19.302624507345037</v>
      </c>
      <c r="P17" s="9"/>
    </row>
    <row r="18" spans="1:16">
      <c r="A18" s="12"/>
      <c r="B18" s="25">
        <v>323.89999999999998</v>
      </c>
      <c r="C18" s="20" t="s">
        <v>20</v>
      </c>
      <c r="D18" s="46">
        <v>600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600</v>
      </c>
      <c r="O18" s="47">
        <f t="shared" si="1"/>
        <v>2.6872088857040486E-2</v>
      </c>
      <c r="P18" s="9"/>
    </row>
    <row r="19" spans="1:16">
      <c r="A19" s="12"/>
      <c r="B19" s="25">
        <v>324.12</v>
      </c>
      <c r="C19" s="20" t="s">
        <v>102</v>
      </c>
      <c r="D19" s="46">
        <v>0</v>
      </c>
      <c r="E19" s="46">
        <v>0</v>
      </c>
      <c r="F19" s="46">
        <v>0</v>
      </c>
      <c r="G19" s="46">
        <v>211754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211754</v>
      </c>
      <c r="O19" s="47">
        <f t="shared" si="1"/>
        <v>9.4837871730562515</v>
      </c>
      <c r="P19" s="9"/>
    </row>
    <row r="20" spans="1:16">
      <c r="A20" s="12"/>
      <c r="B20" s="25">
        <v>324.32</v>
      </c>
      <c r="C20" s="20" t="s">
        <v>103</v>
      </c>
      <c r="D20" s="46">
        <v>0</v>
      </c>
      <c r="E20" s="46">
        <v>0</v>
      </c>
      <c r="F20" s="46">
        <v>0</v>
      </c>
      <c r="G20" s="46">
        <v>679562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679562</v>
      </c>
      <c r="O20" s="47">
        <f t="shared" si="1"/>
        <v>30.43541741311358</v>
      </c>
      <c r="P20" s="9"/>
    </row>
    <row r="21" spans="1:16">
      <c r="A21" s="12"/>
      <c r="B21" s="25">
        <v>324.62</v>
      </c>
      <c r="C21" s="20" t="s">
        <v>104</v>
      </c>
      <c r="D21" s="46">
        <v>0</v>
      </c>
      <c r="E21" s="46">
        <v>0</v>
      </c>
      <c r="F21" s="46">
        <v>0</v>
      </c>
      <c r="G21" s="46">
        <v>1254797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1254797</v>
      </c>
      <c r="O21" s="47">
        <f t="shared" si="1"/>
        <v>56.198360802579721</v>
      </c>
      <c r="P21" s="9"/>
    </row>
    <row r="22" spans="1:16">
      <c r="A22" s="12"/>
      <c r="B22" s="25">
        <v>324.72000000000003</v>
      </c>
      <c r="C22" s="20" t="s">
        <v>110</v>
      </c>
      <c r="D22" s="46">
        <v>0</v>
      </c>
      <c r="E22" s="46">
        <v>0</v>
      </c>
      <c r="F22" s="46">
        <v>0</v>
      </c>
      <c r="G22" s="46">
        <v>158576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158576</v>
      </c>
      <c r="O22" s="47">
        <f t="shared" si="1"/>
        <v>7.1021139376567541</v>
      </c>
      <c r="P22" s="9"/>
    </row>
    <row r="23" spans="1:16">
      <c r="A23" s="12"/>
      <c r="B23" s="25">
        <v>367</v>
      </c>
      <c r="C23" s="20" t="s">
        <v>58</v>
      </c>
      <c r="D23" s="46">
        <v>1203600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5" si="5">SUM(D23:M23)</f>
        <v>1203600</v>
      </c>
      <c r="O23" s="47">
        <f t="shared" si="1"/>
        <v>53.905410247223216</v>
      </c>
      <c r="P23" s="9"/>
    </row>
    <row r="24" spans="1:16" ht="15.6">
      <c r="A24" s="29" t="s">
        <v>22</v>
      </c>
      <c r="B24" s="30"/>
      <c r="C24" s="31"/>
      <c r="D24" s="32">
        <f t="shared" ref="D24:M24" si="6">SUM(D25:D34)</f>
        <v>2758695</v>
      </c>
      <c r="E24" s="32">
        <f t="shared" si="6"/>
        <v>1806812</v>
      </c>
      <c r="F24" s="32">
        <f t="shared" si="6"/>
        <v>0</v>
      </c>
      <c r="G24" s="32">
        <f t="shared" si="6"/>
        <v>60170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4625677</v>
      </c>
      <c r="O24" s="45">
        <f t="shared" si="1"/>
        <v>207.16933894661412</v>
      </c>
      <c r="P24" s="10"/>
    </row>
    <row r="25" spans="1:16">
      <c r="A25" s="12"/>
      <c r="B25" s="25">
        <v>331.2</v>
      </c>
      <c r="C25" s="20" t="s">
        <v>21</v>
      </c>
      <c r="D25" s="46">
        <v>0</v>
      </c>
      <c r="E25" s="46">
        <v>6511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6511</v>
      </c>
      <c r="O25" s="47">
        <f t="shared" si="1"/>
        <v>0.29160695091365102</v>
      </c>
      <c r="P25" s="9"/>
    </row>
    <row r="26" spans="1:16">
      <c r="A26" s="12"/>
      <c r="B26" s="25">
        <v>331.39</v>
      </c>
      <c r="C26" s="20" t="s">
        <v>23</v>
      </c>
      <c r="D26" s="46">
        <v>224881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224881</v>
      </c>
      <c r="O26" s="47">
        <f t="shared" si="1"/>
        <v>10.071703690433536</v>
      </c>
      <c r="P26" s="9"/>
    </row>
    <row r="27" spans="1:16">
      <c r="A27" s="12"/>
      <c r="B27" s="25">
        <v>331.69</v>
      </c>
      <c r="C27" s="20" t="s">
        <v>24</v>
      </c>
      <c r="D27" s="46">
        <v>0</v>
      </c>
      <c r="E27" s="46">
        <v>179542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179542</v>
      </c>
      <c r="O27" s="47">
        <f t="shared" si="1"/>
        <v>8.0411142959512727</v>
      </c>
      <c r="P27" s="9"/>
    </row>
    <row r="28" spans="1:16">
      <c r="A28" s="12"/>
      <c r="B28" s="25">
        <v>334.69</v>
      </c>
      <c r="C28" s="20" t="s">
        <v>25</v>
      </c>
      <c r="D28" s="46">
        <v>0</v>
      </c>
      <c r="E28" s="46">
        <v>668680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668680</v>
      </c>
      <c r="O28" s="47">
        <f t="shared" si="1"/>
        <v>29.948047294876389</v>
      </c>
      <c r="P28" s="9"/>
    </row>
    <row r="29" spans="1:16">
      <c r="A29" s="12"/>
      <c r="B29" s="25">
        <v>335.12</v>
      </c>
      <c r="C29" s="20" t="s">
        <v>85</v>
      </c>
      <c r="D29" s="46">
        <v>795078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795078</v>
      </c>
      <c r="O29" s="47">
        <f t="shared" si="1"/>
        <v>35.609011107130058</v>
      </c>
      <c r="P29" s="9"/>
    </row>
    <row r="30" spans="1:16">
      <c r="A30" s="12"/>
      <c r="B30" s="25">
        <v>335.14</v>
      </c>
      <c r="C30" s="20" t="s">
        <v>86</v>
      </c>
      <c r="D30" s="46">
        <v>12622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12622</v>
      </c>
      <c r="O30" s="47">
        <f t="shared" si="1"/>
        <v>0.56529917592260837</v>
      </c>
      <c r="P30" s="9"/>
    </row>
    <row r="31" spans="1:16">
      <c r="A31" s="12"/>
      <c r="B31" s="25">
        <v>335.15</v>
      </c>
      <c r="C31" s="20" t="s">
        <v>87</v>
      </c>
      <c r="D31" s="46">
        <v>18021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18021</v>
      </c>
      <c r="O31" s="47">
        <f t="shared" si="1"/>
        <v>0.80710318882121102</v>
      </c>
      <c r="P31" s="9"/>
    </row>
    <row r="32" spans="1:16">
      <c r="A32" s="12"/>
      <c r="B32" s="25">
        <v>335.18</v>
      </c>
      <c r="C32" s="20" t="s">
        <v>88</v>
      </c>
      <c r="D32" s="46">
        <v>1708093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1708093</v>
      </c>
      <c r="O32" s="47">
        <f t="shared" si="1"/>
        <v>76.500044786814769</v>
      </c>
      <c r="P32" s="9"/>
    </row>
    <row r="33" spans="1:16">
      <c r="A33" s="12"/>
      <c r="B33" s="25">
        <v>337.3</v>
      </c>
      <c r="C33" s="20" t="s">
        <v>30</v>
      </c>
      <c r="D33" s="46">
        <v>0</v>
      </c>
      <c r="E33" s="46">
        <v>0</v>
      </c>
      <c r="F33" s="46">
        <v>0</v>
      </c>
      <c r="G33" s="46">
        <v>60170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60170</v>
      </c>
      <c r="O33" s="47">
        <f t="shared" si="1"/>
        <v>2.6948226442135437</v>
      </c>
      <c r="P33" s="9"/>
    </row>
    <row r="34" spans="1:16">
      <c r="A34" s="12"/>
      <c r="B34" s="25">
        <v>338</v>
      </c>
      <c r="C34" s="20" t="s">
        <v>33</v>
      </c>
      <c r="D34" s="46">
        <v>0</v>
      </c>
      <c r="E34" s="46">
        <v>952079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952079</v>
      </c>
      <c r="O34" s="47">
        <f t="shared" si="1"/>
        <v>42.640585811537086</v>
      </c>
      <c r="P34" s="9"/>
    </row>
    <row r="35" spans="1:16" ht="15.6">
      <c r="A35" s="29" t="s">
        <v>38</v>
      </c>
      <c r="B35" s="30"/>
      <c r="C35" s="31"/>
      <c r="D35" s="32">
        <f t="shared" ref="D35:M35" si="7">SUM(D36:D44)</f>
        <v>5058356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5"/>
        <v>5058356</v>
      </c>
      <c r="O35" s="45">
        <f t="shared" si="1"/>
        <v>226.54765317090647</v>
      </c>
      <c r="P35" s="10"/>
    </row>
    <row r="36" spans="1:16">
      <c r="A36" s="12"/>
      <c r="B36" s="25">
        <v>341.3</v>
      </c>
      <c r="C36" s="20" t="s">
        <v>107</v>
      </c>
      <c r="D36" s="46">
        <v>67654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8">SUM(D36:M36)</f>
        <v>67654</v>
      </c>
      <c r="O36" s="47">
        <f t="shared" si="1"/>
        <v>3.0300071658903618</v>
      </c>
      <c r="P36" s="9"/>
    </row>
    <row r="37" spans="1:16">
      <c r="A37" s="12"/>
      <c r="B37" s="25">
        <v>341.53</v>
      </c>
      <c r="C37" s="20" t="s">
        <v>89</v>
      </c>
      <c r="D37" s="46">
        <v>42468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42468</v>
      </c>
      <c r="O37" s="47">
        <f t="shared" ref="O37:O60" si="9">(N37/O$62)</f>
        <v>1.9020064493013258</v>
      </c>
      <c r="P37" s="9"/>
    </row>
    <row r="38" spans="1:16">
      <c r="A38" s="12"/>
      <c r="B38" s="25">
        <v>341.9</v>
      </c>
      <c r="C38" s="20" t="s">
        <v>90</v>
      </c>
      <c r="D38" s="46">
        <v>698513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698513</v>
      </c>
      <c r="O38" s="47">
        <f t="shared" si="9"/>
        <v>31.284172339663204</v>
      </c>
      <c r="P38" s="9"/>
    </row>
    <row r="39" spans="1:16">
      <c r="A39" s="12"/>
      <c r="B39" s="25">
        <v>342.1</v>
      </c>
      <c r="C39" s="20" t="s">
        <v>43</v>
      </c>
      <c r="D39" s="46">
        <v>100447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100447</v>
      </c>
      <c r="O39" s="47">
        <f t="shared" si="9"/>
        <v>4.4987011823719101</v>
      </c>
      <c r="P39" s="9"/>
    </row>
    <row r="40" spans="1:16">
      <c r="A40" s="12"/>
      <c r="B40" s="25">
        <v>342.9</v>
      </c>
      <c r="C40" s="20" t="s">
        <v>44</v>
      </c>
      <c r="D40" s="46">
        <v>2633467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2633467</v>
      </c>
      <c r="O40" s="47">
        <f t="shared" si="9"/>
        <v>117.94459871013973</v>
      </c>
      <c r="P40" s="9"/>
    </row>
    <row r="41" spans="1:16">
      <c r="A41" s="12"/>
      <c r="B41" s="25">
        <v>343.4</v>
      </c>
      <c r="C41" s="20" t="s">
        <v>79</v>
      </c>
      <c r="D41" s="46">
        <v>1180596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1180596</v>
      </c>
      <c r="O41" s="47">
        <f t="shared" si="9"/>
        <v>52.875134360444285</v>
      </c>
      <c r="P41" s="9"/>
    </row>
    <row r="42" spans="1:16">
      <c r="A42" s="12"/>
      <c r="B42" s="25">
        <v>344.5</v>
      </c>
      <c r="C42" s="20" t="s">
        <v>91</v>
      </c>
      <c r="D42" s="46">
        <v>295262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295262</v>
      </c>
      <c r="O42" s="47">
        <f t="shared" si="9"/>
        <v>13.223844500179148</v>
      </c>
      <c r="P42" s="9"/>
    </row>
    <row r="43" spans="1:16">
      <c r="A43" s="12"/>
      <c r="B43" s="25">
        <v>347.2</v>
      </c>
      <c r="C43" s="20" t="s">
        <v>46</v>
      </c>
      <c r="D43" s="46">
        <v>21255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21255</v>
      </c>
      <c r="O43" s="47">
        <f t="shared" si="9"/>
        <v>0.95194374776065926</v>
      </c>
      <c r="P43" s="9"/>
    </row>
    <row r="44" spans="1:16">
      <c r="A44" s="12"/>
      <c r="B44" s="25">
        <v>347.9</v>
      </c>
      <c r="C44" s="20" t="s">
        <v>47</v>
      </c>
      <c r="D44" s="46">
        <v>18694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18694</v>
      </c>
      <c r="O44" s="47">
        <f t="shared" si="9"/>
        <v>0.83724471515585808</v>
      </c>
      <c r="P44" s="9"/>
    </row>
    <row r="45" spans="1:16" ht="15.6">
      <c r="A45" s="29" t="s">
        <v>39</v>
      </c>
      <c r="B45" s="30"/>
      <c r="C45" s="31"/>
      <c r="D45" s="32">
        <f t="shared" ref="D45:M45" si="10">SUM(D46:D47)</f>
        <v>97729</v>
      </c>
      <c r="E45" s="32">
        <f t="shared" si="10"/>
        <v>170491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>SUM(D45:M45)</f>
        <v>268220</v>
      </c>
      <c r="O45" s="45">
        <f t="shared" si="9"/>
        <v>12.012719455392332</v>
      </c>
      <c r="P45" s="10"/>
    </row>
    <row r="46" spans="1:16">
      <c r="A46" s="13"/>
      <c r="B46" s="39">
        <v>354</v>
      </c>
      <c r="C46" s="21" t="s">
        <v>50</v>
      </c>
      <c r="D46" s="46">
        <v>97729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97729</v>
      </c>
      <c r="O46" s="47">
        <f t="shared" si="9"/>
        <v>4.3769706198495166</v>
      </c>
      <c r="P46" s="9"/>
    </row>
    <row r="47" spans="1:16">
      <c r="A47" s="13"/>
      <c r="B47" s="39">
        <v>359</v>
      </c>
      <c r="C47" s="21" t="s">
        <v>51</v>
      </c>
      <c r="D47" s="46">
        <v>0</v>
      </c>
      <c r="E47" s="46">
        <v>170491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170491</v>
      </c>
      <c r="O47" s="47">
        <f t="shared" si="9"/>
        <v>7.6357488355428158</v>
      </c>
      <c r="P47" s="9"/>
    </row>
    <row r="48" spans="1:16" ht="15.6">
      <c r="A48" s="29" t="s">
        <v>3</v>
      </c>
      <c r="B48" s="30"/>
      <c r="C48" s="31"/>
      <c r="D48" s="32">
        <f t="shared" ref="D48:M48" si="11">SUM(D49:D56)</f>
        <v>445346</v>
      </c>
      <c r="E48" s="32">
        <f t="shared" si="11"/>
        <v>21323</v>
      </c>
      <c r="F48" s="32">
        <f t="shared" si="11"/>
        <v>0</v>
      </c>
      <c r="G48" s="32">
        <f t="shared" si="11"/>
        <v>2356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2581535</v>
      </c>
      <c r="L48" s="32">
        <f t="shared" si="11"/>
        <v>0</v>
      </c>
      <c r="M48" s="32">
        <f t="shared" si="11"/>
        <v>0</v>
      </c>
      <c r="N48" s="32">
        <f>SUM(D48:M48)</f>
        <v>3050560</v>
      </c>
      <c r="O48" s="45">
        <f t="shared" si="9"/>
        <v>136.62486563955571</v>
      </c>
      <c r="P48" s="10"/>
    </row>
    <row r="49" spans="1:119">
      <c r="A49" s="12"/>
      <c r="B49" s="25">
        <v>361.1</v>
      </c>
      <c r="C49" s="20" t="s">
        <v>52</v>
      </c>
      <c r="D49" s="46">
        <v>27394</v>
      </c>
      <c r="E49" s="46">
        <v>425</v>
      </c>
      <c r="F49" s="46">
        <v>0</v>
      </c>
      <c r="G49" s="46">
        <v>2356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30175</v>
      </c>
      <c r="O49" s="47">
        <f t="shared" si="9"/>
        <v>1.3514421354353279</v>
      </c>
      <c r="P49" s="9"/>
    </row>
    <row r="50" spans="1:119">
      <c r="A50" s="12"/>
      <c r="B50" s="25">
        <v>361.2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276633</v>
      </c>
      <c r="L50" s="46">
        <v>0</v>
      </c>
      <c r="M50" s="46">
        <v>0</v>
      </c>
      <c r="N50" s="46">
        <f t="shared" ref="N50:N56" si="12">SUM(D50:M50)</f>
        <v>276633</v>
      </c>
      <c r="O50" s="47">
        <f t="shared" si="9"/>
        <v>12.389510927982801</v>
      </c>
      <c r="P50" s="9"/>
    </row>
    <row r="51" spans="1:119">
      <c r="A51" s="12"/>
      <c r="B51" s="25">
        <v>361.3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321031</v>
      </c>
      <c r="L51" s="46">
        <v>0</v>
      </c>
      <c r="M51" s="46">
        <v>0</v>
      </c>
      <c r="N51" s="46">
        <f t="shared" si="12"/>
        <v>321031</v>
      </c>
      <c r="O51" s="47">
        <f t="shared" si="9"/>
        <v>14.377955929774274</v>
      </c>
      <c r="P51" s="9"/>
    </row>
    <row r="52" spans="1:119">
      <c r="A52" s="12"/>
      <c r="B52" s="25">
        <v>361.4</v>
      </c>
      <c r="C52" s="20" t="s">
        <v>92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3018</v>
      </c>
      <c r="L52" s="46">
        <v>0</v>
      </c>
      <c r="M52" s="46">
        <v>0</v>
      </c>
      <c r="N52" s="46">
        <f t="shared" si="12"/>
        <v>3018</v>
      </c>
      <c r="O52" s="47">
        <f t="shared" si="9"/>
        <v>0.13516660695091365</v>
      </c>
      <c r="P52" s="9"/>
    </row>
    <row r="53" spans="1:119">
      <c r="A53" s="12"/>
      <c r="B53" s="25">
        <v>362</v>
      </c>
      <c r="C53" s="20" t="s">
        <v>56</v>
      </c>
      <c r="D53" s="46">
        <v>242346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242346</v>
      </c>
      <c r="O53" s="47">
        <f t="shared" si="9"/>
        <v>10.853905410247224</v>
      </c>
      <c r="P53" s="9"/>
    </row>
    <row r="54" spans="1:119">
      <c r="A54" s="12"/>
      <c r="B54" s="25">
        <v>364</v>
      </c>
      <c r="C54" s="20" t="s">
        <v>93</v>
      </c>
      <c r="D54" s="46">
        <v>3540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3540</v>
      </c>
      <c r="O54" s="47">
        <f t="shared" si="9"/>
        <v>0.15854532425653889</v>
      </c>
      <c r="P54" s="9"/>
    </row>
    <row r="55" spans="1:119">
      <c r="A55" s="12"/>
      <c r="B55" s="25">
        <v>368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1980853</v>
      </c>
      <c r="L55" s="46">
        <v>0</v>
      </c>
      <c r="M55" s="46">
        <v>0</v>
      </c>
      <c r="N55" s="46">
        <f t="shared" si="12"/>
        <v>1980853</v>
      </c>
      <c r="O55" s="47">
        <f t="shared" si="9"/>
        <v>88.71609638122537</v>
      </c>
      <c r="P55" s="9"/>
    </row>
    <row r="56" spans="1:119">
      <c r="A56" s="12"/>
      <c r="B56" s="25">
        <v>369.9</v>
      </c>
      <c r="C56" s="20" t="s">
        <v>60</v>
      </c>
      <c r="D56" s="46">
        <v>172066</v>
      </c>
      <c r="E56" s="46">
        <v>20898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192964</v>
      </c>
      <c r="O56" s="47">
        <f t="shared" si="9"/>
        <v>8.6422429236832681</v>
      </c>
      <c r="P56" s="9"/>
    </row>
    <row r="57" spans="1:119" ht="15.6">
      <c r="A57" s="29" t="s">
        <v>40</v>
      </c>
      <c r="B57" s="30"/>
      <c r="C57" s="31"/>
      <c r="D57" s="32">
        <f t="shared" ref="D57:M57" si="13">SUM(D58:D59)</f>
        <v>0</v>
      </c>
      <c r="E57" s="32">
        <f t="shared" si="13"/>
        <v>608639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0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>SUM(D57:M57)</f>
        <v>608639</v>
      </c>
      <c r="O57" s="45">
        <f t="shared" si="9"/>
        <v>27.25900214976711</v>
      </c>
      <c r="P57" s="9"/>
    </row>
    <row r="58" spans="1:119">
      <c r="A58" s="12"/>
      <c r="B58" s="25">
        <v>381</v>
      </c>
      <c r="C58" s="20" t="s">
        <v>61</v>
      </c>
      <c r="D58" s="46">
        <v>0</v>
      </c>
      <c r="E58" s="46">
        <v>132900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132900</v>
      </c>
      <c r="O58" s="47">
        <f t="shared" si="9"/>
        <v>5.9521676818344682</v>
      </c>
      <c r="P58" s="9"/>
    </row>
    <row r="59" spans="1:119" ht="15.6" thickBot="1">
      <c r="A59" s="12"/>
      <c r="B59" s="25">
        <v>383</v>
      </c>
      <c r="C59" s="20" t="s">
        <v>80</v>
      </c>
      <c r="D59" s="46">
        <v>0</v>
      </c>
      <c r="E59" s="46">
        <v>475739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475739</v>
      </c>
      <c r="O59" s="47">
        <f t="shared" si="9"/>
        <v>21.306834467932642</v>
      </c>
      <c r="P59" s="9"/>
    </row>
    <row r="60" spans="1:119" ht="16.2" thickBot="1">
      <c r="A60" s="14" t="s">
        <v>48</v>
      </c>
      <c r="B60" s="23"/>
      <c r="C60" s="22"/>
      <c r="D60" s="15">
        <f t="shared" ref="D60:M60" si="14">SUM(D5,D14,D24,D35,D45,D48,D57)</f>
        <v>23351109</v>
      </c>
      <c r="E60" s="15">
        <f t="shared" si="14"/>
        <v>2773381</v>
      </c>
      <c r="F60" s="15">
        <f t="shared" si="14"/>
        <v>0</v>
      </c>
      <c r="G60" s="15">
        <f t="shared" si="14"/>
        <v>2367215</v>
      </c>
      <c r="H60" s="15">
        <f t="shared" si="14"/>
        <v>0</v>
      </c>
      <c r="I60" s="15">
        <f t="shared" si="14"/>
        <v>0</v>
      </c>
      <c r="J60" s="15">
        <f t="shared" si="14"/>
        <v>0</v>
      </c>
      <c r="K60" s="15">
        <f t="shared" si="14"/>
        <v>2581535</v>
      </c>
      <c r="L60" s="15">
        <f t="shared" si="14"/>
        <v>0</v>
      </c>
      <c r="M60" s="15">
        <f t="shared" si="14"/>
        <v>0</v>
      </c>
      <c r="N60" s="15">
        <f>SUM(D60:M60)</f>
        <v>31073240</v>
      </c>
      <c r="O60" s="38">
        <f t="shared" si="9"/>
        <v>1391.6714439269078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18" t="s">
        <v>119</v>
      </c>
      <c r="M62" s="118"/>
      <c r="N62" s="118"/>
      <c r="O62" s="43">
        <v>22328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75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8199369</v>
      </c>
      <c r="E5" s="27">
        <f t="shared" si="0"/>
        <v>199998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8399367</v>
      </c>
      <c r="O5" s="33">
        <f t="shared" ref="O5:O36" si="1">(N5/O$63)</f>
        <v>390.68640401879156</v>
      </c>
      <c r="P5" s="6"/>
    </row>
    <row r="6" spans="1:133">
      <c r="A6" s="12"/>
      <c r="B6" s="25">
        <v>311</v>
      </c>
      <c r="C6" s="20" t="s">
        <v>2</v>
      </c>
      <c r="D6" s="46">
        <v>6690322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6690322</v>
      </c>
      <c r="O6" s="47">
        <f t="shared" si="1"/>
        <v>311.19224149960462</v>
      </c>
      <c r="P6" s="9"/>
    </row>
    <row r="7" spans="1:133">
      <c r="A7" s="12"/>
      <c r="B7" s="25">
        <v>312.41000000000003</v>
      </c>
      <c r="C7" s="20" t="s">
        <v>10</v>
      </c>
      <c r="D7" s="46">
        <v>357920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357920</v>
      </c>
      <c r="O7" s="47">
        <f t="shared" si="1"/>
        <v>16.648216196102144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199998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199998</v>
      </c>
      <c r="O8" s="47">
        <f t="shared" si="1"/>
        <v>9.3026652402437318</v>
      </c>
      <c r="P8" s="9"/>
    </row>
    <row r="9" spans="1:133">
      <c r="A9" s="12"/>
      <c r="B9" s="25">
        <v>314.10000000000002</v>
      </c>
      <c r="C9" s="20" t="s">
        <v>12</v>
      </c>
      <c r="D9" s="46">
        <v>651209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651209</v>
      </c>
      <c r="O9" s="47">
        <f t="shared" si="1"/>
        <v>30.290199544164846</v>
      </c>
      <c r="P9" s="9"/>
    </row>
    <row r="10" spans="1:133">
      <c r="A10" s="12"/>
      <c r="B10" s="25">
        <v>314.3</v>
      </c>
      <c r="C10" s="20" t="s">
        <v>13</v>
      </c>
      <c r="D10" s="46">
        <v>137844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137844</v>
      </c>
      <c r="O10" s="47">
        <f t="shared" si="1"/>
        <v>6.4116470533513183</v>
      </c>
      <c r="P10" s="9"/>
    </row>
    <row r="11" spans="1:133">
      <c r="A11" s="12"/>
      <c r="B11" s="25">
        <v>314.89999999999998</v>
      </c>
      <c r="C11" s="20" t="s">
        <v>14</v>
      </c>
      <c r="D11" s="46">
        <v>20283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20283</v>
      </c>
      <c r="O11" s="47">
        <f t="shared" si="1"/>
        <v>0.94343922973161543</v>
      </c>
      <c r="P11" s="9"/>
    </row>
    <row r="12" spans="1:133">
      <c r="A12" s="12"/>
      <c r="B12" s="25">
        <v>315</v>
      </c>
      <c r="C12" s="20" t="s">
        <v>83</v>
      </c>
      <c r="D12" s="46">
        <v>312621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312621</v>
      </c>
      <c r="O12" s="47">
        <f t="shared" si="1"/>
        <v>14.541187962230801</v>
      </c>
      <c r="P12" s="9"/>
    </row>
    <row r="13" spans="1:133">
      <c r="A13" s="12"/>
      <c r="B13" s="25">
        <v>316</v>
      </c>
      <c r="C13" s="20" t="s">
        <v>84</v>
      </c>
      <c r="D13" s="46">
        <v>29170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29170</v>
      </c>
      <c r="O13" s="47">
        <f t="shared" si="1"/>
        <v>1.356807293362482</v>
      </c>
      <c r="P13" s="9"/>
    </row>
    <row r="14" spans="1:133" ht="15.6">
      <c r="A14" s="29" t="s">
        <v>17</v>
      </c>
      <c r="B14" s="30"/>
      <c r="C14" s="31"/>
      <c r="D14" s="32">
        <f t="shared" ref="D14:M14" si="3">SUM(D15:D23)</f>
        <v>3309514</v>
      </c>
      <c r="E14" s="32">
        <f t="shared" si="3"/>
        <v>0</v>
      </c>
      <c r="F14" s="32">
        <f t="shared" si="3"/>
        <v>0</v>
      </c>
      <c r="G14" s="32">
        <f t="shared" si="3"/>
        <v>1211721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4521235</v>
      </c>
      <c r="O14" s="45">
        <f t="shared" si="1"/>
        <v>210.29978138518069</v>
      </c>
      <c r="P14" s="10"/>
    </row>
    <row r="15" spans="1:133">
      <c r="A15" s="12"/>
      <c r="B15" s="25">
        <v>322</v>
      </c>
      <c r="C15" s="20" t="s">
        <v>0</v>
      </c>
      <c r="D15" s="46">
        <v>1452811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1452811</v>
      </c>
      <c r="O15" s="47">
        <f t="shared" si="1"/>
        <v>67.575747709195781</v>
      </c>
      <c r="P15" s="9"/>
    </row>
    <row r="16" spans="1:133">
      <c r="A16" s="12"/>
      <c r="B16" s="25">
        <v>323.10000000000002</v>
      </c>
      <c r="C16" s="20" t="s">
        <v>18</v>
      </c>
      <c r="D16" s="46">
        <v>353193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353193</v>
      </c>
      <c r="O16" s="47">
        <f t="shared" si="1"/>
        <v>16.428345504442067</v>
      </c>
      <c r="P16" s="9"/>
    </row>
    <row r="17" spans="1:16">
      <c r="A17" s="12"/>
      <c r="B17" s="25">
        <v>323.7</v>
      </c>
      <c r="C17" s="20" t="s">
        <v>19</v>
      </c>
      <c r="D17" s="46">
        <v>350693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350693</v>
      </c>
      <c r="O17" s="47">
        <f t="shared" si="1"/>
        <v>16.312061026094238</v>
      </c>
      <c r="P17" s="9"/>
    </row>
    <row r="18" spans="1:16">
      <c r="A18" s="12"/>
      <c r="B18" s="25">
        <v>323.89999999999998</v>
      </c>
      <c r="C18" s="20" t="s">
        <v>20</v>
      </c>
      <c r="D18" s="46">
        <v>9950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9950</v>
      </c>
      <c r="O18" s="47">
        <f t="shared" si="1"/>
        <v>0.46281222382436393</v>
      </c>
      <c r="P18" s="9"/>
    </row>
    <row r="19" spans="1:16">
      <c r="A19" s="12"/>
      <c r="B19" s="25">
        <v>324.12</v>
      </c>
      <c r="C19" s="20" t="s">
        <v>102</v>
      </c>
      <c r="D19" s="46">
        <v>0</v>
      </c>
      <c r="E19" s="46">
        <v>0</v>
      </c>
      <c r="F19" s="46">
        <v>0</v>
      </c>
      <c r="G19" s="46">
        <v>46955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46955</v>
      </c>
      <c r="O19" s="47">
        <f t="shared" si="1"/>
        <v>2.1840550723289454</v>
      </c>
      <c r="P19" s="9"/>
    </row>
    <row r="20" spans="1:16">
      <c r="A20" s="12"/>
      <c r="B20" s="25">
        <v>324.32</v>
      </c>
      <c r="C20" s="20" t="s">
        <v>103</v>
      </c>
      <c r="D20" s="46">
        <v>0</v>
      </c>
      <c r="E20" s="46">
        <v>0</v>
      </c>
      <c r="F20" s="46">
        <v>0</v>
      </c>
      <c r="G20" s="46">
        <v>164286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164286</v>
      </c>
      <c r="O20" s="47">
        <f t="shared" si="1"/>
        <v>7.6415647239406486</v>
      </c>
      <c r="P20" s="9"/>
    </row>
    <row r="21" spans="1:16">
      <c r="A21" s="12"/>
      <c r="B21" s="25">
        <v>324.62</v>
      </c>
      <c r="C21" s="20" t="s">
        <v>104</v>
      </c>
      <c r="D21" s="46">
        <v>0</v>
      </c>
      <c r="E21" s="46">
        <v>0</v>
      </c>
      <c r="F21" s="46">
        <v>0</v>
      </c>
      <c r="G21" s="46">
        <v>945197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945197</v>
      </c>
      <c r="O21" s="47">
        <f t="shared" si="1"/>
        <v>43.964696032373595</v>
      </c>
      <c r="P21" s="9"/>
    </row>
    <row r="22" spans="1:16">
      <c r="A22" s="12"/>
      <c r="B22" s="25">
        <v>324.72000000000003</v>
      </c>
      <c r="C22" s="20" t="s">
        <v>110</v>
      </c>
      <c r="D22" s="46">
        <v>0</v>
      </c>
      <c r="E22" s="46">
        <v>0</v>
      </c>
      <c r="F22" s="46">
        <v>0</v>
      </c>
      <c r="G22" s="46">
        <v>55283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55283</v>
      </c>
      <c r="O22" s="47">
        <f t="shared" si="1"/>
        <v>2.5714219266012375</v>
      </c>
      <c r="P22" s="9"/>
    </row>
    <row r="23" spans="1:16">
      <c r="A23" s="12"/>
      <c r="B23" s="25">
        <v>367</v>
      </c>
      <c r="C23" s="20" t="s">
        <v>58</v>
      </c>
      <c r="D23" s="46">
        <v>1142867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5" si="5">SUM(D23:M23)</f>
        <v>1142867</v>
      </c>
      <c r="O23" s="47">
        <f t="shared" si="1"/>
        <v>53.159077166379831</v>
      </c>
      <c r="P23" s="9"/>
    </row>
    <row r="24" spans="1:16" ht="15.6">
      <c r="A24" s="29" t="s">
        <v>22</v>
      </c>
      <c r="B24" s="30"/>
      <c r="C24" s="31"/>
      <c r="D24" s="32">
        <f t="shared" ref="D24:M24" si="6">SUM(D25:D34)</f>
        <v>2481433</v>
      </c>
      <c r="E24" s="32">
        <f t="shared" si="6"/>
        <v>2669985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5151418</v>
      </c>
      <c r="O24" s="45">
        <f t="shared" si="1"/>
        <v>239.61198195264896</v>
      </c>
      <c r="P24" s="10"/>
    </row>
    <row r="25" spans="1:16">
      <c r="A25" s="12"/>
      <c r="B25" s="25">
        <v>331.2</v>
      </c>
      <c r="C25" s="20" t="s">
        <v>21</v>
      </c>
      <c r="D25" s="46">
        <v>0</v>
      </c>
      <c r="E25" s="46">
        <v>2728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2728</v>
      </c>
      <c r="O25" s="47">
        <f t="shared" si="1"/>
        <v>0.12688962277315224</v>
      </c>
      <c r="P25" s="9"/>
    </row>
    <row r="26" spans="1:16">
      <c r="A26" s="12"/>
      <c r="B26" s="25">
        <v>331.39</v>
      </c>
      <c r="C26" s="20" t="s">
        <v>23</v>
      </c>
      <c r="D26" s="46">
        <v>0</v>
      </c>
      <c r="E26" s="46">
        <v>762089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762089</v>
      </c>
      <c r="O26" s="47">
        <f t="shared" si="1"/>
        <v>35.447648727847806</v>
      </c>
      <c r="P26" s="9"/>
    </row>
    <row r="27" spans="1:16">
      <c r="A27" s="12"/>
      <c r="B27" s="25">
        <v>331.69</v>
      </c>
      <c r="C27" s="20" t="s">
        <v>24</v>
      </c>
      <c r="D27" s="46">
        <v>0</v>
      </c>
      <c r="E27" s="46">
        <v>217117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217117</v>
      </c>
      <c r="O27" s="47">
        <f t="shared" si="1"/>
        <v>10.098934834178333</v>
      </c>
      <c r="P27" s="9"/>
    </row>
    <row r="28" spans="1:16">
      <c r="A28" s="12"/>
      <c r="B28" s="25">
        <v>334.69</v>
      </c>
      <c r="C28" s="20" t="s">
        <v>25</v>
      </c>
      <c r="D28" s="46">
        <v>0</v>
      </c>
      <c r="E28" s="46">
        <v>735415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735415</v>
      </c>
      <c r="O28" s="47">
        <f t="shared" si="1"/>
        <v>34.206939857667798</v>
      </c>
      <c r="P28" s="9"/>
    </row>
    <row r="29" spans="1:16">
      <c r="A29" s="12"/>
      <c r="B29" s="25">
        <v>335.12</v>
      </c>
      <c r="C29" s="20" t="s">
        <v>85</v>
      </c>
      <c r="D29" s="46">
        <v>767119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767119</v>
      </c>
      <c r="O29" s="47">
        <f t="shared" si="1"/>
        <v>35.681613098283641</v>
      </c>
      <c r="P29" s="9"/>
    </row>
    <row r="30" spans="1:16">
      <c r="A30" s="12"/>
      <c r="B30" s="25">
        <v>335.14</v>
      </c>
      <c r="C30" s="20" t="s">
        <v>86</v>
      </c>
      <c r="D30" s="46">
        <v>12728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12728</v>
      </c>
      <c r="O30" s="47">
        <f t="shared" si="1"/>
        <v>0.59202753616447279</v>
      </c>
      <c r="P30" s="9"/>
    </row>
    <row r="31" spans="1:16">
      <c r="A31" s="12"/>
      <c r="B31" s="25">
        <v>335.15</v>
      </c>
      <c r="C31" s="20" t="s">
        <v>87</v>
      </c>
      <c r="D31" s="46">
        <v>13267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13267</v>
      </c>
      <c r="O31" s="47">
        <f t="shared" si="1"/>
        <v>0.61709846969626492</v>
      </c>
      <c r="P31" s="9"/>
    </row>
    <row r="32" spans="1:16">
      <c r="A32" s="12"/>
      <c r="B32" s="25">
        <v>335.18</v>
      </c>
      <c r="C32" s="20" t="s">
        <v>88</v>
      </c>
      <c r="D32" s="46">
        <v>1688319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1688319</v>
      </c>
      <c r="O32" s="47">
        <f t="shared" si="1"/>
        <v>78.530117679892086</v>
      </c>
      <c r="P32" s="9"/>
    </row>
    <row r="33" spans="1:16">
      <c r="A33" s="12"/>
      <c r="B33" s="25">
        <v>337.6</v>
      </c>
      <c r="C33" s="20" t="s">
        <v>31</v>
      </c>
      <c r="D33" s="46">
        <v>0</v>
      </c>
      <c r="E33" s="46">
        <v>2000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2000</v>
      </c>
      <c r="O33" s="47">
        <f t="shared" si="1"/>
        <v>9.3027582678264109E-2</v>
      </c>
      <c r="P33" s="9"/>
    </row>
    <row r="34" spans="1:16">
      <c r="A34" s="12"/>
      <c r="B34" s="25">
        <v>338</v>
      </c>
      <c r="C34" s="20" t="s">
        <v>33</v>
      </c>
      <c r="D34" s="46">
        <v>0</v>
      </c>
      <c r="E34" s="46">
        <v>950636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950636</v>
      </c>
      <c r="O34" s="47">
        <f t="shared" si="1"/>
        <v>44.217684543467136</v>
      </c>
      <c r="P34" s="9"/>
    </row>
    <row r="35" spans="1:16" ht="15.6">
      <c r="A35" s="29" t="s">
        <v>38</v>
      </c>
      <c r="B35" s="30"/>
      <c r="C35" s="31"/>
      <c r="D35" s="32">
        <f t="shared" ref="D35:M35" si="7">SUM(D36:D44)</f>
        <v>4478154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5"/>
        <v>4478154</v>
      </c>
      <c r="O35" s="45">
        <f t="shared" si="1"/>
        <v>208.29592074049955</v>
      </c>
      <c r="P35" s="10"/>
    </row>
    <row r="36" spans="1:16">
      <c r="A36" s="12"/>
      <c r="B36" s="25">
        <v>341.3</v>
      </c>
      <c r="C36" s="20" t="s">
        <v>107</v>
      </c>
      <c r="D36" s="46">
        <v>67092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8">SUM(D36:M36)</f>
        <v>67092</v>
      </c>
      <c r="O36" s="47">
        <f t="shared" si="1"/>
        <v>3.1207032885250476</v>
      </c>
      <c r="P36" s="9"/>
    </row>
    <row r="37" spans="1:16">
      <c r="A37" s="12"/>
      <c r="B37" s="25">
        <v>341.53</v>
      </c>
      <c r="C37" s="20" t="s">
        <v>89</v>
      </c>
      <c r="D37" s="46">
        <v>25862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25862</v>
      </c>
      <c r="O37" s="47">
        <f t="shared" ref="O37:O61" si="9">(N37/O$63)</f>
        <v>1.202939671612633</v>
      </c>
      <c r="P37" s="9"/>
    </row>
    <row r="38" spans="1:16">
      <c r="A38" s="12"/>
      <c r="B38" s="25">
        <v>341.9</v>
      </c>
      <c r="C38" s="20" t="s">
        <v>90</v>
      </c>
      <c r="D38" s="46">
        <v>681763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681763</v>
      </c>
      <c r="O38" s="47">
        <f t="shared" si="9"/>
        <v>31.711381924740685</v>
      </c>
      <c r="P38" s="9"/>
    </row>
    <row r="39" spans="1:16">
      <c r="A39" s="12"/>
      <c r="B39" s="25">
        <v>342.1</v>
      </c>
      <c r="C39" s="20" t="s">
        <v>43</v>
      </c>
      <c r="D39" s="46">
        <v>76626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76626</v>
      </c>
      <c r="O39" s="47">
        <f t="shared" si="9"/>
        <v>3.5641657751523326</v>
      </c>
      <c r="P39" s="9"/>
    </row>
    <row r="40" spans="1:16">
      <c r="A40" s="12"/>
      <c r="B40" s="25">
        <v>342.9</v>
      </c>
      <c r="C40" s="20" t="s">
        <v>44</v>
      </c>
      <c r="D40" s="46">
        <v>2454271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2454271</v>
      </c>
      <c r="O40" s="47">
        <f t="shared" si="9"/>
        <v>114.15744918368296</v>
      </c>
      <c r="P40" s="9"/>
    </row>
    <row r="41" spans="1:16">
      <c r="A41" s="12"/>
      <c r="B41" s="25">
        <v>343.4</v>
      </c>
      <c r="C41" s="20" t="s">
        <v>79</v>
      </c>
      <c r="D41" s="46">
        <v>996468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996468</v>
      </c>
      <c r="O41" s="47">
        <f t="shared" si="9"/>
        <v>46.34950462812224</v>
      </c>
      <c r="P41" s="9"/>
    </row>
    <row r="42" spans="1:16">
      <c r="A42" s="12"/>
      <c r="B42" s="25">
        <v>344.5</v>
      </c>
      <c r="C42" s="20" t="s">
        <v>91</v>
      </c>
      <c r="D42" s="46">
        <v>158942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158942</v>
      </c>
      <c r="O42" s="47">
        <f t="shared" si="9"/>
        <v>7.3929950230243264</v>
      </c>
      <c r="P42" s="9"/>
    </row>
    <row r="43" spans="1:16">
      <c r="A43" s="12"/>
      <c r="B43" s="25">
        <v>347.2</v>
      </c>
      <c r="C43" s="20" t="s">
        <v>46</v>
      </c>
      <c r="D43" s="46">
        <v>14808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14808</v>
      </c>
      <c r="O43" s="47">
        <f t="shared" si="9"/>
        <v>0.68877622214986745</v>
      </c>
      <c r="P43" s="9"/>
    </row>
    <row r="44" spans="1:16">
      <c r="A44" s="12"/>
      <c r="B44" s="25">
        <v>347.9</v>
      </c>
      <c r="C44" s="20" t="s">
        <v>47</v>
      </c>
      <c r="D44" s="46">
        <v>2322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2322</v>
      </c>
      <c r="O44" s="47">
        <f t="shared" si="9"/>
        <v>0.10800502348946463</v>
      </c>
      <c r="P44" s="9"/>
    </row>
    <row r="45" spans="1:16" ht="15.6">
      <c r="A45" s="29" t="s">
        <v>39</v>
      </c>
      <c r="B45" s="30"/>
      <c r="C45" s="31"/>
      <c r="D45" s="32">
        <f t="shared" ref="D45:M45" si="10">SUM(D46:D47)</f>
        <v>115358</v>
      </c>
      <c r="E45" s="32">
        <f t="shared" si="10"/>
        <v>44638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>SUM(D45:M45)</f>
        <v>159996</v>
      </c>
      <c r="O45" s="45">
        <f t="shared" si="9"/>
        <v>7.4420205590957718</v>
      </c>
      <c r="P45" s="10"/>
    </row>
    <row r="46" spans="1:16">
      <c r="A46" s="13"/>
      <c r="B46" s="39">
        <v>354</v>
      </c>
      <c r="C46" s="21" t="s">
        <v>50</v>
      </c>
      <c r="D46" s="46">
        <v>115358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115358</v>
      </c>
      <c r="O46" s="47">
        <f t="shared" si="9"/>
        <v>5.3657379412995949</v>
      </c>
      <c r="P46" s="9"/>
    </row>
    <row r="47" spans="1:16">
      <c r="A47" s="13"/>
      <c r="B47" s="39">
        <v>359</v>
      </c>
      <c r="C47" s="21" t="s">
        <v>51</v>
      </c>
      <c r="D47" s="46">
        <v>0</v>
      </c>
      <c r="E47" s="46">
        <v>44638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44638</v>
      </c>
      <c r="O47" s="47">
        <f t="shared" si="9"/>
        <v>2.0762826177961764</v>
      </c>
      <c r="P47" s="9"/>
    </row>
    <row r="48" spans="1:16" ht="15.6">
      <c r="A48" s="29" t="s">
        <v>3</v>
      </c>
      <c r="B48" s="30"/>
      <c r="C48" s="31"/>
      <c r="D48" s="32">
        <f t="shared" ref="D48:M48" si="11">SUM(D49:D57)</f>
        <v>355328</v>
      </c>
      <c r="E48" s="32">
        <f t="shared" si="11"/>
        <v>16130</v>
      </c>
      <c r="F48" s="32">
        <f t="shared" si="11"/>
        <v>0</v>
      </c>
      <c r="G48" s="32">
        <f t="shared" si="11"/>
        <v>1364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2679719</v>
      </c>
      <c r="L48" s="32">
        <f t="shared" si="11"/>
        <v>0</v>
      </c>
      <c r="M48" s="32">
        <f t="shared" si="11"/>
        <v>0</v>
      </c>
      <c r="N48" s="32">
        <f>SUM(D48:M48)</f>
        <v>3052541</v>
      </c>
      <c r="O48" s="45">
        <f t="shared" si="9"/>
        <v>141.9852551281455</v>
      </c>
      <c r="P48" s="10"/>
    </row>
    <row r="49" spans="1:119">
      <c r="A49" s="12"/>
      <c r="B49" s="25">
        <v>361.1</v>
      </c>
      <c r="C49" s="20" t="s">
        <v>52</v>
      </c>
      <c r="D49" s="46">
        <v>15901</v>
      </c>
      <c r="E49" s="46">
        <v>562</v>
      </c>
      <c r="F49" s="46">
        <v>0</v>
      </c>
      <c r="G49" s="46">
        <v>1364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17827</v>
      </c>
      <c r="O49" s="47">
        <f t="shared" si="9"/>
        <v>0.82920135820270713</v>
      </c>
      <c r="P49" s="9"/>
    </row>
    <row r="50" spans="1:119">
      <c r="A50" s="12"/>
      <c r="B50" s="25">
        <v>361.2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283911</v>
      </c>
      <c r="L50" s="46">
        <v>0</v>
      </c>
      <c r="M50" s="46">
        <v>0</v>
      </c>
      <c r="N50" s="46">
        <f t="shared" ref="N50:N57" si="12">SUM(D50:M50)</f>
        <v>283911</v>
      </c>
      <c r="O50" s="47">
        <f t="shared" si="9"/>
        <v>13.205777012884321</v>
      </c>
      <c r="P50" s="9"/>
    </row>
    <row r="51" spans="1:119">
      <c r="A51" s="12"/>
      <c r="B51" s="25">
        <v>361.3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673780</v>
      </c>
      <c r="L51" s="46">
        <v>0</v>
      </c>
      <c r="M51" s="46">
        <v>0</v>
      </c>
      <c r="N51" s="46">
        <f t="shared" si="12"/>
        <v>673780</v>
      </c>
      <c r="O51" s="47">
        <f t="shared" si="9"/>
        <v>31.340062328480393</v>
      </c>
      <c r="P51" s="9"/>
    </row>
    <row r="52" spans="1:119">
      <c r="A52" s="12"/>
      <c r="B52" s="25">
        <v>361.4</v>
      </c>
      <c r="C52" s="20" t="s">
        <v>92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14656</v>
      </c>
      <c r="L52" s="46">
        <v>0</v>
      </c>
      <c r="M52" s="46">
        <v>0</v>
      </c>
      <c r="N52" s="46">
        <f t="shared" si="12"/>
        <v>14656</v>
      </c>
      <c r="O52" s="47">
        <f t="shared" si="9"/>
        <v>0.6817061258663194</v>
      </c>
      <c r="P52" s="9"/>
    </row>
    <row r="53" spans="1:119">
      <c r="A53" s="12"/>
      <c r="B53" s="25">
        <v>362</v>
      </c>
      <c r="C53" s="20" t="s">
        <v>56</v>
      </c>
      <c r="D53" s="46">
        <v>240706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240706</v>
      </c>
      <c r="O53" s="47">
        <f t="shared" si="9"/>
        <v>11.196148658077119</v>
      </c>
      <c r="P53" s="9"/>
    </row>
    <row r="54" spans="1:119">
      <c r="A54" s="12"/>
      <c r="B54" s="25">
        <v>364</v>
      </c>
      <c r="C54" s="20" t="s">
        <v>93</v>
      </c>
      <c r="D54" s="46">
        <v>3590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3590</v>
      </c>
      <c r="O54" s="47">
        <f t="shared" si="9"/>
        <v>0.16698451090748406</v>
      </c>
      <c r="P54" s="9"/>
    </row>
    <row r="55" spans="1:119">
      <c r="A55" s="12"/>
      <c r="B55" s="25">
        <v>366</v>
      </c>
      <c r="C55" s="20" t="s">
        <v>57</v>
      </c>
      <c r="D55" s="46">
        <v>0</v>
      </c>
      <c r="E55" s="46">
        <v>150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150</v>
      </c>
      <c r="O55" s="47">
        <f t="shared" si="9"/>
        <v>6.9770687008698078E-3</v>
      </c>
      <c r="P55" s="9"/>
    </row>
    <row r="56" spans="1:119">
      <c r="A56" s="12"/>
      <c r="B56" s="25">
        <v>368</v>
      </c>
      <c r="C56" s="20" t="s">
        <v>59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1707372</v>
      </c>
      <c r="L56" s="46">
        <v>0</v>
      </c>
      <c r="M56" s="46">
        <v>0</v>
      </c>
      <c r="N56" s="46">
        <f t="shared" si="12"/>
        <v>1707372</v>
      </c>
      <c r="O56" s="47">
        <f t="shared" si="9"/>
        <v>79.416344946276567</v>
      </c>
      <c r="P56" s="9"/>
    </row>
    <row r="57" spans="1:119">
      <c r="A57" s="12"/>
      <c r="B57" s="25">
        <v>369.9</v>
      </c>
      <c r="C57" s="20" t="s">
        <v>60</v>
      </c>
      <c r="D57" s="46">
        <v>95131</v>
      </c>
      <c r="E57" s="46">
        <v>15418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110549</v>
      </c>
      <c r="O57" s="47">
        <f t="shared" si="9"/>
        <v>5.1420531187497094</v>
      </c>
      <c r="P57" s="9"/>
    </row>
    <row r="58" spans="1:119" ht="15.6">
      <c r="A58" s="29" t="s">
        <v>40</v>
      </c>
      <c r="B58" s="30"/>
      <c r="C58" s="31"/>
      <c r="D58" s="32">
        <f t="shared" ref="D58:M58" si="13">SUM(D59:D60)</f>
        <v>386175</v>
      </c>
      <c r="E58" s="32">
        <f t="shared" si="13"/>
        <v>130631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0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516806</v>
      </c>
      <c r="O58" s="45">
        <f t="shared" si="9"/>
        <v>24.038606446811478</v>
      </c>
      <c r="P58" s="9"/>
    </row>
    <row r="59" spans="1:119">
      <c r="A59" s="12"/>
      <c r="B59" s="25">
        <v>381</v>
      </c>
      <c r="C59" s="20" t="s">
        <v>61</v>
      </c>
      <c r="D59" s="46">
        <v>0</v>
      </c>
      <c r="E59" s="46">
        <v>130631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130631</v>
      </c>
      <c r="O59" s="47">
        <f t="shared" si="9"/>
        <v>6.0761430764221593</v>
      </c>
      <c r="P59" s="9"/>
    </row>
    <row r="60" spans="1:119" ht="15.6" thickBot="1">
      <c r="A60" s="12"/>
      <c r="B60" s="25">
        <v>383</v>
      </c>
      <c r="C60" s="20" t="s">
        <v>80</v>
      </c>
      <c r="D60" s="46">
        <v>386175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386175</v>
      </c>
      <c r="O60" s="47">
        <f t="shared" si="9"/>
        <v>17.962463370389319</v>
      </c>
      <c r="P60" s="9"/>
    </row>
    <row r="61" spans="1:119" ht="16.2" thickBot="1">
      <c r="A61" s="14" t="s">
        <v>48</v>
      </c>
      <c r="B61" s="23"/>
      <c r="C61" s="22"/>
      <c r="D61" s="15">
        <f t="shared" ref="D61:M61" si="14">SUM(D5,D14,D24,D35,D45,D48,D58)</f>
        <v>19325331</v>
      </c>
      <c r="E61" s="15">
        <f t="shared" si="14"/>
        <v>3061382</v>
      </c>
      <c r="F61" s="15">
        <f t="shared" si="14"/>
        <v>0</v>
      </c>
      <c r="G61" s="15">
        <f t="shared" si="14"/>
        <v>1213085</v>
      </c>
      <c r="H61" s="15">
        <f t="shared" si="14"/>
        <v>0</v>
      </c>
      <c r="I61" s="15">
        <f t="shared" si="14"/>
        <v>0</v>
      </c>
      <c r="J61" s="15">
        <f t="shared" si="14"/>
        <v>0</v>
      </c>
      <c r="K61" s="15">
        <f t="shared" si="14"/>
        <v>2679719</v>
      </c>
      <c r="L61" s="15">
        <f t="shared" si="14"/>
        <v>0</v>
      </c>
      <c r="M61" s="15">
        <f t="shared" si="14"/>
        <v>0</v>
      </c>
      <c r="N61" s="15">
        <f>SUM(D61:M61)</f>
        <v>26279517</v>
      </c>
      <c r="O61" s="38">
        <f t="shared" si="9"/>
        <v>1222.3599702311735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117</v>
      </c>
      <c r="M63" s="118"/>
      <c r="N63" s="118"/>
      <c r="O63" s="43">
        <v>21499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75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8399859</v>
      </c>
      <c r="E5" s="27">
        <f t="shared" si="0"/>
        <v>399996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8799855</v>
      </c>
      <c r="O5" s="33">
        <f t="shared" ref="O5:O36" si="1">(N5/O$63)</f>
        <v>409.1433420122745</v>
      </c>
      <c r="P5" s="6"/>
    </row>
    <row r="6" spans="1:133">
      <c r="A6" s="12"/>
      <c r="B6" s="25">
        <v>311</v>
      </c>
      <c r="C6" s="20" t="s">
        <v>2</v>
      </c>
      <c r="D6" s="46">
        <v>6656542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6656542</v>
      </c>
      <c r="O6" s="47">
        <f t="shared" si="1"/>
        <v>309.49144504370469</v>
      </c>
      <c r="P6" s="9"/>
    </row>
    <row r="7" spans="1:133">
      <c r="A7" s="12"/>
      <c r="B7" s="25">
        <v>312.41000000000003</v>
      </c>
      <c r="C7" s="20" t="s">
        <v>10</v>
      </c>
      <c r="D7" s="46">
        <v>359744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359744</v>
      </c>
      <c r="O7" s="47">
        <f t="shared" si="1"/>
        <v>16.726055421238609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399996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399996</v>
      </c>
      <c r="O8" s="47">
        <f t="shared" si="1"/>
        <v>18.597545099497861</v>
      </c>
      <c r="P8" s="9"/>
    </row>
    <row r="9" spans="1:133">
      <c r="A9" s="12"/>
      <c r="B9" s="25">
        <v>314.10000000000002</v>
      </c>
      <c r="C9" s="20" t="s">
        <v>12</v>
      </c>
      <c r="D9" s="46">
        <v>873118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873118</v>
      </c>
      <c r="O9" s="47">
        <f t="shared" si="1"/>
        <v>40.595034405802494</v>
      </c>
      <c r="P9" s="9"/>
    </row>
    <row r="10" spans="1:133">
      <c r="A10" s="12"/>
      <c r="B10" s="25">
        <v>314.3</v>
      </c>
      <c r="C10" s="20" t="s">
        <v>13</v>
      </c>
      <c r="D10" s="46">
        <v>147725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147725</v>
      </c>
      <c r="O10" s="47">
        <f t="shared" si="1"/>
        <v>6.8683745583038869</v>
      </c>
      <c r="P10" s="9"/>
    </row>
    <row r="11" spans="1:133">
      <c r="A11" s="12"/>
      <c r="B11" s="25">
        <v>314.89999999999998</v>
      </c>
      <c r="C11" s="20" t="s">
        <v>14</v>
      </c>
      <c r="D11" s="46">
        <v>19086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19086</v>
      </c>
      <c r="O11" s="47">
        <f t="shared" si="1"/>
        <v>0.88739073832992377</v>
      </c>
      <c r="P11" s="9"/>
    </row>
    <row r="12" spans="1:133">
      <c r="A12" s="12"/>
      <c r="B12" s="25">
        <v>315</v>
      </c>
      <c r="C12" s="20" t="s">
        <v>83</v>
      </c>
      <c r="D12" s="46">
        <v>316171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316171</v>
      </c>
      <c r="O12" s="47">
        <f t="shared" si="1"/>
        <v>14.700158080714154</v>
      </c>
      <c r="P12" s="9"/>
    </row>
    <row r="13" spans="1:133">
      <c r="A13" s="12"/>
      <c r="B13" s="25">
        <v>316</v>
      </c>
      <c r="C13" s="20" t="s">
        <v>84</v>
      </c>
      <c r="D13" s="46">
        <v>27473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27473</v>
      </c>
      <c r="O13" s="47">
        <f t="shared" si="1"/>
        <v>1.2773386646829086</v>
      </c>
      <c r="P13" s="9"/>
    </row>
    <row r="14" spans="1:133" ht="15.6">
      <c r="A14" s="29" t="s">
        <v>17</v>
      </c>
      <c r="B14" s="30"/>
      <c r="C14" s="31"/>
      <c r="D14" s="32">
        <f t="shared" ref="D14:M14" si="3">SUM(D15:D22)</f>
        <v>3081816</v>
      </c>
      <c r="E14" s="32">
        <f t="shared" si="3"/>
        <v>0</v>
      </c>
      <c r="F14" s="32">
        <f t="shared" si="3"/>
        <v>0</v>
      </c>
      <c r="G14" s="32">
        <f t="shared" si="3"/>
        <v>134805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3216621</v>
      </c>
      <c r="O14" s="45">
        <f t="shared" si="1"/>
        <v>149.55463083503813</v>
      </c>
      <c r="P14" s="10"/>
    </row>
    <row r="15" spans="1:133">
      <c r="A15" s="12"/>
      <c r="B15" s="25">
        <v>322</v>
      </c>
      <c r="C15" s="20" t="s">
        <v>0</v>
      </c>
      <c r="D15" s="46">
        <v>669137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669137</v>
      </c>
      <c r="O15" s="47">
        <f t="shared" si="1"/>
        <v>31.111074948856238</v>
      </c>
      <c r="P15" s="9"/>
    </row>
    <row r="16" spans="1:133">
      <c r="A16" s="12"/>
      <c r="B16" s="25">
        <v>323.10000000000002</v>
      </c>
      <c r="C16" s="20" t="s">
        <v>18</v>
      </c>
      <c r="D16" s="46">
        <v>764055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764055</v>
      </c>
      <c r="O16" s="47">
        <f t="shared" si="1"/>
        <v>35.524223544727541</v>
      </c>
      <c r="P16" s="9"/>
    </row>
    <row r="17" spans="1:16">
      <c r="A17" s="12"/>
      <c r="B17" s="25">
        <v>323.7</v>
      </c>
      <c r="C17" s="20" t="s">
        <v>19</v>
      </c>
      <c r="D17" s="46">
        <v>334219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334219</v>
      </c>
      <c r="O17" s="47">
        <f t="shared" si="1"/>
        <v>15.539287706899758</v>
      </c>
      <c r="P17" s="9"/>
    </row>
    <row r="18" spans="1:16">
      <c r="A18" s="12"/>
      <c r="B18" s="25">
        <v>323.89999999999998</v>
      </c>
      <c r="C18" s="20" t="s">
        <v>20</v>
      </c>
      <c r="D18" s="46">
        <v>7200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7200</v>
      </c>
      <c r="O18" s="47">
        <f t="shared" si="1"/>
        <v>0.33475915938255535</v>
      </c>
      <c r="P18" s="9"/>
    </row>
    <row r="19" spans="1:16">
      <c r="A19" s="12"/>
      <c r="B19" s="25">
        <v>324.32</v>
      </c>
      <c r="C19" s="20" t="s">
        <v>103</v>
      </c>
      <c r="D19" s="46">
        <v>0</v>
      </c>
      <c r="E19" s="46">
        <v>0</v>
      </c>
      <c r="F19" s="46">
        <v>0</v>
      </c>
      <c r="G19" s="46">
        <v>120868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120868</v>
      </c>
      <c r="O19" s="47">
        <f t="shared" si="1"/>
        <v>5.6196763994792631</v>
      </c>
      <c r="P19" s="9"/>
    </row>
    <row r="20" spans="1:16">
      <c r="A20" s="12"/>
      <c r="B20" s="25">
        <v>324.62</v>
      </c>
      <c r="C20" s="20" t="s">
        <v>104</v>
      </c>
      <c r="D20" s="46">
        <v>0</v>
      </c>
      <c r="E20" s="46">
        <v>0</v>
      </c>
      <c r="F20" s="46">
        <v>0</v>
      </c>
      <c r="G20" s="46">
        <v>8346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8346</v>
      </c>
      <c r="O20" s="47">
        <f t="shared" si="1"/>
        <v>0.38804165891761205</v>
      </c>
      <c r="P20" s="9"/>
    </row>
    <row r="21" spans="1:16">
      <c r="A21" s="12"/>
      <c r="B21" s="25">
        <v>324.72000000000003</v>
      </c>
      <c r="C21" s="20" t="s">
        <v>110</v>
      </c>
      <c r="D21" s="46">
        <v>0</v>
      </c>
      <c r="E21" s="46">
        <v>0</v>
      </c>
      <c r="F21" s="46">
        <v>0</v>
      </c>
      <c r="G21" s="46">
        <v>5591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5591</v>
      </c>
      <c r="O21" s="47">
        <f t="shared" si="1"/>
        <v>0.2599497861260926</v>
      </c>
      <c r="P21" s="9"/>
    </row>
    <row r="22" spans="1:16">
      <c r="A22" s="12"/>
      <c r="B22" s="25">
        <v>367</v>
      </c>
      <c r="C22" s="20" t="s">
        <v>58</v>
      </c>
      <c r="D22" s="46">
        <v>1307205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1307205</v>
      </c>
      <c r="O22" s="47">
        <f t="shared" si="1"/>
        <v>60.777617630649061</v>
      </c>
      <c r="P22" s="9"/>
    </row>
    <row r="23" spans="1:16" ht="15.6">
      <c r="A23" s="29" t="s">
        <v>22</v>
      </c>
      <c r="B23" s="30"/>
      <c r="C23" s="31"/>
      <c r="D23" s="32">
        <f t="shared" ref="D23:M23" si="5">SUM(D24:D35)</f>
        <v>2358300</v>
      </c>
      <c r="E23" s="32">
        <f t="shared" si="5"/>
        <v>1906649</v>
      </c>
      <c r="F23" s="32">
        <f t="shared" si="5"/>
        <v>0</v>
      </c>
      <c r="G23" s="32">
        <f t="shared" si="5"/>
        <v>28096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4293045</v>
      </c>
      <c r="O23" s="45">
        <f t="shared" si="1"/>
        <v>199.60224102659475</v>
      </c>
      <c r="P23" s="10"/>
    </row>
    <row r="24" spans="1:16">
      <c r="A24" s="12"/>
      <c r="B24" s="25">
        <v>331.2</v>
      </c>
      <c r="C24" s="20" t="s">
        <v>21</v>
      </c>
      <c r="D24" s="46">
        <v>0</v>
      </c>
      <c r="E24" s="46">
        <v>10333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10333</v>
      </c>
      <c r="O24" s="47">
        <f t="shared" si="1"/>
        <v>0.48042588804165892</v>
      </c>
      <c r="P24" s="9"/>
    </row>
    <row r="25" spans="1:16">
      <c r="A25" s="12"/>
      <c r="B25" s="25">
        <v>331.39</v>
      </c>
      <c r="C25" s="20" t="s">
        <v>23</v>
      </c>
      <c r="D25" s="46">
        <v>0</v>
      </c>
      <c r="E25" s="46">
        <v>127079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127079</v>
      </c>
      <c r="O25" s="47">
        <f t="shared" si="1"/>
        <v>5.9084526687744097</v>
      </c>
      <c r="P25" s="9"/>
    </row>
    <row r="26" spans="1:16">
      <c r="A26" s="12"/>
      <c r="B26" s="25">
        <v>331.69</v>
      </c>
      <c r="C26" s="20" t="s">
        <v>24</v>
      </c>
      <c r="D26" s="46">
        <v>0</v>
      </c>
      <c r="E26" s="46">
        <v>198248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198248</v>
      </c>
      <c r="O26" s="47">
        <f t="shared" si="1"/>
        <v>9.2174074762878924</v>
      </c>
      <c r="P26" s="9"/>
    </row>
    <row r="27" spans="1:16">
      <c r="A27" s="12"/>
      <c r="B27" s="25">
        <v>334.69</v>
      </c>
      <c r="C27" s="20" t="s">
        <v>25</v>
      </c>
      <c r="D27" s="46">
        <v>0</v>
      </c>
      <c r="E27" s="46">
        <v>574182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574182</v>
      </c>
      <c r="O27" s="47">
        <f t="shared" si="1"/>
        <v>26.69620606286033</v>
      </c>
      <c r="P27" s="9"/>
    </row>
    <row r="28" spans="1:16">
      <c r="A28" s="12"/>
      <c r="B28" s="25">
        <v>335.12</v>
      </c>
      <c r="C28" s="20" t="s">
        <v>85</v>
      </c>
      <c r="D28" s="46">
        <v>735152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735152</v>
      </c>
      <c r="O28" s="47">
        <f t="shared" si="1"/>
        <v>34.180397991445041</v>
      </c>
      <c r="P28" s="9"/>
    </row>
    <row r="29" spans="1:16">
      <c r="A29" s="12"/>
      <c r="B29" s="25">
        <v>335.14</v>
      </c>
      <c r="C29" s="20" t="s">
        <v>86</v>
      </c>
      <c r="D29" s="46">
        <v>13400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13400</v>
      </c>
      <c r="O29" s="47">
        <f t="shared" si="1"/>
        <v>0.62302399107308903</v>
      </c>
      <c r="P29" s="9"/>
    </row>
    <row r="30" spans="1:16">
      <c r="A30" s="12"/>
      <c r="B30" s="25">
        <v>335.15</v>
      </c>
      <c r="C30" s="20" t="s">
        <v>87</v>
      </c>
      <c r="D30" s="46">
        <v>14325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14325</v>
      </c>
      <c r="O30" s="47">
        <f t="shared" si="1"/>
        <v>0.66603124418820903</v>
      </c>
      <c r="P30" s="9"/>
    </row>
    <row r="31" spans="1:16">
      <c r="A31" s="12"/>
      <c r="B31" s="25">
        <v>335.18</v>
      </c>
      <c r="C31" s="20" t="s">
        <v>88</v>
      </c>
      <c r="D31" s="46">
        <v>1594598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1594598</v>
      </c>
      <c r="O31" s="47">
        <f t="shared" si="1"/>
        <v>74.13976194904221</v>
      </c>
      <c r="P31" s="9"/>
    </row>
    <row r="32" spans="1:16">
      <c r="A32" s="12"/>
      <c r="B32" s="25">
        <v>335.9</v>
      </c>
      <c r="C32" s="20" t="s">
        <v>106</v>
      </c>
      <c r="D32" s="46">
        <v>825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825</v>
      </c>
      <c r="O32" s="47">
        <f t="shared" si="1"/>
        <v>3.8357820345917795E-2</v>
      </c>
      <c r="P32" s="9"/>
    </row>
    <row r="33" spans="1:16">
      <c r="A33" s="12"/>
      <c r="B33" s="25">
        <v>337.3</v>
      </c>
      <c r="C33" s="20" t="s">
        <v>30</v>
      </c>
      <c r="D33" s="46">
        <v>0</v>
      </c>
      <c r="E33" s="46">
        <v>0</v>
      </c>
      <c r="F33" s="46">
        <v>0</v>
      </c>
      <c r="G33" s="46">
        <v>28096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28096</v>
      </c>
      <c r="O33" s="47">
        <f t="shared" si="1"/>
        <v>1.3063046308350381</v>
      </c>
      <c r="P33" s="9"/>
    </row>
    <row r="34" spans="1:16">
      <c r="A34" s="12"/>
      <c r="B34" s="25">
        <v>337.6</v>
      </c>
      <c r="C34" s="20" t="s">
        <v>31</v>
      </c>
      <c r="D34" s="46">
        <v>0</v>
      </c>
      <c r="E34" s="46">
        <v>1170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1170</v>
      </c>
      <c r="O34" s="47">
        <f t="shared" si="1"/>
        <v>5.4398363399665244E-2</v>
      </c>
      <c r="P34" s="9"/>
    </row>
    <row r="35" spans="1:16">
      <c r="A35" s="12"/>
      <c r="B35" s="25">
        <v>338</v>
      </c>
      <c r="C35" s="20" t="s">
        <v>33</v>
      </c>
      <c r="D35" s="46">
        <v>0</v>
      </c>
      <c r="E35" s="46">
        <v>995637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995637</v>
      </c>
      <c r="O35" s="47">
        <f t="shared" si="1"/>
        <v>46.291472940301283</v>
      </c>
      <c r="P35" s="9"/>
    </row>
    <row r="36" spans="1:16" ht="15.6">
      <c r="A36" s="29" t="s">
        <v>38</v>
      </c>
      <c r="B36" s="30"/>
      <c r="C36" s="31"/>
      <c r="D36" s="32">
        <f t="shared" ref="D36:M36" si="7">SUM(D37:D45)</f>
        <v>1856751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1856751</v>
      </c>
      <c r="O36" s="45">
        <f t="shared" si="1"/>
        <v>86.328389436488749</v>
      </c>
      <c r="P36" s="10"/>
    </row>
    <row r="37" spans="1:16">
      <c r="A37" s="12"/>
      <c r="B37" s="25">
        <v>341.3</v>
      </c>
      <c r="C37" s="20" t="s">
        <v>107</v>
      </c>
      <c r="D37" s="46">
        <v>65074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8">SUM(D37:M37)</f>
        <v>65074</v>
      </c>
      <c r="O37" s="47">
        <f t="shared" ref="O37:O61" si="9">(N37/O$63)</f>
        <v>3.0255718802306117</v>
      </c>
      <c r="P37" s="9"/>
    </row>
    <row r="38" spans="1:16">
      <c r="A38" s="12"/>
      <c r="B38" s="25">
        <v>341.53</v>
      </c>
      <c r="C38" s="20" t="s">
        <v>89</v>
      </c>
      <c r="D38" s="46">
        <v>14000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14000</v>
      </c>
      <c r="O38" s="47">
        <f t="shared" si="9"/>
        <v>0.65092058768830208</v>
      </c>
      <c r="P38" s="9"/>
    </row>
    <row r="39" spans="1:16">
      <c r="A39" s="12"/>
      <c r="B39" s="25">
        <v>341.9</v>
      </c>
      <c r="C39" s="20" t="s">
        <v>90</v>
      </c>
      <c r="D39" s="46">
        <v>552638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552638</v>
      </c>
      <c r="O39" s="47">
        <f t="shared" si="9"/>
        <v>25.694532267063419</v>
      </c>
      <c r="P39" s="9"/>
    </row>
    <row r="40" spans="1:16">
      <c r="A40" s="12"/>
      <c r="B40" s="25">
        <v>342.1</v>
      </c>
      <c r="C40" s="20" t="s">
        <v>43</v>
      </c>
      <c r="D40" s="46">
        <v>45122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45122</v>
      </c>
      <c r="O40" s="47">
        <f t="shared" si="9"/>
        <v>2.0979170541193972</v>
      </c>
      <c r="P40" s="9"/>
    </row>
    <row r="41" spans="1:16">
      <c r="A41" s="12"/>
      <c r="B41" s="25">
        <v>342.9</v>
      </c>
      <c r="C41" s="20" t="s">
        <v>44</v>
      </c>
      <c r="D41" s="46">
        <v>81199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81199</v>
      </c>
      <c r="O41" s="47">
        <f t="shared" si="9"/>
        <v>3.7752929142644596</v>
      </c>
      <c r="P41" s="9"/>
    </row>
    <row r="42" spans="1:16">
      <c r="A42" s="12"/>
      <c r="B42" s="25">
        <v>343.4</v>
      </c>
      <c r="C42" s="20" t="s">
        <v>79</v>
      </c>
      <c r="D42" s="46">
        <v>992814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992814</v>
      </c>
      <c r="O42" s="47">
        <f t="shared" si="9"/>
        <v>46.160219453226709</v>
      </c>
      <c r="P42" s="9"/>
    </row>
    <row r="43" spans="1:16">
      <c r="A43" s="12"/>
      <c r="B43" s="25">
        <v>344.5</v>
      </c>
      <c r="C43" s="20" t="s">
        <v>91</v>
      </c>
      <c r="D43" s="46">
        <v>60023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60023</v>
      </c>
      <c r="O43" s="47">
        <f t="shared" si="9"/>
        <v>2.7907290310582109</v>
      </c>
      <c r="P43" s="9"/>
    </row>
    <row r="44" spans="1:16">
      <c r="A44" s="12"/>
      <c r="B44" s="25">
        <v>347.2</v>
      </c>
      <c r="C44" s="20" t="s">
        <v>46</v>
      </c>
      <c r="D44" s="46">
        <v>18220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18220</v>
      </c>
      <c r="O44" s="47">
        <f t="shared" si="9"/>
        <v>0.84712665054863312</v>
      </c>
      <c r="P44" s="9"/>
    </row>
    <row r="45" spans="1:16">
      <c r="A45" s="12"/>
      <c r="B45" s="25">
        <v>347.9</v>
      </c>
      <c r="C45" s="20" t="s">
        <v>47</v>
      </c>
      <c r="D45" s="46">
        <v>27661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27661</v>
      </c>
      <c r="O45" s="47">
        <f t="shared" si="9"/>
        <v>1.2860795982890088</v>
      </c>
      <c r="P45" s="9"/>
    </row>
    <row r="46" spans="1:16" ht="15.6">
      <c r="A46" s="29" t="s">
        <v>39</v>
      </c>
      <c r="B46" s="30"/>
      <c r="C46" s="31"/>
      <c r="D46" s="32">
        <f t="shared" ref="D46:M46" si="10">SUM(D47:D48)</f>
        <v>188538</v>
      </c>
      <c r="E46" s="32">
        <f t="shared" si="10"/>
        <v>17931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206469</v>
      </c>
      <c r="O46" s="45">
        <f t="shared" si="9"/>
        <v>9.5996373442440017</v>
      </c>
      <c r="P46" s="10"/>
    </row>
    <row r="47" spans="1:16">
      <c r="A47" s="13"/>
      <c r="B47" s="39">
        <v>354</v>
      </c>
      <c r="C47" s="21" t="s">
        <v>50</v>
      </c>
      <c r="D47" s="46">
        <v>188538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188538</v>
      </c>
      <c r="O47" s="47">
        <f t="shared" si="9"/>
        <v>8.7659475543983643</v>
      </c>
      <c r="P47" s="9"/>
    </row>
    <row r="48" spans="1:16">
      <c r="A48" s="13"/>
      <c r="B48" s="39">
        <v>359</v>
      </c>
      <c r="C48" s="21" t="s">
        <v>51</v>
      </c>
      <c r="D48" s="46">
        <v>0</v>
      </c>
      <c r="E48" s="46">
        <v>17931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17931</v>
      </c>
      <c r="O48" s="47">
        <f t="shared" si="9"/>
        <v>0.8336897898456388</v>
      </c>
      <c r="P48" s="9"/>
    </row>
    <row r="49" spans="1:119" ht="15.6">
      <c r="A49" s="29" t="s">
        <v>3</v>
      </c>
      <c r="B49" s="30"/>
      <c r="C49" s="31"/>
      <c r="D49" s="32">
        <f t="shared" ref="D49:M49" si="11">SUM(D50:D58)</f>
        <v>326545</v>
      </c>
      <c r="E49" s="32">
        <f t="shared" si="11"/>
        <v>9504</v>
      </c>
      <c r="F49" s="32">
        <f t="shared" si="11"/>
        <v>0</v>
      </c>
      <c r="G49" s="32">
        <f t="shared" si="11"/>
        <v>471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2233178</v>
      </c>
      <c r="L49" s="32">
        <f t="shared" si="11"/>
        <v>0</v>
      </c>
      <c r="M49" s="32">
        <f t="shared" si="11"/>
        <v>0</v>
      </c>
      <c r="N49" s="32">
        <f>SUM(D49:M49)</f>
        <v>2569698</v>
      </c>
      <c r="O49" s="45">
        <f t="shared" si="9"/>
        <v>119.47638088153245</v>
      </c>
      <c r="P49" s="10"/>
    </row>
    <row r="50" spans="1:119">
      <c r="A50" s="12"/>
      <c r="B50" s="25">
        <v>361.1</v>
      </c>
      <c r="C50" s="20" t="s">
        <v>52</v>
      </c>
      <c r="D50" s="46">
        <v>1237</v>
      </c>
      <c r="E50" s="46">
        <v>562</v>
      </c>
      <c r="F50" s="46">
        <v>0</v>
      </c>
      <c r="G50" s="46">
        <v>471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2270</v>
      </c>
      <c r="O50" s="47">
        <f t="shared" si="9"/>
        <v>0.10554212386088897</v>
      </c>
      <c r="P50" s="9"/>
    </row>
    <row r="51" spans="1:119">
      <c r="A51" s="12"/>
      <c r="B51" s="25">
        <v>361.2</v>
      </c>
      <c r="C51" s="20" t="s">
        <v>53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205480</v>
      </c>
      <c r="L51" s="46">
        <v>0</v>
      </c>
      <c r="M51" s="46">
        <v>0</v>
      </c>
      <c r="N51" s="46">
        <f t="shared" ref="N51:N58" si="12">SUM(D51:M51)</f>
        <v>205480</v>
      </c>
      <c r="O51" s="47">
        <f t="shared" si="9"/>
        <v>9.5536544541565931</v>
      </c>
      <c r="P51" s="9"/>
    </row>
    <row r="52" spans="1:119">
      <c r="A52" s="12"/>
      <c r="B52" s="25">
        <v>361.3</v>
      </c>
      <c r="C52" s="20" t="s">
        <v>54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1073780</v>
      </c>
      <c r="L52" s="46">
        <v>0</v>
      </c>
      <c r="M52" s="46">
        <v>0</v>
      </c>
      <c r="N52" s="46">
        <f t="shared" si="12"/>
        <v>1073780</v>
      </c>
      <c r="O52" s="47">
        <f t="shared" si="9"/>
        <v>49.924679189138928</v>
      </c>
      <c r="P52" s="9"/>
    </row>
    <row r="53" spans="1:119">
      <c r="A53" s="12"/>
      <c r="B53" s="25">
        <v>361.4</v>
      </c>
      <c r="C53" s="20" t="s">
        <v>92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47377</v>
      </c>
      <c r="L53" s="46">
        <v>0</v>
      </c>
      <c r="M53" s="46">
        <v>0</v>
      </c>
      <c r="N53" s="46">
        <f t="shared" si="12"/>
        <v>47377</v>
      </c>
      <c r="O53" s="47">
        <f t="shared" si="9"/>
        <v>2.2027617630649061</v>
      </c>
      <c r="P53" s="9"/>
    </row>
    <row r="54" spans="1:119">
      <c r="A54" s="12"/>
      <c r="B54" s="25">
        <v>362</v>
      </c>
      <c r="C54" s="20" t="s">
        <v>56</v>
      </c>
      <c r="D54" s="46">
        <v>230467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230467</v>
      </c>
      <c r="O54" s="47">
        <f t="shared" si="9"/>
        <v>10.715408220197135</v>
      </c>
      <c r="P54" s="9"/>
    </row>
    <row r="55" spans="1:119">
      <c r="A55" s="12"/>
      <c r="B55" s="25">
        <v>364</v>
      </c>
      <c r="C55" s="20" t="s">
        <v>93</v>
      </c>
      <c r="D55" s="46">
        <v>29185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29185</v>
      </c>
      <c r="O55" s="47">
        <f t="shared" si="9"/>
        <v>1.3569369536916496</v>
      </c>
      <c r="P55" s="9"/>
    </row>
    <row r="56" spans="1:119">
      <c r="A56" s="12"/>
      <c r="B56" s="25">
        <v>366</v>
      </c>
      <c r="C56" s="20" t="s">
        <v>57</v>
      </c>
      <c r="D56" s="46">
        <v>0</v>
      </c>
      <c r="E56" s="46">
        <v>260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260</v>
      </c>
      <c r="O56" s="47">
        <f t="shared" si="9"/>
        <v>1.2088525199925608E-2</v>
      </c>
      <c r="P56" s="9"/>
    </row>
    <row r="57" spans="1:119">
      <c r="A57" s="12"/>
      <c r="B57" s="25">
        <v>368</v>
      </c>
      <c r="C57" s="20" t="s">
        <v>59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906541</v>
      </c>
      <c r="L57" s="46">
        <v>0</v>
      </c>
      <c r="M57" s="46">
        <v>0</v>
      </c>
      <c r="N57" s="46">
        <f t="shared" si="12"/>
        <v>906541</v>
      </c>
      <c r="O57" s="47">
        <f t="shared" si="9"/>
        <v>42.149014320252931</v>
      </c>
      <c r="P57" s="9"/>
    </row>
    <row r="58" spans="1:119">
      <c r="A58" s="12"/>
      <c r="B58" s="25">
        <v>369.9</v>
      </c>
      <c r="C58" s="20" t="s">
        <v>60</v>
      </c>
      <c r="D58" s="46">
        <v>65656</v>
      </c>
      <c r="E58" s="46">
        <v>8682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74338</v>
      </c>
      <c r="O58" s="47">
        <f t="shared" si="9"/>
        <v>3.4562953319694998</v>
      </c>
      <c r="P58" s="9"/>
    </row>
    <row r="59" spans="1:119" ht="15.6">
      <c r="A59" s="29" t="s">
        <v>40</v>
      </c>
      <c r="B59" s="30"/>
      <c r="C59" s="31"/>
      <c r="D59" s="32">
        <f t="shared" ref="D59:M59" si="13">SUM(D60:D60)</f>
        <v>0</v>
      </c>
      <c r="E59" s="32">
        <f t="shared" si="13"/>
        <v>133907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0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133907</v>
      </c>
      <c r="O59" s="45">
        <f t="shared" si="9"/>
        <v>6.2259159382555325</v>
      </c>
      <c r="P59" s="9"/>
    </row>
    <row r="60" spans="1:119" ht="15.6" thickBot="1">
      <c r="A60" s="12"/>
      <c r="B60" s="25">
        <v>381</v>
      </c>
      <c r="C60" s="20" t="s">
        <v>61</v>
      </c>
      <c r="D60" s="46">
        <v>0</v>
      </c>
      <c r="E60" s="46">
        <v>133907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133907</v>
      </c>
      <c r="O60" s="47">
        <f t="shared" si="9"/>
        <v>6.2259159382555325</v>
      </c>
      <c r="P60" s="9"/>
    </row>
    <row r="61" spans="1:119" ht="16.2" thickBot="1">
      <c r="A61" s="14" t="s">
        <v>48</v>
      </c>
      <c r="B61" s="23"/>
      <c r="C61" s="22"/>
      <c r="D61" s="15">
        <f t="shared" ref="D61:M61" si="14">SUM(D5,D14,D23,D36,D46,D49,D59)</f>
        <v>16211809</v>
      </c>
      <c r="E61" s="15">
        <f t="shared" si="14"/>
        <v>2467987</v>
      </c>
      <c r="F61" s="15">
        <f t="shared" si="14"/>
        <v>0</v>
      </c>
      <c r="G61" s="15">
        <f t="shared" si="14"/>
        <v>163372</v>
      </c>
      <c r="H61" s="15">
        <f t="shared" si="14"/>
        <v>0</v>
      </c>
      <c r="I61" s="15">
        <f t="shared" si="14"/>
        <v>0</v>
      </c>
      <c r="J61" s="15">
        <f t="shared" si="14"/>
        <v>0</v>
      </c>
      <c r="K61" s="15">
        <f t="shared" si="14"/>
        <v>2233178</v>
      </c>
      <c r="L61" s="15">
        <f t="shared" si="14"/>
        <v>0</v>
      </c>
      <c r="M61" s="15">
        <f t="shared" si="14"/>
        <v>0</v>
      </c>
      <c r="N61" s="15">
        <f>SUM(D61:M61)</f>
        <v>21076346</v>
      </c>
      <c r="O61" s="38">
        <f t="shared" si="9"/>
        <v>979.93053747442809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115</v>
      </c>
      <c r="M63" s="118"/>
      <c r="N63" s="118"/>
      <c r="O63" s="43">
        <v>21508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75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5303228</v>
      </c>
      <c r="E5" s="27">
        <f t="shared" si="0"/>
        <v>273778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5577006</v>
      </c>
      <c r="O5" s="33">
        <f t="shared" ref="O5:O36" si="1">(N5/O$65)</f>
        <v>260.51036995515693</v>
      </c>
      <c r="P5" s="6"/>
    </row>
    <row r="6" spans="1:133">
      <c r="A6" s="12"/>
      <c r="B6" s="25">
        <v>311</v>
      </c>
      <c r="C6" s="20" t="s">
        <v>2</v>
      </c>
      <c r="D6" s="46">
        <v>3702295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3702295</v>
      </c>
      <c r="O6" s="47">
        <f t="shared" si="1"/>
        <v>172.93978886397608</v>
      </c>
      <c r="P6" s="9"/>
    </row>
    <row r="7" spans="1:133">
      <c r="A7" s="12"/>
      <c r="B7" s="25">
        <v>312.41000000000003</v>
      </c>
      <c r="C7" s="20" t="s">
        <v>10</v>
      </c>
      <c r="D7" s="46">
        <v>346564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346564</v>
      </c>
      <c r="O7" s="47">
        <f t="shared" si="1"/>
        <v>16.18852765321375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273778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273778</v>
      </c>
      <c r="O8" s="47">
        <f t="shared" si="1"/>
        <v>12.788583707025412</v>
      </c>
      <c r="P8" s="9"/>
    </row>
    <row r="9" spans="1:133">
      <c r="A9" s="12"/>
      <c r="B9" s="25">
        <v>314.10000000000002</v>
      </c>
      <c r="C9" s="20" t="s">
        <v>12</v>
      </c>
      <c r="D9" s="46">
        <v>767264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767264</v>
      </c>
      <c r="O9" s="47">
        <f t="shared" si="1"/>
        <v>35.84005979073244</v>
      </c>
      <c r="P9" s="9"/>
    </row>
    <row r="10" spans="1:133">
      <c r="A10" s="12"/>
      <c r="B10" s="25">
        <v>314.3</v>
      </c>
      <c r="C10" s="20" t="s">
        <v>13</v>
      </c>
      <c r="D10" s="46">
        <v>123633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123633</v>
      </c>
      <c r="O10" s="47">
        <f t="shared" si="1"/>
        <v>5.7750840807174884</v>
      </c>
      <c r="P10" s="9"/>
    </row>
    <row r="11" spans="1:133">
      <c r="A11" s="12"/>
      <c r="B11" s="25">
        <v>314.89999999999998</v>
      </c>
      <c r="C11" s="20" t="s">
        <v>14</v>
      </c>
      <c r="D11" s="46">
        <v>19226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19226</v>
      </c>
      <c r="O11" s="47">
        <f t="shared" si="1"/>
        <v>0.89807548579970109</v>
      </c>
      <c r="P11" s="9"/>
    </row>
    <row r="12" spans="1:133">
      <c r="A12" s="12"/>
      <c r="B12" s="25">
        <v>315</v>
      </c>
      <c r="C12" s="20" t="s">
        <v>83</v>
      </c>
      <c r="D12" s="46">
        <v>319152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319152</v>
      </c>
      <c r="O12" s="47">
        <f t="shared" si="1"/>
        <v>14.908071748878923</v>
      </c>
      <c r="P12" s="9"/>
    </row>
    <row r="13" spans="1:133">
      <c r="A13" s="12"/>
      <c r="B13" s="25">
        <v>316</v>
      </c>
      <c r="C13" s="20" t="s">
        <v>84</v>
      </c>
      <c r="D13" s="46">
        <v>25094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25094</v>
      </c>
      <c r="O13" s="47">
        <f t="shared" si="1"/>
        <v>1.172178624813154</v>
      </c>
      <c r="P13" s="9"/>
    </row>
    <row r="14" spans="1:133" ht="15.6">
      <c r="A14" s="29" t="s">
        <v>17</v>
      </c>
      <c r="B14" s="30"/>
      <c r="C14" s="31"/>
      <c r="D14" s="32">
        <f t="shared" ref="D14:M14" si="3">SUM(D15:D23)</f>
        <v>2631860</v>
      </c>
      <c r="E14" s="32">
        <f t="shared" si="3"/>
        <v>0</v>
      </c>
      <c r="F14" s="32">
        <f t="shared" si="3"/>
        <v>0</v>
      </c>
      <c r="G14" s="32">
        <f t="shared" si="3"/>
        <v>170957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2802817</v>
      </c>
      <c r="O14" s="45">
        <f t="shared" si="1"/>
        <v>130.92381352765321</v>
      </c>
      <c r="P14" s="10"/>
    </row>
    <row r="15" spans="1:133">
      <c r="A15" s="12"/>
      <c r="B15" s="25">
        <v>322</v>
      </c>
      <c r="C15" s="20" t="s">
        <v>0</v>
      </c>
      <c r="D15" s="46">
        <v>576526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576526</v>
      </c>
      <c r="O15" s="47">
        <f t="shared" si="1"/>
        <v>26.93039985052317</v>
      </c>
      <c r="P15" s="9"/>
    </row>
    <row r="16" spans="1:133">
      <c r="A16" s="12"/>
      <c r="B16" s="25">
        <v>323.10000000000002</v>
      </c>
      <c r="C16" s="20" t="s">
        <v>18</v>
      </c>
      <c r="D16" s="46">
        <v>560563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560563</v>
      </c>
      <c r="O16" s="47">
        <f t="shared" si="1"/>
        <v>26.184744020926757</v>
      </c>
      <c r="P16" s="9"/>
    </row>
    <row r="17" spans="1:16">
      <c r="A17" s="12"/>
      <c r="B17" s="25">
        <v>323.7</v>
      </c>
      <c r="C17" s="20" t="s">
        <v>19</v>
      </c>
      <c r="D17" s="46">
        <v>321650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321650</v>
      </c>
      <c r="O17" s="47">
        <f t="shared" si="1"/>
        <v>15.024757100149477</v>
      </c>
      <c r="P17" s="9"/>
    </row>
    <row r="18" spans="1:16">
      <c r="A18" s="12"/>
      <c r="B18" s="25">
        <v>323.89999999999998</v>
      </c>
      <c r="C18" s="20" t="s">
        <v>20</v>
      </c>
      <c r="D18" s="46">
        <v>30342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30342</v>
      </c>
      <c r="O18" s="47">
        <f t="shared" si="1"/>
        <v>1.4173206278026906</v>
      </c>
      <c r="P18" s="9"/>
    </row>
    <row r="19" spans="1:16">
      <c r="A19" s="12"/>
      <c r="B19" s="25">
        <v>324.12</v>
      </c>
      <c r="C19" s="20" t="s">
        <v>102</v>
      </c>
      <c r="D19" s="46">
        <v>0</v>
      </c>
      <c r="E19" s="46">
        <v>0</v>
      </c>
      <c r="F19" s="46">
        <v>0</v>
      </c>
      <c r="G19" s="46">
        <v>15077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15077</v>
      </c>
      <c r="O19" s="47">
        <f t="shared" si="1"/>
        <v>0.70426943198804182</v>
      </c>
      <c r="P19" s="9"/>
    </row>
    <row r="20" spans="1:16">
      <c r="A20" s="12"/>
      <c r="B20" s="25">
        <v>324.32</v>
      </c>
      <c r="C20" s="20" t="s">
        <v>103</v>
      </c>
      <c r="D20" s="46">
        <v>0</v>
      </c>
      <c r="E20" s="46">
        <v>0</v>
      </c>
      <c r="F20" s="46">
        <v>0</v>
      </c>
      <c r="G20" s="46">
        <v>136638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136638</v>
      </c>
      <c r="O20" s="47">
        <f t="shared" si="1"/>
        <v>6.382567264573991</v>
      </c>
      <c r="P20" s="9"/>
    </row>
    <row r="21" spans="1:16">
      <c r="A21" s="12"/>
      <c r="B21" s="25">
        <v>324.62</v>
      </c>
      <c r="C21" s="20" t="s">
        <v>104</v>
      </c>
      <c r="D21" s="46">
        <v>0</v>
      </c>
      <c r="E21" s="46">
        <v>0</v>
      </c>
      <c r="F21" s="46">
        <v>0</v>
      </c>
      <c r="G21" s="46">
        <v>7500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7500</v>
      </c>
      <c r="O21" s="47">
        <f t="shared" si="1"/>
        <v>0.35033632286995514</v>
      </c>
      <c r="P21" s="9"/>
    </row>
    <row r="22" spans="1:16">
      <c r="A22" s="12"/>
      <c r="B22" s="25">
        <v>324.72000000000003</v>
      </c>
      <c r="C22" s="20" t="s">
        <v>110</v>
      </c>
      <c r="D22" s="46">
        <v>0</v>
      </c>
      <c r="E22" s="46">
        <v>0</v>
      </c>
      <c r="F22" s="46">
        <v>0</v>
      </c>
      <c r="G22" s="46">
        <v>11742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11742</v>
      </c>
      <c r="O22" s="47">
        <f t="shared" si="1"/>
        <v>0.54848654708520184</v>
      </c>
      <c r="P22" s="9"/>
    </row>
    <row r="23" spans="1:16">
      <c r="A23" s="12"/>
      <c r="B23" s="25">
        <v>367</v>
      </c>
      <c r="C23" s="20" t="s">
        <v>58</v>
      </c>
      <c r="D23" s="46">
        <v>1142779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1142779</v>
      </c>
      <c r="O23" s="47">
        <f t="shared" si="1"/>
        <v>53.380932361733933</v>
      </c>
      <c r="P23" s="9"/>
    </row>
    <row r="24" spans="1:16" ht="15.6">
      <c r="A24" s="29" t="s">
        <v>22</v>
      </c>
      <c r="B24" s="30"/>
      <c r="C24" s="31"/>
      <c r="D24" s="32">
        <f t="shared" ref="D24:M24" si="5">SUM(D25:D37)</f>
        <v>2281210</v>
      </c>
      <c r="E24" s="32">
        <f t="shared" si="5"/>
        <v>1663552</v>
      </c>
      <c r="F24" s="32">
        <f t="shared" si="5"/>
        <v>0</v>
      </c>
      <c r="G24" s="32">
        <f t="shared" si="5"/>
        <v>33695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3978457</v>
      </c>
      <c r="O24" s="45">
        <f t="shared" si="1"/>
        <v>185.83973281016443</v>
      </c>
      <c r="P24" s="10"/>
    </row>
    <row r="25" spans="1:16">
      <c r="A25" s="12"/>
      <c r="B25" s="25">
        <v>331.2</v>
      </c>
      <c r="C25" s="20" t="s">
        <v>21</v>
      </c>
      <c r="D25" s="46">
        <v>0</v>
      </c>
      <c r="E25" s="46">
        <v>119205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119205</v>
      </c>
      <c r="O25" s="47">
        <f t="shared" si="1"/>
        <v>5.5682455156950672</v>
      </c>
      <c r="P25" s="9"/>
    </row>
    <row r="26" spans="1:16">
      <c r="A26" s="12"/>
      <c r="B26" s="25">
        <v>331.39</v>
      </c>
      <c r="C26" s="20" t="s">
        <v>23</v>
      </c>
      <c r="D26" s="46">
        <v>0</v>
      </c>
      <c r="E26" s="46">
        <v>12632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12632</v>
      </c>
      <c r="O26" s="47">
        <f t="shared" si="1"/>
        <v>0.59005979073243642</v>
      </c>
      <c r="P26" s="9"/>
    </row>
    <row r="27" spans="1:16">
      <c r="A27" s="12"/>
      <c r="B27" s="25">
        <v>331.69</v>
      </c>
      <c r="C27" s="20" t="s">
        <v>24</v>
      </c>
      <c r="D27" s="46">
        <v>0</v>
      </c>
      <c r="E27" s="46">
        <v>161869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161869</v>
      </c>
      <c r="O27" s="47">
        <f t="shared" si="1"/>
        <v>7.561145366218236</v>
      </c>
      <c r="P27" s="9"/>
    </row>
    <row r="28" spans="1:16">
      <c r="A28" s="12"/>
      <c r="B28" s="25">
        <v>334.69</v>
      </c>
      <c r="C28" s="20" t="s">
        <v>25</v>
      </c>
      <c r="D28" s="46">
        <v>0</v>
      </c>
      <c r="E28" s="46">
        <v>629316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629316</v>
      </c>
      <c r="O28" s="47">
        <f t="shared" si="1"/>
        <v>29.396300448430495</v>
      </c>
      <c r="P28" s="9"/>
    </row>
    <row r="29" spans="1:16">
      <c r="A29" s="12"/>
      <c r="B29" s="25">
        <v>335.12</v>
      </c>
      <c r="C29" s="20" t="s">
        <v>85</v>
      </c>
      <c r="D29" s="46">
        <v>689904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689904</v>
      </c>
      <c r="O29" s="47">
        <f t="shared" si="1"/>
        <v>32.22645739910314</v>
      </c>
      <c r="P29" s="9"/>
    </row>
    <row r="30" spans="1:16">
      <c r="A30" s="12"/>
      <c r="B30" s="25">
        <v>335.14</v>
      </c>
      <c r="C30" s="20" t="s">
        <v>86</v>
      </c>
      <c r="D30" s="46">
        <v>14166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14166</v>
      </c>
      <c r="O30" s="47">
        <f t="shared" si="1"/>
        <v>0.66171524663677128</v>
      </c>
      <c r="P30" s="9"/>
    </row>
    <row r="31" spans="1:16">
      <c r="A31" s="12"/>
      <c r="B31" s="25">
        <v>335.15</v>
      </c>
      <c r="C31" s="20" t="s">
        <v>87</v>
      </c>
      <c r="D31" s="46">
        <v>13974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13974</v>
      </c>
      <c r="O31" s="47">
        <f t="shared" si="1"/>
        <v>0.6527466367713004</v>
      </c>
      <c r="P31" s="9"/>
    </row>
    <row r="32" spans="1:16">
      <c r="A32" s="12"/>
      <c r="B32" s="25">
        <v>335.18</v>
      </c>
      <c r="C32" s="20" t="s">
        <v>88</v>
      </c>
      <c r="D32" s="46">
        <v>1561516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1561516</v>
      </c>
      <c r="O32" s="47">
        <f t="shared" si="1"/>
        <v>72.940769805680119</v>
      </c>
      <c r="P32" s="9"/>
    </row>
    <row r="33" spans="1:16">
      <c r="A33" s="12"/>
      <c r="B33" s="25">
        <v>335.9</v>
      </c>
      <c r="C33" s="20" t="s">
        <v>106</v>
      </c>
      <c r="D33" s="46">
        <v>1650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1650</v>
      </c>
      <c r="O33" s="47">
        <f t="shared" si="1"/>
        <v>7.7073991031390135E-2</v>
      </c>
      <c r="P33" s="9"/>
    </row>
    <row r="34" spans="1:16">
      <c r="A34" s="12"/>
      <c r="B34" s="25">
        <v>337.3</v>
      </c>
      <c r="C34" s="20" t="s">
        <v>30</v>
      </c>
      <c r="D34" s="46">
        <v>0</v>
      </c>
      <c r="E34" s="46">
        <v>0</v>
      </c>
      <c r="F34" s="46">
        <v>0</v>
      </c>
      <c r="G34" s="46">
        <v>6608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6608</v>
      </c>
      <c r="O34" s="47">
        <f t="shared" si="1"/>
        <v>0.30866965620328851</v>
      </c>
      <c r="P34" s="9"/>
    </row>
    <row r="35" spans="1:16">
      <c r="A35" s="12"/>
      <c r="B35" s="25">
        <v>337.6</v>
      </c>
      <c r="C35" s="20" t="s">
        <v>31</v>
      </c>
      <c r="D35" s="46">
        <v>0</v>
      </c>
      <c r="E35" s="46">
        <v>2564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2564</v>
      </c>
      <c r="O35" s="47">
        <f t="shared" si="1"/>
        <v>0.11976831091180867</v>
      </c>
      <c r="P35" s="9"/>
    </row>
    <row r="36" spans="1:16">
      <c r="A36" s="12"/>
      <c r="B36" s="25">
        <v>337.7</v>
      </c>
      <c r="C36" s="20" t="s">
        <v>32</v>
      </c>
      <c r="D36" s="46">
        <v>0</v>
      </c>
      <c r="E36" s="46">
        <v>0</v>
      </c>
      <c r="F36" s="46">
        <v>0</v>
      </c>
      <c r="G36" s="46">
        <v>27087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27087</v>
      </c>
      <c r="O36" s="47">
        <f t="shared" si="1"/>
        <v>1.2652746636771302</v>
      </c>
      <c r="P36" s="9"/>
    </row>
    <row r="37" spans="1:16">
      <c r="A37" s="12"/>
      <c r="B37" s="25">
        <v>338</v>
      </c>
      <c r="C37" s="20" t="s">
        <v>33</v>
      </c>
      <c r="D37" s="46">
        <v>0</v>
      </c>
      <c r="E37" s="46">
        <v>737966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737966</v>
      </c>
      <c r="O37" s="47">
        <f t="shared" ref="O37:O63" si="7">(N37/O$65)</f>
        <v>34.471505979073243</v>
      </c>
      <c r="P37" s="9"/>
    </row>
    <row r="38" spans="1:16" ht="15.6">
      <c r="A38" s="29" t="s">
        <v>38</v>
      </c>
      <c r="B38" s="30"/>
      <c r="C38" s="31"/>
      <c r="D38" s="32">
        <f t="shared" ref="D38:M38" si="8">SUM(D39:D47)</f>
        <v>2896618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2896618</v>
      </c>
      <c r="O38" s="45">
        <f t="shared" si="7"/>
        <v>135.30539985052317</v>
      </c>
      <c r="P38" s="10"/>
    </row>
    <row r="39" spans="1:16">
      <c r="A39" s="12"/>
      <c r="B39" s="25">
        <v>341.3</v>
      </c>
      <c r="C39" s="20" t="s">
        <v>107</v>
      </c>
      <c r="D39" s="46">
        <v>75500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9">SUM(D39:M39)</f>
        <v>75500</v>
      </c>
      <c r="O39" s="47">
        <f t="shared" si="7"/>
        <v>3.5267189835575485</v>
      </c>
      <c r="P39" s="9"/>
    </row>
    <row r="40" spans="1:16">
      <c r="A40" s="12"/>
      <c r="B40" s="25">
        <v>341.53</v>
      </c>
      <c r="C40" s="20" t="s">
        <v>89</v>
      </c>
      <c r="D40" s="46">
        <v>14000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14000</v>
      </c>
      <c r="O40" s="47">
        <f t="shared" si="7"/>
        <v>0.65396113602391626</v>
      </c>
      <c r="P40" s="9"/>
    </row>
    <row r="41" spans="1:16">
      <c r="A41" s="12"/>
      <c r="B41" s="25">
        <v>341.9</v>
      </c>
      <c r="C41" s="20" t="s">
        <v>90</v>
      </c>
      <c r="D41" s="46">
        <v>543056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543056</v>
      </c>
      <c r="O41" s="47">
        <f t="shared" si="7"/>
        <v>25.366965620328848</v>
      </c>
      <c r="P41" s="9"/>
    </row>
    <row r="42" spans="1:16">
      <c r="A42" s="12"/>
      <c r="B42" s="25">
        <v>342.1</v>
      </c>
      <c r="C42" s="20" t="s">
        <v>43</v>
      </c>
      <c r="D42" s="46">
        <v>15610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15610</v>
      </c>
      <c r="O42" s="47">
        <f t="shared" si="7"/>
        <v>0.72916666666666663</v>
      </c>
      <c r="P42" s="9"/>
    </row>
    <row r="43" spans="1:16">
      <c r="A43" s="12"/>
      <c r="B43" s="25">
        <v>342.9</v>
      </c>
      <c r="C43" s="20" t="s">
        <v>44</v>
      </c>
      <c r="D43" s="46">
        <v>1185726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1185726</v>
      </c>
      <c r="O43" s="47">
        <f t="shared" si="7"/>
        <v>55.387051569506724</v>
      </c>
      <c r="P43" s="9"/>
    </row>
    <row r="44" spans="1:16">
      <c r="A44" s="12"/>
      <c r="B44" s="25">
        <v>343.4</v>
      </c>
      <c r="C44" s="20" t="s">
        <v>79</v>
      </c>
      <c r="D44" s="46">
        <v>966603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966603</v>
      </c>
      <c r="O44" s="47">
        <f t="shared" si="7"/>
        <v>45.151485426008968</v>
      </c>
      <c r="P44" s="9"/>
    </row>
    <row r="45" spans="1:16">
      <c r="A45" s="12"/>
      <c r="B45" s="25">
        <v>344.5</v>
      </c>
      <c r="C45" s="20" t="s">
        <v>91</v>
      </c>
      <c r="D45" s="46">
        <v>27292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27292</v>
      </c>
      <c r="O45" s="47">
        <f t="shared" si="7"/>
        <v>1.2748505231689089</v>
      </c>
      <c r="P45" s="9"/>
    </row>
    <row r="46" spans="1:16">
      <c r="A46" s="12"/>
      <c r="B46" s="25">
        <v>347.2</v>
      </c>
      <c r="C46" s="20" t="s">
        <v>46</v>
      </c>
      <c r="D46" s="46">
        <v>21638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21638</v>
      </c>
      <c r="O46" s="47">
        <f t="shared" si="7"/>
        <v>1.0107436472346787</v>
      </c>
      <c r="P46" s="9"/>
    </row>
    <row r="47" spans="1:16">
      <c r="A47" s="12"/>
      <c r="B47" s="25">
        <v>347.9</v>
      </c>
      <c r="C47" s="20" t="s">
        <v>47</v>
      </c>
      <c r="D47" s="46">
        <v>47193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47193</v>
      </c>
      <c r="O47" s="47">
        <f t="shared" si="7"/>
        <v>2.2044562780269059</v>
      </c>
      <c r="P47" s="9"/>
    </row>
    <row r="48" spans="1:16" ht="15.6">
      <c r="A48" s="29" t="s">
        <v>39</v>
      </c>
      <c r="B48" s="30"/>
      <c r="C48" s="31"/>
      <c r="D48" s="32">
        <f t="shared" ref="D48:M48" si="10">SUM(D49:D50)</f>
        <v>186594</v>
      </c>
      <c r="E48" s="32">
        <f t="shared" si="10"/>
        <v>2713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>SUM(D48:M48)</f>
        <v>189307</v>
      </c>
      <c r="O48" s="45">
        <f t="shared" si="7"/>
        <v>8.8428157698056804</v>
      </c>
      <c r="P48" s="10"/>
    </row>
    <row r="49" spans="1:119">
      <c r="A49" s="13"/>
      <c r="B49" s="39">
        <v>354</v>
      </c>
      <c r="C49" s="21" t="s">
        <v>50</v>
      </c>
      <c r="D49" s="46">
        <v>186594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186594</v>
      </c>
      <c r="O49" s="47">
        <f t="shared" si="7"/>
        <v>8.7160874439461882</v>
      </c>
      <c r="P49" s="9"/>
    </row>
    <row r="50" spans="1:119">
      <c r="A50" s="13"/>
      <c r="B50" s="39">
        <v>359</v>
      </c>
      <c r="C50" s="21" t="s">
        <v>51</v>
      </c>
      <c r="D50" s="46">
        <v>0</v>
      </c>
      <c r="E50" s="46">
        <v>2713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2713</v>
      </c>
      <c r="O50" s="47">
        <f t="shared" si="7"/>
        <v>0.12672832585949179</v>
      </c>
      <c r="P50" s="9"/>
    </row>
    <row r="51" spans="1:119" ht="15.6">
      <c r="A51" s="29" t="s">
        <v>3</v>
      </c>
      <c r="B51" s="30"/>
      <c r="C51" s="31"/>
      <c r="D51" s="32">
        <f t="shared" ref="D51:M51" si="11">SUM(D52:D59)</f>
        <v>3505077</v>
      </c>
      <c r="E51" s="32">
        <f t="shared" si="11"/>
        <v>6457</v>
      </c>
      <c r="F51" s="32">
        <f t="shared" si="11"/>
        <v>0</v>
      </c>
      <c r="G51" s="32">
        <f t="shared" si="11"/>
        <v>441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2230240</v>
      </c>
      <c r="L51" s="32">
        <f t="shared" si="11"/>
        <v>0</v>
      </c>
      <c r="M51" s="32">
        <f t="shared" si="11"/>
        <v>0</v>
      </c>
      <c r="N51" s="32">
        <f>SUM(D51:M51)</f>
        <v>5742215</v>
      </c>
      <c r="O51" s="45">
        <f t="shared" si="7"/>
        <v>268.22753176382662</v>
      </c>
      <c r="P51" s="10"/>
    </row>
    <row r="52" spans="1:119">
      <c r="A52" s="12"/>
      <c r="B52" s="25">
        <v>361.1</v>
      </c>
      <c r="C52" s="20" t="s">
        <v>52</v>
      </c>
      <c r="D52" s="46">
        <v>1217</v>
      </c>
      <c r="E52" s="46">
        <v>291</v>
      </c>
      <c r="F52" s="46">
        <v>0</v>
      </c>
      <c r="G52" s="46">
        <v>441</v>
      </c>
      <c r="H52" s="46">
        <v>0</v>
      </c>
      <c r="I52" s="46">
        <v>0</v>
      </c>
      <c r="J52" s="46">
        <v>0</v>
      </c>
      <c r="K52" s="46">
        <v>35</v>
      </c>
      <c r="L52" s="46">
        <v>0</v>
      </c>
      <c r="M52" s="46">
        <v>0</v>
      </c>
      <c r="N52" s="46">
        <f>SUM(D52:M52)</f>
        <v>1984</v>
      </c>
      <c r="O52" s="47">
        <f t="shared" si="7"/>
        <v>9.2675635276532137E-2</v>
      </c>
      <c r="P52" s="9"/>
    </row>
    <row r="53" spans="1:119">
      <c r="A53" s="12"/>
      <c r="B53" s="25">
        <v>361.2</v>
      </c>
      <c r="C53" s="20" t="s">
        <v>53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199154</v>
      </c>
      <c r="L53" s="46">
        <v>0</v>
      </c>
      <c r="M53" s="46">
        <v>0</v>
      </c>
      <c r="N53" s="46">
        <f t="shared" ref="N53:N59" si="12">SUM(D53:M53)</f>
        <v>199154</v>
      </c>
      <c r="O53" s="47">
        <f t="shared" si="7"/>
        <v>9.3027840059790741</v>
      </c>
      <c r="P53" s="9"/>
    </row>
    <row r="54" spans="1:119">
      <c r="A54" s="12"/>
      <c r="B54" s="25">
        <v>361.3</v>
      </c>
      <c r="C54" s="20" t="s">
        <v>54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740345</v>
      </c>
      <c r="L54" s="46">
        <v>0</v>
      </c>
      <c r="M54" s="46">
        <v>0</v>
      </c>
      <c r="N54" s="46">
        <f t="shared" si="12"/>
        <v>740345</v>
      </c>
      <c r="O54" s="47">
        <f t="shared" si="7"/>
        <v>34.582632660687594</v>
      </c>
      <c r="P54" s="9"/>
    </row>
    <row r="55" spans="1:119">
      <c r="A55" s="12"/>
      <c r="B55" s="25">
        <v>361.4</v>
      </c>
      <c r="C55" s="20" t="s">
        <v>92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10898</v>
      </c>
      <c r="L55" s="46">
        <v>0</v>
      </c>
      <c r="M55" s="46">
        <v>0</v>
      </c>
      <c r="N55" s="46">
        <f t="shared" si="12"/>
        <v>10898</v>
      </c>
      <c r="O55" s="47">
        <f t="shared" si="7"/>
        <v>0.50906203288490282</v>
      </c>
      <c r="P55" s="9"/>
    </row>
    <row r="56" spans="1:119">
      <c r="A56" s="12"/>
      <c r="B56" s="25">
        <v>362</v>
      </c>
      <c r="C56" s="20" t="s">
        <v>56</v>
      </c>
      <c r="D56" s="46">
        <v>248651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248651</v>
      </c>
      <c r="O56" s="47">
        <f t="shared" si="7"/>
        <v>11.61486360239163</v>
      </c>
      <c r="P56" s="9"/>
    </row>
    <row r="57" spans="1:119">
      <c r="A57" s="12"/>
      <c r="B57" s="25">
        <v>364</v>
      </c>
      <c r="C57" s="20" t="s">
        <v>93</v>
      </c>
      <c r="D57" s="46">
        <v>3036390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3036390</v>
      </c>
      <c r="O57" s="47">
        <f t="shared" si="7"/>
        <v>141.8343609865471</v>
      </c>
      <c r="P57" s="9"/>
    </row>
    <row r="58" spans="1:119">
      <c r="A58" s="12"/>
      <c r="B58" s="25">
        <v>368</v>
      </c>
      <c r="C58" s="20" t="s">
        <v>59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1279808</v>
      </c>
      <c r="L58" s="46">
        <v>0</v>
      </c>
      <c r="M58" s="46">
        <v>0</v>
      </c>
      <c r="N58" s="46">
        <f t="shared" si="12"/>
        <v>1279808</v>
      </c>
      <c r="O58" s="47">
        <f t="shared" si="7"/>
        <v>59.781763826606877</v>
      </c>
      <c r="P58" s="9"/>
    </row>
    <row r="59" spans="1:119">
      <c r="A59" s="12"/>
      <c r="B59" s="25">
        <v>369.9</v>
      </c>
      <c r="C59" s="20" t="s">
        <v>60</v>
      </c>
      <c r="D59" s="46">
        <v>218819</v>
      </c>
      <c r="E59" s="46">
        <v>6166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224985</v>
      </c>
      <c r="O59" s="47">
        <f t="shared" si="7"/>
        <v>10.509389013452914</v>
      </c>
      <c r="P59" s="9"/>
    </row>
    <row r="60" spans="1:119" ht="15.6">
      <c r="A60" s="29" t="s">
        <v>40</v>
      </c>
      <c r="B60" s="30"/>
      <c r="C60" s="31"/>
      <c r="D60" s="32">
        <f t="shared" ref="D60:M60" si="13">SUM(D61:D62)</f>
        <v>1451644</v>
      </c>
      <c r="E60" s="32">
        <f t="shared" si="13"/>
        <v>678107</v>
      </c>
      <c r="F60" s="32">
        <f t="shared" si="13"/>
        <v>0</v>
      </c>
      <c r="G60" s="32">
        <f t="shared" si="13"/>
        <v>900000</v>
      </c>
      <c r="H60" s="32">
        <f t="shared" si="13"/>
        <v>0</v>
      </c>
      <c r="I60" s="32">
        <f t="shared" si="13"/>
        <v>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3029751</v>
      </c>
      <c r="O60" s="45">
        <f t="shared" si="7"/>
        <v>141.5242432735426</v>
      </c>
      <c r="P60" s="9"/>
    </row>
    <row r="61" spans="1:119">
      <c r="A61" s="12"/>
      <c r="B61" s="25">
        <v>381</v>
      </c>
      <c r="C61" s="20" t="s">
        <v>61</v>
      </c>
      <c r="D61" s="46">
        <v>1451644</v>
      </c>
      <c r="E61" s="46">
        <v>136231</v>
      </c>
      <c r="F61" s="46">
        <v>0</v>
      </c>
      <c r="G61" s="46">
        <v>900000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2487875</v>
      </c>
      <c r="O61" s="47">
        <f t="shared" si="7"/>
        <v>116.21239723467862</v>
      </c>
      <c r="P61" s="9"/>
    </row>
    <row r="62" spans="1:119" ht="15.6" thickBot="1">
      <c r="A62" s="12"/>
      <c r="B62" s="25">
        <v>384</v>
      </c>
      <c r="C62" s="20" t="s">
        <v>73</v>
      </c>
      <c r="D62" s="46">
        <v>0</v>
      </c>
      <c r="E62" s="46">
        <v>541876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541876</v>
      </c>
      <c r="O62" s="47">
        <f t="shared" si="7"/>
        <v>25.311846038863976</v>
      </c>
      <c r="P62" s="9"/>
    </row>
    <row r="63" spans="1:119" ht="16.2" thickBot="1">
      <c r="A63" s="14" t="s">
        <v>48</v>
      </c>
      <c r="B63" s="23"/>
      <c r="C63" s="22"/>
      <c r="D63" s="15">
        <f t="shared" ref="D63:M63" si="14">SUM(D5,D14,D24,D38,D48,D51,D60)</f>
        <v>18256231</v>
      </c>
      <c r="E63" s="15">
        <f t="shared" si="14"/>
        <v>2624607</v>
      </c>
      <c r="F63" s="15">
        <f t="shared" si="14"/>
        <v>0</v>
      </c>
      <c r="G63" s="15">
        <f t="shared" si="14"/>
        <v>1105093</v>
      </c>
      <c r="H63" s="15">
        <f t="shared" si="14"/>
        <v>0</v>
      </c>
      <c r="I63" s="15">
        <f t="shared" si="14"/>
        <v>0</v>
      </c>
      <c r="J63" s="15">
        <f t="shared" si="14"/>
        <v>0</v>
      </c>
      <c r="K63" s="15">
        <f t="shared" si="14"/>
        <v>2230240</v>
      </c>
      <c r="L63" s="15">
        <f t="shared" si="14"/>
        <v>0</v>
      </c>
      <c r="M63" s="15">
        <f t="shared" si="14"/>
        <v>0</v>
      </c>
      <c r="N63" s="15">
        <f>SUM(D63:M63)</f>
        <v>24216171</v>
      </c>
      <c r="O63" s="38">
        <f t="shared" si="7"/>
        <v>1131.1739069506727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113</v>
      </c>
      <c r="M65" s="118"/>
      <c r="N65" s="118"/>
      <c r="O65" s="43">
        <v>21408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75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34</v>
      </c>
      <c r="E3" s="129"/>
      <c r="F3" s="129"/>
      <c r="G3" s="129"/>
      <c r="H3" s="130"/>
      <c r="I3" s="128" t="s">
        <v>35</v>
      </c>
      <c r="J3" s="130"/>
      <c r="K3" s="128" t="s">
        <v>37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63</v>
      </c>
      <c r="F4" s="34" t="s">
        <v>64</v>
      </c>
      <c r="G4" s="34" t="s">
        <v>65</v>
      </c>
      <c r="H4" s="34" t="s">
        <v>5</v>
      </c>
      <c r="I4" s="34" t="s">
        <v>6</v>
      </c>
      <c r="J4" s="35" t="s">
        <v>66</v>
      </c>
      <c r="K4" s="35" t="s">
        <v>7</v>
      </c>
      <c r="L4" s="35" t="s">
        <v>8</v>
      </c>
      <c r="M4" s="35" t="s">
        <v>9</v>
      </c>
      <c r="N4" s="35" t="s">
        <v>36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5022266</v>
      </c>
      <c r="E5" s="27">
        <f t="shared" si="0"/>
        <v>275281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5297547</v>
      </c>
      <c r="O5" s="33">
        <f t="shared" ref="O5:O36" si="1">(N5/O$61)</f>
        <v>254.77550137065359</v>
      </c>
      <c r="P5" s="6"/>
    </row>
    <row r="6" spans="1:133">
      <c r="A6" s="12"/>
      <c r="B6" s="25">
        <v>311</v>
      </c>
      <c r="C6" s="20" t="s">
        <v>2</v>
      </c>
      <c r="D6" s="46">
        <v>3474496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3474496</v>
      </c>
      <c r="O6" s="47">
        <f t="shared" si="1"/>
        <v>167.09931226855193</v>
      </c>
      <c r="P6" s="9"/>
    </row>
    <row r="7" spans="1:133">
      <c r="A7" s="12"/>
      <c r="B7" s="25">
        <v>312.41000000000003</v>
      </c>
      <c r="C7" s="20" t="s">
        <v>10</v>
      </c>
      <c r="D7" s="46">
        <v>349630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349630</v>
      </c>
      <c r="O7" s="47">
        <f t="shared" si="1"/>
        <v>16.814793440100033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275281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275281</v>
      </c>
      <c r="O8" s="47">
        <f t="shared" si="1"/>
        <v>13.239118934256721</v>
      </c>
      <c r="P8" s="9"/>
    </row>
    <row r="9" spans="1:133">
      <c r="A9" s="12"/>
      <c r="B9" s="25">
        <v>314.10000000000002</v>
      </c>
      <c r="C9" s="20" t="s">
        <v>12</v>
      </c>
      <c r="D9" s="46">
        <v>653263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653263</v>
      </c>
      <c r="O9" s="47">
        <f t="shared" si="1"/>
        <v>31.417448179675851</v>
      </c>
      <c r="P9" s="9"/>
    </row>
    <row r="10" spans="1:133">
      <c r="A10" s="12"/>
      <c r="B10" s="25">
        <v>314.3</v>
      </c>
      <c r="C10" s="20" t="s">
        <v>13</v>
      </c>
      <c r="D10" s="46">
        <v>129850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129850</v>
      </c>
      <c r="O10" s="47">
        <f t="shared" si="1"/>
        <v>6.2448901072476311</v>
      </c>
      <c r="P10" s="9"/>
    </row>
    <row r="11" spans="1:133">
      <c r="A11" s="12"/>
      <c r="B11" s="25">
        <v>314.89999999999998</v>
      </c>
      <c r="C11" s="20" t="s">
        <v>14</v>
      </c>
      <c r="D11" s="46">
        <v>28491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28491</v>
      </c>
      <c r="O11" s="47">
        <f t="shared" si="1"/>
        <v>1.3702207473669024</v>
      </c>
      <c r="P11" s="9"/>
    </row>
    <row r="12" spans="1:133">
      <c r="A12" s="12"/>
      <c r="B12" s="25">
        <v>315</v>
      </c>
      <c r="C12" s="20" t="s">
        <v>83</v>
      </c>
      <c r="D12" s="46">
        <v>361067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361067</v>
      </c>
      <c r="O12" s="47">
        <f t="shared" si="1"/>
        <v>17.364834319242053</v>
      </c>
      <c r="P12" s="9"/>
    </row>
    <row r="13" spans="1:133">
      <c r="A13" s="12"/>
      <c r="B13" s="25">
        <v>316</v>
      </c>
      <c r="C13" s="20" t="s">
        <v>84</v>
      </c>
      <c r="D13" s="46">
        <v>25469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25469</v>
      </c>
      <c r="O13" s="47">
        <f t="shared" si="1"/>
        <v>1.2248833742124754</v>
      </c>
      <c r="P13" s="9"/>
    </row>
    <row r="14" spans="1:133" ht="15.6">
      <c r="A14" s="29" t="s">
        <v>17</v>
      </c>
      <c r="B14" s="30"/>
      <c r="C14" s="31"/>
      <c r="D14" s="32">
        <f t="shared" ref="D14:M14" si="3">SUM(D15:D21)</f>
        <v>3542189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3542189</v>
      </c>
      <c r="O14" s="45">
        <f t="shared" si="1"/>
        <v>170.35487904583275</v>
      </c>
      <c r="P14" s="10"/>
    </row>
    <row r="15" spans="1:133">
      <c r="A15" s="12"/>
      <c r="B15" s="25">
        <v>322</v>
      </c>
      <c r="C15" s="20" t="s">
        <v>0</v>
      </c>
      <c r="D15" s="46">
        <v>1437018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1437018</v>
      </c>
      <c r="O15" s="47">
        <f t="shared" si="1"/>
        <v>69.110662242100702</v>
      </c>
      <c r="P15" s="9"/>
    </row>
    <row r="16" spans="1:133">
      <c r="A16" s="12"/>
      <c r="B16" s="25">
        <v>323.10000000000002</v>
      </c>
      <c r="C16" s="20" t="s">
        <v>18</v>
      </c>
      <c r="D16" s="46">
        <v>491605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491605</v>
      </c>
      <c r="O16" s="47">
        <f t="shared" si="1"/>
        <v>23.642812484970904</v>
      </c>
      <c r="P16" s="9"/>
    </row>
    <row r="17" spans="1:16">
      <c r="A17" s="12"/>
      <c r="B17" s="25">
        <v>323.7</v>
      </c>
      <c r="C17" s="20" t="s">
        <v>19</v>
      </c>
      <c r="D17" s="46">
        <v>298482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298482</v>
      </c>
      <c r="O17" s="47">
        <f t="shared" si="1"/>
        <v>14.35492713894099</v>
      </c>
      <c r="P17" s="9"/>
    </row>
    <row r="18" spans="1:16">
      <c r="A18" s="12"/>
      <c r="B18" s="25">
        <v>323.89999999999998</v>
      </c>
      <c r="C18" s="20" t="s">
        <v>20</v>
      </c>
      <c r="D18" s="46">
        <v>27188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27188</v>
      </c>
      <c r="O18" s="47">
        <f t="shared" si="1"/>
        <v>1.3075554273072669</v>
      </c>
      <c r="P18" s="9"/>
    </row>
    <row r="19" spans="1:16">
      <c r="A19" s="12"/>
      <c r="B19" s="25">
        <v>324.12</v>
      </c>
      <c r="C19" s="20" t="s">
        <v>102</v>
      </c>
      <c r="D19" s="46">
        <v>37856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37856</v>
      </c>
      <c r="O19" s="47">
        <f t="shared" si="1"/>
        <v>1.8206127061992017</v>
      </c>
      <c r="P19" s="9"/>
    </row>
    <row r="20" spans="1:16">
      <c r="A20" s="12"/>
      <c r="B20" s="25">
        <v>324.72000000000003</v>
      </c>
      <c r="C20" s="20" t="s">
        <v>110</v>
      </c>
      <c r="D20" s="46">
        <v>25480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25480</v>
      </c>
      <c r="O20" s="47">
        <f t="shared" si="1"/>
        <v>1.2254123984033087</v>
      </c>
      <c r="P20" s="9"/>
    </row>
    <row r="21" spans="1:16">
      <c r="A21" s="12"/>
      <c r="B21" s="25">
        <v>367</v>
      </c>
      <c r="C21" s="20" t="s">
        <v>58</v>
      </c>
      <c r="D21" s="46">
        <v>1224560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1224560</v>
      </c>
      <c r="O21" s="47">
        <f t="shared" si="1"/>
        <v>58.892896647910355</v>
      </c>
      <c r="P21" s="9"/>
    </row>
    <row r="22" spans="1:16" ht="15.6">
      <c r="A22" s="29" t="s">
        <v>22</v>
      </c>
      <c r="B22" s="30"/>
      <c r="C22" s="31"/>
      <c r="D22" s="32">
        <f t="shared" ref="D22:M22" si="5">SUM(D23:D34)</f>
        <v>2207671</v>
      </c>
      <c r="E22" s="32">
        <f t="shared" si="5"/>
        <v>2063471</v>
      </c>
      <c r="F22" s="32">
        <f t="shared" si="5"/>
        <v>0</v>
      </c>
      <c r="G22" s="32">
        <f t="shared" si="5"/>
        <v>74121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4345263</v>
      </c>
      <c r="O22" s="45">
        <f t="shared" si="1"/>
        <v>208.9772038666859</v>
      </c>
      <c r="P22" s="10"/>
    </row>
    <row r="23" spans="1:16">
      <c r="A23" s="12"/>
      <c r="B23" s="25">
        <v>331.2</v>
      </c>
      <c r="C23" s="20" t="s">
        <v>21</v>
      </c>
      <c r="D23" s="46">
        <v>0</v>
      </c>
      <c r="E23" s="46">
        <v>113298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113298</v>
      </c>
      <c r="O23" s="47">
        <f t="shared" si="1"/>
        <v>5.4488529793680565</v>
      </c>
      <c r="P23" s="9"/>
    </row>
    <row r="24" spans="1:16">
      <c r="A24" s="12"/>
      <c r="B24" s="25">
        <v>331.39</v>
      </c>
      <c r="C24" s="20" t="s">
        <v>23</v>
      </c>
      <c r="D24" s="46">
        <v>0</v>
      </c>
      <c r="E24" s="46">
        <v>1012149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1012149</v>
      </c>
      <c r="O24" s="47">
        <f t="shared" si="1"/>
        <v>48.677391429808111</v>
      </c>
      <c r="P24" s="9"/>
    </row>
    <row r="25" spans="1:16">
      <c r="A25" s="12"/>
      <c r="B25" s="25">
        <v>334.69</v>
      </c>
      <c r="C25" s="20" t="s">
        <v>25</v>
      </c>
      <c r="D25" s="46">
        <v>0</v>
      </c>
      <c r="E25" s="46">
        <v>367604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367604</v>
      </c>
      <c r="O25" s="47">
        <f t="shared" si="1"/>
        <v>17.679218967921898</v>
      </c>
      <c r="P25" s="9"/>
    </row>
    <row r="26" spans="1:16">
      <c r="A26" s="12"/>
      <c r="B26" s="25">
        <v>335.12</v>
      </c>
      <c r="C26" s="20" t="s">
        <v>85</v>
      </c>
      <c r="D26" s="46">
        <v>665910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665910</v>
      </c>
      <c r="O26" s="47">
        <f t="shared" si="1"/>
        <v>32.025681719809555</v>
      </c>
      <c r="P26" s="9"/>
    </row>
    <row r="27" spans="1:16">
      <c r="A27" s="12"/>
      <c r="B27" s="25">
        <v>335.14</v>
      </c>
      <c r="C27" s="20" t="s">
        <v>86</v>
      </c>
      <c r="D27" s="46">
        <v>24220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24220</v>
      </c>
      <c r="O27" s="47">
        <f t="shared" si="1"/>
        <v>1.1648150819987495</v>
      </c>
      <c r="P27" s="9"/>
    </row>
    <row r="28" spans="1:16">
      <c r="A28" s="12"/>
      <c r="B28" s="25">
        <v>335.15</v>
      </c>
      <c r="C28" s="20" t="s">
        <v>87</v>
      </c>
      <c r="D28" s="46">
        <v>7324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7324</v>
      </c>
      <c r="O28" s="47">
        <f t="shared" si="1"/>
        <v>0.35223392487856492</v>
      </c>
      <c r="P28" s="9"/>
    </row>
    <row r="29" spans="1:16">
      <c r="A29" s="12"/>
      <c r="B29" s="25">
        <v>335.18</v>
      </c>
      <c r="C29" s="20" t="s">
        <v>88</v>
      </c>
      <c r="D29" s="46">
        <v>1501467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1501467</v>
      </c>
      <c r="O29" s="47">
        <f t="shared" si="1"/>
        <v>72.21021497619391</v>
      </c>
      <c r="P29" s="9"/>
    </row>
    <row r="30" spans="1:16">
      <c r="A30" s="12"/>
      <c r="B30" s="25">
        <v>335.9</v>
      </c>
      <c r="C30" s="20" t="s">
        <v>106</v>
      </c>
      <c r="D30" s="46">
        <v>8750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8750</v>
      </c>
      <c r="O30" s="47">
        <f t="shared" si="1"/>
        <v>0.42081469725388354</v>
      </c>
      <c r="P30" s="9"/>
    </row>
    <row r="31" spans="1:16">
      <c r="A31" s="12"/>
      <c r="B31" s="25">
        <v>337.3</v>
      </c>
      <c r="C31" s="20" t="s">
        <v>30</v>
      </c>
      <c r="D31" s="46">
        <v>0</v>
      </c>
      <c r="E31" s="46">
        <v>0</v>
      </c>
      <c r="F31" s="46">
        <v>0</v>
      </c>
      <c r="G31" s="46">
        <v>2081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2081</v>
      </c>
      <c r="O31" s="47">
        <f t="shared" si="1"/>
        <v>0.1000817582840379</v>
      </c>
      <c r="P31" s="9"/>
    </row>
    <row r="32" spans="1:16">
      <c r="A32" s="12"/>
      <c r="B32" s="25">
        <v>337.6</v>
      </c>
      <c r="C32" s="20" t="s">
        <v>31</v>
      </c>
      <c r="D32" s="46">
        <v>0</v>
      </c>
      <c r="E32" s="46">
        <v>1555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1555</v>
      </c>
      <c r="O32" s="47">
        <f t="shared" si="1"/>
        <v>7.4784783340547306E-2</v>
      </c>
      <c r="P32" s="9"/>
    </row>
    <row r="33" spans="1:16">
      <c r="A33" s="12"/>
      <c r="B33" s="25">
        <v>337.7</v>
      </c>
      <c r="C33" s="20" t="s">
        <v>32</v>
      </c>
      <c r="D33" s="46">
        <v>0</v>
      </c>
      <c r="E33" s="46">
        <v>0</v>
      </c>
      <c r="F33" s="46">
        <v>0</v>
      </c>
      <c r="G33" s="46">
        <v>72040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72040</v>
      </c>
      <c r="O33" s="47">
        <f t="shared" si="1"/>
        <v>3.464627518876545</v>
      </c>
      <c r="P33" s="9"/>
    </row>
    <row r="34" spans="1:16">
      <c r="A34" s="12"/>
      <c r="B34" s="25">
        <v>338</v>
      </c>
      <c r="C34" s="20" t="s">
        <v>33</v>
      </c>
      <c r="D34" s="46">
        <v>0</v>
      </c>
      <c r="E34" s="46">
        <v>568865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568865</v>
      </c>
      <c r="O34" s="47">
        <f t="shared" si="1"/>
        <v>27.358486028952051</v>
      </c>
      <c r="P34" s="9"/>
    </row>
    <row r="35" spans="1:16" ht="15.6">
      <c r="A35" s="29" t="s">
        <v>38</v>
      </c>
      <c r="B35" s="30"/>
      <c r="C35" s="31"/>
      <c r="D35" s="32">
        <f t="shared" ref="D35:M35" si="7">SUM(D36:D44)</f>
        <v>3856981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3856981</v>
      </c>
      <c r="O35" s="45">
        <f t="shared" si="1"/>
        <v>185.49420478045496</v>
      </c>
      <c r="P35" s="10"/>
    </row>
    <row r="36" spans="1:16">
      <c r="A36" s="12"/>
      <c r="B36" s="25">
        <v>341.3</v>
      </c>
      <c r="C36" s="20" t="s">
        <v>107</v>
      </c>
      <c r="D36" s="46">
        <v>75470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8">SUM(D36:M36)</f>
        <v>75470</v>
      </c>
      <c r="O36" s="47">
        <f t="shared" si="1"/>
        <v>3.6295868802000673</v>
      </c>
      <c r="P36" s="9"/>
    </row>
    <row r="37" spans="1:16">
      <c r="A37" s="12"/>
      <c r="B37" s="25">
        <v>341.53</v>
      </c>
      <c r="C37" s="20" t="s">
        <v>89</v>
      </c>
      <c r="D37" s="46">
        <v>14000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14000</v>
      </c>
      <c r="O37" s="47">
        <f t="shared" ref="O37:O59" si="9">(N37/O$61)</f>
        <v>0.6733035156062136</v>
      </c>
      <c r="P37" s="9"/>
    </row>
    <row r="38" spans="1:16">
      <c r="A38" s="12"/>
      <c r="B38" s="25">
        <v>341.9</v>
      </c>
      <c r="C38" s="20" t="s">
        <v>90</v>
      </c>
      <c r="D38" s="46">
        <v>531780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531780</v>
      </c>
      <c r="O38" s="47">
        <f t="shared" si="9"/>
        <v>25.57495310921945</v>
      </c>
      <c r="P38" s="9"/>
    </row>
    <row r="39" spans="1:16">
      <c r="A39" s="12"/>
      <c r="B39" s="25">
        <v>342.1</v>
      </c>
      <c r="C39" s="20" t="s">
        <v>43</v>
      </c>
      <c r="D39" s="46">
        <v>32738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32738</v>
      </c>
      <c r="O39" s="47">
        <f t="shared" si="9"/>
        <v>1.5744721781368729</v>
      </c>
      <c r="P39" s="9"/>
    </row>
    <row r="40" spans="1:16">
      <c r="A40" s="12"/>
      <c r="B40" s="25">
        <v>342.9</v>
      </c>
      <c r="C40" s="20" t="s">
        <v>44</v>
      </c>
      <c r="D40" s="46">
        <v>2389531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2389531</v>
      </c>
      <c r="O40" s="47">
        <f t="shared" si="9"/>
        <v>114.91997306785937</v>
      </c>
      <c r="P40" s="9"/>
    </row>
    <row r="41" spans="1:16">
      <c r="A41" s="12"/>
      <c r="B41" s="25">
        <v>343.4</v>
      </c>
      <c r="C41" s="20" t="s">
        <v>79</v>
      </c>
      <c r="D41" s="46">
        <v>726146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726146</v>
      </c>
      <c r="O41" s="47">
        <f t="shared" si="9"/>
        <v>34.922618188813544</v>
      </c>
      <c r="P41" s="9"/>
    </row>
    <row r="42" spans="1:16">
      <c r="A42" s="12"/>
      <c r="B42" s="25">
        <v>344.5</v>
      </c>
      <c r="C42" s="20" t="s">
        <v>91</v>
      </c>
      <c r="D42" s="46">
        <v>10025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10025</v>
      </c>
      <c r="O42" s="47">
        <f t="shared" si="9"/>
        <v>0.48213341028230655</v>
      </c>
      <c r="P42" s="9"/>
    </row>
    <row r="43" spans="1:16">
      <c r="A43" s="12"/>
      <c r="B43" s="25">
        <v>347.2</v>
      </c>
      <c r="C43" s="20" t="s">
        <v>46</v>
      </c>
      <c r="D43" s="46">
        <v>36539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36539</v>
      </c>
      <c r="O43" s="47">
        <f t="shared" si="9"/>
        <v>1.7572740826239599</v>
      </c>
      <c r="P43" s="9"/>
    </row>
    <row r="44" spans="1:16">
      <c r="A44" s="12"/>
      <c r="B44" s="25">
        <v>347.9</v>
      </c>
      <c r="C44" s="20" t="s">
        <v>47</v>
      </c>
      <c r="D44" s="46">
        <v>40752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40752</v>
      </c>
      <c r="O44" s="47">
        <f t="shared" si="9"/>
        <v>1.9598903477131726</v>
      </c>
      <c r="P44" s="9"/>
    </row>
    <row r="45" spans="1:16" ht="15.6">
      <c r="A45" s="29" t="s">
        <v>39</v>
      </c>
      <c r="B45" s="30"/>
      <c r="C45" s="31"/>
      <c r="D45" s="32">
        <f t="shared" ref="D45:M45" si="10">SUM(D46:D47)</f>
        <v>88873</v>
      </c>
      <c r="E45" s="32">
        <f t="shared" si="10"/>
        <v>20659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>SUM(D45:M45)</f>
        <v>109532</v>
      </c>
      <c r="O45" s="45">
        <f t="shared" si="9"/>
        <v>5.2677343336699849</v>
      </c>
      <c r="P45" s="10"/>
    </row>
    <row r="46" spans="1:16">
      <c r="A46" s="13"/>
      <c r="B46" s="39">
        <v>354</v>
      </c>
      <c r="C46" s="21" t="s">
        <v>50</v>
      </c>
      <c r="D46" s="46">
        <v>88873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88873</v>
      </c>
      <c r="O46" s="47">
        <f t="shared" si="9"/>
        <v>4.2741788101765019</v>
      </c>
      <c r="P46" s="9"/>
    </row>
    <row r="47" spans="1:16">
      <c r="A47" s="13"/>
      <c r="B47" s="39">
        <v>359</v>
      </c>
      <c r="C47" s="21" t="s">
        <v>51</v>
      </c>
      <c r="D47" s="46">
        <v>0</v>
      </c>
      <c r="E47" s="46">
        <v>20659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20659</v>
      </c>
      <c r="O47" s="47">
        <f t="shared" si="9"/>
        <v>0.99355552349348342</v>
      </c>
      <c r="P47" s="9"/>
    </row>
    <row r="48" spans="1:16" ht="15.6">
      <c r="A48" s="29" t="s">
        <v>3</v>
      </c>
      <c r="B48" s="30"/>
      <c r="C48" s="31"/>
      <c r="D48" s="32">
        <f t="shared" ref="D48:M48" si="11">SUM(D49:D55)</f>
        <v>397235</v>
      </c>
      <c r="E48" s="32">
        <f t="shared" si="11"/>
        <v>447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648503</v>
      </c>
      <c r="L48" s="32">
        <f t="shared" si="11"/>
        <v>0</v>
      </c>
      <c r="M48" s="32">
        <f t="shared" si="11"/>
        <v>0</v>
      </c>
      <c r="N48" s="32">
        <f>SUM(D48:M48)</f>
        <v>1046185</v>
      </c>
      <c r="O48" s="45">
        <f t="shared" si="9"/>
        <v>50.314288462463331</v>
      </c>
      <c r="P48" s="10"/>
    </row>
    <row r="49" spans="1:119">
      <c r="A49" s="12"/>
      <c r="B49" s="25">
        <v>361.1</v>
      </c>
      <c r="C49" s="20" t="s">
        <v>52</v>
      </c>
      <c r="D49" s="46">
        <v>4735</v>
      </c>
      <c r="E49" s="46">
        <v>447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5182</v>
      </c>
      <c r="O49" s="47">
        <f t="shared" si="9"/>
        <v>0.24921848699081423</v>
      </c>
      <c r="P49" s="9"/>
    </row>
    <row r="50" spans="1:119">
      <c r="A50" s="12"/>
      <c r="B50" s="25">
        <v>361.2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166564</v>
      </c>
      <c r="L50" s="46">
        <v>0</v>
      </c>
      <c r="M50" s="46">
        <v>0</v>
      </c>
      <c r="N50" s="46">
        <f t="shared" ref="N50:N55" si="12">SUM(D50:M50)</f>
        <v>166564</v>
      </c>
      <c r="O50" s="47">
        <f t="shared" si="9"/>
        <v>8.0105804838166694</v>
      </c>
      <c r="P50" s="9"/>
    </row>
    <row r="51" spans="1:119">
      <c r="A51" s="12"/>
      <c r="B51" s="25">
        <v>361.3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-529166</v>
      </c>
      <c r="L51" s="46">
        <v>0</v>
      </c>
      <c r="M51" s="46">
        <v>0</v>
      </c>
      <c r="N51" s="46">
        <f t="shared" si="12"/>
        <v>-529166</v>
      </c>
      <c r="O51" s="47">
        <f t="shared" si="9"/>
        <v>-25.449237724234116</v>
      </c>
      <c r="P51" s="9"/>
    </row>
    <row r="52" spans="1:119">
      <c r="A52" s="12"/>
      <c r="B52" s="25">
        <v>361.4</v>
      </c>
      <c r="C52" s="20" t="s">
        <v>92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-36408</v>
      </c>
      <c r="L52" s="46">
        <v>0</v>
      </c>
      <c r="M52" s="46">
        <v>0</v>
      </c>
      <c r="N52" s="46">
        <f t="shared" si="12"/>
        <v>-36408</v>
      </c>
      <c r="O52" s="47">
        <f t="shared" si="9"/>
        <v>-1.7509738854422161</v>
      </c>
      <c r="P52" s="9"/>
    </row>
    <row r="53" spans="1:119">
      <c r="A53" s="12"/>
      <c r="B53" s="25">
        <v>362</v>
      </c>
      <c r="C53" s="20" t="s">
        <v>56</v>
      </c>
      <c r="D53" s="46">
        <v>272335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272335</v>
      </c>
      <c r="O53" s="47">
        <f t="shared" si="9"/>
        <v>13.097436637329871</v>
      </c>
      <c r="P53" s="9"/>
    </row>
    <row r="54" spans="1:119">
      <c r="A54" s="12"/>
      <c r="B54" s="25">
        <v>368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1045065</v>
      </c>
      <c r="L54" s="46">
        <v>0</v>
      </c>
      <c r="M54" s="46">
        <v>0</v>
      </c>
      <c r="N54" s="46">
        <f t="shared" si="12"/>
        <v>1045065</v>
      </c>
      <c r="O54" s="47">
        <f t="shared" si="9"/>
        <v>50.26042418121483</v>
      </c>
      <c r="P54" s="9"/>
    </row>
    <row r="55" spans="1:119">
      <c r="A55" s="12"/>
      <c r="B55" s="25">
        <v>369.9</v>
      </c>
      <c r="C55" s="20" t="s">
        <v>60</v>
      </c>
      <c r="D55" s="46">
        <v>120165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2448</v>
      </c>
      <c r="L55" s="46">
        <v>0</v>
      </c>
      <c r="M55" s="46">
        <v>0</v>
      </c>
      <c r="N55" s="46">
        <f t="shared" si="12"/>
        <v>122613</v>
      </c>
      <c r="O55" s="47">
        <f t="shared" si="9"/>
        <v>5.8968402827874762</v>
      </c>
      <c r="P55" s="9"/>
    </row>
    <row r="56" spans="1:119" ht="15.6">
      <c r="A56" s="29" t="s">
        <v>40</v>
      </c>
      <c r="B56" s="30"/>
      <c r="C56" s="31"/>
      <c r="D56" s="32">
        <f t="shared" ref="D56:M56" si="13">SUM(D57:D58)</f>
        <v>0</v>
      </c>
      <c r="E56" s="32">
        <f t="shared" si="13"/>
        <v>303833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0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>SUM(D56:M56)</f>
        <v>303833</v>
      </c>
      <c r="O56" s="45">
        <f t="shared" si="9"/>
        <v>14.612273361227336</v>
      </c>
      <c r="P56" s="9"/>
    </row>
    <row r="57" spans="1:119">
      <c r="A57" s="12"/>
      <c r="B57" s="25">
        <v>381</v>
      </c>
      <c r="C57" s="20" t="s">
        <v>61</v>
      </c>
      <c r="D57" s="46">
        <v>0</v>
      </c>
      <c r="E57" s="46">
        <v>129095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129095</v>
      </c>
      <c r="O57" s="47">
        <f t="shared" si="9"/>
        <v>6.2085798105131538</v>
      </c>
      <c r="P57" s="9"/>
    </row>
    <row r="58" spans="1:119" ht="15.6" thickBot="1">
      <c r="A58" s="12"/>
      <c r="B58" s="25">
        <v>384</v>
      </c>
      <c r="C58" s="20" t="s">
        <v>73</v>
      </c>
      <c r="D58" s="46">
        <v>0</v>
      </c>
      <c r="E58" s="46">
        <v>174738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174738</v>
      </c>
      <c r="O58" s="47">
        <f t="shared" si="9"/>
        <v>8.4036935507141823</v>
      </c>
      <c r="P58" s="9"/>
    </row>
    <row r="59" spans="1:119" ht="16.2" thickBot="1">
      <c r="A59" s="14" t="s">
        <v>48</v>
      </c>
      <c r="B59" s="23"/>
      <c r="C59" s="22"/>
      <c r="D59" s="15">
        <f t="shared" ref="D59:M59" si="14">SUM(D5,D14,D22,D35,D45,D48,D56)</f>
        <v>15115215</v>
      </c>
      <c r="E59" s="15">
        <f t="shared" si="14"/>
        <v>2663691</v>
      </c>
      <c r="F59" s="15">
        <f t="shared" si="14"/>
        <v>0</v>
      </c>
      <c r="G59" s="15">
        <f t="shared" si="14"/>
        <v>74121</v>
      </c>
      <c r="H59" s="15">
        <f t="shared" si="14"/>
        <v>0</v>
      </c>
      <c r="I59" s="15">
        <f t="shared" si="14"/>
        <v>0</v>
      </c>
      <c r="J59" s="15">
        <f t="shared" si="14"/>
        <v>0</v>
      </c>
      <c r="K59" s="15">
        <f t="shared" si="14"/>
        <v>648503</v>
      </c>
      <c r="L59" s="15">
        <f t="shared" si="14"/>
        <v>0</v>
      </c>
      <c r="M59" s="15">
        <f t="shared" si="14"/>
        <v>0</v>
      </c>
      <c r="N59" s="15">
        <f>SUM(D59:M59)</f>
        <v>18501530</v>
      </c>
      <c r="O59" s="38">
        <f t="shared" si="9"/>
        <v>889.79608522098783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18" t="s">
        <v>111</v>
      </c>
      <c r="M61" s="118"/>
      <c r="N61" s="118"/>
      <c r="O61" s="43">
        <v>20793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75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2025-03-11T14:06:34Z</cp:lastPrinted>
  <dcterms:created xsi:type="dcterms:W3CDTF">2000-08-31T21:26:31Z</dcterms:created>
  <dcterms:modified xsi:type="dcterms:W3CDTF">2025-03-11T14:06:46Z</dcterms:modified>
</cp:coreProperties>
</file>