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8" documentId="11_132ECA579FC2B021EA78CFBDDBB65C85542213BD" xr6:coauthVersionLast="47" xr6:coauthVersionMax="47" xr10:uidLastSave="{BF7D51B3-9DD8-447C-9FB0-C6858B64BCF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'2009'!$A$1:$O$28</definedName>
    <definedName name="_xlnm.Print_Area" localSheetId="13">'2010'!$A$1:$O$28</definedName>
    <definedName name="_xlnm.Print_Area" localSheetId="12">'2011'!$A$1:$O$28</definedName>
    <definedName name="_xlnm.Print_Area" localSheetId="11">'2012'!$A$1:$O$29</definedName>
    <definedName name="_xlnm.Print_Area" localSheetId="10">'2013'!$A$1:$O$29</definedName>
    <definedName name="_xlnm.Print_Area" localSheetId="9">'2014'!$A$1:$O$28</definedName>
    <definedName name="_xlnm.Print_Area" localSheetId="8">'2015'!$A$1:$O$29</definedName>
    <definedName name="_xlnm.Print_Area" localSheetId="7">'2016'!$A$1:$O$29</definedName>
    <definedName name="_xlnm.Print_Area" localSheetId="6">'2017'!$A$1:$O$29</definedName>
    <definedName name="_xlnm.Print_Area" localSheetId="5">'2018'!$A$1:$O$29</definedName>
    <definedName name="_xlnm.Print_Area" localSheetId="4">'2019'!$A$1:$O$29</definedName>
    <definedName name="_xlnm.Print_Area" localSheetId="3">'2020'!$A$1:$O$29</definedName>
    <definedName name="_xlnm.Print_Area" localSheetId="2">'2021'!$A$1:$P$29</definedName>
    <definedName name="_xlnm.Print_Area" localSheetId="1">'2022'!$A$1:$P$29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23" i="49"/>
  <c r="P23" i="49" s="1"/>
  <c r="O21" i="49"/>
  <c r="P21" i="49" s="1"/>
  <c r="O18" i="49"/>
  <c r="P18" i="49" s="1"/>
  <c r="O10" i="49"/>
  <c r="P10" i="49" s="1"/>
  <c r="O5" i="49"/>
  <c r="P5" i="49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25" i="48" s="1"/>
  <c r="F5" i="48"/>
  <c r="E5" i="48"/>
  <c r="E25" i="48" s="1"/>
  <c r="D5" i="48"/>
  <c r="D25" i="48" s="1"/>
  <c r="O25" i="49" l="1"/>
  <c r="P25" i="49" s="1"/>
  <c r="H25" i="48"/>
  <c r="K25" i="48"/>
  <c r="J25" i="48"/>
  <c r="N25" i="48"/>
  <c r="F25" i="48"/>
  <c r="I25" i="48"/>
  <c r="M25" i="48"/>
  <c r="L25" i="48"/>
  <c r="O23" i="48"/>
  <c r="P23" i="48" s="1"/>
  <c r="O21" i="48"/>
  <c r="P21" i="48" s="1"/>
  <c r="O18" i="48"/>
  <c r="P18" i="48" s="1"/>
  <c r="O14" i="48"/>
  <c r="P14" i="48" s="1"/>
  <c r="O10" i="48"/>
  <c r="P10" i="48" s="1"/>
  <c r="O5" i="48"/>
  <c r="P5" i="48" s="1"/>
  <c r="O24" i="47"/>
  <c r="P24" i="47" s="1"/>
  <c r="N23" i="47"/>
  <c r="M23" i="47"/>
  <c r="L23" i="47"/>
  <c r="K23" i="47"/>
  <c r="O23" i="47" s="1"/>
  <c r="P23" i="47" s="1"/>
  <c r="J23" i="47"/>
  <c r="I23" i="47"/>
  <c r="H23" i="47"/>
  <c r="G23" i="47"/>
  <c r="F23" i="47"/>
  <c r="E23" i="47"/>
  <c r="D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F25" i="47" s="1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25" i="47" s="1"/>
  <c r="F5" i="47"/>
  <c r="E5" i="47"/>
  <c r="D5" i="47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M10" i="46"/>
  <c r="L10" i="46"/>
  <c r="K10" i="46"/>
  <c r="J10" i="46"/>
  <c r="I10" i="46"/>
  <c r="H10" i="46"/>
  <c r="G10" i="46"/>
  <c r="G25" i="46" s="1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25" i="46" s="1"/>
  <c r="D5" i="46"/>
  <c r="D25" i="46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G25" i="45" s="1"/>
  <c r="F14" i="45"/>
  <c r="E14" i="45"/>
  <c r="D14" i="45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4" i="44"/>
  <c r="O24" i="44" s="1"/>
  <c r="M23" i="44"/>
  <c r="L23" i="44"/>
  <c r="K23" i="44"/>
  <c r="J23" i="44"/>
  <c r="I23" i="44"/>
  <c r="H23" i="44"/>
  <c r="G23" i="44"/>
  <c r="F23" i="44"/>
  <c r="E23" i="44"/>
  <c r="N23" i="44" s="1"/>
  <c r="O23" i="44" s="1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L5" i="44"/>
  <c r="K5" i="44"/>
  <c r="K25" i="44" s="1"/>
  <c r="J5" i="44"/>
  <c r="J25" i="44" s="1"/>
  <c r="I5" i="44"/>
  <c r="I25" i="44" s="1"/>
  <c r="H5" i="44"/>
  <c r="H25" i="44" s="1"/>
  <c r="G5" i="44"/>
  <c r="F5" i="44"/>
  <c r="E5" i="44"/>
  <c r="D5" i="44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N10" i="43" s="1"/>
  <c r="O10" i="43" s="1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M25" i="43" s="1"/>
  <c r="L5" i="43"/>
  <c r="K5" i="43"/>
  <c r="J5" i="43"/>
  <c r="I5" i="43"/>
  <c r="H5" i="43"/>
  <c r="G5" i="43"/>
  <c r="G25" i="43" s="1"/>
  <c r="F5" i="43"/>
  <c r="E5" i="43"/>
  <c r="E25" i="43" s="1"/>
  <c r="D5" i="43"/>
  <c r="D25" i="43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M25" i="42" s="1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I25" i="41" s="1"/>
  <c r="H14" i="41"/>
  <c r="G14" i="41"/>
  <c r="F14" i="41"/>
  <c r="E14" i="41"/>
  <c r="N14" i="41" s="1"/>
  <c r="O14" i="41" s="1"/>
  <c r="D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M25" i="41" s="1"/>
  <c r="L5" i="41"/>
  <c r="K5" i="41"/>
  <c r="J5" i="41"/>
  <c r="I5" i="41"/>
  <c r="H5" i="41"/>
  <c r="G5" i="41"/>
  <c r="F5" i="41"/>
  <c r="E5" i="41"/>
  <c r="D5" i="4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H24" i="40" s="1"/>
  <c r="G14" i="40"/>
  <c r="F14" i="40"/>
  <c r="E14" i="40"/>
  <c r="D14" i="40"/>
  <c r="N13" i="40"/>
  <c r="O13" i="40" s="1"/>
  <c r="N12" i="40"/>
  <c r="O12" i="40" s="1"/>
  <c r="N11" i="40"/>
  <c r="O11" i="40" s="1"/>
  <c r="M10" i="40"/>
  <c r="M24" i="40" s="1"/>
  <c r="L10" i="40"/>
  <c r="K10" i="40"/>
  <c r="J10" i="40"/>
  <c r="I10" i="40"/>
  <c r="H10" i="40"/>
  <c r="G10" i="40"/>
  <c r="F10" i="40"/>
  <c r="F24" i="40" s="1"/>
  <c r="E10" i="40"/>
  <c r="D10" i="40"/>
  <c r="N9" i="40"/>
  <c r="O9" i="40"/>
  <c r="N8" i="40"/>
  <c r="O8" i="40" s="1"/>
  <c r="N7" i="40"/>
  <c r="O7" i="40" s="1"/>
  <c r="N6" i="40"/>
  <c r="O6" i="40" s="1"/>
  <c r="M5" i="40"/>
  <c r="L5" i="40"/>
  <c r="L24" i="40"/>
  <c r="K5" i="40"/>
  <c r="K24" i="40"/>
  <c r="J5" i="40"/>
  <c r="J24" i="40" s="1"/>
  <c r="I5" i="40"/>
  <c r="H5" i="40"/>
  <c r="G5" i="40"/>
  <c r="F5" i="40"/>
  <c r="E5" i="40"/>
  <c r="E24" i="40" s="1"/>
  <c r="D5" i="40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25" i="38"/>
  <c r="D5" i="38"/>
  <c r="D25" i="38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/>
  <c r="M14" i="37"/>
  <c r="L14" i="37"/>
  <c r="K14" i="37"/>
  <c r="J14" i="37"/>
  <c r="I14" i="37"/>
  <c r="H14" i="37"/>
  <c r="G14" i="37"/>
  <c r="G25" i="37" s="1"/>
  <c r="F14" i="37"/>
  <c r="E14" i="37"/>
  <c r="D14" i="37"/>
  <c r="N13" i="37"/>
  <c r="O13" i="37" s="1"/>
  <c r="N12" i="37"/>
  <c r="O12" i="37"/>
  <c r="N11" i="37"/>
  <c r="O11" i="37"/>
  <c r="M10" i="37"/>
  <c r="L10" i="37"/>
  <c r="K10" i="37"/>
  <c r="J10" i="37"/>
  <c r="I10" i="37"/>
  <c r="I25" i="37" s="1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H25" i="36" s="1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L25" i="36" s="1"/>
  <c r="K5" i="36"/>
  <c r="J5" i="36"/>
  <c r="I5" i="36"/>
  <c r="H5" i="36"/>
  <c r="G5" i="36"/>
  <c r="F5" i="36"/>
  <c r="E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/>
  <c r="O20" i="35" s="1"/>
  <c r="N19" i="35"/>
  <c r="O19" i="35" s="1"/>
  <c r="N18" i="35"/>
  <c r="O18" i="35" s="1"/>
  <c r="M17" i="35"/>
  <c r="L17" i="35"/>
  <c r="L24" i="35" s="1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F24" i="35" s="1"/>
  <c r="E10" i="35"/>
  <c r="D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D24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H24" i="34" s="1"/>
  <c r="G5" i="34"/>
  <c r="G24" i="34" s="1"/>
  <c r="F5" i="34"/>
  <c r="E5" i="34"/>
  <c r="E24" i="34" s="1"/>
  <c r="D5" i="34"/>
  <c r="E22" i="33"/>
  <c r="F22" i="33"/>
  <c r="G22" i="33"/>
  <c r="H22" i="33"/>
  <c r="I22" i="33"/>
  <c r="J22" i="33"/>
  <c r="K22" i="33"/>
  <c r="L22" i="33"/>
  <c r="N22" i="33"/>
  <c r="O22" i="33" s="1"/>
  <c r="M22" i="33"/>
  <c r="D22" i="33"/>
  <c r="D24" i="33" s="1"/>
  <c r="E20" i="33"/>
  <c r="F20" i="33"/>
  <c r="G20" i="33"/>
  <c r="H20" i="33"/>
  <c r="I20" i="33"/>
  <c r="J20" i="33"/>
  <c r="K20" i="33"/>
  <c r="L20" i="33"/>
  <c r="M20" i="33"/>
  <c r="E17" i="33"/>
  <c r="F17" i="33"/>
  <c r="G17" i="33"/>
  <c r="H17" i="33"/>
  <c r="I17" i="33"/>
  <c r="J17" i="33"/>
  <c r="K17" i="33"/>
  <c r="N17" i="33" s="1"/>
  <c r="O17" i="33" s="1"/>
  <c r="L17" i="33"/>
  <c r="M17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K10" i="33"/>
  <c r="L10" i="33"/>
  <c r="M10" i="33"/>
  <c r="E5" i="33"/>
  <c r="E24" i="33" s="1"/>
  <c r="F5" i="33"/>
  <c r="G5" i="33"/>
  <c r="H5" i="33"/>
  <c r="I5" i="33"/>
  <c r="J5" i="33"/>
  <c r="J24" i="33" s="1"/>
  <c r="K5" i="33"/>
  <c r="L5" i="33"/>
  <c r="L24" i="33" s="1"/>
  <c r="M5" i="33"/>
  <c r="M24" i="33" s="1"/>
  <c r="D20" i="33"/>
  <c r="D17" i="33"/>
  <c r="D14" i="33"/>
  <c r="D10" i="33"/>
  <c r="D5" i="33"/>
  <c r="N23" i="33"/>
  <c r="O23" i="33"/>
  <c r="N21" i="33"/>
  <c r="O21" i="33" s="1"/>
  <c r="N19" i="33"/>
  <c r="O19" i="33"/>
  <c r="N18" i="33"/>
  <c r="O18" i="33" s="1"/>
  <c r="N12" i="33"/>
  <c r="O12" i="33"/>
  <c r="N13" i="33"/>
  <c r="O13" i="33" s="1"/>
  <c r="N7" i="33"/>
  <c r="O7" i="33"/>
  <c r="N8" i="33"/>
  <c r="O8" i="33"/>
  <c r="N9" i="33"/>
  <c r="O9" i="33"/>
  <c r="N6" i="33"/>
  <c r="O6" i="33" s="1"/>
  <c r="N15" i="33"/>
  <c r="O15" i="33" s="1"/>
  <c r="N16" i="33"/>
  <c r="O16" i="33" s="1"/>
  <c r="N11" i="33"/>
  <c r="O11" i="33"/>
  <c r="N10" i="41"/>
  <c r="O10" i="41" s="1"/>
  <c r="N5" i="43"/>
  <c r="O5" i="43" s="1"/>
  <c r="N10" i="44"/>
  <c r="O10" i="44" s="1"/>
  <c r="N18" i="45"/>
  <c r="O18" i="45" s="1"/>
  <c r="J24" i="34" l="1"/>
  <c r="E25" i="47"/>
  <c r="N18" i="43"/>
  <c r="O18" i="43" s="1"/>
  <c r="L25" i="44"/>
  <c r="N21" i="46"/>
  <c r="O21" i="46" s="1"/>
  <c r="H24" i="33"/>
  <c r="L24" i="34"/>
  <c r="N14" i="34"/>
  <c r="O14" i="34" s="1"/>
  <c r="N22" i="35"/>
  <c r="O22" i="35" s="1"/>
  <c r="N5" i="36"/>
  <c r="O5" i="36" s="1"/>
  <c r="I24" i="39"/>
  <c r="H25" i="43"/>
  <c r="N23" i="43"/>
  <c r="O23" i="43" s="1"/>
  <c r="M25" i="44"/>
  <c r="F25" i="44"/>
  <c r="D25" i="47"/>
  <c r="F25" i="43"/>
  <c r="N25" i="43" s="1"/>
  <c r="O25" i="43" s="1"/>
  <c r="N21" i="36"/>
  <c r="O21" i="36" s="1"/>
  <c r="D24" i="39"/>
  <c r="N24" i="39" s="1"/>
  <c r="O24" i="39" s="1"/>
  <c r="G24" i="33"/>
  <c r="M24" i="34"/>
  <c r="N10" i="37"/>
  <c r="O10" i="37" s="1"/>
  <c r="N5" i="39"/>
  <c r="O5" i="39" s="1"/>
  <c r="N14" i="40"/>
  <c r="O14" i="40" s="1"/>
  <c r="I25" i="43"/>
  <c r="F25" i="46"/>
  <c r="N25" i="46" s="1"/>
  <c r="O25" i="46" s="1"/>
  <c r="H25" i="47"/>
  <c r="N10" i="42"/>
  <c r="O10" i="42" s="1"/>
  <c r="I25" i="46"/>
  <c r="N10" i="36"/>
  <c r="O10" i="36" s="1"/>
  <c r="E25" i="36"/>
  <c r="E25" i="42"/>
  <c r="K25" i="43"/>
  <c r="H25" i="45"/>
  <c r="N21" i="41"/>
  <c r="O21" i="41" s="1"/>
  <c r="F25" i="42"/>
  <c r="K25" i="47"/>
  <c r="G25" i="36"/>
  <c r="F25" i="38"/>
  <c r="N25" i="38" s="1"/>
  <c r="O25" i="38" s="1"/>
  <c r="N17" i="38"/>
  <c r="O17" i="38" s="1"/>
  <c r="N21" i="38"/>
  <c r="O21" i="38" s="1"/>
  <c r="H24" i="39"/>
  <c r="G25" i="42"/>
  <c r="D25" i="45"/>
  <c r="J25" i="46"/>
  <c r="H25" i="46"/>
  <c r="F25" i="36"/>
  <c r="G24" i="39"/>
  <c r="H25" i="37"/>
  <c r="G25" i="38"/>
  <c r="K25" i="38"/>
  <c r="N5" i="40"/>
  <c r="O5" i="40" s="1"/>
  <c r="D24" i="40"/>
  <c r="N24" i="40" s="1"/>
  <c r="O24" i="40" s="1"/>
  <c r="H25" i="42"/>
  <c r="N5" i="45"/>
  <c r="O5" i="45" s="1"/>
  <c r="N10" i="45"/>
  <c r="O10" i="45" s="1"/>
  <c r="N21" i="45"/>
  <c r="O21" i="45" s="1"/>
  <c r="K25" i="46"/>
  <c r="O5" i="47"/>
  <c r="P5" i="47" s="1"/>
  <c r="O18" i="47"/>
  <c r="P18" i="47" s="1"/>
  <c r="N23" i="45"/>
  <c r="O23" i="45" s="1"/>
  <c r="G24" i="40"/>
  <c r="H25" i="38"/>
  <c r="J24" i="39"/>
  <c r="D25" i="41"/>
  <c r="I25" i="42"/>
  <c r="N18" i="42"/>
  <c r="O18" i="42" s="1"/>
  <c r="F25" i="45"/>
  <c r="L25" i="46"/>
  <c r="N14" i="46"/>
  <c r="O14" i="46" s="1"/>
  <c r="N25" i="47"/>
  <c r="O14" i="47"/>
  <c r="P14" i="47" s="1"/>
  <c r="I25" i="36"/>
  <c r="N23" i="36"/>
  <c r="O23" i="36" s="1"/>
  <c r="I25" i="38"/>
  <c r="K24" i="39"/>
  <c r="N18" i="39"/>
  <c r="O18" i="39" s="1"/>
  <c r="E25" i="41"/>
  <c r="N25" i="41" s="1"/>
  <c r="O25" i="41" s="1"/>
  <c r="J25" i="42"/>
  <c r="N23" i="42"/>
  <c r="O23" i="42" s="1"/>
  <c r="M25" i="46"/>
  <c r="K24" i="33"/>
  <c r="N10" i="35"/>
  <c r="O10" i="35" s="1"/>
  <c r="D24" i="35"/>
  <c r="N17" i="35"/>
  <c r="O17" i="35" s="1"/>
  <c r="J25" i="36"/>
  <c r="J25" i="37"/>
  <c r="J25" i="38"/>
  <c r="L24" i="39"/>
  <c r="F25" i="41"/>
  <c r="K25" i="42"/>
  <c r="N21" i="43"/>
  <c r="O21" i="43" s="1"/>
  <c r="I24" i="34"/>
  <c r="N24" i="34" s="1"/>
  <c r="O24" i="34" s="1"/>
  <c r="M24" i="35"/>
  <c r="F24" i="33"/>
  <c r="N24" i="33" s="1"/>
  <c r="O24" i="33" s="1"/>
  <c r="K24" i="34"/>
  <c r="E24" i="39"/>
  <c r="L25" i="41"/>
  <c r="I25" i="47"/>
  <c r="N14" i="44"/>
  <c r="O14" i="44" s="1"/>
  <c r="N5" i="33"/>
  <c r="O5" i="33" s="1"/>
  <c r="L25" i="43"/>
  <c r="N10" i="34"/>
  <c r="O10" i="34" s="1"/>
  <c r="N5" i="46"/>
  <c r="O5" i="46" s="1"/>
  <c r="N14" i="45"/>
  <c r="O14" i="45" s="1"/>
  <c r="N10" i="33"/>
  <c r="O10" i="33" s="1"/>
  <c r="G24" i="35"/>
  <c r="K25" i="36"/>
  <c r="K25" i="37"/>
  <c r="N18" i="37"/>
  <c r="O18" i="37" s="1"/>
  <c r="M24" i="39"/>
  <c r="G25" i="41"/>
  <c r="L25" i="42"/>
  <c r="N14" i="43"/>
  <c r="O14" i="43" s="1"/>
  <c r="I25" i="45"/>
  <c r="L25" i="47"/>
  <c r="O21" i="47"/>
  <c r="P21" i="47" s="1"/>
  <c r="N21" i="37"/>
  <c r="O21" i="37" s="1"/>
  <c r="J25" i="47"/>
  <c r="N14" i="33"/>
  <c r="O14" i="33" s="1"/>
  <c r="H24" i="35"/>
  <c r="N14" i="36"/>
  <c r="O14" i="36" s="1"/>
  <c r="L25" i="37"/>
  <c r="L25" i="38"/>
  <c r="N14" i="39"/>
  <c r="O14" i="39" s="1"/>
  <c r="N17" i="40"/>
  <c r="O17" i="40" s="1"/>
  <c r="H25" i="41"/>
  <c r="D25" i="44"/>
  <c r="J25" i="45"/>
  <c r="N23" i="46"/>
  <c r="O23" i="46" s="1"/>
  <c r="I24" i="33"/>
  <c r="E25" i="37"/>
  <c r="I24" i="40"/>
  <c r="N17" i="34"/>
  <c r="O17" i="34" s="1"/>
  <c r="M25" i="37"/>
  <c r="N14" i="37"/>
  <c r="O14" i="37" s="1"/>
  <c r="F25" i="37"/>
  <c r="M25" i="38"/>
  <c r="N23" i="38"/>
  <c r="O23" i="38" s="1"/>
  <c r="E25" i="44"/>
  <c r="N18" i="44"/>
  <c r="O18" i="44" s="1"/>
  <c r="K25" i="45"/>
  <c r="J25" i="41"/>
  <c r="L25" i="45"/>
  <c r="J25" i="43"/>
  <c r="F24" i="39"/>
  <c r="I24" i="35"/>
  <c r="F24" i="34"/>
  <c r="N20" i="34"/>
  <c r="O20" i="34" s="1"/>
  <c r="J24" i="35"/>
  <c r="M25" i="36"/>
  <c r="N20" i="33"/>
  <c r="O20" i="33" s="1"/>
  <c r="K24" i="35"/>
  <c r="N14" i="38"/>
  <c r="O14" i="38" s="1"/>
  <c r="K25" i="41"/>
  <c r="N18" i="41"/>
  <c r="O18" i="41" s="1"/>
  <c r="D25" i="42"/>
  <c r="N25" i="42" s="1"/>
  <c r="O25" i="42" s="1"/>
  <c r="N5" i="44"/>
  <c r="O5" i="44" s="1"/>
  <c r="M25" i="45"/>
  <c r="O25" i="48"/>
  <c r="P25" i="48" s="1"/>
  <c r="D25" i="37"/>
  <c r="N5" i="42"/>
  <c r="O5" i="42" s="1"/>
  <c r="D25" i="36"/>
  <c r="N10" i="40"/>
  <c r="O10" i="40" s="1"/>
  <c r="E25" i="45"/>
  <c r="N5" i="38"/>
  <c r="O5" i="38" s="1"/>
  <c r="M25" i="47"/>
  <c r="N22" i="34"/>
  <c r="O22" i="34" s="1"/>
  <c r="N5" i="37"/>
  <c r="O5" i="37" s="1"/>
  <c r="N14" i="42"/>
  <c r="O14" i="42" s="1"/>
  <c r="N5" i="34"/>
  <c r="O5" i="34" s="1"/>
  <c r="O10" i="47"/>
  <c r="P10" i="47" s="1"/>
  <c r="E24" i="35"/>
  <c r="N24" i="35" s="1"/>
  <c r="O24" i="35" s="1"/>
  <c r="N10" i="46"/>
  <c r="O10" i="46" s="1"/>
  <c r="N5" i="41"/>
  <c r="O5" i="41" s="1"/>
  <c r="G25" i="44"/>
  <c r="N23" i="37"/>
  <c r="O23" i="37" s="1"/>
  <c r="N5" i="35"/>
  <c r="O5" i="35" s="1"/>
  <c r="N25" i="37" l="1"/>
  <c r="O25" i="37" s="1"/>
  <c r="N25" i="45"/>
  <c r="O25" i="45" s="1"/>
  <c r="O25" i="47"/>
  <c r="P25" i="47" s="1"/>
  <c r="N25" i="44"/>
  <c r="O25" i="44" s="1"/>
  <c r="N25" i="36"/>
  <c r="O25" i="36" s="1"/>
</calcChain>
</file>

<file path=xl/sharedStrings.xml><?xml version="1.0" encoding="utf-8"?>
<sst xmlns="http://schemas.openxmlformats.org/spreadsheetml/2006/main" count="695" uniqueCount="86">
  <si>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</si>
  <si>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</si>
  <si>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</si>
  <si>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</si>
  <si>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</si>
  <si>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</si>
  <si>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</si>
  <si>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</si>
  <si>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</si>
  <si>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</si>
  <si>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</si>
  <si>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</si>
  <si>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</si>
  <si>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</si>
  <si>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</si>
  <si>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</si>
  <si>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</si>
  <si>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</si>
  <si>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</si>
  <si>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</si>
  <si>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</si>
  <si>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</si>
  <si>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Pension Benefits</t>
  </si>
  <si>
    <t>Public Safety</t>
  </si>
  <si>
    <t>Law Enforcement</t>
  </si>
  <si>
    <t>Protective Inspections</t>
  </si>
  <si>
    <t>Other Public Safety</t>
  </si>
  <si>
    <t>Physical Environment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</si>
  <si>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</si>
  <si>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</si>
  <si>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</si>
  <si>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</si>
  <si>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</si>
  <si>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</si>
  <si>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</si>
  <si>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</si>
  <si>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</si>
  <si>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</si>
  <si>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Sweetwater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</si>
  <si>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</si>
  <si>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</si>
  <si>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</si>
  <si>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</si>
  <si>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</si>
  <si>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</si>
  <si>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Garbage / Solid Waste Control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</si>
  <si>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</si>
  <si>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</si>
  <si>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</si>
  <si>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</si>
  <si>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Water Transportation Systems</t>
  </si>
  <si>
    <t>2008 Municipal Population:</t>
  </si>
  <si>
    <t>Local Fiscal Year Ended September 30, 2014</t>
  </si>
  <si>
    <t>Garbage / Solid Waste</t>
  </si>
  <si>
    <t>Flood Control / Stormwater Control</t>
  </si>
  <si>
    <t>Road / Street Facilities</t>
  </si>
  <si>
    <t>Mass Transit</t>
  </si>
  <si>
    <t>Parking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</si>
  <si>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</si>
  <si>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</si>
  <si>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</si>
  <si>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</si>
  <si>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</si>
  <si>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</si>
  <si>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Parks /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</si>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</sst>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B2BB-7BF2-4A24-9CE5-CE3727C70DFC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5531886</v>
      </c>
      <c r="E5" s="100">
        <f>SUM(E6:E9)</f>
        <v>0</v>
      </c>
      <c r="F5" s="100">
        <f>SUM(F6:F9)</f>
        <v>0</v>
      </c>
      <c r="G5" s="100">
        <f>SUM(G6:G9)</f>
        <v>17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1233975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6765878</v>
      </c>
      <c r="P5" s="102">
        <f>(O5/P$27)</f>
        <v>328.90369938262603</v>
      </c>
      <c r="Q5" s="103"/>
    </row>
    <row r="6" spans="1:134">
      <c r="A6" s="105"/>
      <c r="B6" s="106">
        <v>511</v>
      </c>
      <c r="C6" s="107" t="s">
        <v>19</v>
      </c>
      <c r="D6" s="108">
        <v>785144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785144</v>
      </c>
      <c r="P6" s="109">
        <f>(O6/P$27)</f>
        <v>38.167517378834283</v>
      </c>
      <c r="Q6" s="110"/>
    </row>
    <row r="7" spans="1:134">
      <c r="A7" s="105"/>
      <c r="B7" s="106">
        <v>512</v>
      </c>
      <c r="C7" s="107" t="s">
        <v>20</v>
      </c>
      <c r="D7" s="108">
        <v>997145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997145</v>
      </c>
      <c r="P7" s="109">
        <f>(O7/P$27)</f>
        <v>48.473336250060768</v>
      </c>
      <c r="Q7" s="110"/>
    </row>
    <row r="8" spans="1:134">
      <c r="A8" s="105"/>
      <c r="B8" s="106">
        <v>513</v>
      </c>
      <c r="C8" s="107" t="s">
        <v>21</v>
      </c>
      <c r="D8" s="108">
        <v>3749597</v>
      </c>
      <c r="E8" s="108">
        <v>0</v>
      </c>
      <c r="F8" s="108">
        <v>0</v>
      </c>
      <c r="G8" s="108">
        <v>17</v>
      </c>
      <c r="H8" s="108">
        <v>0</v>
      </c>
      <c r="I8" s="108">
        <v>0</v>
      </c>
      <c r="J8" s="108">
        <v>0</v>
      </c>
      <c r="K8" s="108">
        <v>220203</v>
      </c>
      <c r="L8" s="108">
        <v>0</v>
      </c>
      <c r="M8" s="108">
        <v>0</v>
      </c>
      <c r="N8" s="108">
        <v>0</v>
      </c>
      <c r="O8" s="108">
        <f t="shared" si="0"/>
        <v>3969817</v>
      </c>
      <c r="P8" s="109">
        <f>(O8/P$27)</f>
        <v>192.98123572018861</v>
      </c>
      <c r="Q8" s="110"/>
    </row>
    <row r="9" spans="1:134">
      <c r="A9" s="105"/>
      <c r="B9" s="106">
        <v>518</v>
      </c>
      <c r="C9" s="107" t="s">
        <v>22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1013772</v>
      </c>
      <c r="L9" s="108">
        <v>0</v>
      </c>
      <c r="M9" s="108">
        <v>0</v>
      </c>
      <c r="N9" s="108">
        <v>0</v>
      </c>
      <c r="O9" s="108">
        <f t="shared" si="0"/>
        <v>1013772</v>
      </c>
      <c r="P9" s="109">
        <f>(O9/P$27)</f>
        <v>49.281610033542364</v>
      </c>
      <c r="Q9" s="110"/>
    </row>
    <row r="10" spans="1:134" ht="15.75">
      <c r="A10" s="111" t="s">
        <v>23</v>
      </c>
      <c r="B10" s="112"/>
      <c r="C10" s="113"/>
      <c r="D10" s="114">
        <f>SUM(D11:D13)</f>
        <v>17715040</v>
      </c>
      <c r="E10" s="114">
        <f>SUM(E11:E13)</f>
        <v>14604</v>
      </c>
      <c r="F10" s="114">
        <f>SUM(F11:F13)</f>
        <v>0</v>
      </c>
      <c r="G10" s="114">
        <f>SUM(G11:G13)</f>
        <v>17</v>
      </c>
      <c r="H10" s="114">
        <f>SUM(H11:H13)</f>
        <v>0</v>
      </c>
      <c r="I10" s="114">
        <f>SUM(I11:I13)</f>
        <v>0</v>
      </c>
      <c r="J10" s="114">
        <f>SUM(J11:J13)</f>
        <v>0</v>
      </c>
      <c r="K10" s="114">
        <f>SUM(K11:K13)</f>
        <v>0</v>
      </c>
      <c r="L10" s="114">
        <f>SUM(L11:L13)</f>
        <v>0</v>
      </c>
      <c r="M10" s="114">
        <f>SUM(M11:M13)</f>
        <v>0</v>
      </c>
      <c r="N10" s="114">
        <f>SUM(N11:N13)</f>
        <v>0</v>
      </c>
      <c r="O10" s="115">
        <f>SUM(D10:N10)</f>
        <v>17729661</v>
      </c>
      <c r="P10" s="116">
        <f>(O10/P$27)</f>
        <v>861.8764765932624</v>
      </c>
      <c r="Q10" s="117"/>
    </row>
    <row r="11" spans="1:134">
      <c r="A11" s="105"/>
      <c r="B11" s="106">
        <v>521</v>
      </c>
      <c r="C11" s="107" t="s">
        <v>24</v>
      </c>
      <c r="D11" s="108">
        <v>12714247</v>
      </c>
      <c r="E11" s="108">
        <v>14604</v>
      </c>
      <c r="F11" s="108">
        <v>0</v>
      </c>
      <c r="G11" s="108">
        <v>17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12728868</v>
      </c>
      <c r="P11" s="109">
        <f>(O11/P$27)</f>
        <v>618.77730786058044</v>
      </c>
      <c r="Q11" s="110"/>
    </row>
    <row r="12" spans="1:134">
      <c r="A12" s="105"/>
      <c r="B12" s="106">
        <v>524</v>
      </c>
      <c r="C12" s="107" t="s">
        <v>25</v>
      </c>
      <c r="D12" s="108">
        <v>4973045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:O13" si="1">SUM(D12:N12)</f>
        <v>4973045</v>
      </c>
      <c r="P12" s="109">
        <f>(O12/P$27)</f>
        <v>241.75027951971222</v>
      </c>
      <c r="Q12" s="110"/>
    </row>
    <row r="13" spans="1:134">
      <c r="A13" s="105"/>
      <c r="B13" s="106">
        <v>529</v>
      </c>
      <c r="C13" s="107" t="s">
        <v>26</v>
      </c>
      <c r="D13" s="108">
        <v>27748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27748</v>
      </c>
      <c r="P13" s="109">
        <f>(O13/P$27)</f>
        <v>1.3488892129697148</v>
      </c>
      <c r="Q13" s="110"/>
    </row>
    <row r="14" spans="1:134" ht="15.75">
      <c r="A14" s="111" t="s">
        <v>27</v>
      </c>
      <c r="B14" s="112"/>
      <c r="C14" s="113"/>
      <c r="D14" s="114">
        <f>SUM(D15:D17)</f>
        <v>1597536</v>
      </c>
      <c r="E14" s="114">
        <f>SUM(E15:E17)</f>
        <v>866247</v>
      </c>
      <c r="F14" s="114">
        <f>SUM(F15:F17)</f>
        <v>0</v>
      </c>
      <c r="G14" s="114">
        <f>SUM(G15:G17)</f>
        <v>196284</v>
      </c>
      <c r="H14" s="114">
        <f>SUM(H15:H17)</f>
        <v>0</v>
      </c>
      <c r="I14" s="114">
        <f>SUM(I15:I17)</f>
        <v>0</v>
      </c>
      <c r="J14" s="114">
        <f>SUM(J15:J17)</f>
        <v>0</v>
      </c>
      <c r="K14" s="114">
        <f>SUM(K15:K17)</f>
        <v>0</v>
      </c>
      <c r="L14" s="114">
        <f>SUM(L15:L17)</f>
        <v>0</v>
      </c>
      <c r="M14" s="114">
        <f>SUM(M15:M17)</f>
        <v>0</v>
      </c>
      <c r="N14" s="114">
        <f>SUM(N15:N17)</f>
        <v>0</v>
      </c>
      <c r="O14" s="115">
        <f>SUM(D14:N14)</f>
        <v>2660067</v>
      </c>
      <c r="P14" s="116">
        <f>(O14/P$27)</f>
        <v>129.31150648971854</v>
      </c>
      <c r="Q14" s="117"/>
    </row>
    <row r="15" spans="1:134">
      <c r="A15" s="105"/>
      <c r="B15" s="106">
        <v>534</v>
      </c>
      <c r="C15" s="107" t="s">
        <v>45</v>
      </c>
      <c r="D15" s="108">
        <v>60888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22" si="2">SUM(D15:N15)</f>
        <v>60888</v>
      </c>
      <c r="P15" s="109">
        <f>(O15/P$27)</f>
        <v>2.9598949978124542</v>
      </c>
      <c r="Q15" s="110"/>
    </row>
    <row r="16" spans="1:134">
      <c r="A16" s="105"/>
      <c r="B16" s="106">
        <v>538</v>
      </c>
      <c r="C16" s="107" t="s">
        <v>28</v>
      </c>
      <c r="D16" s="108">
        <v>1248763</v>
      </c>
      <c r="E16" s="108">
        <v>866247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2115010</v>
      </c>
      <c r="P16" s="109">
        <f>(O16/P$27)</f>
        <v>102.81512809294638</v>
      </c>
      <c r="Q16" s="110"/>
    </row>
    <row r="17" spans="1:120">
      <c r="A17" s="105"/>
      <c r="B17" s="106">
        <v>539</v>
      </c>
      <c r="C17" s="107" t="s">
        <v>29</v>
      </c>
      <c r="D17" s="108">
        <v>287885</v>
      </c>
      <c r="E17" s="108">
        <v>0</v>
      </c>
      <c r="F17" s="108">
        <v>0</v>
      </c>
      <c r="G17" s="108">
        <v>196284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484169</v>
      </c>
      <c r="P17" s="109">
        <f>(O17/P$27)</f>
        <v>23.5364833989597</v>
      </c>
      <c r="Q17" s="110"/>
    </row>
    <row r="18" spans="1:120" ht="15.75">
      <c r="A18" s="111" t="s">
        <v>30</v>
      </c>
      <c r="B18" s="112"/>
      <c r="C18" s="113"/>
      <c r="D18" s="114">
        <f>SUM(D19:D20)</f>
        <v>2029171</v>
      </c>
      <c r="E18" s="114">
        <f>SUM(E19:E20)</f>
        <v>1325360</v>
      </c>
      <c r="F18" s="114">
        <f>SUM(F19:F20)</f>
        <v>0</v>
      </c>
      <c r="G18" s="114">
        <f>SUM(G19:G20)</f>
        <v>17</v>
      </c>
      <c r="H18" s="114">
        <f>SUM(H19:H20)</f>
        <v>0</v>
      </c>
      <c r="I18" s="114">
        <f>SUM(I19:I20)</f>
        <v>0</v>
      </c>
      <c r="J18" s="114">
        <f>SUM(J19:J20)</f>
        <v>0</v>
      </c>
      <c r="K18" s="114">
        <f>SUM(K19:K20)</f>
        <v>0</v>
      </c>
      <c r="L18" s="114">
        <f>SUM(L19:L20)</f>
        <v>0</v>
      </c>
      <c r="M18" s="114">
        <f>SUM(M19:M20)</f>
        <v>0</v>
      </c>
      <c r="N18" s="114">
        <f>SUM(N19:N20)</f>
        <v>0</v>
      </c>
      <c r="O18" s="114">
        <f t="shared" si="2"/>
        <v>3354548</v>
      </c>
      <c r="P18" s="116">
        <f>(O18/P$27)</f>
        <v>163.07170288269896</v>
      </c>
      <c r="Q18" s="117"/>
    </row>
    <row r="19" spans="1:120">
      <c r="A19" s="105"/>
      <c r="B19" s="106">
        <v>541</v>
      </c>
      <c r="C19" s="107" t="s">
        <v>31</v>
      </c>
      <c r="D19" s="108">
        <v>2029171</v>
      </c>
      <c r="E19" s="108">
        <v>0</v>
      </c>
      <c r="F19" s="108">
        <v>0</v>
      </c>
      <c r="G19" s="108">
        <v>17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2029188</v>
      </c>
      <c r="P19" s="109">
        <f>(O19/P$27)</f>
        <v>98.643138398716644</v>
      </c>
      <c r="Q19" s="110"/>
    </row>
    <row r="20" spans="1:120">
      <c r="A20" s="105"/>
      <c r="B20" s="106">
        <v>544</v>
      </c>
      <c r="C20" s="107" t="s">
        <v>32</v>
      </c>
      <c r="D20" s="108">
        <v>0</v>
      </c>
      <c r="E20" s="108">
        <v>1325360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1325360</v>
      </c>
      <c r="P20" s="109">
        <f>(O20/P$27)</f>
        <v>64.428564483982299</v>
      </c>
      <c r="Q20" s="110"/>
    </row>
    <row r="21" spans="1:120" ht="15.75">
      <c r="A21" s="111" t="s">
        <v>33</v>
      </c>
      <c r="B21" s="112"/>
      <c r="C21" s="113"/>
      <c r="D21" s="114">
        <f>SUM(D22:D22)</f>
        <v>692517</v>
      </c>
      <c r="E21" s="114">
        <f>SUM(E22:E22)</f>
        <v>2165657</v>
      </c>
      <c r="F21" s="114">
        <f>SUM(F22:F22)</f>
        <v>0</v>
      </c>
      <c r="G21" s="114">
        <f>SUM(G22:G22)</f>
        <v>33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2858207</v>
      </c>
      <c r="P21" s="116">
        <f>(O21/P$27)</f>
        <v>138.9435127120704</v>
      </c>
      <c r="Q21" s="110"/>
    </row>
    <row r="22" spans="1:120">
      <c r="A22" s="105"/>
      <c r="B22" s="106">
        <v>572</v>
      </c>
      <c r="C22" s="107" t="s">
        <v>34</v>
      </c>
      <c r="D22" s="108">
        <v>692517</v>
      </c>
      <c r="E22" s="108">
        <v>2165657</v>
      </c>
      <c r="F22" s="108">
        <v>0</v>
      </c>
      <c r="G22" s="108">
        <v>33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2858207</v>
      </c>
      <c r="P22" s="109">
        <f>(O22/P$27)</f>
        <v>138.9435127120704</v>
      </c>
      <c r="Q22" s="110"/>
    </row>
    <row r="23" spans="1:120" ht="15.75">
      <c r="A23" s="111" t="s">
        <v>36</v>
      </c>
      <c r="B23" s="112"/>
      <c r="C23" s="113"/>
      <c r="D23" s="114">
        <f>SUM(D24:D24)</f>
        <v>288575</v>
      </c>
      <c r="E23" s="114">
        <f>SUM(E24:E24)</f>
        <v>1580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>SUM(D23:N23)</f>
        <v>290155</v>
      </c>
      <c r="P23" s="116">
        <f>(O23/P$27)</f>
        <v>14.105050799669437</v>
      </c>
      <c r="Q23" s="110"/>
    </row>
    <row r="24" spans="1:120" ht="15.75" thickBot="1">
      <c r="A24" s="105"/>
      <c r="B24" s="106">
        <v>581</v>
      </c>
      <c r="C24" s="107" t="s">
        <v>80</v>
      </c>
      <c r="D24" s="108">
        <v>288575</v>
      </c>
      <c r="E24" s="108">
        <v>1580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>SUM(D24:N24)</f>
        <v>290155</v>
      </c>
      <c r="P24" s="109">
        <f>(O24/P$27)</f>
        <v>14.105050799669437</v>
      </c>
      <c r="Q24" s="110"/>
    </row>
    <row r="25" spans="1:120" ht="16.5" thickBot="1">
      <c r="A25" s="118" t="s">
        <v>10</v>
      </c>
      <c r="B25" s="119"/>
      <c r="C25" s="120"/>
      <c r="D25" s="121">
        <f>SUM(D5,D10,D14,D18,D21,D23)</f>
        <v>27854725</v>
      </c>
      <c r="E25" s="121">
        <f t="shared" ref="E25:N25" si="3">SUM(E5,E10,E14,E18,E21,E23)</f>
        <v>4373448</v>
      </c>
      <c r="F25" s="121">
        <f t="shared" si="3"/>
        <v>0</v>
      </c>
      <c r="G25" s="121">
        <f t="shared" si="3"/>
        <v>196368</v>
      </c>
      <c r="H25" s="121">
        <f t="shared" si="3"/>
        <v>0</v>
      </c>
      <c r="I25" s="121">
        <f t="shared" si="3"/>
        <v>0</v>
      </c>
      <c r="J25" s="121">
        <f t="shared" si="3"/>
        <v>0</v>
      </c>
      <c r="K25" s="121">
        <f t="shared" si="3"/>
        <v>1233975</v>
      </c>
      <c r="L25" s="121">
        <f t="shared" si="3"/>
        <v>0</v>
      </c>
      <c r="M25" s="121">
        <f t="shared" si="3"/>
        <v>0</v>
      </c>
      <c r="N25" s="121">
        <f t="shared" si="3"/>
        <v>0</v>
      </c>
      <c r="O25" s="121">
        <f>SUM(D25:N25)</f>
        <v>33658516</v>
      </c>
      <c r="P25" s="122">
        <f>(O25/P$27)</f>
        <v>1636.2119488600456</v>
      </c>
      <c r="Q25" s="103"/>
      <c r="R25" s="12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124"/>
      <c r="B26" s="1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</row>
    <row r="27" spans="1:120">
      <c r="A27" s="128"/>
      <c r="B27" s="129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3" t="s">
        <v>85</v>
      </c>
      <c r="N27" s="133"/>
      <c r="O27" s="133"/>
      <c r="P27" s="131">
        <v>20571</v>
      </c>
    </row>
    <row r="28" spans="1:120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37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4956462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942555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5899017</v>
      </c>
      <c r="P5" s="30">
        <f t="shared" ref="P5:P25" si="1">(O5/P$27)</f>
        <v>291.45340909090908</v>
      </c>
      <c r="Q5" s="6"/>
    </row>
    <row r="6" spans="1:134">
      <c r="A6" s="12"/>
      <c r="B6" s="42">
        <v>511</v>
      </c>
      <c r="C6" s="19" t="s">
        <v>19</v>
      </c>
      <c r="D6" s="43">
        <v>593676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593676</v>
      </c>
      <c r="P6" s="44">
        <f t="shared" si="1"/>
        <v>29.331818181818182</v>
      </c>
      <c r="Q6" s="9"/>
    </row>
    <row r="7" spans="1:134">
      <c r="A7" s="12"/>
      <c r="B7" s="42">
        <v>512</v>
      </c>
      <c r="C7" s="19" t="s">
        <v>20</v>
      </c>
      <c r="D7" s="43">
        <v>794493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794493</v>
      </c>
      <c r="P7" s="44">
        <f t="shared" si="1"/>
        <v>39.253606719367589</v>
      </c>
      <c r="Q7" s="9"/>
    </row>
    <row r="8" spans="1:134">
      <c r="A8" s="12"/>
      <c r="B8" s="42">
        <v>513</v>
      </c>
      <c r="C8" s="19" t="s">
        <v>21</v>
      </c>
      <c r="D8" s="43">
        <v>3568293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184604</v>
      </c>
      <c r="L8" s="43">
        <v>0</v>
      </c>
      <c r="M8" s="43">
        <v>0</v>
      </c>
      <c r="N8" s="43">
        <v>0</v>
      </c>
      <c r="O8" s="43">
        <f t="shared" si="2"/>
        <v>3752897</v>
      </c>
      <c r="P8" s="44">
        <f t="shared" si="1"/>
        <v>185.41981225296442</v>
      </c>
      <c r="Q8" s="9"/>
    </row>
    <row r="9" spans="1:134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757951</v>
      </c>
      <c r="L9" s="43">
        <v>0</v>
      </c>
      <c r="M9" s="43">
        <v>0</v>
      </c>
      <c r="N9" s="43">
        <v>0</v>
      </c>
      <c r="O9" s="43">
        <f t="shared" si="2"/>
        <v>757951</v>
      </c>
      <c r="P9" s="44">
        <f t="shared" si="1"/>
        <v>37.448171936758897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12061753</v>
      </c>
      <c r="E10" s="29">
        <f t="shared" si="3"/>
        <v>236203</v>
      </c>
      <c r="F10" s="29">
        <f t="shared" si="3"/>
        <v>0</v>
      </c>
      <c r="G10" s="29">
        <f t="shared" si="3"/>
        <v>98187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12396143</v>
      </c>
      <c r="P10" s="41">
        <f t="shared" si="1"/>
        <v>612.4576581027668</v>
      </c>
      <c r="Q10" s="10"/>
    </row>
    <row r="11" spans="1:134">
      <c r="A11" s="12"/>
      <c r="B11" s="42">
        <v>521</v>
      </c>
      <c r="C11" s="19" t="s">
        <v>24</v>
      </c>
      <c r="D11" s="43">
        <v>10226501</v>
      </c>
      <c r="E11" s="43">
        <v>236203</v>
      </c>
      <c r="F11" s="43">
        <v>0</v>
      </c>
      <c r="G11" s="43">
        <v>98187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10560891</v>
      </c>
      <c r="P11" s="44">
        <f t="shared" si="1"/>
        <v>521.78315217391309</v>
      </c>
      <c r="Q11" s="9"/>
    </row>
    <row r="12" spans="1:134">
      <c r="A12" s="12"/>
      <c r="B12" s="42">
        <v>524</v>
      </c>
      <c r="C12" s="19" t="s">
        <v>25</v>
      </c>
      <c r="D12" s="43">
        <v>1814986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1814986</v>
      </c>
      <c r="P12" s="44">
        <f t="shared" si="1"/>
        <v>89.673221343873522</v>
      </c>
      <c r="Q12" s="9"/>
    </row>
    <row r="13" spans="1:134">
      <c r="A13" s="12"/>
      <c r="B13" s="42">
        <v>529</v>
      </c>
      <c r="C13" s="19" t="s">
        <v>26</v>
      </c>
      <c r="D13" s="43">
        <v>20266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20266</v>
      </c>
      <c r="P13" s="44">
        <f t="shared" si="1"/>
        <v>1.0012845849802372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SUM(D15:D17)</f>
        <v>3491179</v>
      </c>
      <c r="E14" s="29">
        <f t="shared" si="5"/>
        <v>987341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4478520</v>
      </c>
      <c r="P14" s="41">
        <f t="shared" si="1"/>
        <v>221.27075098814228</v>
      </c>
      <c r="Q14" s="10"/>
    </row>
    <row r="15" spans="1:134">
      <c r="A15" s="12"/>
      <c r="B15" s="42">
        <v>534</v>
      </c>
      <c r="C15" s="19" t="s">
        <v>45</v>
      </c>
      <c r="D15" s="43">
        <v>69190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2" si="6">SUM(D15:N15)</f>
        <v>69190</v>
      </c>
      <c r="P15" s="44">
        <f t="shared" si="1"/>
        <v>3.4184782608695654</v>
      </c>
      <c r="Q15" s="9"/>
    </row>
    <row r="16" spans="1:134">
      <c r="A16" s="12"/>
      <c r="B16" s="42">
        <v>538</v>
      </c>
      <c r="C16" s="19" t="s">
        <v>28</v>
      </c>
      <c r="D16" s="43">
        <v>3076479</v>
      </c>
      <c r="E16" s="43">
        <v>792455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3868934</v>
      </c>
      <c r="P16" s="44">
        <f t="shared" si="1"/>
        <v>191.15286561264821</v>
      </c>
      <c r="Q16" s="9"/>
    </row>
    <row r="17" spans="1:120">
      <c r="A17" s="12"/>
      <c r="B17" s="42">
        <v>539</v>
      </c>
      <c r="C17" s="19" t="s">
        <v>29</v>
      </c>
      <c r="D17" s="43">
        <v>345510</v>
      </c>
      <c r="E17" s="43">
        <v>194886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540396</v>
      </c>
      <c r="P17" s="44">
        <f t="shared" si="1"/>
        <v>26.699407114624506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SUM(D19:D20)</f>
        <v>1841014</v>
      </c>
      <c r="E18" s="29">
        <f t="shared" si="7"/>
        <v>485672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2326686</v>
      </c>
      <c r="P18" s="41">
        <f t="shared" si="1"/>
        <v>114.95484189723321</v>
      </c>
      <c r="Q18" s="10"/>
    </row>
    <row r="19" spans="1:120">
      <c r="A19" s="12"/>
      <c r="B19" s="42">
        <v>541</v>
      </c>
      <c r="C19" s="19" t="s">
        <v>31</v>
      </c>
      <c r="D19" s="43">
        <v>1841014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1841014</v>
      </c>
      <c r="P19" s="44">
        <f t="shared" si="1"/>
        <v>90.959189723320165</v>
      </c>
      <c r="Q19" s="9"/>
    </row>
    <row r="20" spans="1:120">
      <c r="A20" s="12"/>
      <c r="B20" s="42">
        <v>544</v>
      </c>
      <c r="C20" s="19" t="s">
        <v>32</v>
      </c>
      <c r="D20" s="43">
        <v>0</v>
      </c>
      <c r="E20" s="43">
        <v>485672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485672</v>
      </c>
      <c r="P20" s="44">
        <f t="shared" si="1"/>
        <v>23.995652173913044</v>
      </c>
      <c r="Q20" s="9"/>
    </row>
    <row r="21" spans="1:120" ht="15.75">
      <c r="A21" s="26" t="s">
        <v>33</v>
      </c>
      <c r="B21" s="27"/>
      <c r="C21" s="28"/>
      <c r="D21" s="29">
        <f t="shared" ref="D21:N21" si="8">SUM(D22:D22)</f>
        <v>615321</v>
      </c>
      <c r="E21" s="29">
        <f t="shared" si="8"/>
        <v>1031287</v>
      </c>
      <c r="F21" s="29">
        <f t="shared" si="8"/>
        <v>0</v>
      </c>
      <c r="G21" s="29">
        <f t="shared" si="8"/>
        <v>49874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1696482</v>
      </c>
      <c r="P21" s="41">
        <f t="shared" si="1"/>
        <v>83.818280632411074</v>
      </c>
      <c r="Q21" s="9"/>
    </row>
    <row r="22" spans="1:120">
      <c r="A22" s="12"/>
      <c r="B22" s="42">
        <v>572</v>
      </c>
      <c r="C22" s="19" t="s">
        <v>34</v>
      </c>
      <c r="D22" s="43">
        <v>615321</v>
      </c>
      <c r="E22" s="43">
        <v>1031287</v>
      </c>
      <c r="F22" s="43">
        <v>0</v>
      </c>
      <c r="G22" s="43">
        <v>49874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1696482</v>
      </c>
      <c r="P22" s="44">
        <f t="shared" si="1"/>
        <v>83.818280632411074</v>
      </c>
      <c r="Q22" s="9"/>
    </row>
    <row r="23" spans="1:120" ht="15.75">
      <c r="A23" s="26" t="s">
        <v>36</v>
      </c>
      <c r="B23" s="27"/>
      <c r="C23" s="28"/>
      <c r="D23" s="29">
        <f t="shared" ref="D23:N23" si="9">SUM(D24:D24)</f>
        <v>1836466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>SUM(D23:N23)</f>
        <v>1836466</v>
      </c>
      <c r="P23" s="41">
        <f t="shared" si="1"/>
        <v>90.734486166007912</v>
      </c>
      <c r="Q23" s="9"/>
    </row>
    <row r="24" spans="1:120" ht="15.75" thickBot="1">
      <c r="A24" s="12"/>
      <c r="B24" s="42">
        <v>581</v>
      </c>
      <c r="C24" s="19" t="s">
        <v>80</v>
      </c>
      <c r="D24" s="43">
        <v>1836466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1836466</v>
      </c>
      <c r="P24" s="44">
        <f t="shared" si="1"/>
        <v>90.734486166007912</v>
      </c>
      <c r="Q24" s="9"/>
    </row>
    <row r="25" spans="1:120" ht="16.5" thickBot="1">
      <c r="A25" s="13" t="s">
        <v>10</v>
      </c>
      <c r="B25" s="21"/>
      <c r="C25" s="20"/>
      <c r="D25" s="14">
        <f>SUM(D5,D10,D14,D18,D21,D23)</f>
        <v>24802195</v>
      </c>
      <c r="E25" s="14">
        <f t="shared" ref="E25:N25" si="10">SUM(E5,E10,E14,E18,E21,E23)</f>
        <v>2740503</v>
      </c>
      <c r="F25" s="14">
        <f t="shared" si="10"/>
        <v>0</v>
      </c>
      <c r="G25" s="14">
        <f t="shared" si="10"/>
        <v>148061</v>
      </c>
      <c r="H25" s="14">
        <f t="shared" si="10"/>
        <v>0</v>
      </c>
      <c r="I25" s="14">
        <f t="shared" si="10"/>
        <v>0</v>
      </c>
      <c r="J25" s="14">
        <f t="shared" si="10"/>
        <v>0</v>
      </c>
      <c r="K25" s="14">
        <f t="shared" si="10"/>
        <v>942555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>SUM(D25:N25)</f>
        <v>28633314</v>
      </c>
      <c r="P25" s="35">
        <f t="shared" si="1"/>
        <v>1414.6894268774704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83</v>
      </c>
      <c r="N27" s="157"/>
      <c r="O27" s="157"/>
      <c r="P27" s="39">
        <v>20240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5033659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1081435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6115094</v>
      </c>
      <c r="P5" s="30">
        <f t="shared" ref="P5:P25" si="2">(O5/P$27)</f>
        <v>306.65934506795043</v>
      </c>
      <c r="Q5" s="6"/>
    </row>
    <row r="6" spans="1:134">
      <c r="A6" s="12"/>
      <c r="B6" s="42">
        <v>511</v>
      </c>
      <c r="C6" s="19" t="s">
        <v>19</v>
      </c>
      <c r="D6" s="43">
        <v>613651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613651</v>
      </c>
      <c r="P6" s="44">
        <f t="shared" si="2"/>
        <v>30.773331327415878</v>
      </c>
      <c r="Q6" s="9"/>
    </row>
    <row r="7" spans="1:134">
      <c r="A7" s="12"/>
      <c r="B7" s="42">
        <v>512</v>
      </c>
      <c r="C7" s="19" t="s">
        <v>20</v>
      </c>
      <c r="D7" s="43">
        <v>987228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987228</v>
      </c>
      <c r="P7" s="44">
        <f t="shared" si="2"/>
        <v>49.507446968557247</v>
      </c>
      <c r="Q7" s="9"/>
    </row>
    <row r="8" spans="1:134">
      <c r="A8" s="12"/>
      <c r="B8" s="42">
        <v>513</v>
      </c>
      <c r="C8" s="19" t="s">
        <v>21</v>
      </c>
      <c r="D8" s="43">
        <v>3432780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197565</v>
      </c>
      <c r="L8" s="43">
        <v>0</v>
      </c>
      <c r="M8" s="43">
        <v>0</v>
      </c>
      <c r="N8" s="43">
        <v>0</v>
      </c>
      <c r="O8" s="43">
        <f t="shared" si="1"/>
        <v>3630345</v>
      </c>
      <c r="P8" s="44">
        <f t="shared" si="2"/>
        <v>182.05431021513465</v>
      </c>
      <c r="Q8" s="9"/>
    </row>
    <row r="9" spans="1:134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883870</v>
      </c>
      <c r="L9" s="43">
        <v>0</v>
      </c>
      <c r="M9" s="43">
        <v>0</v>
      </c>
      <c r="N9" s="43">
        <v>0</v>
      </c>
      <c r="O9" s="43">
        <f t="shared" si="1"/>
        <v>883870</v>
      </c>
      <c r="P9" s="44">
        <f t="shared" si="2"/>
        <v>44.324256556842684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SUM(D11:D13)</f>
        <v>9898788</v>
      </c>
      <c r="E10" s="29">
        <f t="shared" si="3"/>
        <v>463092</v>
      </c>
      <c r="F10" s="29">
        <f t="shared" si="3"/>
        <v>0</v>
      </c>
      <c r="G10" s="29">
        <f t="shared" si="3"/>
        <v>55091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10416971</v>
      </c>
      <c r="P10" s="41">
        <f t="shared" si="2"/>
        <v>522.38959931798809</v>
      </c>
      <c r="Q10" s="10"/>
    </row>
    <row r="11" spans="1:134">
      <c r="A11" s="12"/>
      <c r="B11" s="42">
        <v>521</v>
      </c>
      <c r="C11" s="19" t="s">
        <v>24</v>
      </c>
      <c r="D11" s="43">
        <v>8082138</v>
      </c>
      <c r="E11" s="43">
        <v>463092</v>
      </c>
      <c r="F11" s="43">
        <v>0</v>
      </c>
      <c r="G11" s="43">
        <v>55091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8600321</v>
      </c>
      <c r="P11" s="44">
        <f t="shared" si="2"/>
        <v>431.2883506343714</v>
      </c>
      <c r="Q11" s="9"/>
    </row>
    <row r="12" spans="1:134">
      <c r="A12" s="12"/>
      <c r="B12" s="42">
        <v>524</v>
      </c>
      <c r="C12" s="19" t="s">
        <v>25</v>
      </c>
      <c r="D12" s="43">
        <v>1793743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1793743</v>
      </c>
      <c r="P12" s="44">
        <f t="shared" si="2"/>
        <v>89.952509904217436</v>
      </c>
      <c r="Q12" s="9"/>
    </row>
    <row r="13" spans="1:134">
      <c r="A13" s="12"/>
      <c r="B13" s="42">
        <v>529</v>
      </c>
      <c r="C13" s="19" t="s">
        <v>26</v>
      </c>
      <c r="D13" s="43">
        <v>22907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22907</v>
      </c>
      <c r="P13" s="44">
        <f t="shared" si="2"/>
        <v>1.1487387793992276</v>
      </c>
      <c r="Q13" s="9"/>
    </row>
    <row r="14" spans="1:134" ht="15.75">
      <c r="A14" s="26" t="s">
        <v>27</v>
      </c>
      <c r="B14" s="27"/>
      <c r="C14" s="28"/>
      <c r="D14" s="29">
        <f t="shared" ref="D14:N14" si="4">SUM(D15:D17)</f>
        <v>1872582</v>
      </c>
      <c r="E14" s="29">
        <f t="shared" si="4"/>
        <v>1329025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3201607</v>
      </c>
      <c r="P14" s="41">
        <f t="shared" si="2"/>
        <v>160.55398425354798</v>
      </c>
      <c r="Q14" s="10"/>
    </row>
    <row r="15" spans="1:134">
      <c r="A15" s="12"/>
      <c r="B15" s="42">
        <v>534</v>
      </c>
      <c r="C15" s="19" t="s">
        <v>45</v>
      </c>
      <c r="D15" s="43">
        <v>1285403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1285403</v>
      </c>
      <c r="P15" s="44">
        <f t="shared" si="2"/>
        <v>64.460307908329568</v>
      </c>
      <c r="Q15" s="9"/>
    </row>
    <row r="16" spans="1:134">
      <c r="A16" s="12"/>
      <c r="B16" s="42">
        <v>538</v>
      </c>
      <c r="C16" s="19" t="s">
        <v>28</v>
      </c>
      <c r="D16" s="43">
        <v>0</v>
      </c>
      <c r="E16" s="43">
        <v>818301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818301</v>
      </c>
      <c r="P16" s="44">
        <f t="shared" si="2"/>
        <v>41.036106514216939</v>
      </c>
      <c r="Q16" s="9"/>
    </row>
    <row r="17" spans="1:120">
      <c r="A17" s="12"/>
      <c r="B17" s="42">
        <v>539</v>
      </c>
      <c r="C17" s="19" t="s">
        <v>29</v>
      </c>
      <c r="D17" s="43">
        <v>587179</v>
      </c>
      <c r="E17" s="43">
        <v>510724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1097903</v>
      </c>
      <c r="P17" s="44">
        <f t="shared" si="2"/>
        <v>55.057569831001452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SUM(D19:D20)</f>
        <v>1730015</v>
      </c>
      <c r="E18" s="29">
        <f t="shared" si="5"/>
        <v>613956</v>
      </c>
      <c r="F18" s="29">
        <f t="shared" si="5"/>
        <v>0</v>
      </c>
      <c r="G18" s="29">
        <f t="shared" si="5"/>
        <v>348721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2692692</v>
      </c>
      <c r="P18" s="41">
        <f t="shared" si="2"/>
        <v>135.03294719422297</v>
      </c>
      <c r="Q18" s="10"/>
    </row>
    <row r="19" spans="1:120">
      <c r="A19" s="12"/>
      <c r="B19" s="42">
        <v>541</v>
      </c>
      <c r="C19" s="19" t="s">
        <v>31</v>
      </c>
      <c r="D19" s="43">
        <v>1730015</v>
      </c>
      <c r="E19" s="43">
        <v>0</v>
      </c>
      <c r="F19" s="43">
        <v>0</v>
      </c>
      <c r="G19" s="43">
        <v>348721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2078736</v>
      </c>
      <c r="P19" s="44">
        <f t="shared" si="2"/>
        <v>104.2443207462013</v>
      </c>
      <c r="Q19" s="9"/>
    </row>
    <row r="20" spans="1:120">
      <c r="A20" s="12"/>
      <c r="B20" s="42">
        <v>544</v>
      </c>
      <c r="C20" s="19" t="s">
        <v>32</v>
      </c>
      <c r="D20" s="43">
        <v>0</v>
      </c>
      <c r="E20" s="43">
        <v>613956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613956</v>
      </c>
      <c r="P20" s="44">
        <f t="shared" si="2"/>
        <v>30.788626448021663</v>
      </c>
      <c r="Q20" s="9"/>
    </row>
    <row r="21" spans="1:120" ht="15.75">
      <c r="A21" s="26" t="s">
        <v>33</v>
      </c>
      <c r="B21" s="27"/>
      <c r="C21" s="28"/>
      <c r="D21" s="29">
        <f t="shared" ref="D21:N21" si="6">SUM(D22:D22)</f>
        <v>534777</v>
      </c>
      <c r="E21" s="29">
        <f t="shared" si="6"/>
        <v>1044628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1579405</v>
      </c>
      <c r="P21" s="41">
        <f t="shared" si="2"/>
        <v>79.203901509452891</v>
      </c>
      <c r="Q21" s="9"/>
    </row>
    <row r="22" spans="1:120">
      <c r="A22" s="12"/>
      <c r="B22" s="42">
        <v>572</v>
      </c>
      <c r="C22" s="19" t="s">
        <v>34</v>
      </c>
      <c r="D22" s="43">
        <v>534777</v>
      </c>
      <c r="E22" s="43">
        <v>1044628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1579405</v>
      </c>
      <c r="P22" s="44">
        <f t="shared" si="2"/>
        <v>79.203901509452891</v>
      </c>
      <c r="Q22" s="9"/>
    </row>
    <row r="23" spans="1:120" ht="15.75">
      <c r="A23" s="26" t="s">
        <v>36</v>
      </c>
      <c r="B23" s="27"/>
      <c r="C23" s="28"/>
      <c r="D23" s="29">
        <f t="shared" ref="D23:N23" si="7">SUM(D24:D24)</f>
        <v>168044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168044</v>
      </c>
      <c r="P23" s="41">
        <f t="shared" si="2"/>
        <v>8.42705982648814</v>
      </c>
      <c r="Q23" s="9"/>
    </row>
    <row r="24" spans="1:120" ht="15.75" thickBot="1">
      <c r="A24" s="12"/>
      <c r="B24" s="42">
        <v>581</v>
      </c>
      <c r="C24" s="19" t="s">
        <v>80</v>
      </c>
      <c r="D24" s="43">
        <v>168044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168044</v>
      </c>
      <c r="P24" s="44">
        <f t="shared" si="2"/>
        <v>8.42705982648814</v>
      </c>
      <c r="Q24" s="9"/>
    </row>
    <row r="25" spans="1:120" ht="16.5" thickBot="1">
      <c r="A25" s="13" t="s">
        <v>10</v>
      </c>
      <c r="B25" s="21"/>
      <c r="C25" s="20"/>
      <c r="D25" s="14">
        <f>SUM(D5,D10,D14,D18,D21,D23)</f>
        <v>19237865</v>
      </c>
      <c r="E25" s="14">
        <f t="shared" ref="E25:N25" si="8">SUM(E5,E10,E14,E18,E21,E23)</f>
        <v>3450701</v>
      </c>
      <c r="F25" s="14">
        <f t="shared" si="8"/>
        <v>0</v>
      </c>
      <c r="G25" s="14">
        <f t="shared" si="8"/>
        <v>403812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1081435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24173813</v>
      </c>
      <c r="P25" s="35">
        <f t="shared" si="2"/>
        <v>1212.2668371696504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81</v>
      </c>
      <c r="N27" s="157"/>
      <c r="O27" s="157"/>
      <c r="P27" s="39">
        <v>19941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7080707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1961550</v>
      </c>
      <c r="L5" s="24">
        <f t="shared" si="0"/>
        <v>0</v>
      </c>
      <c r="M5" s="24">
        <f t="shared" si="0"/>
        <v>0</v>
      </c>
      <c r="N5" s="25">
        <f t="shared" ref="N5:N25" si="1">SUM(D5:M5)</f>
        <v>9042257</v>
      </c>
      <c r="O5" s="30">
        <f t="shared" ref="O5:O25" si="2">(N5/O$27)</f>
        <v>404.61146411311972</v>
      </c>
      <c r="P5" s="6"/>
    </row>
    <row r="6" spans="1:133">
      <c r="A6" s="12"/>
      <c r="B6" s="42">
        <v>511</v>
      </c>
      <c r="C6" s="19" t="s">
        <v>19</v>
      </c>
      <c r="D6" s="43">
        <v>1575580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1575580</v>
      </c>
      <c r="O6" s="44">
        <f t="shared" si="2"/>
        <v>70.502058349740466</v>
      </c>
      <c r="P6" s="9"/>
    </row>
    <row r="7" spans="1:133">
      <c r="A7" s="12"/>
      <c r="B7" s="42">
        <v>512</v>
      </c>
      <c r="C7" s="19" t="s">
        <v>20</v>
      </c>
      <c r="D7" s="43">
        <v>1023819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1023819</v>
      </c>
      <c r="O7" s="44">
        <f t="shared" si="2"/>
        <v>45.81255593341686</v>
      </c>
      <c r="P7" s="9"/>
    </row>
    <row r="8" spans="1:133">
      <c r="A8" s="12"/>
      <c r="B8" s="42">
        <v>513</v>
      </c>
      <c r="C8" s="19" t="s">
        <v>21</v>
      </c>
      <c r="D8" s="43">
        <v>4481308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143705</v>
      </c>
      <c r="L8" s="43">
        <v>0</v>
      </c>
      <c r="M8" s="43">
        <v>0</v>
      </c>
      <c r="N8" s="43">
        <f t="shared" si="1"/>
        <v>4625013</v>
      </c>
      <c r="O8" s="44">
        <f t="shared" si="2"/>
        <v>206.95422409164132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1817845</v>
      </c>
      <c r="L9" s="43">
        <v>0</v>
      </c>
      <c r="M9" s="43">
        <v>0</v>
      </c>
      <c r="N9" s="43">
        <f t="shared" si="1"/>
        <v>1817845</v>
      </c>
      <c r="O9" s="44">
        <f t="shared" si="2"/>
        <v>81.342625738321104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9516899</v>
      </c>
      <c r="E10" s="29">
        <f t="shared" si="3"/>
        <v>135158</v>
      </c>
      <c r="F10" s="29">
        <f t="shared" si="3"/>
        <v>0</v>
      </c>
      <c r="G10" s="29">
        <f t="shared" si="3"/>
        <v>625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9652682</v>
      </c>
      <c r="O10" s="41">
        <f t="shared" si="2"/>
        <v>431.9259889028101</v>
      </c>
      <c r="P10" s="10"/>
    </row>
    <row r="11" spans="1:133">
      <c r="A11" s="12"/>
      <c r="B11" s="42">
        <v>521</v>
      </c>
      <c r="C11" s="19" t="s">
        <v>24</v>
      </c>
      <c r="D11" s="43">
        <v>7767107</v>
      </c>
      <c r="E11" s="43">
        <v>135158</v>
      </c>
      <c r="F11" s="43">
        <v>0</v>
      </c>
      <c r="G11" s="43">
        <v>625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7902890</v>
      </c>
      <c r="O11" s="44">
        <f t="shared" si="2"/>
        <v>353.62851261857884</v>
      </c>
      <c r="P11" s="9"/>
    </row>
    <row r="12" spans="1:133">
      <c r="A12" s="12"/>
      <c r="B12" s="42">
        <v>524</v>
      </c>
      <c r="C12" s="19" t="s">
        <v>25</v>
      </c>
      <c r="D12" s="43">
        <v>1731873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1731873</v>
      </c>
      <c r="O12" s="44">
        <f t="shared" si="2"/>
        <v>77.495659566851614</v>
      </c>
      <c r="P12" s="9"/>
    </row>
    <row r="13" spans="1:133">
      <c r="A13" s="12"/>
      <c r="B13" s="42">
        <v>529</v>
      </c>
      <c r="C13" s="19" t="s">
        <v>26</v>
      </c>
      <c r="D13" s="43">
        <v>17919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17919</v>
      </c>
      <c r="O13" s="44">
        <f t="shared" si="2"/>
        <v>0.80181671737963134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1684862</v>
      </c>
      <c r="E14" s="29">
        <f t="shared" si="4"/>
        <v>1453531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3138393</v>
      </c>
      <c r="O14" s="41">
        <f t="shared" si="2"/>
        <v>140.43283515303384</v>
      </c>
      <c r="P14" s="10"/>
    </row>
    <row r="15" spans="1:133">
      <c r="A15" s="12"/>
      <c r="B15" s="42">
        <v>534</v>
      </c>
      <c r="C15" s="19" t="s">
        <v>53</v>
      </c>
      <c r="D15" s="43">
        <v>992751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992751</v>
      </c>
      <c r="O15" s="44">
        <f t="shared" si="2"/>
        <v>44.422364417397532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1121839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1121839</v>
      </c>
      <c r="O16" s="44">
        <f t="shared" si="2"/>
        <v>50.198630749955257</v>
      </c>
      <c r="P16" s="9"/>
    </row>
    <row r="17" spans="1:119">
      <c r="A17" s="12"/>
      <c r="B17" s="42">
        <v>539</v>
      </c>
      <c r="C17" s="19" t="s">
        <v>29</v>
      </c>
      <c r="D17" s="43">
        <v>692111</v>
      </c>
      <c r="E17" s="43">
        <v>331692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1023803</v>
      </c>
      <c r="O17" s="44">
        <f t="shared" si="2"/>
        <v>45.811839985681047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1734922</v>
      </c>
      <c r="E18" s="29">
        <f t="shared" si="5"/>
        <v>271004</v>
      </c>
      <c r="F18" s="29">
        <f t="shared" si="5"/>
        <v>0</v>
      </c>
      <c r="G18" s="29">
        <f t="shared" si="5"/>
        <v>55404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2061330</v>
      </c>
      <c r="O18" s="41">
        <f t="shared" si="2"/>
        <v>92.237784141757658</v>
      </c>
      <c r="P18" s="10"/>
    </row>
    <row r="19" spans="1:119">
      <c r="A19" s="12"/>
      <c r="B19" s="42">
        <v>541</v>
      </c>
      <c r="C19" s="19" t="s">
        <v>55</v>
      </c>
      <c r="D19" s="43">
        <v>1734922</v>
      </c>
      <c r="E19" s="43">
        <v>0</v>
      </c>
      <c r="F19" s="43">
        <v>0</v>
      </c>
      <c r="G19" s="43">
        <v>55404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1790326</v>
      </c>
      <c r="O19" s="44">
        <f t="shared" si="2"/>
        <v>80.111240379452298</v>
      </c>
      <c r="P19" s="9"/>
    </row>
    <row r="20" spans="1:119">
      <c r="A20" s="12"/>
      <c r="B20" s="42">
        <v>544</v>
      </c>
      <c r="C20" s="19" t="s">
        <v>56</v>
      </c>
      <c r="D20" s="43">
        <v>0</v>
      </c>
      <c r="E20" s="43">
        <v>271004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271004</v>
      </c>
      <c r="O20" s="44">
        <f t="shared" si="2"/>
        <v>12.126543762305351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569194</v>
      </c>
      <c r="E21" s="29">
        <f t="shared" si="6"/>
        <v>1013253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1582447</v>
      </c>
      <c r="O21" s="41">
        <f t="shared" si="2"/>
        <v>70.809334168605687</v>
      </c>
      <c r="P21" s="9"/>
    </row>
    <row r="22" spans="1:119">
      <c r="A22" s="12"/>
      <c r="B22" s="42">
        <v>572</v>
      </c>
      <c r="C22" s="19" t="s">
        <v>64</v>
      </c>
      <c r="D22" s="43">
        <v>569194</v>
      </c>
      <c r="E22" s="43">
        <v>1013253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1582447</v>
      </c>
      <c r="O22" s="44">
        <f t="shared" si="2"/>
        <v>70.809334168605687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224704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224704</v>
      </c>
      <c r="O23" s="41">
        <f t="shared" si="2"/>
        <v>10.054770001789869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224704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224704</v>
      </c>
      <c r="O24" s="44">
        <f t="shared" si="2"/>
        <v>10.054770001789869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20811288</v>
      </c>
      <c r="E25" s="14">
        <f t="shared" ref="E25:M25" si="8">SUM(E5,E10,E14,E18,E21,E23)</f>
        <v>2872946</v>
      </c>
      <c r="F25" s="14">
        <f t="shared" si="8"/>
        <v>0</v>
      </c>
      <c r="G25" s="14">
        <f t="shared" si="8"/>
        <v>56029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1961550</v>
      </c>
      <c r="L25" s="14">
        <f t="shared" si="8"/>
        <v>0</v>
      </c>
      <c r="M25" s="14">
        <f t="shared" si="8"/>
        <v>0</v>
      </c>
      <c r="N25" s="14">
        <f t="shared" si="1"/>
        <v>25701813</v>
      </c>
      <c r="O25" s="35">
        <f t="shared" si="2"/>
        <v>1150.0721764811169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75</v>
      </c>
      <c r="M27" s="157"/>
      <c r="N27" s="157"/>
      <c r="O27" s="39">
        <v>22348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4531390</v>
      </c>
      <c r="E5" s="24">
        <f t="shared" si="0"/>
        <v>0</v>
      </c>
      <c r="F5" s="24">
        <f t="shared" si="0"/>
        <v>0</v>
      </c>
      <c r="G5" s="24">
        <f t="shared" si="0"/>
        <v>361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953126</v>
      </c>
      <c r="L5" s="24">
        <f t="shared" si="0"/>
        <v>0</v>
      </c>
      <c r="M5" s="24">
        <f t="shared" si="0"/>
        <v>0</v>
      </c>
      <c r="N5" s="25">
        <f t="shared" ref="N5:N25" si="1">SUM(D5:M5)</f>
        <v>5484877</v>
      </c>
      <c r="O5" s="30">
        <f t="shared" ref="O5:O25" si="2">(N5/O$27)</f>
        <v>245.6501701898961</v>
      </c>
      <c r="P5" s="6"/>
    </row>
    <row r="6" spans="1:133">
      <c r="A6" s="12"/>
      <c r="B6" s="42">
        <v>511</v>
      </c>
      <c r="C6" s="19" t="s">
        <v>19</v>
      </c>
      <c r="D6" s="43">
        <v>774638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774638</v>
      </c>
      <c r="O6" s="44">
        <f t="shared" si="2"/>
        <v>34.693568613400217</v>
      </c>
      <c r="P6" s="9"/>
    </row>
    <row r="7" spans="1:133">
      <c r="A7" s="12"/>
      <c r="B7" s="42">
        <v>512</v>
      </c>
      <c r="C7" s="19" t="s">
        <v>20</v>
      </c>
      <c r="D7" s="43">
        <v>830580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830580</v>
      </c>
      <c r="O7" s="44">
        <f t="shared" si="2"/>
        <v>37.199032604801147</v>
      </c>
      <c r="P7" s="9"/>
    </row>
    <row r="8" spans="1:133">
      <c r="A8" s="12"/>
      <c r="B8" s="42">
        <v>513</v>
      </c>
      <c r="C8" s="19" t="s">
        <v>21</v>
      </c>
      <c r="D8" s="43">
        <v>2926172</v>
      </c>
      <c r="E8" s="43">
        <v>0</v>
      </c>
      <c r="F8" s="43">
        <v>0</v>
      </c>
      <c r="G8" s="43">
        <v>361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2926533</v>
      </c>
      <c r="O8" s="44">
        <f t="shared" si="2"/>
        <v>131.07009136510212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953126</v>
      </c>
      <c r="L9" s="43">
        <v>0</v>
      </c>
      <c r="M9" s="43">
        <v>0</v>
      </c>
      <c r="N9" s="43">
        <f t="shared" si="1"/>
        <v>953126</v>
      </c>
      <c r="O9" s="44">
        <f t="shared" si="2"/>
        <v>42.687477606592616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9683375</v>
      </c>
      <c r="E10" s="29">
        <f t="shared" si="3"/>
        <v>733362</v>
      </c>
      <c r="F10" s="29">
        <f t="shared" si="3"/>
        <v>0</v>
      </c>
      <c r="G10" s="29">
        <f t="shared" si="3"/>
        <v>322951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10739688</v>
      </c>
      <c r="O10" s="41">
        <f t="shared" si="2"/>
        <v>480.99641705481906</v>
      </c>
      <c r="P10" s="10"/>
    </row>
    <row r="11" spans="1:133">
      <c r="A11" s="12"/>
      <c r="B11" s="42">
        <v>521</v>
      </c>
      <c r="C11" s="19" t="s">
        <v>24</v>
      </c>
      <c r="D11" s="43">
        <v>8151897</v>
      </c>
      <c r="E11" s="43">
        <v>733362</v>
      </c>
      <c r="F11" s="43">
        <v>0</v>
      </c>
      <c r="G11" s="43">
        <v>322951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9208210</v>
      </c>
      <c r="O11" s="44">
        <f t="shared" si="2"/>
        <v>412.40639555714796</v>
      </c>
      <c r="P11" s="9"/>
    </row>
    <row r="12" spans="1:133">
      <c r="A12" s="12"/>
      <c r="B12" s="42">
        <v>524</v>
      </c>
      <c r="C12" s="19" t="s">
        <v>25</v>
      </c>
      <c r="D12" s="43">
        <v>1507226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1507226</v>
      </c>
      <c r="O12" s="44">
        <f t="shared" si="2"/>
        <v>67.503851666069508</v>
      </c>
      <c r="P12" s="9"/>
    </row>
    <row r="13" spans="1:133">
      <c r="A13" s="12"/>
      <c r="B13" s="42">
        <v>529</v>
      </c>
      <c r="C13" s="19" t="s">
        <v>26</v>
      </c>
      <c r="D13" s="43">
        <v>24252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24252</v>
      </c>
      <c r="O13" s="44">
        <f t="shared" si="2"/>
        <v>1.0861698316015764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1989233</v>
      </c>
      <c r="E14" s="29">
        <f t="shared" si="4"/>
        <v>968640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2957873</v>
      </c>
      <c r="O14" s="41">
        <f t="shared" si="2"/>
        <v>132.47371013973486</v>
      </c>
      <c r="P14" s="10"/>
    </row>
    <row r="15" spans="1:133">
      <c r="A15" s="12"/>
      <c r="B15" s="42">
        <v>534</v>
      </c>
      <c r="C15" s="19" t="s">
        <v>53</v>
      </c>
      <c r="D15" s="43">
        <v>994544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994544</v>
      </c>
      <c r="O15" s="44">
        <f t="shared" si="2"/>
        <v>44.542457900394126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923802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923802</v>
      </c>
      <c r="O16" s="44">
        <f t="shared" si="2"/>
        <v>41.374149050519527</v>
      </c>
      <c r="P16" s="9"/>
    </row>
    <row r="17" spans="1:119">
      <c r="A17" s="12"/>
      <c r="B17" s="42">
        <v>539</v>
      </c>
      <c r="C17" s="19" t="s">
        <v>29</v>
      </c>
      <c r="D17" s="43">
        <v>994689</v>
      </c>
      <c r="E17" s="43">
        <v>44838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1039527</v>
      </c>
      <c r="O17" s="44">
        <f t="shared" si="2"/>
        <v>46.557103188821209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1895124</v>
      </c>
      <c r="E18" s="29">
        <f t="shared" si="5"/>
        <v>316462</v>
      </c>
      <c r="F18" s="29">
        <f t="shared" si="5"/>
        <v>0</v>
      </c>
      <c r="G18" s="29">
        <f t="shared" si="5"/>
        <v>28426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2240012</v>
      </c>
      <c r="O18" s="41">
        <f t="shared" si="2"/>
        <v>100.32300250806162</v>
      </c>
      <c r="P18" s="10"/>
    </row>
    <row r="19" spans="1:119">
      <c r="A19" s="12"/>
      <c r="B19" s="42">
        <v>541</v>
      </c>
      <c r="C19" s="19" t="s">
        <v>55</v>
      </c>
      <c r="D19" s="43">
        <v>1895124</v>
      </c>
      <c r="E19" s="43">
        <v>0</v>
      </c>
      <c r="F19" s="43">
        <v>0</v>
      </c>
      <c r="G19" s="43">
        <v>28426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1923550</v>
      </c>
      <c r="O19" s="44">
        <f t="shared" si="2"/>
        <v>86.149677534933716</v>
      </c>
      <c r="P19" s="9"/>
    </row>
    <row r="20" spans="1:119">
      <c r="A20" s="12"/>
      <c r="B20" s="42">
        <v>544</v>
      </c>
      <c r="C20" s="19" t="s">
        <v>56</v>
      </c>
      <c r="D20" s="43">
        <v>0</v>
      </c>
      <c r="E20" s="43">
        <v>316462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316462</v>
      </c>
      <c r="O20" s="44">
        <f t="shared" si="2"/>
        <v>14.173324973127912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642396</v>
      </c>
      <c r="E21" s="29">
        <f t="shared" si="6"/>
        <v>971092</v>
      </c>
      <c r="F21" s="29">
        <f t="shared" si="6"/>
        <v>0</v>
      </c>
      <c r="G21" s="29">
        <f t="shared" si="6"/>
        <v>540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1614028</v>
      </c>
      <c r="O21" s="41">
        <f t="shared" si="2"/>
        <v>72.287173056252243</v>
      </c>
      <c r="P21" s="9"/>
    </row>
    <row r="22" spans="1:119">
      <c r="A22" s="12"/>
      <c r="B22" s="42">
        <v>572</v>
      </c>
      <c r="C22" s="19" t="s">
        <v>64</v>
      </c>
      <c r="D22" s="43">
        <v>642396</v>
      </c>
      <c r="E22" s="43">
        <v>971092</v>
      </c>
      <c r="F22" s="43">
        <v>0</v>
      </c>
      <c r="G22" s="43">
        <v>540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1614028</v>
      </c>
      <c r="O22" s="44">
        <f t="shared" si="2"/>
        <v>72.287173056252243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132900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132900</v>
      </c>
      <c r="O23" s="41">
        <f t="shared" si="2"/>
        <v>5.9521676818344682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132900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132900</v>
      </c>
      <c r="O24" s="44">
        <f t="shared" si="2"/>
        <v>5.9521676818344682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18874418</v>
      </c>
      <c r="E25" s="14">
        <f t="shared" ref="E25:M25" si="8">SUM(E5,E10,E14,E18,E21,E23)</f>
        <v>2989556</v>
      </c>
      <c r="F25" s="14">
        <f t="shared" si="8"/>
        <v>0</v>
      </c>
      <c r="G25" s="14">
        <f t="shared" si="8"/>
        <v>352278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953126</v>
      </c>
      <c r="L25" s="14">
        <f t="shared" si="8"/>
        <v>0</v>
      </c>
      <c r="M25" s="14">
        <f t="shared" si="8"/>
        <v>0</v>
      </c>
      <c r="N25" s="14">
        <f t="shared" si="1"/>
        <v>23169378</v>
      </c>
      <c r="O25" s="35">
        <f t="shared" si="2"/>
        <v>1037.6826406305984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73</v>
      </c>
      <c r="M27" s="157"/>
      <c r="N27" s="157"/>
      <c r="O27" s="39">
        <v>22328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4082112</v>
      </c>
      <c r="E5" s="24">
        <f t="shared" si="0"/>
        <v>0</v>
      </c>
      <c r="F5" s="24">
        <f t="shared" si="0"/>
        <v>0</v>
      </c>
      <c r="G5" s="24">
        <f t="shared" si="0"/>
        <v>871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875072</v>
      </c>
      <c r="L5" s="24">
        <f t="shared" si="0"/>
        <v>0</v>
      </c>
      <c r="M5" s="24">
        <f t="shared" si="0"/>
        <v>0</v>
      </c>
      <c r="N5" s="25">
        <f t="shared" ref="N5:N25" si="1">SUM(D5:M5)</f>
        <v>4958055</v>
      </c>
      <c r="O5" s="30">
        <f t="shared" ref="O5:O25" si="2">(N5/O$27)</f>
        <v>230.61793571794036</v>
      </c>
      <c r="P5" s="6"/>
    </row>
    <row r="6" spans="1:133">
      <c r="A6" s="12"/>
      <c r="B6" s="42">
        <v>511</v>
      </c>
      <c r="C6" s="19" t="s">
        <v>19</v>
      </c>
      <c r="D6" s="43">
        <v>693466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693466</v>
      </c>
      <c r="O6" s="44">
        <f t="shared" si="2"/>
        <v>32.255732824782548</v>
      </c>
      <c r="P6" s="9"/>
    </row>
    <row r="7" spans="1:133">
      <c r="A7" s="12"/>
      <c r="B7" s="42">
        <v>512</v>
      </c>
      <c r="C7" s="19" t="s">
        <v>20</v>
      </c>
      <c r="D7" s="43">
        <v>853110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853110</v>
      </c>
      <c r="O7" s="44">
        <f t="shared" si="2"/>
        <v>39.681380529326944</v>
      </c>
      <c r="P7" s="9"/>
    </row>
    <row r="8" spans="1:133">
      <c r="A8" s="12"/>
      <c r="B8" s="42">
        <v>513</v>
      </c>
      <c r="C8" s="19" t="s">
        <v>21</v>
      </c>
      <c r="D8" s="43">
        <v>2535536</v>
      </c>
      <c r="E8" s="43">
        <v>0</v>
      </c>
      <c r="F8" s="43">
        <v>0</v>
      </c>
      <c r="G8" s="43">
        <v>871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2536407</v>
      </c>
      <c r="O8" s="44">
        <f t="shared" si="2"/>
        <v>117.97790594911392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875072</v>
      </c>
      <c r="L9" s="43">
        <v>0</v>
      </c>
      <c r="M9" s="43">
        <v>0</v>
      </c>
      <c r="N9" s="43">
        <f t="shared" si="1"/>
        <v>875072</v>
      </c>
      <c r="O9" s="44">
        <f t="shared" si="2"/>
        <v>40.702916414716967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9112234</v>
      </c>
      <c r="E10" s="29">
        <f t="shared" si="3"/>
        <v>92481</v>
      </c>
      <c r="F10" s="29">
        <f t="shared" si="3"/>
        <v>0</v>
      </c>
      <c r="G10" s="29">
        <f t="shared" si="3"/>
        <v>137364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9342079</v>
      </c>
      <c r="O10" s="41">
        <f t="shared" si="2"/>
        <v>434.53551327968745</v>
      </c>
      <c r="P10" s="10"/>
    </row>
    <row r="11" spans="1:133">
      <c r="A11" s="12"/>
      <c r="B11" s="42">
        <v>521</v>
      </c>
      <c r="C11" s="19" t="s">
        <v>24</v>
      </c>
      <c r="D11" s="43">
        <v>7733045</v>
      </c>
      <c r="E11" s="43">
        <v>92481</v>
      </c>
      <c r="F11" s="43">
        <v>0</v>
      </c>
      <c r="G11" s="43">
        <v>137364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7962890</v>
      </c>
      <c r="O11" s="44">
        <f t="shared" si="2"/>
        <v>370.38420391646122</v>
      </c>
      <c r="P11" s="9"/>
    </row>
    <row r="12" spans="1:133">
      <c r="A12" s="12"/>
      <c r="B12" s="42">
        <v>524</v>
      </c>
      <c r="C12" s="19" t="s">
        <v>25</v>
      </c>
      <c r="D12" s="43">
        <v>1351012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1351012</v>
      </c>
      <c r="O12" s="44">
        <f t="shared" si="2"/>
        <v>62.840690264663472</v>
      </c>
      <c r="P12" s="9"/>
    </row>
    <row r="13" spans="1:133">
      <c r="A13" s="12"/>
      <c r="B13" s="42">
        <v>529</v>
      </c>
      <c r="C13" s="19" t="s">
        <v>26</v>
      </c>
      <c r="D13" s="43">
        <v>28177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28177</v>
      </c>
      <c r="O13" s="44">
        <f t="shared" si="2"/>
        <v>1.3106190985627237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2028455</v>
      </c>
      <c r="E14" s="29">
        <f t="shared" si="4"/>
        <v>1587335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3615790</v>
      </c>
      <c r="O14" s="41">
        <f t="shared" si="2"/>
        <v>168.18410158612028</v>
      </c>
      <c r="P14" s="10"/>
    </row>
    <row r="15" spans="1:133">
      <c r="A15" s="12"/>
      <c r="B15" s="42">
        <v>534</v>
      </c>
      <c r="C15" s="19" t="s">
        <v>53</v>
      </c>
      <c r="D15" s="43">
        <v>844151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844151</v>
      </c>
      <c r="O15" s="44">
        <f t="shared" si="2"/>
        <v>39.264663472719661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948216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948216</v>
      </c>
      <c r="O16" s="44">
        <f t="shared" si="2"/>
        <v>44.105121168426436</v>
      </c>
      <c r="P16" s="9"/>
    </row>
    <row r="17" spans="1:119">
      <c r="A17" s="12"/>
      <c r="B17" s="42">
        <v>539</v>
      </c>
      <c r="C17" s="19" t="s">
        <v>29</v>
      </c>
      <c r="D17" s="43">
        <v>1184304</v>
      </c>
      <c r="E17" s="43">
        <v>639119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1823423</v>
      </c>
      <c r="O17" s="44">
        <f t="shared" si="2"/>
        <v>84.814316944974181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1953680</v>
      </c>
      <c r="E18" s="29">
        <f t="shared" si="5"/>
        <v>515465</v>
      </c>
      <c r="F18" s="29">
        <f t="shared" si="5"/>
        <v>0</v>
      </c>
      <c r="G18" s="29">
        <f t="shared" si="5"/>
        <v>32073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2501218</v>
      </c>
      <c r="O18" s="41">
        <f t="shared" si="2"/>
        <v>116.3411321456812</v>
      </c>
      <c r="P18" s="10"/>
    </row>
    <row r="19" spans="1:119">
      <c r="A19" s="12"/>
      <c r="B19" s="42">
        <v>541</v>
      </c>
      <c r="C19" s="19" t="s">
        <v>55</v>
      </c>
      <c r="D19" s="43">
        <v>1953680</v>
      </c>
      <c r="E19" s="43">
        <v>0</v>
      </c>
      <c r="F19" s="43">
        <v>0</v>
      </c>
      <c r="G19" s="43">
        <v>32073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1985753</v>
      </c>
      <c r="O19" s="44">
        <f t="shared" si="2"/>
        <v>92.364900693055489</v>
      </c>
      <c r="P19" s="9"/>
    </row>
    <row r="20" spans="1:119">
      <c r="A20" s="12"/>
      <c r="B20" s="42">
        <v>544</v>
      </c>
      <c r="C20" s="19" t="s">
        <v>56</v>
      </c>
      <c r="D20" s="43">
        <v>0</v>
      </c>
      <c r="E20" s="43">
        <v>515465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515465</v>
      </c>
      <c r="O20" s="44">
        <f t="shared" si="2"/>
        <v>23.976231452625704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628633</v>
      </c>
      <c r="E21" s="29">
        <f t="shared" si="6"/>
        <v>1016112</v>
      </c>
      <c r="F21" s="29">
        <f t="shared" si="6"/>
        <v>0</v>
      </c>
      <c r="G21" s="29">
        <f t="shared" si="6"/>
        <v>1305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1646050</v>
      </c>
      <c r="O21" s="41">
        <f t="shared" si="2"/>
        <v>76.564026233778321</v>
      </c>
      <c r="P21" s="9"/>
    </row>
    <row r="22" spans="1:119">
      <c r="A22" s="12"/>
      <c r="B22" s="42">
        <v>572</v>
      </c>
      <c r="C22" s="19" t="s">
        <v>64</v>
      </c>
      <c r="D22" s="43">
        <v>628633</v>
      </c>
      <c r="E22" s="43">
        <v>1016112</v>
      </c>
      <c r="F22" s="43">
        <v>0</v>
      </c>
      <c r="G22" s="43">
        <v>1305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1646050</v>
      </c>
      <c r="O22" s="44">
        <f t="shared" si="2"/>
        <v>76.564026233778321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130631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130631</v>
      </c>
      <c r="O23" s="41">
        <f t="shared" si="2"/>
        <v>6.0761430764221593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130631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130631</v>
      </c>
      <c r="O24" s="44">
        <f t="shared" si="2"/>
        <v>6.0761430764221593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17935745</v>
      </c>
      <c r="E25" s="14">
        <f t="shared" ref="E25:M25" si="8">SUM(E5,E10,E14,E18,E21,E23)</f>
        <v>3211393</v>
      </c>
      <c r="F25" s="14">
        <f t="shared" si="8"/>
        <v>0</v>
      </c>
      <c r="G25" s="14">
        <f t="shared" si="8"/>
        <v>171613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875072</v>
      </c>
      <c r="L25" s="14">
        <f t="shared" si="8"/>
        <v>0</v>
      </c>
      <c r="M25" s="14">
        <f t="shared" si="8"/>
        <v>0</v>
      </c>
      <c r="N25" s="14">
        <f t="shared" si="1"/>
        <v>22193823</v>
      </c>
      <c r="O25" s="35">
        <f t="shared" si="2"/>
        <v>1032.3188520396297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71</v>
      </c>
      <c r="M27" s="157"/>
      <c r="N27" s="157"/>
      <c r="O27" s="39">
        <v>21499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3737719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932377</v>
      </c>
      <c r="L5" s="24">
        <f t="shared" si="0"/>
        <v>0</v>
      </c>
      <c r="M5" s="24">
        <f t="shared" si="0"/>
        <v>0</v>
      </c>
      <c r="N5" s="25">
        <f t="shared" ref="N5:N25" si="1">SUM(D5:M5)</f>
        <v>4670096</v>
      </c>
      <c r="O5" s="30">
        <f t="shared" ref="O5:O25" si="2">(N5/O$27)</f>
        <v>217.13297377719917</v>
      </c>
      <c r="P5" s="6"/>
    </row>
    <row r="6" spans="1:133">
      <c r="A6" s="12"/>
      <c r="B6" s="42">
        <v>511</v>
      </c>
      <c r="C6" s="19" t="s">
        <v>19</v>
      </c>
      <c r="D6" s="43">
        <v>447598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447598</v>
      </c>
      <c r="O6" s="44">
        <f t="shared" si="2"/>
        <v>20.810768086293471</v>
      </c>
      <c r="P6" s="9"/>
    </row>
    <row r="7" spans="1:133">
      <c r="A7" s="12"/>
      <c r="B7" s="42">
        <v>512</v>
      </c>
      <c r="C7" s="19" t="s">
        <v>20</v>
      </c>
      <c r="D7" s="43">
        <v>562291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562291</v>
      </c>
      <c r="O7" s="44">
        <f t="shared" si="2"/>
        <v>26.143342012274502</v>
      </c>
      <c r="P7" s="9"/>
    </row>
    <row r="8" spans="1:133">
      <c r="A8" s="12"/>
      <c r="B8" s="42">
        <v>513</v>
      </c>
      <c r="C8" s="19" t="s">
        <v>21</v>
      </c>
      <c r="D8" s="43">
        <v>2727830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2727830</v>
      </c>
      <c r="O8" s="44">
        <f t="shared" si="2"/>
        <v>126.8286219081272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932377</v>
      </c>
      <c r="L9" s="43">
        <v>0</v>
      </c>
      <c r="M9" s="43">
        <v>0</v>
      </c>
      <c r="N9" s="43">
        <f t="shared" si="1"/>
        <v>932377</v>
      </c>
      <c r="O9" s="44">
        <f t="shared" si="2"/>
        <v>43.350241770503999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6855519</v>
      </c>
      <c r="E10" s="29">
        <f t="shared" si="3"/>
        <v>111514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6967033</v>
      </c>
      <c r="O10" s="41">
        <f t="shared" si="2"/>
        <v>323.92751534312816</v>
      </c>
      <c r="P10" s="10"/>
    </row>
    <row r="11" spans="1:133">
      <c r="A11" s="12"/>
      <c r="B11" s="42">
        <v>521</v>
      </c>
      <c r="C11" s="19" t="s">
        <v>24</v>
      </c>
      <c r="D11" s="43">
        <v>5796576</v>
      </c>
      <c r="E11" s="43">
        <v>111514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5908090</v>
      </c>
      <c r="O11" s="44">
        <f t="shared" si="2"/>
        <v>274.69267249395574</v>
      </c>
      <c r="P11" s="9"/>
    </row>
    <row r="12" spans="1:133">
      <c r="A12" s="12"/>
      <c r="B12" s="42">
        <v>524</v>
      </c>
      <c r="C12" s="19" t="s">
        <v>25</v>
      </c>
      <c r="D12" s="43">
        <v>1033664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1033664</v>
      </c>
      <c r="O12" s="44">
        <f t="shared" si="2"/>
        <v>48.059512739445786</v>
      </c>
      <c r="P12" s="9"/>
    </row>
    <row r="13" spans="1:133">
      <c r="A13" s="12"/>
      <c r="B13" s="42">
        <v>529</v>
      </c>
      <c r="C13" s="19" t="s">
        <v>26</v>
      </c>
      <c r="D13" s="43">
        <v>25279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25279</v>
      </c>
      <c r="O13" s="44">
        <f t="shared" si="2"/>
        <v>1.1753301097266133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1090780</v>
      </c>
      <c r="E14" s="29">
        <f t="shared" si="4"/>
        <v>891783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1982563</v>
      </c>
      <c r="O14" s="41">
        <f t="shared" si="2"/>
        <v>92.177933792077368</v>
      </c>
      <c r="P14" s="10"/>
    </row>
    <row r="15" spans="1:133">
      <c r="A15" s="12"/>
      <c r="B15" s="42">
        <v>534</v>
      </c>
      <c r="C15" s="19" t="s">
        <v>53</v>
      </c>
      <c r="D15" s="43">
        <v>816273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816273</v>
      </c>
      <c r="O15" s="44">
        <f t="shared" si="2"/>
        <v>37.952064348149527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842101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842101</v>
      </c>
      <c r="O16" s="44">
        <f t="shared" si="2"/>
        <v>39.15291984377906</v>
      </c>
      <c r="P16" s="9"/>
    </row>
    <row r="17" spans="1:119">
      <c r="A17" s="12"/>
      <c r="B17" s="42">
        <v>539</v>
      </c>
      <c r="C17" s="19" t="s">
        <v>29</v>
      </c>
      <c r="D17" s="43">
        <v>274507</v>
      </c>
      <c r="E17" s="43">
        <v>49682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324189</v>
      </c>
      <c r="O17" s="44">
        <f t="shared" si="2"/>
        <v>15.072949600148782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1548740</v>
      </c>
      <c r="E18" s="29">
        <f t="shared" si="5"/>
        <v>419925</v>
      </c>
      <c r="F18" s="29">
        <f t="shared" si="5"/>
        <v>0</v>
      </c>
      <c r="G18" s="29">
        <f t="shared" si="5"/>
        <v>28688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1997353</v>
      </c>
      <c r="O18" s="41">
        <f t="shared" si="2"/>
        <v>92.865584898642368</v>
      </c>
      <c r="P18" s="10"/>
    </row>
    <row r="19" spans="1:119">
      <c r="A19" s="12"/>
      <c r="B19" s="42">
        <v>541</v>
      </c>
      <c r="C19" s="19" t="s">
        <v>55</v>
      </c>
      <c r="D19" s="43">
        <v>1548740</v>
      </c>
      <c r="E19" s="43">
        <v>0</v>
      </c>
      <c r="F19" s="43">
        <v>0</v>
      </c>
      <c r="G19" s="43">
        <v>28688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1577428</v>
      </c>
      <c r="O19" s="44">
        <f t="shared" si="2"/>
        <v>73.341454342570202</v>
      </c>
      <c r="P19" s="9"/>
    </row>
    <row r="20" spans="1:119">
      <c r="A20" s="12"/>
      <c r="B20" s="42">
        <v>544</v>
      </c>
      <c r="C20" s="19" t="s">
        <v>56</v>
      </c>
      <c r="D20" s="43">
        <v>0</v>
      </c>
      <c r="E20" s="43">
        <v>419925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419925</v>
      </c>
      <c r="O20" s="44">
        <f t="shared" si="2"/>
        <v>19.524130556072159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476170</v>
      </c>
      <c r="E21" s="29">
        <f t="shared" si="6"/>
        <v>913117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1389287</v>
      </c>
      <c r="O21" s="41">
        <f t="shared" si="2"/>
        <v>64.593965036265573</v>
      </c>
      <c r="P21" s="9"/>
    </row>
    <row r="22" spans="1:119">
      <c r="A22" s="12"/>
      <c r="B22" s="42">
        <v>572</v>
      </c>
      <c r="C22" s="19" t="s">
        <v>64</v>
      </c>
      <c r="D22" s="43">
        <v>476170</v>
      </c>
      <c r="E22" s="43">
        <v>913117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1389287</v>
      </c>
      <c r="O22" s="44">
        <f t="shared" si="2"/>
        <v>64.593965036265573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133907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133907</v>
      </c>
      <c r="O23" s="41">
        <f t="shared" si="2"/>
        <v>6.2259159382555325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133907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133907</v>
      </c>
      <c r="O24" s="44">
        <f t="shared" si="2"/>
        <v>6.2259159382555325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13842835</v>
      </c>
      <c r="E25" s="14">
        <f t="shared" ref="E25:M25" si="8">SUM(E5,E10,E14,E18,E21,E23)</f>
        <v>2336339</v>
      </c>
      <c r="F25" s="14">
        <f t="shared" si="8"/>
        <v>0</v>
      </c>
      <c r="G25" s="14">
        <f t="shared" si="8"/>
        <v>28688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932377</v>
      </c>
      <c r="L25" s="14">
        <f t="shared" si="8"/>
        <v>0</v>
      </c>
      <c r="M25" s="14">
        <f t="shared" si="8"/>
        <v>0</v>
      </c>
      <c r="N25" s="14">
        <f t="shared" si="1"/>
        <v>17140239</v>
      </c>
      <c r="O25" s="35">
        <f t="shared" si="2"/>
        <v>796.92388878556812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69</v>
      </c>
      <c r="M27" s="157"/>
      <c r="N27" s="157"/>
      <c r="O27" s="39">
        <v>21508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6680969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1683961</v>
      </c>
      <c r="L5" s="24">
        <f t="shared" si="0"/>
        <v>0</v>
      </c>
      <c r="M5" s="24">
        <f t="shared" si="0"/>
        <v>0</v>
      </c>
      <c r="N5" s="25">
        <f t="shared" ref="N5:N25" si="1">SUM(D5:M5)</f>
        <v>8364930</v>
      </c>
      <c r="O5" s="30">
        <f t="shared" ref="O5:O25" si="2">(N5/O$27)</f>
        <v>390.73850896860989</v>
      </c>
      <c r="P5" s="6"/>
    </row>
    <row r="6" spans="1:133">
      <c r="A6" s="12"/>
      <c r="B6" s="42">
        <v>511</v>
      </c>
      <c r="C6" s="19" t="s">
        <v>19</v>
      </c>
      <c r="D6" s="43">
        <v>428789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428789</v>
      </c>
      <c r="O6" s="44">
        <f t="shared" si="2"/>
        <v>20.029381539611361</v>
      </c>
      <c r="P6" s="9"/>
    </row>
    <row r="7" spans="1:133">
      <c r="A7" s="12"/>
      <c r="B7" s="42">
        <v>512</v>
      </c>
      <c r="C7" s="19" t="s">
        <v>20</v>
      </c>
      <c r="D7" s="43">
        <v>220918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220918</v>
      </c>
      <c r="O7" s="44">
        <f t="shared" si="2"/>
        <v>10.319413303437967</v>
      </c>
      <c r="P7" s="9"/>
    </row>
    <row r="8" spans="1:133">
      <c r="A8" s="12"/>
      <c r="B8" s="42">
        <v>513</v>
      </c>
      <c r="C8" s="19" t="s">
        <v>21</v>
      </c>
      <c r="D8" s="43">
        <v>6031262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6031262</v>
      </c>
      <c r="O8" s="44">
        <f t="shared" si="2"/>
        <v>281.72935351270553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1683961</v>
      </c>
      <c r="L9" s="43">
        <v>0</v>
      </c>
      <c r="M9" s="43">
        <v>0</v>
      </c>
      <c r="N9" s="43">
        <f t="shared" si="1"/>
        <v>1683961</v>
      </c>
      <c r="O9" s="44">
        <f t="shared" si="2"/>
        <v>78.660360612855001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7833688</v>
      </c>
      <c r="E10" s="29">
        <f t="shared" si="3"/>
        <v>89820</v>
      </c>
      <c r="F10" s="29">
        <f t="shared" si="3"/>
        <v>0</v>
      </c>
      <c r="G10" s="29">
        <f t="shared" si="3"/>
        <v>2586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7926094</v>
      </c>
      <c r="O10" s="41">
        <f t="shared" si="2"/>
        <v>370.23981689088191</v>
      </c>
      <c r="P10" s="10"/>
    </row>
    <row r="11" spans="1:133">
      <c r="A11" s="12"/>
      <c r="B11" s="42">
        <v>521</v>
      </c>
      <c r="C11" s="19" t="s">
        <v>24</v>
      </c>
      <c r="D11" s="43">
        <v>6748508</v>
      </c>
      <c r="E11" s="43">
        <v>89820</v>
      </c>
      <c r="F11" s="43">
        <v>0</v>
      </c>
      <c r="G11" s="43">
        <v>2586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6840914</v>
      </c>
      <c r="O11" s="44">
        <f t="shared" si="2"/>
        <v>319.54942077727952</v>
      </c>
      <c r="P11" s="9"/>
    </row>
    <row r="12" spans="1:133">
      <c r="A12" s="12"/>
      <c r="B12" s="42">
        <v>524</v>
      </c>
      <c r="C12" s="19" t="s">
        <v>25</v>
      </c>
      <c r="D12" s="43">
        <v>1062922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1062922</v>
      </c>
      <c r="O12" s="44">
        <f t="shared" si="2"/>
        <v>49.650691330343797</v>
      </c>
      <c r="P12" s="9"/>
    </row>
    <row r="13" spans="1:133">
      <c r="A13" s="12"/>
      <c r="B13" s="42">
        <v>529</v>
      </c>
      <c r="C13" s="19" t="s">
        <v>26</v>
      </c>
      <c r="D13" s="43">
        <v>22258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22258</v>
      </c>
      <c r="O13" s="44">
        <f t="shared" si="2"/>
        <v>1.0397047832585948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1043360</v>
      </c>
      <c r="E14" s="29">
        <f t="shared" si="4"/>
        <v>1461580</v>
      </c>
      <c r="F14" s="29">
        <f t="shared" si="4"/>
        <v>0</v>
      </c>
      <c r="G14" s="29">
        <f t="shared" si="4"/>
        <v>4375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2509315</v>
      </c>
      <c r="O14" s="41">
        <f t="shared" si="2"/>
        <v>117.21389200298954</v>
      </c>
      <c r="P14" s="10"/>
    </row>
    <row r="15" spans="1:133">
      <c r="A15" s="12"/>
      <c r="B15" s="42">
        <v>534</v>
      </c>
      <c r="C15" s="19" t="s">
        <v>53</v>
      </c>
      <c r="D15" s="43">
        <v>814631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814631</v>
      </c>
      <c r="O15" s="44">
        <f t="shared" si="2"/>
        <v>38.052643871449924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1119848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1119848</v>
      </c>
      <c r="O16" s="44">
        <f t="shared" si="2"/>
        <v>52.309790732436475</v>
      </c>
      <c r="P16" s="9"/>
    </row>
    <row r="17" spans="1:119">
      <c r="A17" s="12"/>
      <c r="B17" s="42">
        <v>539</v>
      </c>
      <c r="C17" s="19" t="s">
        <v>29</v>
      </c>
      <c r="D17" s="43">
        <v>228729</v>
      </c>
      <c r="E17" s="43">
        <v>341732</v>
      </c>
      <c r="F17" s="43">
        <v>0</v>
      </c>
      <c r="G17" s="43">
        <v>4375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574836</v>
      </c>
      <c r="O17" s="44">
        <f t="shared" si="2"/>
        <v>26.85145739910314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1119586</v>
      </c>
      <c r="E18" s="29">
        <f t="shared" si="5"/>
        <v>500166</v>
      </c>
      <c r="F18" s="29">
        <f t="shared" si="5"/>
        <v>0</v>
      </c>
      <c r="G18" s="29">
        <f t="shared" si="5"/>
        <v>92038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1711790</v>
      </c>
      <c r="O18" s="41">
        <f t="shared" si="2"/>
        <v>79.9602952167414</v>
      </c>
      <c r="P18" s="10"/>
    </row>
    <row r="19" spans="1:119">
      <c r="A19" s="12"/>
      <c r="B19" s="42">
        <v>541</v>
      </c>
      <c r="C19" s="19" t="s">
        <v>55</v>
      </c>
      <c r="D19" s="43">
        <v>1119586</v>
      </c>
      <c r="E19" s="43">
        <v>0</v>
      </c>
      <c r="F19" s="43">
        <v>0</v>
      </c>
      <c r="G19" s="43">
        <v>66313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1185899</v>
      </c>
      <c r="O19" s="44">
        <f t="shared" si="2"/>
        <v>55.395132660687594</v>
      </c>
      <c r="P19" s="9"/>
    </row>
    <row r="20" spans="1:119">
      <c r="A20" s="12"/>
      <c r="B20" s="42">
        <v>544</v>
      </c>
      <c r="C20" s="19" t="s">
        <v>56</v>
      </c>
      <c r="D20" s="43">
        <v>0</v>
      </c>
      <c r="E20" s="43">
        <v>500166</v>
      </c>
      <c r="F20" s="43">
        <v>0</v>
      </c>
      <c r="G20" s="43">
        <v>25725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525891</v>
      </c>
      <c r="O20" s="44">
        <f t="shared" si="2"/>
        <v>24.56516255605381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611172</v>
      </c>
      <c r="E21" s="29">
        <f t="shared" si="6"/>
        <v>873509</v>
      </c>
      <c r="F21" s="29">
        <f t="shared" si="6"/>
        <v>0</v>
      </c>
      <c r="G21" s="29">
        <f t="shared" si="6"/>
        <v>15289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1499970</v>
      </c>
      <c r="O21" s="41">
        <f t="shared" si="2"/>
        <v>70.065863228699556</v>
      </c>
      <c r="P21" s="9"/>
    </row>
    <row r="22" spans="1:119">
      <c r="A22" s="12"/>
      <c r="B22" s="42">
        <v>572</v>
      </c>
      <c r="C22" s="19" t="s">
        <v>64</v>
      </c>
      <c r="D22" s="43">
        <v>611172</v>
      </c>
      <c r="E22" s="43">
        <v>873509</v>
      </c>
      <c r="F22" s="43">
        <v>0</v>
      </c>
      <c r="G22" s="43">
        <v>15289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1499970</v>
      </c>
      <c r="O22" s="44">
        <f t="shared" si="2"/>
        <v>70.065863228699556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1036231</v>
      </c>
      <c r="E23" s="29">
        <f t="shared" si="7"/>
        <v>1451644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2487875</v>
      </c>
      <c r="O23" s="41">
        <f t="shared" si="2"/>
        <v>116.21239723467862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1036231</v>
      </c>
      <c r="E24" s="43">
        <v>1451644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2487875</v>
      </c>
      <c r="O24" s="44">
        <f t="shared" si="2"/>
        <v>116.21239723467862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18325006</v>
      </c>
      <c r="E25" s="14">
        <f t="shared" ref="E25:M25" si="8">SUM(E5,E10,E14,E18,E21,E23)</f>
        <v>4376719</v>
      </c>
      <c r="F25" s="14">
        <f t="shared" si="8"/>
        <v>0</v>
      </c>
      <c r="G25" s="14">
        <f t="shared" si="8"/>
        <v>114288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1683961</v>
      </c>
      <c r="L25" s="14">
        <f t="shared" si="8"/>
        <v>0</v>
      </c>
      <c r="M25" s="14">
        <f t="shared" si="8"/>
        <v>0</v>
      </c>
      <c r="N25" s="14">
        <f t="shared" si="1"/>
        <v>24499974</v>
      </c>
      <c r="O25" s="35">
        <f t="shared" si="2"/>
        <v>1144.4307735426009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67</v>
      </c>
      <c r="M27" s="157"/>
      <c r="N27" s="157"/>
      <c r="O27" s="39">
        <v>21408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4236751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964882</v>
      </c>
      <c r="L5" s="24">
        <f t="shared" si="0"/>
        <v>0</v>
      </c>
      <c r="M5" s="24">
        <f t="shared" si="0"/>
        <v>0</v>
      </c>
      <c r="N5" s="25">
        <f t="shared" ref="N5:N25" si="1">SUM(D5:M5)</f>
        <v>5201633</v>
      </c>
      <c r="O5" s="30">
        <f t="shared" ref="O5:O25" si="2">(N5/O$27)</f>
        <v>250.16269898523541</v>
      </c>
      <c r="P5" s="6"/>
    </row>
    <row r="6" spans="1:133">
      <c r="A6" s="12"/>
      <c r="B6" s="42">
        <v>511</v>
      </c>
      <c r="C6" s="19" t="s">
        <v>19</v>
      </c>
      <c r="D6" s="43">
        <v>607332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607332</v>
      </c>
      <c r="O6" s="44">
        <f t="shared" si="2"/>
        <v>29.208483624296637</v>
      </c>
      <c r="P6" s="9"/>
    </row>
    <row r="7" spans="1:133">
      <c r="A7" s="12"/>
      <c r="B7" s="42">
        <v>512</v>
      </c>
      <c r="C7" s="19" t="s">
        <v>20</v>
      </c>
      <c r="D7" s="43">
        <v>359277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359277</v>
      </c>
      <c r="O7" s="44">
        <f t="shared" si="2"/>
        <v>17.278747655460972</v>
      </c>
      <c r="P7" s="9"/>
    </row>
    <row r="8" spans="1:133">
      <c r="A8" s="12"/>
      <c r="B8" s="42">
        <v>513</v>
      </c>
      <c r="C8" s="19" t="s">
        <v>21</v>
      </c>
      <c r="D8" s="43">
        <v>3270142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3270142</v>
      </c>
      <c r="O8" s="44">
        <f t="shared" si="2"/>
        <v>157.27129322368106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964882</v>
      </c>
      <c r="L9" s="43">
        <v>0</v>
      </c>
      <c r="M9" s="43">
        <v>0</v>
      </c>
      <c r="N9" s="43">
        <f t="shared" si="1"/>
        <v>964882</v>
      </c>
      <c r="O9" s="44">
        <f t="shared" si="2"/>
        <v>46.404174481796758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8894031</v>
      </c>
      <c r="E10" s="29">
        <f t="shared" si="3"/>
        <v>144018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9038049</v>
      </c>
      <c r="O10" s="41">
        <f t="shared" si="2"/>
        <v>434.66786899437312</v>
      </c>
      <c r="P10" s="10"/>
    </row>
    <row r="11" spans="1:133">
      <c r="A11" s="12"/>
      <c r="B11" s="42">
        <v>521</v>
      </c>
      <c r="C11" s="19" t="s">
        <v>24</v>
      </c>
      <c r="D11" s="43">
        <v>7548290</v>
      </c>
      <c r="E11" s="43">
        <v>144018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7692308</v>
      </c>
      <c r="O11" s="44">
        <f t="shared" si="2"/>
        <v>369.94700139470012</v>
      </c>
      <c r="P11" s="9"/>
    </row>
    <row r="12" spans="1:133">
      <c r="A12" s="12"/>
      <c r="B12" s="42">
        <v>524</v>
      </c>
      <c r="C12" s="19" t="s">
        <v>25</v>
      </c>
      <c r="D12" s="43">
        <v>1318237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1318237</v>
      </c>
      <c r="O12" s="44">
        <f t="shared" si="2"/>
        <v>63.398114750156303</v>
      </c>
      <c r="P12" s="9"/>
    </row>
    <row r="13" spans="1:133">
      <c r="A13" s="12"/>
      <c r="B13" s="42">
        <v>529</v>
      </c>
      <c r="C13" s="19" t="s">
        <v>26</v>
      </c>
      <c r="D13" s="43">
        <v>27504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27504</v>
      </c>
      <c r="O13" s="44">
        <f t="shared" si="2"/>
        <v>1.3227528495166643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851107</v>
      </c>
      <c r="E14" s="29">
        <f t="shared" si="4"/>
        <v>1500801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2351908</v>
      </c>
      <c r="O14" s="41">
        <f t="shared" si="2"/>
        <v>113.11056605588419</v>
      </c>
      <c r="P14" s="10"/>
    </row>
    <row r="15" spans="1:133">
      <c r="A15" s="12"/>
      <c r="B15" s="42">
        <v>534</v>
      </c>
      <c r="C15" s="19" t="s">
        <v>53</v>
      </c>
      <c r="D15" s="43">
        <v>809989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809989</v>
      </c>
      <c r="O15" s="44">
        <f t="shared" si="2"/>
        <v>38.954888664454387</v>
      </c>
      <c r="P15" s="9"/>
    </row>
    <row r="16" spans="1:133">
      <c r="A16" s="12"/>
      <c r="B16" s="42">
        <v>538</v>
      </c>
      <c r="C16" s="19" t="s">
        <v>54</v>
      </c>
      <c r="D16" s="43">
        <v>0</v>
      </c>
      <c r="E16" s="43">
        <v>547506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547506</v>
      </c>
      <c r="O16" s="44">
        <f t="shared" si="2"/>
        <v>26.331265329678256</v>
      </c>
      <c r="P16" s="9"/>
    </row>
    <row r="17" spans="1:119">
      <c r="A17" s="12"/>
      <c r="B17" s="42">
        <v>539</v>
      </c>
      <c r="C17" s="19" t="s">
        <v>29</v>
      </c>
      <c r="D17" s="43">
        <v>41118</v>
      </c>
      <c r="E17" s="43">
        <v>953295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994413</v>
      </c>
      <c r="O17" s="44">
        <f t="shared" si="2"/>
        <v>47.824412061751552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1524730</v>
      </c>
      <c r="E18" s="29">
        <f t="shared" si="5"/>
        <v>528480</v>
      </c>
      <c r="F18" s="29">
        <f t="shared" si="5"/>
        <v>0</v>
      </c>
      <c r="G18" s="29">
        <f t="shared" si="5"/>
        <v>5111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2058321</v>
      </c>
      <c r="O18" s="41">
        <f t="shared" si="2"/>
        <v>98.991054681864085</v>
      </c>
      <c r="P18" s="10"/>
    </row>
    <row r="19" spans="1:119">
      <c r="A19" s="12"/>
      <c r="B19" s="42">
        <v>541</v>
      </c>
      <c r="C19" s="19" t="s">
        <v>55</v>
      </c>
      <c r="D19" s="43">
        <v>1524730</v>
      </c>
      <c r="E19" s="43">
        <v>0</v>
      </c>
      <c r="F19" s="43">
        <v>0</v>
      </c>
      <c r="G19" s="43">
        <v>5111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1529841</v>
      </c>
      <c r="O19" s="44">
        <f t="shared" si="2"/>
        <v>73.574808829894678</v>
      </c>
      <c r="P19" s="9"/>
    </row>
    <row r="20" spans="1:119">
      <c r="A20" s="12"/>
      <c r="B20" s="42">
        <v>544</v>
      </c>
      <c r="C20" s="19" t="s">
        <v>56</v>
      </c>
      <c r="D20" s="43">
        <v>0</v>
      </c>
      <c r="E20" s="43">
        <v>528480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528480</v>
      </c>
      <c r="O20" s="44">
        <f t="shared" si="2"/>
        <v>25.416245851969414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667060</v>
      </c>
      <c r="E21" s="29">
        <f t="shared" si="6"/>
        <v>807168</v>
      </c>
      <c r="F21" s="29">
        <f t="shared" si="6"/>
        <v>0</v>
      </c>
      <c r="G21" s="29">
        <f t="shared" si="6"/>
        <v>37861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1512089</v>
      </c>
      <c r="O21" s="41">
        <f t="shared" si="2"/>
        <v>72.721059972105991</v>
      </c>
      <c r="P21" s="9"/>
    </row>
    <row r="22" spans="1:119">
      <c r="A22" s="12"/>
      <c r="B22" s="42">
        <v>572</v>
      </c>
      <c r="C22" s="19" t="s">
        <v>64</v>
      </c>
      <c r="D22" s="43">
        <v>667060</v>
      </c>
      <c r="E22" s="43">
        <v>807168</v>
      </c>
      <c r="F22" s="43">
        <v>0</v>
      </c>
      <c r="G22" s="43">
        <v>37861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1512089</v>
      </c>
      <c r="O22" s="44">
        <f t="shared" si="2"/>
        <v>72.721059972105991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129095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129095</v>
      </c>
      <c r="O23" s="41">
        <f t="shared" si="2"/>
        <v>6.2085798105131538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129095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129095</v>
      </c>
      <c r="O24" s="44">
        <f t="shared" si="2"/>
        <v>6.2085798105131538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16302774</v>
      </c>
      <c r="E25" s="14">
        <f t="shared" ref="E25:M25" si="8">SUM(E5,E10,E14,E18,E21,E23)</f>
        <v>2980467</v>
      </c>
      <c r="F25" s="14">
        <f t="shared" si="8"/>
        <v>0</v>
      </c>
      <c r="G25" s="14">
        <f t="shared" si="8"/>
        <v>42972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964882</v>
      </c>
      <c r="L25" s="14">
        <f t="shared" si="8"/>
        <v>0</v>
      </c>
      <c r="M25" s="14">
        <f t="shared" si="8"/>
        <v>0</v>
      </c>
      <c r="N25" s="14">
        <f t="shared" si="1"/>
        <v>20291095</v>
      </c>
      <c r="O25" s="35">
        <f t="shared" si="2"/>
        <v>975.8618284999759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65</v>
      </c>
      <c r="M27" s="157"/>
      <c r="N27" s="157"/>
      <c r="O27" s="39">
        <v>20793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4035155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310476</v>
      </c>
      <c r="L5" s="56">
        <f t="shared" si="0"/>
        <v>0</v>
      </c>
      <c r="M5" s="56">
        <f t="shared" si="0"/>
        <v>0</v>
      </c>
      <c r="N5" s="57">
        <f t="shared" ref="N5:N24" si="1">SUM(D5:M5)</f>
        <v>4345631</v>
      </c>
      <c r="O5" s="58">
        <f t="shared" ref="O5:O24" si="2">(N5/O$26)</f>
        <v>213.59700172032441</v>
      </c>
      <c r="P5" s="59"/>
    </row>
    <row r="6" spans="1:133">
      <c r="A6" s="61"/>
      <c r="B6" s="62">
        <v>511</v>
      </c>
      <c r="C6" s="63" t="s">
        <v>19</v>
      </c>
      <c r="D6" s="64">
        <v>624760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624760</v>
      </c>
      <c r="O6" s="65">
        <f t="shared" si="2"/>
        <v>30.70828213320226</v>
      </c>
      <c r="P6" s="66"/>
    </row>
    <row r="7" spans="1:133">
      <c r="A7" s="61"/>
      <c r="B7" s="62">
        <v>512</v>
      </c>
      <c r="C7" s="63" t="s">
        <v>20</v>
      </c>
      <c r="D7" s="64">
        <v>397893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397893</v>
      </c>
      <c r="O7" s="65">
        <f t="shared" si="2"/>
        <v>19.557286802654215</v>
      </c>
      <c r="P7" s="66"/>
    </row>
    <row r="8" spans="1:133">
      <c r="A8" s="61"/>
      <c r="B8" s="62">
        <v>513</v>
      </c>
      <c r="C8" s="63" t="s">
        <v>21</v>
      </c>
      <c r="D8" s="64">
        <v>3012502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3012502</v>
      </c>
      <c r="O8" s="65">
        <f t="shared" si="2"/>
        <v>148.07087736544605</v>
      </c>
      <c r="P8" s="66"/>
    </row>
    <row r="9" spans="1:133">
      <c r="A9" s="61"/>
      <c r="B9" s="62">
        <v>518</v>
      </c>
      <c r="C9" s="63" t="s">
        <v>22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310476</v>
      </c>
      <c r="L9" s="64">
        <v>0</v>
      </c>
      <c r="M9" s="64">
        <v>0</v>
      </c>
      <c r="N9" s="64">
        <f t="shared" si="1"/>
        <v>310476</v>
      </c>
      <c r="O9" s="65">
        <f t="shared" si="2"/>
        <v>15.260555419021873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SUM(D11:D13)</f>
        <v>8419172</v>
      </c>
      <c r="E10" s="70">
        <f t="shared" si="3"/>
        <v>10823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8429995</v>
      </c>
      <c r="O10" s="72">
        <f t="shared" si="2"/>
        <v>414.35217498156794</v>
      </c>
      <c r="P10" s="73"/>
    </row>
    <row r="11" spans="1:133">
      <c r="A11" s="61"/>
      <c r="B11" s="62">
        <v>521</v>
      </c>
      <c r="C11" s="63" t="s">
        <v>24</v>
      </c>
      <c r="D11" s="64">
        <v>6825586</v>
      </c>
      <c r="E11" s="64">
        <v>10823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6836409</v>
      </c>
      <c r="O11" s="65">
        <f t="shared" si="2"/>
        <v>336.02403538953058</v>
      </c>
      <c r="P11" s="66"/>
    </row>
    <row r="12" spans="1:133">
      <c r="A12" s="61"/>
      <c r="B12" s="62">
        <v>524</v>
      </c>
      <c r="C12" s="63" t="s">
        <v>25</v>
      </c>
      <c r="D12" s="64">
        <v>1561264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1561264</v>
      </c>
      <c r="O12" s="65">
        <f t="shared" si="2"/>
        <v>76.73944458097813</v>
      </c>
      <c r="P12" s="66"/>
    </row>
    <row r="13" spans="1:133">
      <c r="A13" s="61"/>
      <c r="B13" s="62">
        <v>529</v>
      </c>
      <c r="C13" s="63" t="s">
        <v>26</v>
      </c>
      <c r="D13" s="64">
        <v>32322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32322</v>
      </c>
      <c r="O13" s="65">
        <f t="shared" si="2"/>
        <v>1.5886950110592284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SUM(D15:D17)</f>
        <v>820232</v>
      </c>
      <c r="E14" s="70">
        <f t="shared" si="4"/>
        <v>4157562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4977794</v>
      </c>
      <c r="O14" s="72">
        <f t="shared" si="2"/>
        <v>244.66915704104201</v>
      </c>
      <c r="P14" s="73"/>
    </row>
    <row r="15" spans="1:133">
      <c r="A15" s="61"/>
      <c r="B15" s="62">
        <v>534</v>
      </c>
      <c r="C15" s="63" t="s">
        <v>53</v>
      </c>
      <c r="D15" s="64">
        <v>799829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799829</v>
      </c>
      <c r="O15" s="65">
        <f t="shared" si="2"/>
        <v>39.313295650036864</v>
      </c>
      <c r="P15" s="66"/>
    </row>
    <row r="16" spans="1:133">
      <c r="A16" s="61"/>
      <c r="B16" s="62">
        <v>538</v>
      </c>
      <c r="C16" s="63" t="s">
        <v>54</v>
      </c>
      <c r="D16" s="64">
        <v>0</v>
      </c>
      <c r="E16" s="64">
        <v>675307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675307</v>
      </c>
      <c r="O16" s="65">
        <f t="shared" si="2"/>
        <v>33.192774637503071</v>
      </c>
      <c r="P16" s="66"/>
    </row>
    <row r="17" spans="1:119">
      <c r="A17" s="61"/>
      <c r="B17" s="62">
        <v>539</v>
      </c>
      <c r="C17" s="63" t="s">
        <v>29</v>
      </c>
      <c r="D17" s="64">
        <v>20403</v>
      </c>
      <c r="E17" s="64">
        <v>3482255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3502658</v>
      </c>
      <c r="O17" s="65">
        <f t="shared" si="2"/>
        <v>172.16308675350209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SUM(D19:D21)</f>
        <v>2000559</v>
      </c>
      <c r="E18" s="70">
        <f t="shared" si="5"/>
        <v>1666840</v>
      </c>
      <c r="F18" s="70">
        <f t="shared" si="5"/>
        <v>0</v>
      </c>
      <c r="G18" s="70">
        <f t="shared" si="5"/>
        <v>108802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3776201</v>
      </c>
      <c r="O18" s="72">
        <f t="shared" si="2"/>
        <v>185.60830670926518</v>
      </c>
      <c r="P18" s="73"/>
    </row>
    <row r="19" spans="1:119">
      <c r="A19" s="61"/>
      <c r="B19" s="62">
        <v>541</v>
      </c>
      <c r="C19" s="63" t="s">
        <v>55</v>
      </c>
      <c r="D19" s="64">
        <v>1398003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1398003</v>
      </c>
      <c r="O19" s="65">
        <f t="shared" si="2"/>
        <v>68.714819365937572</v>
      </c>
      <c r="P19" s="66"/>
    </row>
    <row r="20" spans="1:119">
      <c r="A20" s="61"/>
      <c r="B20" s="62">
        <v>544</v>
      </c>
      <c r="C20" s="63" t="s">
        <v>56</v>
      </c>
      <c r="D20" s="64">
        <v>0</v>
      </c>
      <c r="E20" s="64">
        <v>720932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720932</v>
      </c>
      <c r="O20" s="65">
        <f t="shared" si="2"/>
        <v>35.435340378471366</v>
      </c>
      <c r="P20" s="66"/>
    </row>
    <row r="21" spans="1:119">
      <c r="A21" s="61"/>
      <c r="B21" s="62">
        <v>545</v>
      </c>
      <c r="C21" s="63" t="s">
        <v>57</v>
      </c>
      <c r="D21" s="64">
        <v>602556</v>
      </c>
      <c r="E21" s="64">
        <v>945908</v>
      </c>
      <c r="F21" s="64">
        <v>0</v>
      </c>
      <c r="G21" s="64">
        <v>108802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1657266</v>
      </c>
      <c r="O21" s="65">
        <f t="shared" si="2"/>
        <v>81.458146964856226</v>
      </c>
      <c r="P21" s="66"/>
    </row>
    <row r="22" spans="1:119" ht="15.75">
      <c r="A22" s="67" t="s">
        <v>58</v>
      </c>
      <c r="B22" s="68"/>
      <c r="C22" s="69"/>
      <c r="D22" s="70">
        <f t="shared" ref="D22:M22" si="6">SUM(D23:D23)</f>
        <v>1582908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1582908</v>
      </c>
      <c r="O22" s="72">
        <f t="shared" si="2"/>
        <v>77.803293192430573</v>
      </c>
      <c r="P22" s="66"/>
    </row>
    <row r="23" spans="1:119" ht="15.75" thickBot="1">
      <c r="A23" s="61"/>
      <c r="B23" s="62">
        <v>581</v>
      </c>
      <c r="C23" s="63" t="s">
        <v>59</v>
      </c>
      <c r="D23" s="64">
        <v>1582908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1582908</v>
      </c>
      <c r="O23" s="65">
        <f t="shared" si="2"/>
        <v>77.803293192430573</v>
      </c>
      <c r="P23" s="66"/>
    </row>
    <row r="24" spans="1:119" ht="16.5" thickBot="1">
      <c r="A24" s="74" t="s">
        <v>10</v>
      </c>
      <c r="B24" s="75"/>
      <c r="C24" s="76"/>
      <c r="D24" s="77">
        <f>SUM(D5,D10,D14,D18,D22)</f>
        <v>16858026</v>
      </c>
      <c r="E24" s="77">
        <f t="shared" ref="E24:M24" si="7">SUM(E5,E10,E14,E18,E22)</f>
        <v>5835225</v>
      </c>
      <c r="F24" s="77">
        <f t="shared" si="7"/>
        <v>0</v>
      </c>
      <c r="G24" s="77">
        <f t="shared" si="7"/>
        <v>108802</v>
      </c>
      <c r="H24" s="77">
        <f t="shared" si="7"/>
        <v>0</v>
      </c>
      <c r="I24" s="77">
        <f t="shared" si="7"/>
        <v>0</v>
      </c>
      <c r="J24" s="77">
        <f t="shared" si="7"/>
        <v>0</v>
      </c>
      <c r="K24" s="77">
        <f t="shared" si="7"/>
        <v>310476</v>
      </c>
      <c r="L24" s="77">
        <f t="shared" si="7"/>
        <v>0</v>
      </c>
      <c r="M24" s="77">
        <f t="shared" si="7"/>
        <v>0</v>
      </c>
      <c r="N24" s="77">
        <f t="shared" si="1"/>
        <v>23112529</v>
      </c>
      <c r="O24" s="78">
        <f t="shared" si="2"/>
        <v>1136.0299336446301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60</v>
      </c>
      <c r="M26" s="171"/>
      <c r="N26" s="171"/>
      <c r="O26" s="88">
        <v>20345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3766536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170869</v>
      </c>
      <c r="L5" s="24">
        <f t="shared" si="0"/>
        <v>0</v>
      </c>
      <c r="M5" s="24">
        <f t="shared" si="0"/>
        <v>0</v>
      </c>
      <c r="N5" s="25">
        <f t="shared" ref="N5:N25" si="1">SUM(D5:M5)</f>
        <v>3937405</v>
      </c>
      <c r="O5" s="30">
        <f t="shared" ref="O5:O25" si="2">(N5/O$27)</f>
        <v>196.19338282923911</v>
      </c>
      <c r="P5" s="6"/>
    </row>
    <row r="6" spans="1:133">
      <c r="A6" s="12"/>
      <c r="B6" s="42">
        <v>511</v>
      </c>
      <c r="C6" s="19" t="s">
        <v>19</v>
      </c>
      <c r="D6" s="43">
        <v>630826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630826</v>
      </c>
      <c r="O6" s="44">
        <f t="shared" si="2"/>
        <v>31.432856644576212</v>
      </c>
      <c r="P6" s="9"/>
    </row>
    <row r="7" spans="1:133">
      <c r="A7" s="12"/>
      <c r="B7" s="42">
        <v>512</v>
      </c>
      <c r="C7" s="19" t="s">
        <v>20</v>
      </c>
      <c r="D7" s="43">
        <v>383875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383875</v>
      </c>
      <c r="O7" s="44">
        <f t="shared" si="2"/>
        <v>19.127759230654242</v>
      </c>
      <c r="P7" s="9"/>
    </row>
    <row r="8" spans="1:133">
      <c r="A8" s="12"/>
      <c r="B8" s="42">
        <v>513</v>
      </c>
      <c r="C8" s="19" t="s">
        <v>21</v>
      </c>
      <c r="D8" s="43">
        <v>2751835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2751835</v>
      </c>
      <c r="O8" s="44">
        <f t="shared" si="2"/>
        <v>137.1186905177139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170869</v>
      </c>
      <c r="L9" s="43">
        <v>0</v>
      </c>
      <c r="M9" s="43">
        <v>0</v>
      </c>
      <c r="N9" s="43">
        <f t="shared" si="1"/>
        <v>170869</v>
      </c>
      <c r="O9" s="44">
        <f t="shared" si="2"/>
        <v>8.5140764362947827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7415333</v>
      </c>
      <c r="E10" s="29">
        <f t="shared" si="3"/>
        <v>218795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7634128</v>
      </c>
      <c r="O10" s="41">
        <f t="shared" si="2"/>
        <v>380.39404056006776</v>
      </c>
      <c r="P10" s="10"/>
    </row>
    <row r="11" spans="1:133">
      <c r="A11" s="12"/>
      <c r="B11" s="42">
        <v>521</v>
      </c>
      <c r="C11" s="19" t="s">
        <v>24</v>
      </c>
      <c r="D11" s="43">
        <v>6398771</v>
      </c>
      <c r="E11" s="43">
        <v>218795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6617566</v>
      </c>
      <c r="O11" s="44">
        <f t="shared" si="2"/>
        <v>329.7406946036175</v>
      </c>
      <c r="P11" s="9"/>
    </row>
    <row r="12" spans="1:133">
      <c r="A12" s="12"/>
      <c r="B12" s="42">
        <v>524</v>
      </c>
      <c r="C12" s="19" t="s">
        <v>25</v>
      </c>
      <c r="D12" s="43">
        <v>980700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980700</v>
      </c>
      <c r="O12" s="44">
        <f t="shared" si="2"/>
        <v>48.866410882455526</v>
      </c>
      <c r="P12" s="9"/>
    </row>
    <row r="13" spans="1:133">
      <c r="A13" s="12"/>
      <c r="B13" s="42">
        <v>529</v>
      </c>
      <c r="C13" s="19" t="s">
        <v>26</v>
      </c>
      <c r="D13" s="43">
        <v>35862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35862</v>
      </c>
      <c r="O13" s="44">
        <f t="shared" si="2"/>
        <v>1.7869350739947183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868414</v>
      </c>
      <c r="E14" s="29">
        <f t="shared" si="4"/>
        <v>4528157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5396571</v>
      </c>
      <c r="O14" s="41">
        <f t="shared" si="2"/>
        <v>268.90084209477305</v>
      </c>
      <c r="P14" s="10"/>
    </row>
    <row r="15" spans="1:133">
      <c r="A15" s="12"/>
      <c r="B15" s="42">
        <v>534</v>
      </c>
      <c r="C15" s="19" t="s">
        <v>45</v>
      </c>
      <c r="D15" s="43">
        <v>825870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825870</v>
      </c>
      <c r="O15" s="44">
        <f t="shared" si="2"/>
        <v>41.151527231052867</v>
      </c>
      <c r="P15" s="9"/>
    </row>
    <row r="16" spans="1:133">
      <c r="A16" s="12"/>
      <c r="B16" s="42">
        <v>538</v>
      </c>
      <c r="C16" s="19" t="s">
        <v>28</v>
      </c>
      <c r="D16" s="43">
        <v>0</v>
      </c>
      <c r="E16" s="43">
        <v>712762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712762</v>
      </c>
      <c r="O16" s="44">
        <f t="shared" si="2"/>
        <v>35.515571279087148</v>
      </c>
      <c r="P16" s="9"/>
    </row>
    <row r="17" spans="1:119">
      <c r="A17" s="12"/>
      <c r="B17" s="42">
        <v>539</v>
      </c>
      <c r="C17" s="19" t="s">
        <v>29</v>
      </c>
      <c r="D17" s="43">
        <v>42544</v>
      </c>
      <c r="E17" s="43">
        <v>3815395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3857939</v>
      </c>
      <c r="O17" s="44">
        <f t="shared" si="2"/>
        <v>192.233743584633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1209587</v>
      </c>
      <c r="E18" s="29">
        <f t="shared" si="5"/>
        <v>973866</v>
      </c>
      <c r="F18" s="29">
        <f t="shared" si="5"/>
        <v>0</v>
      </c>
      <c r="G18" s="29">
        <f t="shared" si="5"/>
        <v>120000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2303453</v>
      </c>
      <c r="O18" s="41">
        <f t="shared" si="2"/>
        <v>114.77667048682046</v>
      </c>
      <c r="P18" s="10"/>
    </row>
    <row r="19" spans="1:119">
      <c r="A19" s="12"/>
      <c r="B19" s="42">
        <v>541</v>
      </c>
      <c r="C19" s="19" t="s">
        <v>31</v>
      </c>
      <c r="D19" s="43">
        <v>1209587</v>
      </c>
      <c r="E19" s="43">
        <v>0</v>
      </c>
      <c r="F19" s="43">
        <v>0</v>
      </c>
      <c r="G19" s="43">
        <v>120000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1329587</v>
      </c>
      <c r="O19" s="44">
        <f t="shared" si="2"/>
        <v>66.250784792465993</v>
      </c>
      <c r="P19" s="9"/>
    </row>
    <row r="20" spans="1:119">
      <c r="A20" s="12"/>
      <c r="B20" s="42">
        <v>544</v>
      </c>
      <c r="C20" s="19" t="s">
        <v>32</v>
      </c>
      <c r="D20" s="43">
        <v>0</v>
      </c>
      <c r="E20" s="43">
        <v>973866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973866</v>
      </c>
      <c r="O20" s="44">
        <f t="shared" si="2"/>
        <v>48.525885694354479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589134</v>
      </c>
      <c r="E21" s="29">
        <f t="shared" si="6"/>
        <v>1249497</v>
      </c>
      <c r="F21" s="29">
        <f t="shared" si="6"/>
        <v>0</v>
      </c>
      <c r="G21" s="29">
        <f t="shared" si="6"/>
        <v>9472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1848103</v>
      </c>
      <c r="O21" s="41">
        <f t="shared" si="2"/>
        <v>92.087448303353426</v>
      </c>
      <c r="P21" s="9"/>
    </row>
    <row r="22" spans="1:119">
      <c r="A22" s="12"/>
      <c r="B22" s="42">
        <v>572</v>
      </c>
      <c r="C22" s="19" t="s">
        <v>34</v>
      </c>
      <c r="D22" s="43">
        <v>589134</v>
      </c>
      <c r="E22" s="43">
        <v>1249497</v>
      </c>
      <c r="F22" s="43">
        <v>0</v>
      </c>
      <c r="G22" s="43">
        <v>9472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1848103</v>
      </c>
      <c r="O22" s="44">
        <f t="shared" si="2"/>
        <v>92.087448303353426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276864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276864</v>
      </c>
      <c r="O23" s="41">
        <f t="shared" si="2"/>
        <v>13.795605162190443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276864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276864</v>
      </c>
      <c r="O24" s="44">
        <f t="shared" si="2"/>
        <v>13.795605162190443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14125868</v>
      </c>
      <c r="E25" s="14">
        <f t="shared" ref="E25:M25" si="8">SUM(E5,E10,E14,E18,E21,E23)</f>
        <v>6970315</v>
      </c>
      <c r="F25" s="14">
        <f t="shared" si="8"/>
        <v>0</v>
      </c>
      <c r="G25" s="14">
        <f t="shared" si="8"/>
        <v>129472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170869</v>
      </c>
      <c r="L25" s="14">
        <f t="shared" si="8"/>
        <v>0</v>
      </c>
      <c r="M25" s="14">
        <f t="shared" si="8"/>
        <v>0</v>
      </c>
      <c r="N25" s="14">
        <f t="shared" si="1"/>
        <v>21396524</v>
      </c>
      <c r="O25" s="35">
        <f t="shared" si="2"/>
        <v>1066.1479894364443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48</v>
      </c>
      <c r="M27" s="157"/>
      <c r="N27" s="157"/>
      <c r="O27" s="39">
        <v>20069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4160813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229349</v>
      </c>
      <c r="L5" s="24">
        <f t="shared" si="0"/>
        <v>0</v>
      </c>
      <c r="M5" s="24">
        <f t="shared" si="0"/>
        <v>0</v>
      </c>
      <c r="N5" s="25">
        <f t="shared" ref="N5:N25" si="1">SUM(D5:M5)</f>
        <v>4390162</v>
      </c>
      <c r="O5" s="30">
        <f t="shared" ref="O5:O25" si="2">(N5/O$27)</f>
        <v>219.91494264389121</v>
      </c>
      <c r="P5" s="6"/>
    </row>
    <row r="6" spans="1:133">
      <c r="A6" s="12"/>
      <c r="B6" s="42">
        <v>511</v>
      </c>
      <c r="C6" s="19" t="s">
        <v>19</v>
      </c>
      <c r="D6" s="43">
        <v>556021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556021</v>
      </c>
      <c r="O6" s="44">
        <f t="shared" si="2"/>
        <v>27.852577267945698</v>
      </c>
      <c r="P6" s="9"/>
    </row>
    <row r="7" spans="1:133">
      <c r="A7" s="12"/>
      <c r="B7" s="42">
        <v>512</v>
      </c>
      <c r="C7" s="19" t="s">
        <v>20</v>
      </c>
      <c r="D7" s="43">
        <v>354763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354763</v>
      </c>
      <c r="O7" s="44">
        <f t="shared" si="2"/>
        <v>17.771026398837851</v>
      </c>
      <c r="P7" s="9"/>
    </row>
    <row r="8" spans="1:133">
      <c r="A8" s="12"/>
      <c r="B8" s="42">
        <v>513</v>
      </c>
      <c r="C8" s="19" t="s">
        <v>21</v>
      </c>
      <c r="D8" s="43">
        <v>3250029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3250029</v>
      </c>
      <c r="O8" s="44">
        <f t="shared" si="2"/>
        <v>162.80263487451785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229349</v>
      </c>
      <c r="L9" s="43">
        <v>0</v>
      </c>
      <c r="M9" s="43">
        <v>0</v>
      </c>
      <c r="N9" s="43">
        <f t="shared" si="1"/>
        <v>229349</v>
      </c>
      <c r="O9" s="44">
        <f t="shared" si="2"/>
        <v>11.488704102589791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7451976</v>
      </c>
      <c r="E10" s="29">
        <f t="shared" si="3"/>
        <v>64278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7516254</v>
      </c>
      <c r="O10" s="41">
        <f t="shared" si="2"/>
        <v>376.5092420978811</v>
      </c>
      <c r="P10" s="10"/>
    </row>
    <row r="11" spans="1:133">
      <c r="A11" s="12"/>
      <c r="B11" s="42">
        <v>521</v>
      </c>
      <c r="C11" s="19" t="s">
        <v>24</v>
      </c>
      <c r="D11" s="43">
        <v>6423608</v>
      </c>
      <c r="E11" s="43">
        <v>64278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6487886</v>
      </c>
      <c r="O11" s="44">
        <f t="shared" si="2"/>
        <v>324.99554175224165</v>
      </c>
      <c r="P11" s="9"/>
    </row>
    <row r="12" spans="1:133">
      <c r="A12" s="12"/>
      <c r="B12" s="42">
        <v>524</v>
      </c>
      <c r="C12" s="19" t="s">
        <v>25</v>
      </c>
      <c r="D12" s="43">
        <v>990593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990593</v>
      </c>
      <c r="O12" s="44">
        <f t="shared" si="2"/>
        <v>49.621449681911535</v>
      </c>
      <c r="P12" s="9"/>
    </row>
    <row r="13" spans="1:133">
      <c r="A13" s="12"/>
      <c r="B13" s="42">
        <v>529</v>
      </c>
      <c r="C13" s="19" t="s">
        <v>26</v>
      </c>
      <c r="D13" s="43">
        <v>37775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37775</v>
      </c>
      <c r="O13" s="44">
        <f t="shared" si="2"/>
        <v>1.8922506637278966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386279</v>
      </c>
      <c r="E14" s="29">
        <f t="shared" si="4"/>
        <v>8096085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8482364</v>
      </c>
      <c r="O14" s="41">
        <f t="shared" si="2"/>
        <v>424.90427290487401</v>
      </c>
      <c r="P14" s="10"/>
    </row>
    <row r="15" spans="1:133">
      <c r="A15" s="12"/>
      <c r="B15" s="42">
        <v>534</v>
      </c>
      <c r="C15" s="19" t="s">
        <v>45</v>
      </c>
      <c r="D15" s="43">
        <v>360218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360218</v>
      </c>
      <c r="O15" s="44">
        <f t="shared" si="2"/>
        <v>18.044281921554877</v>
      </c>
      <c r="P15" s="9"/>
    </row>
    <row r="16" spans="1:133">
      <c r="A16" s="12"/>
      <c r="B16" s="42">
        <v>538</v>
      </c>
      <c r="C16" s="19" t="s">
        <v>28</v>
      </c>
      <c r="D16" s="43">
        <v>0</v>
      </c>
      <c r="E16" s="43">
        <v>829793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829793</v>
      </c>
      <c r="O16" s="44">
        <f t="shared" si="2"/>
        <v>41.566548114010921</v>
      </c>
      <c r="P16" s="9"/>
    </row>
    <row r="17" spans="1:119">
      <c r="A17" s="12"/>
      <c r="B17" s="42">
        <v>539</v>
      </c>
      <c r="C17" s="19" t="s">
        <v>29</v>
      </c>
      <c r="D17" s="43">
        <v>26061</v>
      </c>
      <c r="E17" s="43">
        <v>7266292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7292353</v>
      </c>
      <c r="O17" s="44">
        <f t="shared" si="2"/>
        <v>365.29344286930819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1055077</v>
      </c>
      <c r="E18" s="29">
        <f t="shared" si="5"/>
        <v>855042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1910119</v>
      </c>
      <c r="O18" s="41">
        <f t="shared" si="2"/>
        <v>95.682963482442517</v>
      </c>
      <c r="P18" s="10"/>
    </row>
    <row r="19" spans="1:119">
      <c r="A19" s="12"/>
      <c r="B19" s="42">
        <v>541</v>
      </c>
      <c r="C19" s="19" t="s">
        <v>31</v>
      </c>
      <c r="D19" s="43">
        <v>1055077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1055077</v>
      </c>
      <c r="O19" s="44">
        <f t="shared" si="2"/>
        <v>52.851625507188295</v>
      </c>
      <c r="P19" s="9"/>
    </row>
    <row r="20" spans="1:119">
      <c r="A20" s="12"/>
      <c r="B20" s="42">
        <v>544</v>
      </c>
      <c r="C20" s="19" t="s">
        <v>32</v>
      </c>
      <c r="D20" s="43">
        <v>0</v>
      </c>
      <c r="E20" s="43">
        <v>855042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855042</v>
      </c>
      <c r="O20" s="44">
        <f t="shared" si="2"/>
        <v>42.831337975254222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536132</v>
      </c>
      <c r="E21" s="29">
        <f t="shared" si="6"/>
        <v>938987</v>
      </c>
      <c r="F21" s="29">
        <f t="shared" si="6"/>
        <v>0</v>
      </c>
      <c r="G21" s="29">
        <f t="shared" si="6"/>
        <v>11626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1486745</v>
      </c>
      <c r="O21" s="41">
        <f t="shared" si="2"/>
        <v>74.475028803286079</v>
      </c>
      <c r="P21" s="9"/>
    </row>
    <row r="22" spans="1:119">
      <c r="A22" s="12"/>
      <c r="B22" s="42">
        <v>572</v>
      </c>
      <c r="C22" s="19" t="s">
        <v>34</v>
      </c>
      <c r="D22" s="43">
        <v>536132</v>
      </c>
      <c r="E22" s="43">
        <v>938987</v>
      </c>
      <c r="F22" s="43">
        <v>0</v>
      </c>
      <c r="G22" s="43">
        <v>11626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1486745</v>
      </c>
      <c r="O22" s="44">
        <f t="shared" si="2"/>
        <v>74.475028803286079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378069</v>
      </c>
      <c r="E23" s="29">
        <f t="shared" si="7"/>
        <v>111066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489135</v>
      </c>
      <c r="O23" s="41">
        <f t="shared" si="2"/>
        <v>24.502078845864851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378069</v>
      </c>
      <c r="E24" s="43">
        <v>111066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489135</v>
      </c>
      <c r="O24" s="44">
        <f t="shared" si="2"/>
        <v>24.502078845864851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13968346</v>
      </c>
      <c r="E25" s="14">
        <f t="shared" ref="E25:M25" si="8">SUM(E5,E10,E14,E18,E21,E23)</f>
        <v>10065458</v>
      </c>
      <c r="F25" s="14">
        <f t="shared" si="8"/>
        <v>0</v>
      </c>
      <c r="G25" s="14">
        <f t="shared" si="8"/>
        <v>11626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229349</v>
      </c>
      <c r="L25" s="14">
        <f t="shared" si="8"/>
        <v>0</v>
      </c>
      <c r="M25" s="14">
        <f t="shared" si="8"/>
        <v>0</v>
      </c>
      <c r="N25" s="14">
        <f t="shared" si="1"/>
        <v>24274779</v>
      </c>
      <c r="O25" s="35">
        <f t="shared" si="2"/>
        <v>1215.9885287782397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46</v>
      </c>
      <c r="M27" s="157"/>
      <c r="N27" s="157"/>
      <c r="O27" s="39">
        <v>19963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2523682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217290</v>
      </c>
      <c r="L5" s="24">
        <f t="shared" si="0"/>
        <v>0</v>
      </c>
      <c r="M5" s="24">
        <f t="shared" si="0"/>
        <v>0</v>
      </c>
      <c r="N5" s="25">
        <f t="shared" ref="N5:N24" si="1">SUM(D5:M5)</f>
        <v>2740972</v>
      </c>
      <c r="O5" s="30">
        <f t="shared" ref="O5:O24" si="2">(N5/O$26)</f>
        <v>137.30260982818214</v>
      </c>
      <c r="P5" s="6"/>
    </row>
    <row r="6" spans="1:133">
      <c r="A6" s="12"/>
      <c r="B6" s="42">
        <v>511</v>
      </c>
      <c r="C6" s="19" t="s">
        <v>19</v>
      </c>
      <c r="D6" s="43">
        <v>445431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445431</v>
      </c>
      <c r="O6" s="44">
        <f t="shared" si="2"/>
        <v>22.312828733156341</v>
      </c>
      <c r="P6" s="9"/>
    </row>
    <row r="7" spans="1:133">
      <c r="A7" s="12"/>
      <c r="B7" s="42">
        <v>512</v>
      </c>
      <c r="C7" s="19" t="s">
        <v>20</v>
      </c>
      <c r="D7" s="43">
        <v>317070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317070</v>
      </c>
      <c r="O7" s="44">
        <f t="shared" si="2"/>
        <v>15.882883334168211</v>
      </c>
      <c r="P7" s="9"/>
    </row>
    <row r="8" spans="1:133">
      <c r="A8" s="12"/>
      <c r="B8" s="42">
        <v>513</v>
      </c>
      <c r="C8" s="19" t="s">
        <v>21</v>
      </c>
      <c r="D8" s="43">
        <v>1761181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1761181</v>
      </c>
      <c r="O8" s="44">
        <f t="shared" si="2"/>
        <v>88.222261183188905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217290</v>
      </c>
      <c r="L9" s="43">
        <v>0</v>
      </c>
      <c r="M9" s="43">
        <v>0</v>
      </c>
      <c r="N9" s="43">
        <f t="shared" si="1"/>
        <v>217290</v>
      </c>
      <c r="O9" s="44">
        <f t="shared" si="2"/>
        <v>10.884636577668687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4852337</v>
      </c>
      <c r="E10" s="29">
        <f t="shared" si="3"/>
        <v>106807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4959144</v>
      </c>
      <c r="O10" s="41">
        <f t="shared" si="2"/>
        <v>248.41677102639883</v>
      </c>
      <c r="P10" s="10"/>
    </row>
    <row r="11" spans="1:133">
      <c r="A11" s="12"/>
      <c r="B11" s="42">
        <v>521</v>
      </c>
      <c r="C11" s="19" t="s">
        <v>24</v>
      </c>
      <c r="D11" s="43">
        <v>4389187</v>
      </c>
      <c r="E11" s="43">
        <v>106807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4495994</v>
      </c>
      <c r="O11" s="44">
        <f t="shared" si="2"/>
        <v>225.21635024795873</v>
      </c>
      <c r="P11" s="9"/>
    </row>
    <row r="12" spans="1:133">
      <c r="A12" s="12"/>
      <c r="B12" s="42">
        <v>524</v>
      </c>
      <c r="C12" s="19" t="s">
        <v>25</v>
      </c>
      <c r="D12" s="43">
        <v>427528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427528</v>
      </c>
      <c r="O12" s="44">
        <f t="shared" si="2"/>
        <v>21.416019636327206</v>
      </c>
      <c r="P12" s="9"/>
    </row>
    <row r="13" spans="1:133">
      <c r="A13" s="12"/>
      <c r="B13" s="42">
        <v>529</v>
      </c>
      <c r="C13" s="19" t="s">
        <v>26</v>
      </c>
      <c r="D13" s="43">
        <v>35622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35622</v>
      </c>
      <c r="O13" s="44">
        <f t="shared" si="2"/>
        <v>1.7844011421129089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69727</v>
      </c>
      <c r="E14" s="29">
        <f t="shared" si="4"/>
        <v>5310993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5380720</v>
      </c>
      <c r="O14" s="41">
        <f t="shared" si="2"/>
        <v>269.53463908230225</v>
      </c>
      <c r="P14" s="10"/>
    </row>
    <row r="15" spans="1:133">
      <c r="A15" s="12"/>
      <c r="B15" s="42">
        <v>538</v>
      </c>
      <c r="C15" s="19" t="s">
        <v>28</v>
      </c>
      <c r="D15" s="43">
        <v>0</v>
      </c>
      <c r="E15" s="43">
        <v>231402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231402</v>
      </c>
      <c r="O15" s="44">
        <f t="shared" si="2"/>
        <v>11.591544357060561</v>
      </c>
      <c r="P15" s="9"/>
    </row>
    <row r="16" spans="1:133">
      <c r="A16" s="12"/>
      <c r="B16" s="42">
        <v>539</v>
      </c>
      <c r="C16" s="19" t="s">
        <v>29</v>
      </c>
      <c r="D16" s="43">
        <v>69727</v>
      </c>
      <c r="E16" s="43">
        <v>5079591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5149318</v>
      </c>
      <c r="O16" s="44">
        <f t="shared" si="2"/>
        <v>257.94309472524168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2772384</v>
      </c>
      <c r="E17" s="29">
        <f t="shared" si="5"/>
        <v>437619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3210003</v>
      </c>
      <c r="O17" s="41">
        <f t="shared" si="2"/>
        <v>160.79762560737365</v>
      </c>
      <c r="P17" s="10"/>
    </row>
    <row r="18" spans="1:119">
      <c r="A18" s="12"/>
      <c r="B18" s="42">
        <v>541</v>
      </c>
      <c r="C18" s="19" t="s">
        <v>31</v>
      </c>
      <c r="D18" s="43">
        <v>2772384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2772384</v>
      </c>
      <c r="O18" s="44">
        <f t="shared" si="2"/>
        <v>138.87612082352351</v>
      </c>
      <c r="P18" s="9"/>
    </row>
    <row r="19" spans="1:119">
      <c r="A19" s="12"/>
      <c r="B19" s="42">
        <v>544</v>
      </c>
      <c r="C19" s="19" t="s">
        <v>32</v>
      </c>
      <c r="D19" s="43">
        <v>0</v>
      </c>
      <c r="E19" s="43">
        <v>437619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437619</v>
      </c>
      <c r="O19" s="44">
        <f t="shared" si="2"/>
        <v>21.921504783850121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468828</v>
      </c>
      <c r="E20" s="29">
        <f t="shared" si="6"/>
        <v>1086292</v>
      </c>
      <c r="F20" s="29">
        <f t="shared" si="6"/>
        <v>0</v>
      </c>
      <c r="G20" s="29">
        <f t="shared" si="6"/>
        <v>6192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1561312</v>
      </c>
      <c r="O20" s="41">
        <f t="shared" si="2"/>
        <v>78.210289034714222</v>
      </c>
      <c r="P20" s="9"/>
    </row>
    <row r="21" spans="1:119">
      <c r="A21" s="12"/>
      <c r="B21" s="42">
        <v>572</v>
      </c>
      <c r="C21" s="19" t="s">
        <v>34</v>
      </c>
      <c r="D21" s="43">
        <v>468828</v>
      </c>
      <c r="E21" s="43">
        <v>1086292</v>
      </c>
      <c r="F21" s="43">
        <v>0</v>
      </c>
      <c r="G21" s="43">
        <v>6192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1561312</v>
      </c>
      <c r="O21" s="44">
        <f t="shared" si="2"/>
        <v>78.210289034714222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86776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86776</v>
      </c>
      <c r="O22" s="41">
        <f t="shared" si="2"/>
        <v>4.3468416570655712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86776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86776</v>
      </c>
      <c r="O23" s="44">
        <f t="shared" si="2"/>
        <v>4.3468416570655712</v>
      </c>
      <c r="P23" s="9"/>
    </row>
    <row r="24" spans="1:119" ht="16.5" thickBot="1">
      <c r="A24" s="13" t="s">
        <v>10</v>
      </c>
      <c r="B24" s="21"/>
      <c r="C24" s="20"/>
      <c r="D24" s="14">
        <f>SUM(D5,D10,D14,D17,D20,D22)</f>
        <v>10773734</v>
      </c>
      <c r="E24" s="14">
        <f t="shared" ref="E24:M24" si="8">SUM(E5,E10,E14,E17,E20,E22)</f>
        <v>6941711</v>
      </c>
      <c r="F24" s="14">
        <f t="shared" si="8"/>
        <v>0</v>
      </c>
      <c r="G24" s="14">
        <f t="shared" si="8"/>
        <v>6192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217290</v>
      </c>
      <c r="L24" s="14">
        <f t="shared" si="8"/>
        <v>0</v>
      </c>
      <c r="M24" s="14">
        <f t="shared" si="8"/>
        <v>0</v>
      </c>
      <c r="N24" s="14">
        <f t="shared" si="1"/>
        <v>17938927</v>
      </c>
      <c r="O24" s="35">
        <f t="shared" si="2"/>
        <v>898.60877623603665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42</v>
      </c>
      <c r="M26" s="157"/>
      <c r="N26" s="157"/>
      <c r="O26" s="39">
        <v>19963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2098568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71512</v>
      </c>
      <c r="L5" s="24">
        <f t="shared" si="0"/>
        <v>0</v>
      </c>
      <c r="M5" s="24">
        <f t="shared" si="0"/>
        <v>0</v>
      </c>
      <c r="N5" s="25">
        <f t="shared" ref="N5:N24" si="1">SUM(D5:M5)</f>
        <v>2170080</v>
      </c>
      <c r="O5" s="30">
        <f t="shared" ref="O5:O24" si="2">(N5/O$26)</f>
        <v>160.75857470923773</v>
      </c>
      <c r="P5" s="6"/>
    </row>
    <row r="6" spans="1:133">
      <c r="A6" s="12"/>
      <c r="B6" s="42">
        <v>511</v>
      </c>
      <c r="C6" s="19" t="s">
        <v>19</v>
      </c>
      <c r="D6" s="43">
        <v>407235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407235</v>
      </c>
      <c r="O6" s="44">
        <f t="shared" si="2"/>
        <v>30.167790206681975</v>
      </c>
      <c r="P6" s="9"/>
    </row>
    <row r="7" spans="1:133">
      <c r="A7" s="12"/>
      <c r="B7" s="42">
        <v>512</v>
      </c>
      <c r="C7" s="19" t="s">
        <v>20</v>
      </c>
      <c r="D7" s="43">
        <v>299073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299073</v>
      </c>
      <c r="O7" s="44">
        <f t="shared" si="2"/>
        <v>22.155196681235648</v>
      </c>
      <c r="P7" s="9"/>
    </row>
    <row r="8" spans="1:133">
      <c r="A8" s="12"/>
      <c r="B8" s="42">
        <v>513</v>
      </c>
      <c r="C8" s="19" t="s">
        <v>21</v>
      </c>
      <c r="D8" s="43">
        <v>1392260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1392260</v>
      </c>
      <c r="O8" s="44">
        <f t="shared" si="2"/>
        <v>103.13801022297947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71512</v>
      </c>
      <c r="L9" s="43">
        <v>0</v>
      </c>
      <c r="M9" s="43">
        <v>0</v>
      </c>
      <c r="N9" s="43">
        <f t="shared" si="1"/>
        <v>71512</v>
      </c>
      <c r="O9" s="44">
        <f t="shared" si="2"/>
        <v>5.2975775983406175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2935202</v>
      </c>
      <c r="E10" s="29">
        <f t="shared" si="3"/>
        <v>97817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3033019</v>
      </c>
      <c r="O10" s="41">
        <f t="shared" si="2"/>
        <v>224.68471738647307</v>
      </c>
      <c r="P10" s="10"/>
    </row>
    <row r="11" spans="1:133">
      <c r="A11" s="12"/>
      <c r="B11" s="42">
        <v>521</v>
      </c>
      <c r="C11" s="19" t="s">
        <v>24</v>
      </c>
      <c r="D11" s="43">
        <v>2727378</v>
      </c>
      <c r="E11" s="43">
        <v>97817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2825195</v>
      </c>
      <c r="O11" s="44">
        <f t="shared" si="2"/>
        <v>209.28920660789689</v>
      </c>
      <c r="P11" s="9"/>
    </row>
    <row r="12" spans="1:133">
      <c r="A12" s="12"/>
      <c r="B12" s="42">
        <v>524</v>
      </c>
      <c r="C12" s="19" t="s">
        <v>25</v>
      </c>
      <c r="D12" s="43">
        <v>171295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171295</v>
      </c>
      <c r="O12" s="44">
        <f t="shared" si="2"/>
        <v>12.689458478405808</v>
      </c>
      <c r="P12" s="9"/>
    </row>
    <row r="13" spans="1:133">
      <c r="A13" s="12"/>
      <c r="B13" s="42">
        <v>529</v>
      </c>
      <c r="C13" s="19" t="s">
        <v>26</v>
      </c>
      <c r="D13" s="43">
        <v>36529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36529</v>
      </c>
      <c r="O13" s="44">
        <f t="shared" si="2"/>
        <v>2.7060523001703829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60050</v>
      </c>
      <c r="E14" s="29">
        <f t="shared" si="4"/>
        <v>7921904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7981954</v>
      </c>
      <c r="O14" s="41">
        <f t="shared" si="2"/>
        <v>591.29965182606122</v>
      </c>
      <c r="P14" s="10"/>
    </row>
    <row r="15" spans="1:133">
      <c r="A15" s="12"/>
      <c r="B15" s="42">
        <v>538</v>
      </c>
      <c r="C15" s="19" t="s">
        <v>28</v>
      </c>
      <c r="D15" s="43">
        <v>0</v>
      </c>
      <c r="E15" s="43">
        <v>125573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125573</v>
      </c>
      <c r="O15" s="44">
        <f t="shared" si="2"/>
        <v>9.3023927698348032</v>
      </c>
      <c r="P15" s="9"/>
    </row>
    <row r="16" spans="1:133">
      <c r="A16" s="12"/>
      <c r="B16" s="42">
        <v>539</v>
      </c>
      <c r="C16" s="19" t="s">
        <v>29</v>
      </c>
      <c r="D16" s="43">
        <v>60050</v>
      </c>
      <c r="E16" s="43">
        <v>7796331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7856381</v>
      </c>
      <c r="O16" s="44">
        <f t="shared" si="2"/>
        <v>581.99725905622643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793581</v>
      </c>
      <c r="E17" s="29">
        <f t="shared" si="5"/>
        <v>352366</v>
      </c>
      <c r="F17" s="29">
        <f t="shared" si="5"/>
        <v>0</v>
      </c>
      <c r="G17" s="29">
        <f t="shared" si="5"/>
        <v>78840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1224787</v>
      </c>
      <c r="O17" s="41">
        <f t="shared" si="2"/>
        <v>90.731683828431741</v>
      </c>
      <c r="P17" s="10"/>
    </row>
    <row r="18" spans="1:119">
      <c r="A18" s="12"/>
      <c r="B18" s="42">
        <v>541</v>
      </c>
      <c r="C18" s="19" t="s">
        <v>31</v>
      </c>
      <c r="D18" s="43">
        <v>793581</v>
      </c>
      <c r="E18" s="43">
        <v>0</v>
      </c>
      <c r="F18" s="43">
        <v>0</v>
      </c>
      <c r="G18" s="43">
        <v>78840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872421</v>
      </c>
      <c r="O18" s="44">
        <f t="shared" si="2"/>
        <v>64.628565078894738</v>
      </c>
      <c r="P18" s="9"/>
    </row>
    <row r="19" spans="1:119">
      <c r="A19" s="12"/>
      <c r="B19" s="42">
        <v>544</v>
      </c>
      <c r="C19" s="19" t="s">
        <v>32</v>
      </c>
      <c r="D19" s="43">
        <v>0</v>
      </c>
      <c r="E19" s="43">
        <v>352366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352366</v>
      </c>
      <c r="O19" s="44">
        <f t="shared" si="2"/>
        <v>26.103118749537003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465749</v>
      </c>
      <c r="E20" s="29">
        <f t="shared" si="6"/>
        <v>1164186</v>
      </c>
      <c r="F20" s="29">
        <f t="shared" si="6"/>
        <v>0</v>
      </c>
      <c r="G20" s="29">
        <f t="shared" si="6"/>
        <v>6471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1636406</v>
      </c>
      <c r="O20" s="41">
        <f t="shared" si="2"/>
        <v>121.22423883250612</v>
      </c>
      <c r="P20" s="9"/>
    </row>
    <row r="21" spans="1:119">
      <c r="A21" s="12"/>
      <c r="B21" s="42">
        <v>572</v>
      </c>
      <c r="C21" s="19" t="s">
        <v>34</v>
      </c>
      <c r="D21" s="43">
        <v>465749</v>
      </c>
      <c r="E21" s="43">
        <v>1164186</v>
      </c>
      <c r="F21" s="43">
        <v>0</v>
      </c>
      <c r="G21" s="43">
        <v>6471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1636406</v>
      </c>
      <c r="O21" s="44">
        <f t="shared" si="2"/>
        <v>121.22423883250612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7080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7080</v>
      </c>
      <c r="O22" s="41">
        <f t="shared" si="2"/>
        <v>0.52448329505889324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7080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7080</v>
      </c>
      <c r="O23" s="44">
        <f t="shared" si="2"/>
        <v>0.52448329505889324</v>
      </c>
      <c r="P23" s="9"/>
    </row>
    <row r="24" spans="1:119" ht="16.5" thickBot="1">
      <c r="A24" s="13" t="s">
        <v>10</v>
      </c>
      <c r="B24" s="21"/>
      <c r="C24" s="20"/>
      <c r="D24" s="14">
        <f>SUM(D5,D10,D14,D17,D20,D22)</f>
        <v>6360230</v>
      </c>
      <c r="E24" s="14">
        <f t="shared" ref="E24:M24" si="8">SUM(E5,E10,E14,E17,E20,E22)</f>
        <v>9536273</v>
      </c>
      <c r="F24" s="14">
        <f t="shared" si="8"/>
        <v>0</v>
      </c>
      <c r="G24" s="14">
        <f t="shared" si="8"/>
        <v>85311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71512</v>
      </c>
      <c r="L24" s="14">
        <f t="shared" si="8"/>
        <v>0</v>
      </c>
      <c r="M24" s="14">
        <f t="shared" si="8"/>
        <v>0</v>
      </c>
      <c r="N24" s="14">
        <f t="shared" si="1"/>
        <v>16053326</v>
      </c>
      <c r="O24" s="35">
        <f t="shared" si="2"/>
        <v>1189.2233498777687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40</v>
      </c>
      <c r="M26" s="157"/>
      <c r="N26" s="157"/>
      <c r="O26" s="39">
        <v>13499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2001645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52759</v>
      </c>
      <c r="L5" s="24">
        <f t="shared" si="0"/>
        <v>0</v>
      </c>
      <c r="M5" s="24">
        <f t="shared" si="0"/>
        <v>0</v>
      </c>
      <c r="N5" s="25">
        <f t="shared" ref="N5:N24" si="1">SUM(D5:M5)</f>
        <v>2054404</v>
      </c>
      <c r="O5" s="30">
        <f t="shared" ref="O5:O24" si="2">(N5/O$26)</f>
        <v>144.1990594511125</v>
      </c>
      <c r="P5" s="6"/>
    </row>
    <row r="6" spans="1:133">
      <c r="A6" s="12"/>
      <c r="B6" s="42">
        <v>511</v>
      </c>
      <c r="C6" s="19" t="s">
        <v>19</v>
      </c>
      <c r="D6" s="43">
        <v>370871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370871</v>
      </c>
      <c r="O6" s="44">
        <f t="shared" si="2"/>
        <v>26.031515406752298</v>
      </c>
      <c r="P6" s="9"/>
    </row>
    <row r="7" spans="1:133">
      <c r="A7" s="12"/>
      <c r="B7" s="42">
        <v>512</v>
      </c>
      <c r="C7" s="19" t="s">
        <v>20</v>
      </c>
      <c r="D7" s="43">
        <v>294490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294490</v>
      </c>
      <c r="O7" s="44">
        <f t="shared" si="2"/>
        <v>20.670316557871832</v>
      </c>
      <c r="P7" s="9"/>
    </row>
    <row r="8" spans="1:133">
      <c r="A8" s="12"/>
      <c r="B8" s="42">
        <v>513</v>
      </c>
      <c r="C8" s="19" t="s">
        <v>21</v>
      </c>
      <c r="D8" s="43">
        <v>1336284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1336284</v>
      </c>
      <c r="O8" s="44">
        <f t="shared" si="2"/>
        <v>93.794061907770057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52759</v>
      </c>
      <c r="L9" s="43">
        <v>0</v>
      </c>
      <c r="M9" s="43">
        <v>0</v>
      </c>
      <c r="N9" s="43">
        <f t="shared" si="1"/>
        <v>52759</v>
      </c>
      <c r="O9" s="44">
        <f t="shared" si="2"/>
        <v>3.7031655787183269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2752280</v>
      </c>
      <c r="E10" s="29">
        <f t="shared" si="3"/>
        <v>66724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2819004</v>
      </c>
      <c r="O10" s="41">
        <f t="shared" si="2"/>
        <v>197.8664982101495</v>
      </c>
      <c r="P10" s="10"/>
    </row>
    <row r="11" spans="1:133">
      <c r="A11" s="12"/>
      <c r="B11" s="42">
        <v>521</v>
      </c>
      <c r="C11" s="19" t="s">
        <v>24</v>
      </c>
      <c r="D11" s="43">
        <v>2617365</v>
      </c>
      <c r="E11" s="43">
        <v>66724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2684089</v>
      </c>
      <c r="O11" s="44">
        <f t="shared" si="2"/>
        <v>188.39678528813084</v>
      </c>
      <c r="P11" s="9"/>
    </row>
    <row r="12" spans="1:133">
      <c r="A12" s="12"/>
      <c r="B12" s="42">
        <v>524</v>
      </c>
      <c r="C12" s="19" t="s">
        <v>25</v>
      </c>
      <c r="D12" s="43">
        <v>91494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91494</v>
      </c>
      <c r="O12" s="44">
        <f t="shared" si="2"/>
        <v>6.4219835754895769</v>
      </c>
      <c r="P12" s="9"/>
    </row>
    <row r="13" spans="1:133">
      <c r="A13" s="12"/>
      <c r="B13" s="42">
        <v>529</v>
      </c>
      <c r="C13" s="19" t="s">
        <v>26</v>
      </c>
      <c r="D13" s="43">
        <v>43421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43421</v>
      </c>
      <c r="O13" s="44">
        <f t="shared" si="2"/>
        <v>3.0477293465290938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69490</v>
      </c>
      <c r="E14" s="29">
        <f t="shared" si="4"/>
        <v>406234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475724</v>
      </c>
      <c r="O14" s="41">
        <f t="shared" si="2"/>
        <v>33.391170070892116</v>
      </c>
      <c r="P14" s="10"/>
    </row>
    <row r="15" spans="1:133">
      <c r="A15" s="12"/>
      <c r="B15" s="42">
        <v>538</v>
      </c>
      <c r="C15" s="19" t="s">
        <v>28</v>
      </c>
      <c r="D15" s="43">
        <v>0</v>
      </c>
      <c r="E15" s="43">
        <v>120295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120295</v>
      </c>
      <c r="O15" s="44">
        <f t="shared" si="2"/>
        <v>8.4435319716431536</v>
      </c>
      <c r="P15" s="9"/>
    </row>
    <row r="16" spans="1:133">
      <c r="A16" s="12"/>
      <c r="B16" s="42">
        <v>539</v>
      </c>
      <c r="C16" s="19" t="s">
        <v>29</v>
      </c>
      <c r="D16" s="43">
        <v>69490</v>
      </c>
      <c r="E16" s="43">
        <v>285939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355429</v>
      </c>
      <c r="O16" s="44">
        <f t="shared" si="2"/>
        <v>24.947638099248966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773238</v>
      </c>
      <c r="E17" s="29">
        <f t="shared" si="5"/>
        <v>375418</v>
      </c>
      <c r="F17" s="29">
        <f t="shared" si="5"/>
        <v>0</v>
      </c>
      <c r="G17" s="29">
        <f t="shared" si="5"/>
        <v>36312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1184968</v>
      </c>
      <c r="O17" s="41">
        <f t="shared" si="2"/>
        <v>83.17315926159894</v>
      </c>
      <c r="P17" s="10"/>
    </row>
    <row r="18" spans="1:119">
      <c r="A18" s="12"/>
      <c r="B18" s="42">
        <v>541</v>
      </c>
      <c r="C18" s="19" t="s">
        <v>31</v>
      </c>
      <c r="D18" s="43">
        <v>773238</v>
      </c>
      <c r="E18" s="43">
        <v>0</v>
      </c>
      <c r="F18" s="43">
        <v>0</v>
      </c>
      <c r="G18" s="43">
        <v>36312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809550</v>
      </c>
      <c r="O18" s="44">
        <f t="shared" si="2"/>
        <v>56.822488945041059</v>
      </c>
      <c r="P18" s="9"/>
    </row>
    <row r="19" spans="1:119">
      <c r="A19" s="12"/>
      <c r="B19" s="42">
        <v>544</v>
      </c>
      <c r="C19" s="19" t="s">
        <v>32</v>
      </c>
      <c r="D19" s="43">
        <v>0</v>
      </c>
      <c r="E19" s="43">
        <v>375418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375418</v>
      </c>
      <c r="O19" s="44">
        <f t="shared" si="2"/>
        <v>26.350670316557871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426921</v>
      </c>
      <c r="E20" s="29">
        <f t="shared" si="6"/>
        <v>980311</v>
      </c>
      <c r="F20" s="29">
        <f t="shared" si="6"/>
        <v>0</v>
      </c>
      <c r="G20" s="29">
        <f t="shared" si="6"/>
        <v>396122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1803354</v>
      </c>
      <c r="O20" s="41">
        <f t="shared" si="2"/>
        <v>126.57780585386398</v>
      </c>
      <c r="P20" s="9"/>
    </row>
    <row r="21" spans="1:119">
      <c r="A21" s="12"/>
      <c r="B21" s="42">
        <v>572</v>
      </c>
      <c r="C21" s="19" t="s">
        <v>34</v>
      </c>
      <c r="D21" s="43">
        <v>426921</v>
      </c>
      <c r="E21" s="43">
        <v>980311</v>
      </c>
      <c r="F21" s="43">
        <v>0</v>
      </c>
      <c r="G21" s="43">
        <v>396122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1803354</v>
      </c>
      <c r="O21" s="44">
        <f t="shared" si="2"/>
        <v>126.57780585386398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56263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56263</v>
      </c>
      <c r="O22" s="41">
        <f t="shared" si="2"/>
        <v>3.949112093774128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56263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56263</v>
      </c>
      <c r="O23" s="44">
        <f t="shared" si="2"/>
        <v>3.949112093774128</v>
      </c>
      <c r="P23" s="9"/>
    </row>
    <row r="24" spans="1:119" ht="16.5" thickBot="1">
      <c r="A24" s="13" t="s">
        <v>10</v>
      </c>
      <c r="B24" s="21"/>
      <c r="C24" s="20"/>
      <c r="D24" s="14">
        <f>SUM(D5,D10,D14,D17,D20,D22)</f>
        <v>6079837</v>
      </c>
      <c r="E24" s="14">
        <f t="shared" ref="E24:M24" si="8">SUM(E5,E10,E14,E17,E20,E22)</f>
        <v>1828687</v>
      </c>
      <c r="F24" s="14">
        <f t="shared" si="8"/>
        <v>0</v>
      </c>
      <c r="G24" s="14">
        <f t="shared" si="8"/>
        <v>432434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52759</v>
      </c>
      <c r="L24" s="14">
        <f t="shared" si="8"/>
        <v>0</v>
      </c>
      <c r="M24" s="14">
        <f t="shared" si="8"/>
        <v>0</v>
      </c>
      <c r="N24" s="14">
        <f t="shared" si="1"/>
        <v>8393717</v>
      </c>
      <c r="O24" s="35">
        <f t="shared" si="2"/>
        <v>589.15680494139121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37</v>
      </c>
      <c r="M26" s="157"/>
      <c r="N26" s="157"/>
      <c r="O26" s="39">
        <v>14247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1832147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255661</v>
      </c>
      <c r="L5" s="24">
        <f t="shared" si="0"/>
        <v>0</v>
      </c>
      <c r="M5" s="24">
        <f t="shared" si="0"/>
        <v>0</v>
      </c>
      <c r="N5" s="25">
        <f t="shared" ref="N5:N25" si="1">SUM(D5:M5)</f>
        <v>2087808</v>
      </c>
      <c r="O5" s="30">
        <f t="shared" ref="O5:O25" si="2">(N5/O$27)</f>
        <v>146.50256122377377</v>
      </c>
      <c r="P5" s="6"/>
    </row>
    <row r="6" spans="1:133">
      <c r="A6" s="12"/>
      <c r="B6" s="42">
        <v>511</v>
      </c>
      <c r="C6" s="19" t="s">
        <v>19</v>
      </c>
      <c r="D6" s="43">
        <v>347919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347919</v>
      </c>
      <c r="O6" s="44">
        <f t="shared" si="2"/>
        <v>24.413655182092484</v>
      </c>
      <c r="P6" s="9"/>
    </row>
    <row r="7" spans="1:133">
      <c r="A7" s="12"/>
      <c r="B7" s="42">
        <v>512</v>
      </c>
      <c r="C7" s="19" t="s">
        <v>20</v>
      </c>
      <c r="D7" s="43">
        <v>246275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246275</v>
      </c>
      <c r="O7" s="44">
        <f t="shared" si="2"/>
        <v>17.281243421514279</v>
      </c>
      <c r="P7" s="9"/>
    </row>
    <row r="8" spans="1:133">
      <c r="A8" s="12"/>
      <c r="B8" s="42">
        <v>513</v>
      </c>
      <c r="C8" s="19" t="s">
        <v>21</v>
      </c>
      <c r="D8" s="43">
        <v>1237953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1237953</v>
      </c>
      <c r="O8" s="44">
        <f t="shared" si="2"/>
        <v>86.867798750964837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255661</v>
      </c>
      <c r="L9" s="43">
        <v>0</v>
      </c>
      <c r="M9" s="43">
        <v>0</v>
      </c>
      <c r="N9" s="43">
        <f t="shared" si="1"/>
        <v>255661</v>
      </c>
      <c r="O9" s="44">
        <f t="shared" si="2"/>
        <v>17.93986386920216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2866569</v>
      </c>
      <c r="E10" s="29">
        <f t="shared" si="3"/>
        <v>57634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2924203</v>
      </c>
      <c r="O10" s="41">
        <f t="shared" si="2"/>
        <v>205.19282857343345</v>
      </c>
      <c r="P10" s="10"/>
    </row>
    <row r="11" spans="1:133">
      <c r="A11" s="12"/>
      <c r="B11" s="42">
        <v>521</v>
      </c>
      <c r="C11" s="19" t="s">
        <v>24</v>
      </c>
      <c r="D11" s="43">
        <v>2753890</v>
      </c>
      <c r="E11" s="43">
        <v>57634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2811524</v>
      </c>
      <c r="O11" s="44">
        <f t="shared" si="2"/>
        <v>197.28608518700443</v>
      </c>
      <c r="P11" s="9"/>
    </row>
    <row r="12" spans="1:133">
      <c r="A12" s="12"/>
      <c r="B12" s="42">
        <v>524</v>
      </c>
      <c r="C12" s="19" t="s">
        <v>25</v>
      </c>
      <c r="D12" s="43">
        <v>73205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73205</v>
      </c>
      <c r="O12" s="44">
        <f t="shared" si="2"/>
        <v>5.136832502982247</v>
      </c>
      <c r="P12" s="9"/>
    </row>
    <row r="13" spans="1:133">
      <c r="A13" s="12"/>
      <c r="B13" s="42">
        <v>529</v>
      </c>
      <c r="C13" s="19" t="s">
        <v>26</v>
      </c>
      <c r="D13" s="43">
        <v>39474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39474</v>
      </c>
      <c r="O13" s="44">
        <f t="shared" si="2"/>
        <v>2.7699108834467756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68030</v>
      </c>
      <c r="E14" s="29">
        <f t="shared" si="4"/>
        <v>211176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279206</v>
      </c>
      <c r="O14" s="41">
        <f t="shared" si="2"/>
        <v>19.592028629569853</v>
      </c>
      <c r="P14" s="10"/>
    </row>
    <row r="15" spans="1:133">
      <c r="A15" s="12"/>
      <c r="B15" s="42">
        <v>538</v>
      </c>
      <c r="C15" s="19" t="s">
        <v>28</v>
      </c>
      <c r="D15" s="43">
        <v>0</v>
      </c>
      <c r="E15" s="43">
        <v>128873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128873</v>
      </c>
      <c r="O15" s="44">
        <f t="shared" si="2"/>
        <v>9.0430846958108209</v>
      </c>
      <c r="P15" s="9"/>
    </row>
    <row r="16" spans="1:133">
      <c r="A16" s="12"/>
      <c r="B16" s="42">
        <v>539</v>
      </c>
      <c r="C16" s="19" t="s">
        <v>29</v>
      </c>
      <c r="D16" s="43">
        <v>68030</v>
      </c>
      <c r="E16" s="43">
        <v>82303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150333</v>
      </c>
      <c r="O16" s="44">
        <f t="shared" si="2"/>
        <v>10.548943933759034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794220</v>
      </c>
      <c r="E17" s="29">
        <f t="shared" si="5"/>
        <v>425993</v>
      </c>
      <c r="F17" s="29">
        <f t="shared" si="5"/>
        <v>0</v>
      </c>
      <c r="G17" s="29">
        <f t="shared" si="5"/>
        <v>214903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1435116</v>
      </c>
      <c r="O17" s="41">
        <f t="shared" si="2"/>
        <v>100.7028278717283</v>
      </c>
      <c r="P17" s="10"/>
    </row>
    <row r="18" spans="1:119">
      <c r="A18" s="12"/>
      <c r="B18" s="42">
        <v>541</v>
      </c>
      <c r="C18" s="19" t="s">
        <v>31</v>
      </c>
      <c r="D18" s="43">
        <v>794220</v>
      </c>
      <c r="E18" s="43">
        <v>0</v>
      </c>
      <c r="F18" s="43">
        <v>0</v>
      </c>
      <c r="G18" s="43">
        <v>214903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1009123</v>
      </c>
      <c r="O18" s="44">
        <f t="shared" si="2"/>
        <v>70.810679952284048</v>
      </c>
      <c r="P18" s="9"/>
    </row>
    <row r="19" spans="1:119">
      <c r="A19" s="12"/>
      <c r="B19" s="42">
        <v>543</v>
      </c>
      <c r="C19" s="19" t="s">
        <v>50</v>
      </c>
      <c r="D19" s="43">
        <v>0</v>
      </c>
      <c r="E19" s="43">
        <v>193116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193116</v>
      </c>
      <c r="O19" s="44">
        <f t="shared" si="2"/>
        <v>13.55104904918953</v>
      </c>
      <c r="P19" s="9"/>
    </row>
    <row r="20" spans="1:119">
      <c r="A20" s="12"/>
      <c r="B20" s="42">
        <v>544</v>
      </c>
      <c r="C20" s="19" t="s">
        <v>32</v>
      </c>
      <c r="D20" s="43">
        <v>0</v>
      </c>
      <c r="E20" s="43">
        <v>232877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232877</v>
      </c>
      <c r="O20" s="44">
        <f t="shared" si="2"/>
        <v>16.341098870254719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428734</v>
      </c>
      <c r="E21" s="29">
        <f t="shared" si="6"/>
        <v>880344</v>
      </c>
      <c r="F21" s="29">
        <f t="shared" si="6"/>
        <v>0</v>
      </c>
      <c r="G21" s="29">
        <f t="shared" si="6"/>
        <v>127869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1436947</v>
      </c>
      <c r="O21" s="41">
        <f t="shared" si="2"/>
        <v>100.83131008350291</v>
      </c>
      <c r="P21" s="9"/>
    </row>
    <row r="22" spans="1:119">
      <c r="A22" s="12"/>
      <c r="B22" s="42">
        <v>572</v>
      </c>
      <c r="C22" s="19" t="s">
        <v>34</v>
      </c>
      <c r="D22" s="43">
        <v>428734</v>
      </c>
      <c r="E22" s="43">
        <v>880344</v>
      </c>
      <c r="F22" s="43">
        <v>0</v>
      </c>
      <c r="G22" s="43">
        <v>127869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1436947</v>
      </c>
      <c r="O22" s="44">
        <f t="shared" si="2"/>
        <v>100.83131008350291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159782</v>
      </c>
      <c r="E23" s="29">
        <f t="shared" si="7"/>
        <v>1925489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2085271</v>
      </c>
      <c r="O23" s="41">
        <f t="shared" si="2"/>
        <v>146.32453862886814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159782</v>
      </c>
      <c r="E24" s="43">
        <v>1925489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2085271</v>
      </c>
      <c r="O24" s="44">
        <f t="shared" si="2"/>
        <v>146.32453862886814</v>
      </c>
      <c r="P24" s="9"/>
    </row>
    <row r="25" spans="1:119" ht="16.5" thickBot="1">
      <c r="A25" s="13" t="s">
        <v>10</v>
      </c>
      <c r="B25" s="21"/>
      <c r="C25" s="20"/>
      <c r="D25" s="14">
        <f>SUM(D5,D10,D14,D17,D21,D23)</f>
        <v>6149482</v>
      </c>
      <c r="E25" s="14">
        <f t="shared" ref="E25:M25" si="8">SUM(E5,E10,E14,E17,E21,E23)</f>
        <v>3500636</v>
      </c>
      <c r="F25" s="14">
        <f t="shared" si="8"/>
        <v>0</v>
      </c>
      <c r="G25" s="14">
        <f t="shared" si="8"/>
        <v>342772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255661</v>
      </c>
      <c r="L25" s="14">
        <f t="shared" si="8"/>
        <v>0</v>
      </c>
      <c r="M25" s="14">
        <f t="shared" si="8"/>
        <v>0</v>
      </c>
      <c r="N25" s="14">
        <f t="shared" si="1"/>
        <v>10248551</v>
      </c>
      <c r="O25" s="35">
        <f t="shared" si="2"/>
        <v>719.14609501087648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51</v>
      </c>
      <c r="M27" s="157"/>
      <c r="N27" s="157"/>
      <c r="O27" s="39">
        <v>14251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1942975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149501</v>
      </c>
      <c r="L5" s="24">
        <f t="shared" si="0"/>
        <v>0</v>
      </c>
      <c r="M5" s="24">
        <f t="shared" si="0"/>
        <v>0</v>
      </c>
      <c r="N5" s="25">
        <f t="shared" ref="N5:N24" si="1">SUM(D5:M5)</f>
        <v>2092476</v>
      </c>
      <c r="O5" s="30">
        <f t="shared" ref="O5:O24" si="2">(N5/O$26)</f>
        <v>146.06142677649029</v>
      </c>
      <c r="P5" s="6"/>
    </row>
    <row r="6" spans="1:133">
      <c r="A6" s="12"/>
      <c r="B6" s="42">
        <v>511</v>
      </c>
      <c r="C6" s="19" t="s">
        <v>19</v>
      </c>
      <c r="D6" s="43">
        <v>346340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346340</v>
      </c>
      <c r="O6" s="44">
        <f t="shared" si="2"/>
        <v>24.175624738238167</v>
      </c>
      <c r="P6" s="9"/>
    </row>
    <row r="7" spans="1:133">
      <c r="A7" s="12"/>
      <c r="B7" s="42">
        <v>512</v>
      </c>
      <c r="C7" s="19" t="s">
        <v>20</v>
      </c>
      <c r="D7" s="43">
        <v>289510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289510</v>
      </c>
      <c r="O7" s="44">
        <f t="shared" si="2"/>
        <v>20.208711433756807</v>
      </c>
      <c r="P7" s="9"/>
    </row>
    <row r="8" spans="1:133">
      <c r="A8" s="12"/>
      <c r="B8" s="42">
        <v>513</v>
      </c>
      <c r="C8" s="19" t="s">
        <v>21</v>
      </c>
      <c r="D8" s="43">
        <v>1307125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1307125</v>
      </c>
      <c r="O8" s="44">
        <f t="shared" si="2"/>
        <v>91.241449113499925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149501</v>
      </c>
      <c r="L9" s="43">
        <v>0</v>
      </c>
      <c r="M9" s="43">
        <v>0</v>
      </c>
      <c r="N9" s="43">
        <f t="shared" si="1"/>
        <v>149501</v>
      </c>
      <c r="O9" s="44">
        <f t="shared" si="2"/>
        <v>10.435641490995392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2919610</v>
      </c>
      <c r="E10" s="29">
        <f t="shared" si="3"/>
        <v>24898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2944508</v>
      </c>
      <c r="O10" s="41">
        <f t="shared" si="2"/>
        <v>205.53594862487785</v>
      </c>
      <c r="P10" s="10"/>
    </row>
    <row r="11" spans="1:133">
      <c r="A11" s="12"/>
      <c r="B11" s="42">
        <v>521</v>
      </c>
      <c r="C11" s="19" t="s">
        <v>24</v>
      </c>
      <c r="D11" s="43">
        <v>2796151</v>
      </c>
      <c r="E11" s="43">
        <v>24898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2821049</v>
      </c>
      <c r="O11" s="44">
        <f t="shared" si="2"/>
        <v>196.91812089906463</v>
      </c>
      <c r="P11" s="9"/>
    </row>
    <row r="12" spans="1:133">
      <c r="A12" s="12"/>
      <c r="B12" s="42">
        <v>524</v>
      </c>
      <c r="C12" s="19" t="s">
        <v>25</v>
      </c>
      <c r="D12" s="43">
        <v>81363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81363</v>
      </c>
      <c r="O12" s="44">
        <f t="shared" si="2"/>
        <v>5.6793941086137094</v>
      </c>
      <c r="P12" s="9"/>
    </row>
    <row r="13" spans="1:133">
      <c r="A13" s="12"/>
      <c r="B13" s="42">
        <v>529</v>
      </c>
      <c r="C13" s="19" t="s">
        <v>26</v>
      </c>
      <c r="D13" s="43">
        <v>42096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42096</v>
      </c>
      <c r="O13" s="44">
        <f t="shared" si="2"/>
        <v>2.9384336171994976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66914</v>
      </c>
      <c r="E14" s="29">
        <f t="shared" si="4"/>
        <v>753027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819941</v>
      </c>
      <c r="O14" s="41">
        <f t="shared" si="2"/>
        <v>57.23446879798967</v>
      </c>
      <c r="P14" s="10"/>
    </row>
    <row r="15" spans="1:133">
      <c r="A15" s="12"/>
      <c r="B15" s="42">
        <v>538</v>
      </c>
      <c r="C15" s="19" t="s">
        <v>28</v>
      </c>
      <c r="D15" s="43">
        <v>0</v>
      </c>
      <c r="E15" s="43">
        <v>135594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135594</v>
      </c>
      <c r="O15" s="44">
        <f t="shared" si="2"/>
        <v>9.4648890129833863</v>
      </c>
      <c r="P15" s="9"/>
    </row>
    <row r="16" spans="1:133">
      <c r="A16" s="12"/>
      <c r="B16" s="42">
        <v>539</v>
      </c>
      <c r="C16" s="19" t="s">
        <v>29</v>
      </c>
      <c r="D16" s="43">
        <v>66914</v>
      </c>
      <c r="E16" s="43">
        <v>617433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684347</v>
      </c>
      <c r="O16" s="44">
        <f t="shared" si="2"/>
        <v>47.769579785006279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642859</v>
      </c>
      <c r="E17" s="29">
        <f t="shared" si="5"/>
        <v>453498</v>
      </c>
      <c r="F17" s="29">
        <f t="shared" si="5"/>
        <v>55786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1152143</v>
      </c>
      <c r="O17" s="41">
        <f t="shared" si="2"/>
        <v>80.423216529387133</v>
      </c>
      <c r="P17" s="10"/>
    </row>
    <row r="18" spans="1:119">
      <c r="A18" s="12"/>
      <c r="B18" s="42">
        <v>541</v>
      </c>
      <c r="C18" s="19" t="s">
        <v>31</v>
      </c>
      <c r="D18" s="43">
        <v>642859</v>
      </c>
      <c r="E18" s="43">
        <v>0</v>
      </c>
      <c r="F18" s="43">
        <v>55786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698645</v>
      </c>
      <c r="O18" s="44">
        <f t="shared" si="2"/>
        <v>48.767625296663411</v>
      </c>
      <c r="P18" s="9"/>
    </row>
    <row r="19" spans="1:119">
      <c r="A19" s="12"/>
      <c r="B19" s="42">
        <v>544</v>
      </c>
      <c r="C19" s="19" t="s">
        <v>32</v>
      </c>
      <c r="D19" s="43">
        <v>0</v>
      </c>
      <c r="E19" s="43">
        <v>453498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453498</v>
      </c>
      <c r="O19" s="44">
        <f t="shared" si="2"/>
        <v>31.655591232723719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468937</v>
      </c>
      <c r="E20" s="29">
        <f t="shared" si="6"/>
        <v>1040660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1509597</v>
      </c>
      <c r="O20" s="41">
        <f t="shared" si="2"/>
        <v>105.37463353343571</v>
      </c>
      <c r="P20" s="9"/>
    </row>
    <row r="21" spans="1:119">
      <c r="A21" s="12"/>
      <c r="B21" s="42">
        <v>572</v>
      </c>
      <c r="C21" s="19" t="s">
        <v>34</v>
      </c>
      <c r="D21" s="43">
        <v>468937</v>
      </c>
      <c r="E21" s="43">
        <v>1040660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1509597</v>
      </c>
      <c r="O21" s="44">
        <f t="shared" si="2"/>
        <v>105.37463353343571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21980</v>
      </c>
      <c r="E22" s="29">
        <f t="shared" si="7"/>
        <v>96600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118580</v>
      </c>
      <c r="O22" s="41">
        <f t="shared" si="2"/>
        <v>8.2772581320675691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21980</v>
      </c>
      <c r="E23" s="43">
        <v>96600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118580</v>
      </c>
      <c r="O23" s="44">
        <f t="shared" si="2"/>
        <v>8.2772581320675691</v>
      </c>
      <c r="P23" s="9"/>
    </row>
    <row r="24" spans="1:119" ht="16.5" thickBot="1">
      <c r="A24" s="13" t="s">
        <v>10</v>
      </c>
      <c r="B24" s="21"/>
      <c r="C24" s="20"/>
      <c r="D24" s="14">
        <f>SUM(D5,D10,D14,D17,D20,D22)</f>
        <v>6063275</v>
      </c>
      <c r="E24" s="14">
        <f t="shared" ref="E24:M24" si="8">SUM(E5,E10,E14,E17,E20,E22)</f>
        <v>2368683</v>
      </c>
      <c r="F24" s="14">
        <f t="shared" si="8"/>
        <v>55786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149501</v>
      </c>
      <c r="L24" s="14">
        <f t="shared" si="8"/>
        <v>0</v>
      </c>
      <c r="M24" s="14">
        <f t="shared" si="8"/>
        <v>0</v>
      </c>
      <c r="N24" s="14">
        <f t="shared" si="1"/>
        <v>8637245</v>
      </c>
      <c r="O24" s="35">
        <f t="shared" si="2"/>
        <v>602.90695239424826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62</v>
      </c>
      <c r="M26" s="157"/>
      <c r="N26" s="157"/>
      <c r="O26" s="39">
        <v>14326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2025-02-10T21:38:32Z</cp:lastPrinted>
  <dcterms:created xsi:type="dcterms:W3CDTF">2000-08-31T21:26:31Z</dcterms:created>
  <dcterms:modified xsi:type="dcterms:W3CDTF">2025-02-10T21:38:38Z</dcterms:modified>
</cp:coreProperties>
</file>