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75" windowWidth="15480" windowHeight="6030" tabRatio="786"/>
  </bookViews>
  <sheets>
    <sheet name="2022" sheetId="48" r:id="rId1"/>
    <sheet name="2021" sheetId="47" r:id="rId2"/>
    <sheet name="2020" sheetId="46" r:id="rId3"/>
    <sheet name="2019" sheetId="45" r:id="rId4"/>
    <sheet name="2018" sheetId="44" r:id="rId5"/>
    <sheet name="2017" sheetId="43" r:id="rId6"/>
    <sheet name="2016" sheetId="42" r:id="rId7"/>
    <sheet name="2015" sheetId="41" r:id="rId8"/>
    <sheet name="2014" sheetId="39" r:id="rId9"/>
    <sheet name="2013" sheetId="37" r:id="rId10"/>
    <sheet name="2012" sheetId="36" r:id="rId11"/>
    <sheet name="2011" sheetId="35" r:id="rId12"/>
    <sheet name="2010" sheetId="34" r:id="rId13"/>
    <sheet name="2009" sheetId="33" r:id="rId14"/>
    <sheet name="2008" sheetId="38" r:id="rId15"/>
    <sheet name="2007" sheetId="40" r:id="rId16"/>
  </sheets>
  <definedNames>
    <definedName name="_xlnm.Print_Area" localSheetId="15">'2007'!$A$1:$O$34</definedName>
    <definedName name="_xlnm.Print_Area" localSheetId="14">'2008'!$A$1:$O$33</definedName>
    <definedName name="_xlnm.Print_Area" localSheetId="13">'2009'!$A$1:$O$35</definedName>
    <definedName name="_xlnm.Print_Area" localSheetId="12">'2010'!$A$1:$O$35</definedName>
    <definedName name="_xlnm.Print_Area" localSheetId="11">'2011'!$A$1:$O$35</definedName>
    <definedName name="_xlnm.Print_Area" localSheetId="10">'2012'!$A$1:$O$34</definedName>
    <definedName name="_xlnm.Print_Area" localSheetId="9">'2013'!$A$1:$O$34</definedName>
    <definedName name="_xlnm.Print_Area" localSheetId="8">'2014'!$A$1:$O$35</definedName>
    <definedName name="_xlnm.Print_Area" localSheetId="7">'2015'!$A$1:$O$35</definedName>
    <definedName name="_xlnm.Print_Area" localSheetId="6">'2016'!$A$1:$O$35</definedName>
    <definedName name="_xlnm.Print_Area" localSheetId="5">'2017'!$A$1:$O$36</definedName>
    <definedName name="_xlnm.Print_Area" localSheetId="4">'2018'!$A$1:$O$37</definedName>
    <definedName name="_xlnm.Print_Area" localSheetId="3">'2019'!$A$1:$O$36</definedName>
    <definedName name="_xlnm.Print_Area" localSheetId="2">'2020'!$A$1:$O$36</definedName>
    <definedName name="_xlnm.Print_Area" localSheetId="1">'2021'!$A$1:$P$37</definedName>
    <definedName name="_xlnm.Print_Area" localSheetId="0">'2022'!$A$1:$P$39</definedName>
    <definedName name="_xlnm.Print_Titles" localSheetId="15">'2007'!$1:$4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E35" i="48" l="1"/>
  <c r="F35" i="48"/>
  <c r="G35" i="48"/>
  <c r="H35" i="48"/>
  <c r="I35" i="48"/>
  <c r="J35" i="48"/>
  <c r="K35" i="48"/>
  <c r="L35" i="48"/>
  <c r="M35" i="48"/>
  <c r="N35" i="48"/>
  <c r="D35" i="48"/>
  <c r="O34" i="48" l="1"/>
  <c r="P34" i="48" s="1"/>
  <c r="O33" i="48"/>
  <c r="P33" i="48" s="1"/>
  <c r="O32" i="48"/>
  <c r="P32" i="48" s="1"/>
  <c r="N31" i="48"/>
  <c r="M31" i="48"/>
  <c r="L31" i="48"/>
  <c r="K31" i="48"/>
  <c r="J31" i="48"/>
  <c r="I31" i="48"/>
  <c r="H31" i="48"/>
  <c r="G31" i="48"/>
  <c r="F31" i="48"/>
  <c r="E31" i="48"/>
  <c r="D31" i="48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O25" i="48"/>
  <c r="P25" i="48" s="1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1" i="48" l="1"/>
  <c r="P31" i="48" s="1"/>
  <c r="O29" i="48"/>
  <c r="P29" i="48" s="1"/>
  <c r="O27" i="48"/>
  <c r="P27" i="48" s="1"/>
  <c r="O23" i="48"/>
  <c r="P23" i="48" s="1"/>
  <c r="O18" i="48"/>
  <c r="P18" i="48" s="1"/>
  <c r="O5" i="48"/>
  <c r="P5" i="48" s="1"/>
  <c r="O14" i="48"/>
  <c r="P14" i="48" s="1"/>
  <c r="M33" i="47"/>
  <c r="O32" i="47"/>
  <c r="P32" i="47" s="1"/>
  <c r="O31" i="47"/>
  <c r="P31" i="47" s="1"/>
  <c r="N30" i="47"/>
  <c r="M30" i="47"/>
  <c r="L30" i="47"/>
  <c r="K30" i="47"/>
  <c r="J30" i="47"/>
  <c r="I30" i="47"/>
  <c r="H30" i="47"/>
  <c r="G30" i="47"/>
  <c r="F30" i="47"/>
  <c r="E30" i="47"/>
  <c r="D30" i="47"/>
  <c r="O29" i="47"/>
  <c r="P29" i="47"/>
  <c r="N28" i="47"/>
  <c r="M28" i="47"/>
  <c r="L28" i="47"/>
  <c r="K28" i="47"/>
  <c r="J28" i="47"/>
  <c r="O28" i="47" s="1"/>
  <c r="P28" i="47" s="1"/>
  <c r="I28" i="47"/>
  <c r="H28" i="47"/>
  <c r="G28" i="47"/>
  <c r="F28" i="47"/>
  <c r="E28" i="47"/>
  <c r="D28" i="47"/>
  <c r="O27" i="47"/>
  <c r="P27" i="47"/>
  <c r="N26" i="47"/>
  <c r="M26" i="47"/>
  <c r="L26" i="47"/>
  <c r="K26" i="47"/>
  <c r="O26" i="47" s="1"/>
  <c r="P26" i="47" s="1"/>
  <c r="J26" i="47"/>
  <c r="I26" i="47"/>
  <c r="H26" i="47"/>
  <c r="G26" i="47"/>
  <c r="F26" i="47"/>
  <c r="E26" i="47"/>
  <c r="D26" i="47"/>
  <c r="O25" i="47"/>
  <c r="P25" i="47"/>
  <c r="O24" i="47"/>
  <c r="P24" i="47" s="1"/>
  <c r="O23" i="47"/>
  <c r="P23" i="47" s="1"/>
  <c r="N22" i="47"/>
  <c r="M22" i="47"/>
  <c r="L22" i="47"/>
  <c r="K22" i="47"/>
  <c r="J22" i="47"/>
  <c r="I22" i="47"/>
  <c r="H22" i="47"/>
  <c r="G22" i="47"/>
  <c r="F22" i="47"/>
  <c r="E22" i="47"/>
  <c r="D22" i="47"/>
  <c r="O22" i="47" s="1"/>
  <c r="P22" i="47" s="1"/>
  <c r="O21" i="47"/>
  <c r="P21" i="47"/>
  <c r="O20" i="47"/>
  <c r="P20" i="47" s="1"/>
  <c r="O19" i="47"/>
  <c r="P19" i="47" s="1"/>
  <c r="O18" i="47"/>
  <c r="P18" i="47"/>
  <c r="N17" i="47"/>
  <c r="M17" i="47"/>
  <c r="L17" i="47"/>
  <c r="K17" i="47"/>
  <c r="O17" i="47" s="1"/>
  <c r="P17" i="47" s="1"/>
  <c r="J17" i="47"/>
  <c r="I17" i="47"/>
  <c r="H17" i="47"/>
  <c r="G17" i="47"/>
  <c r="F17" i="47"/>
  <c r="E17" i="47"/>
  <c r="D17" i="47"/>
  <c r="O16" i="47"/>
  <c r="P16" i="47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3" i="47" s="1"/>
  <c r="P13" i="47" s="1"/>
  <c r="O12" i="47"/>
  <c r="P12" i="47"/>
  <c r="O11" i="47"/>
  <c r="P11" i="47" s="1"/>
  <c r="O10" i="47"/>
  <c r="P10" i="47" s="1"/>
  <c r="O9" i="47"/>
  <c r="P9" i="47" s="1"/>
  <c r="O8" i="47"/>
  <c r="P8" i="47"/>
  <c r="O7" i="47"/>
  <c r="P7" i="47"/>
  <c r="O6" i="47"/>
  <c r="P6" i="47"/>
  <c r="N5" i="47"/>
  <c r="N33" i="47" s="1"/>
  <c r="M5" i="47"/>
  <c r="L5" i="47"/>
  <c r="L33" i="47" s="1"/>
  <c r="K5" i="47"/>
  <c r="K33" i="47" s="1"/>
  <c r="J5" i="47"/>
  <c r="J33" i="47" s="1"/>
  <c r="I5" i="47"/>
  <c r="I33" i="47" s="1"/>
  <c r="H5" i="47"/>
  <c r="H33" i="47" s="1"/>
  <c r="G5" i="47"/>
  <c r="G33" i="47" s="1"/>
  <c r="F5" i="47"/>
  <c r="F33" i="47" s="1"/>
  <c r="E5" i="47"/>
  <c r="E33" i="47" s="1"/>
  <c r="D5" i="47"/>
  <c r="D33" i="47" s="1"/>
  <c r="N31" i="46"/>
  <c r="O31" i="46" s="1"/>
  <c r="N30" i="46"/>
  <c r="O30" i="46" s="1"/>
  <c r="M29" i="46"/>
  <c r="L29" i="46"/>
  <c r="K29" i="46"/>
  <c r="J29" i="46"/>
  <c r="I29" i="46"/>
  <c r="H29" i="46"/>
  <c r="G29" i="46"/>
  <c r="F29" i="46"/>
  <c r="E29" i="46"/>
  <c r="N29" i="46" s="1"/>
  <c r="O29" i="46" s="1"/>
  <c r="D29" i="46"/>
  <c r="N28" i="46"/>
  <c r="O28" i="46" s="1"/>
  <c r="M27" i="46"/>
  <c r="L27" i="46"/>
  <c r="K27" i="46"/>
  <c r="J27" i="46"/>
  <c r="I27" i="46"/>
  <c r="H27" i="46"/>
  <c r="G27" i="46"/>
  <c r="F27" i="46"/>
  <c r="E27" i="46"/>
  <c r="N27" i="46" s="1"/>
  <c r="O27" i="46" s="1"/>
  <c r="D27" i="46"/>
  <c r="N26" i="46"/>
  <c r="O26" i="46" s="1"/>
  <c r="M25" i="46"/>
  <c r="L25" i="46"/>
  <c r="K25" i="46"/>
  <c r="J25" i="46"/>
  <c r="I25" i="46"/>
  <c r="H25" i="46"/>
  <c r="G25" i="46"/>
  <c r="F25" i="46"/>
  <c r="E25" i="46"/>
  <c r="N25" i="46" s="1"/>
  <c r="O25" i="46" s="1"/>
  <c r="D25" i="46"/>
  <c r="N24" i="46"/>
  <c r="O24" i="46" s="1"/>
  <c r="N23" i="46"/>
  <c r="O23" i="46" s="1"/>
  <c r="N22" i="46"/>
  <c r="O22" i="46" s="1"/>
  <c r="M21" i="46"/>
  <c r="L21" i="46"/>
  <c r="K21" i="46"/>
  <c r="J21" i="46"/>
  <c r="I21" i="46"/>
  <c r="N21" i="46" s="1"/>
  <c r="O21" i="46" s="1"/>
  <c r="H21" i="46"/>
  <c r="G21" i="46"/>
  <c r="F21" i="46"/>
  <c r="F32" i="46" s="1"/>
  <c r="E21" i="46"/>
  <c r="D21" i="46"/>
  <c r="N20" i="46"/>
  <c r="O20" i="46" s="1"/>
  <c r="N19" i="46"/>
  <c r="O19" i="46" s="1"/>
  <c r="N18" i="46"/>
  <c r="O18" i="46" s="1"/>
  <c r="N17" i="46"/>
  <c r="O17" i="46" s="1"/>
  <c r="M16" i="46"/>
  <c r="L16" i="46"/>
  <c r="K16" i="46"/>
  <c r="J16" i="46"/>
  <c r="I16" i="46"/>
  <c r="H16" i="46"/>
  <c r="G16" i="46"/>
  <c r="F16" i="46"/>
  <c r="E16" i="46"/>
  <c r="D16" i="46"/>
  <c r="N15" i="46"/>
  <c r="O15" i="46" s="1"/>
  <c r="N14" i="46"/>
  <c r="O14" i="46" s="1"/>
  <c r="M13" i="46"/>
  <c r="L13" i="46"/>
  <c r="K13" i="46"/>
  <c r="J13" i="46"/>
  <c r="I13" i="46"/>
  <c r="H13" i="46"/>
  <c r="G13" i="46"/>
  <c r="F13" i="46"/>
  <c r="E13" i="46"/>
  <c r="D13" i="46"/>
  <c r="N12" i="46"/>
  <c r="O12" i="46" s="1"/>
  <c r="N11" i="46"/>
  <c r="O11" i="46" s="1"/>
  <c r="N10" i="46"/>
  <c r="O10" i="46" s="1"/>
  <c r="N9" i="46"/>
  <c r="O9" i="46" s="1"/>
  <c r="N8" i="46"/>
  <c r="O8" i="46" s="1"/>
  <c r="N7" i="46"/>
  <c r="O7" i="46" s="1"/>
  <c r="N6" i="46"/>
  <c r="O6" i="46" s="1"/>
  <c r="M5" i="46"/>
  <c r="M32" i="46" s="1"/>
  <c r="L5" i="46"/>
  <c r="L32" i="46" s="1"/>
  <c r="K5" i="46"/>
  <c r="K32" i="46" s="1"/>
  <c r="J5" i="46"/>
  <c r="J32" i="46" s="1"/>
  <c r="I5" i="46"/>
  <c r="I32" i="46" s="1"/>
  <c r="H5" i="46"/>
  <c r="H32" i="46" s="1"/>
  <c r="G5" i="46"/>
  <c r="G32" i="46" s="1"/>
  <c r="F5" i="46"/>
  <c r="E5" i="46"/>
  <c r="E32" i="46" s="1"/>
  <c r="D5" i="46"/>
  <c r="D32" i="46" s="1"/>
  <c r="N31" i="45"/>
  <c r="O31" i="45" s="1"/>
  <c r="N30" i="45"/>
  <c r="O30" i="45" s="1"/>
  <c r="M29" i="45"/>
  <c r="L29" i="45"/>
  <c r="K29" i="45"/>
  <c r="J29" i="45"/>
  <c r="I29" i="45"/>
  <c r="H29" i="45"/>
  <c r="G29" i="45"/>
  <c r="F29" i="45"/>
  <c r="E29" i="45"/>
  <c r="N29" i="45" s="1"/>
  <c r="O29" i="45" s="1"/>
  <c r="D29" i="45"/>
  <c r="N28" i="45"/>
  <c r="O28" i="45" s="1"/>
  <c r="M27" i="45"/>
  <c r="L27" i="45"/>
  <c r="K27" i="45"/>
  <c r="J27" i="45"/>
  <c r="I27" i="45"/>
  <c r="H27" i="45"/>
  <c r="G27" i="45"/>
  <c r="F27" i="45"/>
  <c r="E27" i="45"/>
  <c r="D27" i="45"/>
  <c r="N26" i="45"/>
  <c r="O26" i="45" s="1"/>
  <c r="M25" i="45"/>
  <c r="L25" i="45"/>
  <c r="K25" i="45"/>
  <c r="J25" i="45"/>
  <c r="I25" i="45"/>
  <c r="H25" i="45"/>
  <c r="G25" i="45"/>
  <c r="F25" i="45"/>
  <c r="E25" i="45"/>
  <c r="N25" i="45" s="1"/>
  <c r="O25" i="45" s="1"/>
  <c r="D25" i="45"/>
  <c r="N24" i="45"/>
  <c r="O24" i="45" s="1"/>
  <c r="N23" i="45"/>
  <c r="O23" i="45" s="1"/>
  <c r="N22" i="45"/>
  <c r="O22" i="45" s="1"/>
  <c r="M21" i="45"/>
  <c r="L21" i="45"/>
  <c r="K21" i="45"/>
  <c r="J21" i="45"/>
  <c r="I21" i="45"/>
  <c r="N21" i="45" s="1"/>
  <c r="O21" i="45" s="1"/>
  <c r="H21" i="45"/>
  <c r="G21" i="45"/>
  <c r="F21" i="45"/>
  <c r="E21" i="45"/>
  <c r="D21" i="45"/>
  <c r="N20" i="45"/>
  <c r="O20" i="45" s="1"/>
  <c r="N19" i="45"/>
  <c r="O19" i="45" s="1"/>
  <c r="N18" i="45"/>
  <c r="O18" i="45" s="1"/>
  <c r="N17" i="45"/>
  <c r="O17" i="45" s="1"/>
  <c r="M16" i="45"/>
  <c r="L16" i="45"/>
  <c r="K16" i="45"/>
  <c r="J16" i="45"/>
  <c r="I16" i="45"/>
  <c r="H16" i="45"/>
  <c r="G16" i="45"/>
  <c r="F16" i="45"/>
  <c r="E16" i="45"/>
  <c r="D16" i="45"/>
  <c r="N15" i="45"/>
  <c r="O15" i="45" s="1"/>
  <c r="N14" i="45"/>
  <c r="O14" i="45" s="1"/>
  <c r="M13" i="45"/>
  <c r="L13" i="45"/>
  <c r="K13" i="45"/>
  <c r="J13" i="45"/>
  <c r="I13" i="45"/>
  <c r="H13" i="45"/>
  <c r="G13" i="45"/>
  <c r="F13" i="45"/>
  <c r="E13" i="45"/>
  <c r="N13" i="45" s="1"/>
  <c r="O13" i="45" s="1"/>
  <c r="D13" i="45"/>
  <c r="N12" i="45"/>
  <c r="O12" i="45" s="1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 s="1"/>
  <c r="M5" i="45"/>
  <c r="M32" i="45" s="1"/>
  <c r="L5" i="45"/>
  <c r="L32" i="45" s="1"/>
  <c r="K5" i="45"/>
  <c r="K32" i="45" s="1"/>
  <c r="J5" i="45"/>
  <c r="J32" i="45" s="1"/>
  <c r="I5" i="45"/>
  <c r="I32" i="45" s="1"/>
  <c r="H5" i="45"/>
  <c r="H32" i="45" s="1"/>
  <c r="G5" i="45"/>
  <c r="G32" i="45" s="1"/>
  <c r="F5" i="45"/>
  <c r="F32" i="45" s="1"/>
  <c r="E5" i="45"/>
  <c r="N5" i="45" s="1"/>
  <c r="O5" i="45" s="1"/>
  <c r="D5" i="45"/>
  <c r="D32" i="45" s="1"/>
  <c r="N32" i="44"/>
  <c r="O32" i="44" s="1"/>
  <c r="N31" i="44"/>
  <c r="O31" i="44" s="1"/>
  <c r="N30" i="44"/>
  <c r="O30" i="44" s="1"/>
  <c r="M29" i="44"/>
  <c r="L29" i="44"/>
  <c r="K29" i="44"/>
  <c r="J29" i="44"/>
  <c r="I29" i="44"/>
  <c r="H29" i="44"/>
  <c r="G29" i="44"/>
  <c r="N29" i="44" s="1"/>
  <c r="O29" i="44" s="1"/>
  <c r="F29" i="44"/>
  <c r="E29" i="44"/>
  <c r="D29" i="44"/>
  <c r="N28" i="44"/>
  <c r="O28" i="44" s="1"/>
  <c r="M27" i="44"/>
  <c r="L27" i="44"/>
  <c r="K27" i="44"/>
  <c r="J27" i="44"/>
  <c r="I27" i="44"/>
  <c r="H27" i="44"/>
  <c r="G27" i="44"/>
  <c r="N27" i="44" s="1"/>
  <c r="O27" i="44" s="1"/>
  <c r="F27" i="44"/>
  <c r="E27" i="44"/>
  <c r="D27" i="44"/>
  <c r="N26" i="44"/>
  <c r="O26" i="44" s="1"/>
  <c r="M25" i="44"/>
  <c r="L25" i="44"/>
  <c r="K25" i="44"/>
  <c r="J25" i="44"/>
  <c r="I25" i="44"/>
  <c r="H25" i="44"/>
  <c r="G25" i="44"/>
  <c r="N25" i="44" s="1"/>
  <c r="O25" i="44" s="1"/>
  <c r="F25" i="44"/>
  <c r="E25" i="44"/>
  <c r="D25" i="44"/>
  <c r="N24" i="44"/>
  <c r="O24" i="44" s="1"/>
  <c r="N23" i="44"/>
  <c r="O23" i="44" s="1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0" i="44"/>
  <c r="O20" i="44" s="1"/>
  <c r="N19" i="44"/>
  <c r="O19" i="44" s="1"/>
  <c r="N18" i="44"/>
  <c r="O18" i="44" s="1"/>
  <c r="N17" i="44"/>
  <c r="O17" i="44" s="1"/>
  <c r="M16" i="44"/>
  <c r="L16" i="44"/>
  <c r="K16" i="44"/>
  <c r="J16" i="44"/>
  <c r="I16" i="44"/>
  <c r="H16" i="44"/>
  <c r="G16" i="44"/>
  <c r="F16" i="44"/>
  <c r="E16" i="44"/>
  <c r="N16" i="44" s="1"/>
  <c r="O16" i="44" s="1"/>
  <c r="D16" i="44"/>
  <c r="N15" i="44"/>
  <c r="O15" i="44" s="1"/>
  <c r="N14" i="44"/>
  <c r="O14" i="44" s="1"/>
  <c r="M13" i="44"/>
  <c r="L13" i="44"/>
  <c r="K13" i="44"/>
  <c r="J13" i="44"/>
  <c r="I13" i="44"/>
  <c r="H13" i="44"/>
  <c r="G13" i="44"/>
  <c r="N13" i="44" s="1"/>
  <c r="O13" i="44" s="1"/>
  <c r="F13" i="44"/>
  <c r="E13" i="44"/>
  <c r="D13" i="44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M33" i="44" s="1"/>
  <c r="L5" i="44"/>
  <c r="L33" i="44" s="1"/>
  <c r="K5" i="44"/>
  <c r="K33" i="44" s="1"/>
  <c r="J5" i="44"/>
  <c r="J33" i="44" s="1"/>
  <c r="I5" i="44"/>
  <c r="I33" i="44" s="1"/>
  <c r="H5" i="44"/>
  <c r="H33" i="44" s="1"/>
  <c r="G5" i="44"/>
  <c r="G33" i="44" s="1"/>
  <c r="F5" i="44"/>
  <c r="F33" i="44" s="1"/>
  <c r="E5" i="44"/>
  <c r="E33" i="44" s="1"/>
  <c r="D5" i="44"/>
  <c r="D33" i="44" s="1"/>
  <c r="M32" i="43"/>
  <c r="N31" i="43"/>
  <c r="O31" i="43" s="1"/>
  <c r="N30" i="43"/>
  <c r="O30" i="43" s="1"/>
  <c r="M29" i="43"/>
  <c r="L29" i="43"/>
  <c r="K29" i="43"/>
  <c r="J29" i="43"/>
  <c r="I29" i="43"/>
  <c r="H29" i="43"/>
  <c r="G29" i="43"/>
  <c r="N29" i="43" s="1"/>
  <c r="O29" i="43" s="1"/>
  <c r="F29" i="43"/>
  <c r="E29" i="43"/>
  <c r="D29" i="43"/>
  <c r="N28" i="43"/>
  <c r="O28" i="43" s="1"/>
  <c r="M27" i="43"/>
  <c r="L27" i="43"/>
  <c r="K27" i="43"/>
  <c r="J27" i="43"/>
  <c r="I27" i="43"/>
  <c r="H27" i="43"/>
  <c r="G27" i="43"/>
  <c r="N27" i="43" s="1"/>
  <c r="O27" i="43" s="1"/>
  <c r="F27" i="43"/>
  <c r="E27" i="43"/>
  <c r="D27" i="43"/>
  <c r="N26" i="43"/>
  <c r="O26" i="43" s="1"/>
  <c r="M25" i="43"/>
  <c r="L25" i="43"/>
  <c r="K25" i="43"/>
  <c r="J25" i="43"/>
  <c r="I25" i="43"/>
  <c r="H25" i="43"/>
  <c r="G25" i="43"/>
  <c r="N25" i="43" s="1"/>
  <c r="O25" i="43" s="1"/>
  <c r="F25" i="43"/>
  <c r="E25" i="43"/>
  <c r="D25" i="43"/>
  <c r="N24" i="43"/>
  <c r="O24" i="43" s="1"/>
  <c r="N23" i="43"/>
  <c r="O23" i="43" s="1"/>
  <c r="N22" i="43"/>
  <c r="O22" i="43" s="1"/>
  <c r="M21" i="43"/>
  <c r="L21" i="43"/>
  <c r="K21" i="43"/>
  <c r="N21" i="43" s="1"/>
  <c r="O21" i="43" s="1"/>
  <c r="J21" i="43"/>
  <c r="I21" i="43"/>
  <c r="H21" i="43"/>
  <c r="G21" i="43"/>
  <c r="F21" i="43"/>
  <c r="E21" i="43"/>
  <c r="D21" i="43"/>
  <c r="N20" i="43"/>
  <c r="O20" i="43" s="1"/>
  <c r="N19" i="43"/>
  <c r="O19" i="43" s="1"/>
  <c r="N18" i="43"/>
  <c r="O18" i="43" s="1"/>
  <c r="N17" i="43"/>
  <c r="O17" i="43" s="1"/>
  <c r="M16" i="43"/>
  <c r="L16" i="43"/>
  <c r="K16" i="43"/>
  <c r="J16" i="43"/>
  <c r="I16" i="43"/>
  <c r="H16" i="43"/>
  <c r="G16" i="43"/>
  <c r="F16" i="43"/>
  <c r="E16" i="43"/>
  <c r="N16" i="43" s="1"/>
  <c r="O16" i="43" s="1"/>
  <c r="D16" i="43"/>
  <c r="N15" i="43"/>
  <c r="O15" i="43" s="1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L32" i="43" s="1"/>
  <c r="K5" i="43"/>
  <c r="K32" i="43" s="1"/>
  <c r="J5" i="43"/>
  <c r="J32" i="43" s="1"/>
  <c r="I5" i="43"/>
  <c r="I32" i="43" s="1"/>
  <c r="H5" i="43"/>
  <c r="H32" i="43" s="1"/>
  <c r="G5" i="43"/>
  <c r="G32" i="43" s="1"/>
  <c r="F5" i="43"/>
  <c r="F32" i="43" s="1"/>
  <c r="E5" i="43"/>
  <c r="E32" i="43" s="1"/>
  <c r="D5" i="43"/>
  <c r="D32" i="43" s="1"/>
  <c r="M31" i="42"/>
  <c r="N30" i="42"/>
  <c r="O30" i="42" s="1"/>
  <c r="M29" i="42"/>
  <c r="L29" i="42"/>
  <c r="K29" i="42"/>
  <c r="J29" i="42"/>
  <c r="I29" i="42"/>
  <c r="H29" i="42"/>
  <c r="G29" i="42"/>
  <c r="F29" i="42"/>
  <c r="E29" i="42"/>
  <c r="N29" i="42" s="1"/>
  <c r="O29" i="42" s="1"/>
  <c r="D29" i="42"/>
  <c r="N28" i="42"/>
  <c r="O28" i="42" s="1"/>
  <c r="M27" i="42"/>
  <c r="L27" i="42"/>
  <c r="K27" i="42"/>
  <c r="J27" i="42"/>
  <c r="I27" i="42"/>
  <c r="H27" i="42"/>
  <c r="G27" i="42"/>
  <c r="F27" i="42"/>
  <c r="E27" i="42"/>
  <c r="N27" i="42" s="1"/>
  <c r="O27" i="42" s="1"/>
  <c r="D27" i="42"/>
  <c r="N26" i="42"/>
  <c r="O26" i="42" s="1"/>
  <c r="M25" i="42"/>
  <c r="L25" i="42"/>
  <c r="K25" i="42"/>
  <c r="J25" i="42"/>
  <c r="I25" i="42"/>
  <c r="H25" i="42"/>
  <c r="G25" i="42"/>
  <c r="F25" i="42"/>
  <c r="E25" i="42"/>
  <c r="D25" i="42"/>
  <c r="N24" i="42"/>
  <c r="O24" i="42" s="1"/>
  <c r="N23" i="42"/>
  <c r="O23" i="42" s="1"/>
  <c r="N22" i="42"/>
  <c r="O22" i="42" s="1"/>
  <c r="M21" i="42"/>
  <c r="L21" i="42"/>
  <c r="K21" i="42"/>
  <c r="J21" i="42"/>
  <c r="I21" i="42"/>
  <c r="N21" i="42" s="1"/>
  <c r="O21" i="42" s="1"/>
  <c r="H21" i="42"/>
  <c r="G21" i="42"/>
  <c r="F21" i="42"/>
  <c r="E21" i="42"/>
  <c r="D21" i="42"/>
  <c r="N20" i="42"/>
  <c r="O20" i="42" s="1"/>
  <c r="N19" i="42"/>
  <c r="O19" i="42" s="1"/>
  <c r="N18" i="42"/>
  <c r="O18" i="42" s="1"/>
  <c r="N17" i="42"/>
  <c r="O17" i="42" s="1"/>
  <c r="M16" i="42"/>
  <c r="L16" i="42"/>
  <c r="K16" i="42"/>
  <c r="J16" i="42"/>
  <c r="I16" i="42"/>
  <c r="H16" i="42"/>
  <c r="G16" i="42"/>
  <c r="F16" i="42"/>
  <c r="E16" i="42"/>
  <c r="D16" i="42"/>
  <c r="N15" i="42"/>
  <c r="O15" i="42" s="1"/>
  <c r="N14" i="42"/>
  <c r="O14" i="42" s="1"/>
  <c r="N13" i="42"/>
  <c r="O13" i="42" s="1"/>
  <c r="M12" i="42"/>
  <c r="L12" i="42"/>
  <c r="K12" i="42"/>
  <c r="J12" i="42"/>
  <c r="I12" i="42"/>
  <c r="H12" i="42"/>
  <c r="G12" i="42"/>
  <c r="N12" i="42" s="1"/>
  <c r="O12" i="42" s="1"/>
  <c r="F12" i="42"/>
  <c r="E12" i="42"/>
  <c r="D12" i="42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L31" i="42" s="1"/>
  <c r="K5" i="42"/>
  <c r="K31" i="42" s="1"/>
  <c r="J5" i="42"/>
  <c r="J31" i="42" s="1"/>
  <c r="I5" i="42"/>
  <c r="I31" i="42" s="1"/>
  <c r="H5" i="42"/>
  <c r="H31" i="42" s="1"/>
  <c r="G5" i="42"/>
  <c r="G31" i="42" s="1"/>
  <c r="F5" i="42"/>
  <c r="F31" i="42" s="1"/>
  <c r="E5" i="42"/>
  <c r="E31" i="42" s="1"/>
  <c r="D5" i="42"/>
  <c r="D31" i="42" s="1"/>
  <c r="N30" i="41"/>
  <c r="O30" i="41" s="1"/>
  <c r="M29" i="41"/>
  <c r="L29" i="41"/>
  <c r="K29" i="41"/>
  <c r="J29" i="41"/>
  <c r="I29" i="41"/>
  <c r="H29" i="41"/>
  <c r="G29" i="41"/>
  <c r="F29" i="41"/>
  <c r="E29" i="41"/>
  <c r="D29" i="41"/>
  <c r="N28" i="41"/>
  <c r="O28" i="41" s="1"/>
  <c r="M27" i="41"/>
  <c r="L27" i="41"/>
  <c r="K27" i="41"/>
  <c r="J27" i="41"/>
  <c r="I27" i="41"/>
  <c r="H27" i="41"/>
  <c r="G27" i="41"/>
  <c r="F27" i="41"/>
  <c r="E27" i="41"/>
  <c r="D27" i="41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4" i="41"/>
  <c r="O24" i="41" s="1"/>
  <c r="N23" i="41"/>
  <c r="O23" i="41" s="1"/>
  <c r="N22" i="41"/>
  <c r="O22" i="41" s="1"/>
  <c r="M21" i="41"/>
  <c r="L21" i="41"/>
  <c r="K21" i="41"/>
  <c r="J21" i="41"/>
  <c r="I21" i="41"/>
  <c r="H21" i="41"/>
  <c r="G21" i="41"/>
  <c r="N21" i="41" s="1"/>
  <c r="O21" i="41" s="1"/>
  <c r="F21" i="41"/>
  <c r="E21" i="41"/>
  <c r="D21" i="41"/>
  <c r="N20" i="41"/>
  <c r="O20" i="41" s="1"/>
  <c r="N19" i="41"/>
  <c r="O19" i="41" s="1"/>
  <c r="N18" i="41"/>
  <c r="O18" i="41" s="1"/>
  <c r="N17" i="41"/>
  <c r="O17" i="41" s="1"/>
  <c r="M16" i="41"/>
  <c r="N16" i="41" s="1"/>
  <c r="O16" i="41" s="1"/>
  <c r="L16" i="41"/>
  <c r="K16" i="41"/>
  <c r="J16" i="41"/>
  <c r="I16" i="41"/>
  <c r="H16" i="41"/>
  <c r="G16" i="41"/>
  <c r="F16" i="41"/>
  <c r="E16" i="41"/>
  <c r="D16" i="41"/>
  <c r="N15" i="41"/>
  <c r="O15" i="41" s="1"/>
  <c r="N14" i="41"/>
  <c r="O14" i="41" s="1"/>
  <c r="N13" i="41"/>
  <c r="O13" i="41" s="1"/>
  <c r="M12" i="41"/>
  <c r="L12" i="41"/>
  <c r="K12" i="41"/>
  <c r="J12" i="41"/>
  <c r="I12" i="41"/>
  <c r="H12" i="41"/>
  <c r="G12" i="41"/>
  <c r="F12" i="41"/>
  <c r="E12" i="41"/>
  <c r="N12" i="41" s="1"/>
  <c r="O12" i="41" s="1"/>
  <c r="D12" i="4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M31" i="41" s="1"/>
  <c r="L5" i="41"/>
  <c r="L31" i="41" s="1"/>
  <c r="K5" i="41"/>
  <c r="K31" i="41" s="1"/>
  <c r="J5" i="41"/>
  <c r="J31" i="41" s="1"/>
  <c r="I5" i="41"/>
  <c r="I31" i="41" s="1"/>
  <c r="H5" i="41"/>
  <c r="H31" i="41" s="1"/>
  <c r="G5" i="41"/>
  <c r="G31" i="41" s="1"/>
  <c r="F5" i="41"/>
  <c r="F31" i="41" s="1"/>
  <c r="E5" i="41"/>
  <c r="E31" i="41" s="1"/>
  <c r="D5" i="41"/>
  <c r="D31" i="41" s="1"/>
  <c r="N29" i="40"/>
  <c r="O29" i="40" s="1"/>
  <c r="M28" i="40"/>
  <c r="L28" i="40"/>
  <c r="K28" i="40"/>
  <c r="J28" i="40"/>
  <c r="I28" i="40"/>
  <c r="H28" i="40"/>
  <c r="G28" i="40"/>
  <c r="F28" i="40"/>
  <c r="E28" i="40"/>
  <c r="D28" i="40"/>
  <c r="N28" i="40"/>
  <c r="O28" i="40" s="1"/>
  <c r="N27" i="40"/>
  <c r="O27" i="40" s="1"/>
  <c r="N26" i="40"/>
  <c r="O26" i="40" s="1"/>
  <c r="M25" i="40"/>
  <c r="L25" i="40"/>
  <c r="K25" i="40"/>
  <c r="J25" i="40"/>
  <c r="I25" i="40"/>
  <c r="H25" i="40"/>
  <c r="G25" i="40"/>
  <c r="F25" i="40"/>
  <c r="E25" i="40"/>
  <c r="D25" i="40"/>
  <c r="N25" i="40" s="1"/>
  <c r="O25" i="40" s="1"/>
  <c r="N24" i="40"/>
  <c r="O24" i="40" s="1"/>
  <c r="M23" i="40"/>
  <c r="L23" i="40"/>
  <c r="K23" i="40"/>
  <c r="J23" i="40"/>
  <c r="I23" i="40"/>
  <c r="H23" i="40"/>
  <c r="H30" i="40" s="1"/>
  <c r="G23" i="40"/>
  <c r="F23" i="40"/>
  <c r="E23" i="40"/>
  <c r="N23" i="40" s="1"/>
  <c r="O23" i="40" s="1"/>
  <c r="D23" i="40"/>
  <c r="N22" i="40"/>
  <c r="O22" i="40" s="1"/>
  <c r="N21" i="40"/>
  <c r="O21" i="40" s="1"/>
  <c r="M20" i="40"/>
  <c r="L20" i="40"/>
  <c r="K20" i="40"/>
  <c r="J20" i="40"/>
  <c r="I20" i="40"/>
  <c r="H20" i="40"/>
  <c r="G20" i="40"/>
  <c r="F20" i="40"/>
  <c r="E20" i="40"/>
  <c r="N20" i="40" s="1"/>
  <c r="O20" i="40" s="1"/>
  <c r="D20" i="40"/>
  <c r="N19" i="40"/>
  <c r="O19" i="40" s="1"/>
  <c r="N18" i="40"/>
  <c r="O18" i="40" s="1"/>
  <c r="N17" i="40"/>
  <c r="O17" i="40" s="1"/>
  <c r="N16" i="40"/>
  <c r="O16" i="40" s="1"/>
  <c r="M15" i="40"/>
  <c r="L15" i="40"/>
  <c r="K15" i="40"/>
  <c r="J15" i="40"/>
  <c r="I15" i="40"/>
  <c r="H15" i="40"/>
  <c r="G15" i="40"/>
  <c r="G30" i="40" s="1"/>
  <c r="F15" i="40"/>
  <c r="E15" i="40"/>
  <c r="D15" i="40"/>
  <c r="N15" i="40" s="1"/>
  <c r="O15" i="40" s="1"/>
  <c r="N14" i="40"/>
  <c r="O14" i="40"/>
  <c r="N13" i="40"/>
  <c r="O13" i="40"/>
  <c r="M12" i="40"/>
  <c r="L12" i="40"/>
  <c r="K12" i="40"/>
  <c r="J12" i="40"/>
  <c r="N12" i="40" s="1"/>
  <c r="O12" i="40" s="1"/>
  <c r="I12" i="40"/>
  <c r="H12" i="40"/>
  <c r="G12" i="40"/>
  <c r="F12" i="40"/>
  <c r="E12" i="40"/>
  <c r="D12" i="40"/>
  <c r="N11" i="40"/>
  <c r="O11" i="40"/>
  <c r="N10" i="40"/>
  <c r="O10" i="40"/>
  <c r="N9" i="40"/>
  <c r="O9" i="40"/>
  <c r="N8" i="40"/>
  <c r="O8" i="40"/>
  <c r="N7" i="40"/>
  <c r="O7" i="40"/>
  <c r="N6" i="40"/>
  <c r="O6" i="40"/>
  <c r="M5" i="40"/>
  <c r="M30" i="40"/>
  <c r="L5" i="40"/>
  <c r="K5" i="40"/>
  <c r="K30" i="40" s="1"/>
  <c r="J5" i="40"/>
  <c r="J30" i="40" s="1"/>
  <c r="I5" i="40"/>
  <c r="I30" i="40" s="1"/>
  <c r="H5" i="40"/>
  <c r="G5" i="40"/>
  <c r="F5" i="40"/>
  <c r="E5" i="40"/>
  <c r="E30" i="40" s="1"/>
  <c r="D5" i="40"/>
  <c r="N30" i="39"/>
  <c r="O30" i="39" s="1"/>
  <c r="M29" i="39"/>
  <c r="L29" i="39"/>
  <c r="K29" i="39"/>
  <c r="J29" i="39"/>
  <c r="I29" i="39"/>
  <c r="H29" i="39"/>
  <c r="G29" i="39"/>
  <c r="F29" i="39"/>
  <c r="E29" i="39"/>
  <c r="D29" i="39"/>
  <c r="N29" i="39"/>
  <c r="O29" i="39" s="1"/>
  <c r="N28" i="39"/>
  <c r="O28" i="39" s="1"/>
  <c r="M27" i="39"/>
  <c r="L27" i="39"/>
  <c r="K27" i="39"/>
  <c r="J27" i="39"/>
  <c r="I27" i="39"/>
  <c r="H27" i="39"/>
  <c r="G27" i="39"/>
  <c r="F27" i="39"/>
  <c r="E27" i="39"/>
  <c r="D27" i="39"/>
  <c r="D31" i="39" s="1"/>
  <c r="N26" i="39"/>
  <c r="O26" i="39" s="1"/>
  <c r="M25" i="39"/>
  <c r="L25" i="39"/>
  <c r="K25" i="39"/>
  <c r="J25" i="39"/>
  <c r="I25" i="39"/>
  <c r="H25" i="39"/>
  <c r="G25" i="39"/>
  <c r="F25" i="39"/>
  <c r="E25" i="39"/>
  <c r="N25" i="39" s="1"/>
  <c r="O25" i="39" s="1"/>
  <c r="D25" i="39"/>
  <c r="N24" i="39"/>
  <c r="O24" i="39" s="1"/>
  <c r="N23" i="39"/>
  <c r="O23" i="39" s="1"/>
  <c r="N22" i="39"/>
  <c r="O22" i="39" s="1"/>
  <c r="M21" i="39"/>
  <c r="L21" i="39"/>
  <c r="K21" i="39"/>
  <c r="K31" i="39" s="1"/>
  <c r="J21" i="39"/>
  <c r="I21" i="39"/>
  <c r="H21" i="39"/>
  <c r="G21" i="39"/>
  <c r="F21" i="39"/>
  <c r="E21" i="39"/>
  <c r="N21" i="39" s="1"/>
  <c r="O21" i="39" s="1"/>
  <c r="D21" i="39"/>
  <c r="N20" i="39"/>
  <c r="O20" i="39" s="1"/>
  <c r="N19" i="39"/>
  <c r="O19" i="39" s="1"/>
  <c r="N18" i="39"/>
  <c r="O18" i="39" s="1"/>
  <c r="N17" i="39"/>
  <c r="O17" i="39" s="1"/>
  <c r="M16" i="39"/>
  <c r="L16" i="39"/>
  <c r="K16" i="39"/>
  <c r="J16" i="39"/>
  <c r="I16" i="39"/>
  <c r="H16" i="39"/>
  <c r="G16" i="39"/>
  <c r="G31" i="39" s="1"/>
  <c r="F16" i="39"/>
  <c r="N16" i="39" s="1"/>
  <c r="O16" i="39" s="1"/>
  <c r="E16" i="39"/>
  <c r="D16" i="39"/>
  <c r="N15" i="39"/>
  <c r="O15" i="39"/>
  <c r="N14" i="39"/>
  <c r="O14" i="39" s="1"/>
  <c r="N13" i="39"/>
  <c r="O13" i="39"/>
  <c r="M12" i="39"/>
  <c r="L12" i="39"/>
  <c r="N12" i="39" s="1"/>
  <c r="O12" i="39" s="1"/>
  <c r="K12" i="39"/>
  <c r="J12" i="39"/>
  <c r="I12" i="39"/>
  <c r="H12" i="39"/>
  <c r="G12" i="39"/>
  <c r="F12" i="39"/>
  <c r="E12" i="39"/>
  <c r="D12" i="39"/>
  <c r="N11" i="39"/>
  <c r="O11" i="39"/>
  <c r="N10" i="39"/>
  <c r="O10" i="39" s="1"/>
  <c r="N9" i="39"/>
  <c r="O9" i="39" s="1"/>
  <c r="N8" i="39"/>
  <c r="O8" i="39" s="1"/>
  <c r="N7" i="39"/>
  <c r="O7" i="39" s="1"/>
  <c r="N6" i="39"/>
  <c r="O6" i="39" s="1"/>
  <c r="M5" i="39"/>
  <c r="M31" i="39"/>
  <c r="L5" i="39"/>
  <c r="K5" i="39"/>
  <c r="J5" i="39"/>
  <c r="J31" i="39" s="1"/>
  <c r="I5" i="39"/>
  <c r="I31" i="39"/>
  <c r="H5" i="39"/>
  <c r="H31" i="39" s="1"/>
  <c r="G5" i="39"/>
  <c r="F5" i="39"/>
  <c r="N5" i="39" s="1"/>
  <c r="O5" i="39" s="1"/>
  <c r="E5" i="39"/>
  <c r="D5" i="39"/>
  <c r="N28" i="38"/>
  <c r="O28" i="38" s="1"/>
  <c r="M27" i="38"/>
  <c r="L27" i="38"/>
  <c r="K27" i="38"/>
  <c r="J27" i="38"/>
  <c r="J29" i="38" s="1"/>
  <c r="I27" i="38"/>
  <c r="H27" i="38"/>
  <c r="G27" i="38"/>
  <c r="F27" i="38"/>
  <c r="E27" i="38"/>
  <c r="D27" i="38"/>
  <c r="N27" i="38" s="1"/>
  <c r="O27" i="38" s="1"/>
  <c r="N26" i="38"/>
  <c r="O26" i="38" s="1"/>
  <c r="N25" i="38"/>
  <c r="O25" i="38" s="1"/>
  <c r="M24" i="38"/>
  <c r="N24" i="38" s="1"/>
  <c r="O24" i="38" s="1"/>
  <c r="L24" i="38"/>
  <c r="K24" i="38"/>
  <c r="J24" i="38"/>
  <c r="I24" i="38"/>
  <c r="H24" i="38"/>
  <c r="G24" i="38"/>
  <c r="F24" i="38"/>
  <c r="E24" i="38"/>
  <c r="D24" i="38"/>
  <c r="N23" i="38"/>
  <c r="O23" i="38" s="1"/>
  <c r="M22" i="38"/>
  <c r="N22" i="38" s="1"/>
  <c r="O22" i="38" s="1"/>
  <c r="L22" i="38"/>
  <c r="K22" i="38"/>
  <c r="J22" i="38"/>
  <c r="I22" i="38"/>
  <c r="H22" i="38"/>
  <c r="G22" i="38"/>
  <c r="F22" i="38"/>
  <c r="E22" i="38"/>
  <c r="D22" i="38"/>
  <c r="N21" i="38"/>
  <c r="O21" i="38" s="1"/>
  <c r="N20" i="38"/>
  <c r="O20" i="38" s="1"/>
  <c r="M19" i="38"/>
  <c r="L19" i="38"/>
  <c r="K19" i="38"/>
  <c r="J19" i="38"/>
  <c r="I19" i="38"/>
  <c r="H19" i="38"/>
  <c r="G19" i="38"/>
  <c r="F19" i="38"/>
  <c r="N19" i="38"/>
  <c r="E19" i="38"/>
  <c r="D19" i="38"/>
  <c r="N18" i="38"/>
  <c r="O18" i="38" s="1"/>
  <c r="N17" i="38"/>
  <c r="O17" i="38" s="1"/>
  <c r="N16" i="38"/>
  <c r="O16" i="38" s="1"/>
  <c r="N15" i="38"/>
  <c r="O15" i="38"/>
  <c r="M14" i="38"/>
  <c r="L14" i="38"/>
  <c r="N14" i="38" s="1"/>
  <c r="O14" i="38" s="1"/>
  <c r="K14" i="38"/>
  <c r="J14" i="38"/>
  <c r="I14" i="38"/>
  <c r="H14" i="38"/>
  <c r="G14" i="38"/>
  <c r="F14" i="38"/>
  <c r="E14" i="38"/>
  <c r="D14" i="38"/>
  <c r="N13" i="38"/>
  <c r="O13" i="38" s="1"/>
  <c r="N12" i="38"/>
  <c r="O12" i="38" s="1"/>
  <c r="M11" i="38"/>
  <c r="L11" i="38"/>
  <c r="K11" i="38"/>
  <c r="J11" i="38"/>
  <c r="I11" i="38"/>
  <c r="H11" i="38"/>
  <c r="G11" i="38"/>
  <c r="F11" i="38"/>
  <c r="N11" i="38"/>
  <c r="O11" i="38" s="1"/>
  <c r="E11" i="38"/>
  <c r="D11" i="38"/>
  <c r="N10" i="38"/>
  <c r="O10" i="38" s="1"/>
  <c r="N9" i="38"/>
  <c r="O9" i="38" s="1"/>
  <c r="N8" i="38"/>
  <c r="O8" i="38" s="1"/>
  <c r="N7" i="38"/>
  <c r="O7" i="38" s="1"/>
  <c r="N6" i="38"/>
  <c r="O6" i="38" s="1"/>
  <c r="M5" i="38"/>
  <c r="M29" i="38" s="1"/>
  <c r="L5" i="38"/>
  <c r="L29" i="38" s="1"/>
  <c r="K5" i="38"/>
  <c r="K29" i="38"/>
  <c r="J5" i="38"/>
  <c r="I5" i="38"/>
  <c r="I29" i="38"/>
  <c r="H5" i="38"/>
  <c r="H29" i="38" s="1"/>
  <c r="G5" i="38"/>
  <c r="N5" i="38" s="1"/>
  <c r="O5" i="38" s="1"/>
  <c r="F5" i="38"/>
  <c r="F29" i="38"/>
  <c r="E5" i="38"/>
  <c r="E29" i="38"/>
  <c r="D5" i="38"/>
  <c r="N29" i="37"/>
  <c r="O29" i="37"/>
  <c r="M28" i="37"/>
  <c r="L28" i="37"/>
  <c r="K28" i="37"/>
  <c r="J28" i="37"/>
  <c r="J30" i="37" s="1"/>
  <c r="I28" i="37"/>
  <c r="H28" i="37"/>
  <c r="G28" i="37"/>
  <c r="F28" i="37"/>
  <c r="E28" i="37"/>
  <c r="D28" i="37"/>
  <c r="N28" i="37" s="1"/>
  <c r="O28" i="37" s="1"/>
  <c r="N27" i="37"/>
  <c r="O27" i="37"/>
  <c r="M26" i="37"/>
  <c r="L26" i="37"/>
  <c r="L30" i="37" s="1"/>
  <c r="K26" i="37"/>
  <c r="J26" i="37"/>
  <c r="I26" i="37"/>
  <c r="H26" i="37"/>
  <c r="G26" i="37"/>
  <c r="F26" i="37"/>
  <c r="E26" i="37"/>
  <c r="D26" i="37"/>
  <c r="N26" i="37" s="1"/>
  <c r="O26" i="37" s="1"/>
  <c r="N25" i="37"/>
  <c r="O25" i="37"/>
  <c r="M24" i="37"/>
  <c r="L24" i="37"/>
  <c r="K24" i="37"/>
  <c r="J24" i="37"/>
  <c r="I24" i="37"/>
  <c r="H24" i="37"/>
  <c r="G24" i="37"/>
  <c r="F24" i="37"/>
  <c r="E24" i="37"/>
  <c r="D24" i="37"/>
  <c r="N23" i="37"/>
  <c r="O23" i="37"/>
  <c r="N22" i="37"/>
  <c r="O22" i="37" s="1"/>
  <c r="N21" i="37"/>
  <c r="O21" i="37" s="1"/>
  <c r="M20" i="37"/>
  <c r="L20" i="37"/>
  <c r="K20" i="37"/>
  <c r="J20" i="37"/>
  <c r="I20" i="37"/>
  <c r="H20" i="37"/>
  <c r="G20" i="37"/>
  <c r="N20" i="37"/>
  <c r="O20" i="37" s="1"/>
  <c r="F20" i="37"/>
  <c r="E20" i="37"/>
  <c r="D20" i="37"/>
  <c r="N19" i="37"/>
  <c r="O19" i="37" s="1"/>
  <c r="N18" i="37"/>
  <c r="O18" i="37"/>
  <c r="N17" i="37"/>
  <c r="O17" i="37"/>
  <c r="N16" i="37"/>
  <c r="O16" i="37"/>
  <c r="M15" i="37"/>
  <c r="L15" i="37"/>
  <c r="K15" i="37"/>
  <c r="J15" i="37"/>
  <c r="I15" i="37"/>
  <c r="H15" i="37"/>
  <c r="G15" i="37"/>
  <c r="F15" i="37"/>
  <c r="E15" i="37"/>
  <c r="D15" i="37"/>
  <c r="N14" i="37"/>
  <c r="O14" i="37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N12" i="37" s="1"/>
  <c r="O12" i="37" s="1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H30" i="37" s="1"/>
  <c r="G5" i="37"/>
  <c r="F5" i="37"/>
  <c r="F30" i="37"/>
  <c r="E5" i="37"/>
  <c r="D5" i="37"/>
  <c r="D30" i="37" s="1"/>
  <c r="N29" i="36"/>
  <c r="O29" i="36" s="1"/>
  <c r="M28" i="36"/>
  <c r="L28" i="36"/>
  <c r="K28" i="36"/>
  <c r="J28" i="36"/>
  <c r="I28" i="36"/>
  <c r="H28" i="36"/>
  <c r="G28" i="36"/>
  <c r="F28" i="36"/>
  <c r="N28" i="36" s="1"/>
  <c r="O28" i="36" s="1"/>
  <c r="E28" i="36"/>
  <c r="D28" i="36"/>
  <c r="N27" i="36"/>
  <c r="O27" i="36" s="1"/>
  <c r="M26" i="36"/>
  <c r="L26" i="36"/>
  <c r="K26" i="36"/>
  <c r="J26" i="36"/>
  <c r="I26" i="36"/>
  <c r="H26" i="36"/>
  <c r="G26" i="36"/>
  <c r="F26" i="36"/>
  <c r="N26" i="36" s="1"/>
  <c r="O26" i="36" s="1"/>
  <c r="E26" i="36"/>
  <c r="D26" i="36"/>
  <c r="N25" i="36"/>
  <c r="O25" i="36" s="1"/>
  <c r="M24" i="36"/>
  <c r="L24" i="36"/>
  <c r="K24" i="36"/>
  <c r="J24" i="36"/>
  <c r="I24" i="36"/>
  <c r="H24" i="36"/>
  <c r="N24" i="36" s="1"/>
  <c r="O24" i="36" s="1"/>
  <c r="G24" i="36"/>
  <c r="F24" i="36"/>
  <c r="E24" i="36"/>
  <c r="D24" i="36"/>
  <c r="N23" i="36"/>
  <c r="O23" i="36" s="1"/>
  <c r="N22" i="36"/>
  <c r="O22" i="36" s="1"/>
  <c r="N21" i="36"/>
  <c r="O21" i="36" s="1"/>
  <c r="M20" i="36"/>
  <c r="L20" i="36"/>
  <c r="L30" i="36" s="1"/>
  <c r="K20" i="36"/>
  <c r="J20" i="36"/>
  <c r="I20" i="36"/>
  <c r="H20" i="36"/>
  <c r="G20" i="36"/>
  <c r="F20" i="36"/>
  <c r="E20" i="36"/>
  <c r="D20" i="36"/>
  <c r="N20" i="36" s="1"/>
  <c r="O20" i="36" s="1"/>
  <c r="N19" i="36"/>
  <c r="O19" i="36"/>
  <c r="N18" i="36"/>
  <c r="O18" i="36" s="1"/>
  <c r="N17" i="36"/>
  <c r="O17" i="36" s="1"/>
  <c r="N16" i="36"/>
  <c r="O16" i="36" s="1"/>
  <c r="M15" i="36"/>
  <c r="L15" i="36"/>
  <c r="K15" i="36"/>
  <c r="J15" i="36"/>
  <c r="I15" i="36"/>
  <c r="H15" i="36"/>
  <c r="H30" i="36" s="1"/>
  <c r="G15" i="36"/>
  <c r="F15" i="36"/>
  <c r="E15" i="36"/>
  <c r="D15" i="36"/>
  <c r="N15" i="36" s="1"/>
  <c r="O15" i="36" s="1"/>
  <c r="N14" i="36"/>
  <c r="O14" i="36" s="1"/>
  <c r="N13" i="36"/>
  <c r="O13" i="36" s="1"/>
  <c r="M12" i="36"/>
  <c r="M30" i="36"/>
  <c r="L12" i="36"/>
  <c r="K12" i="36"/>
  <c r="J12" i="36"/>
  <c r="I12" i="36"/>
  <c r="H12" i="36"/>
  <c r="G12" i="36"/>
  <c r="F12" i="36"/>
  <c r="E12" i="36"/>
  <c r="D12" i="36"/>
  <c r="N12" i="36" s="1"/>
  <c r="O12" i="36" s="1"/>
  <c r="N11" i="36"/>
  <c r="O11" i="36"/>
  <c r="N10" i="36"/>
  <c r="O10" i="36" s="1"/>
  <c r="N9" i="36"/>
  <c r="O9" i="36"/>
  <c r="N8" i="36"/>
  <c r="O8" i="36"/>
  <c r="N7" i="36"/>
  <c r="O7" i="36" s="1"/>
  <c r="N6" i="36"/>
  <c r="O6" i="36" s="1"/>
  <c r="M5" i="36"/>
  <c r="L5" i="36"/>
  <c r="K5" i="36"/>
  <c r="J5" i="36"/>
  <c r="I5" i="36"/>
  <c r="I30" i="36"/>
  <c r="H5" i="36"/>
  <c r="G5" i="36"/>
  <c r="G30" i="36" s="1"/>
  <c r="F5" i="36"/>
  <c r="F30" i="36"/>
  <c r="E5" i="36"/>
  <c r="D5" i="36"/>
  <c r="D30" i="36" s="1"/>
  <c r="N30" i="36" s="1"/>
  <c r="O30" i="36" s="1"/>
  <c r="N30" i="35"/>
  <c r="O30" i="35" s="1"/>
  <c r="M29" i="35"/>
  <c r="L29" i="35"/>
  <c r="K29" i="35"/>
  <c r="J29" i="35"/>
  <c r="I29" i="35"/>
  <c r="H29" i="35"/>
  <c r="G29" i="35"/>
  <c r="N29" i="35" s="1"/>
  <c r="O29" i="35" s="1"/>
  <c r="F29" i="35"/>
  <c r="E29" i="35"/>
  <c r="D29" i="35"/>
  <c r="N28" i="35"/>
  <c r="O28" i="35"/>
  <c r="N27" i="35"/>
  <c r="O27" i="35" s="1"/>
  <c r="M26" i="35"/>
  <c r="L26" i="35"/>
  <c r="K26" i="35"/>
  <c r="N26" i="35" s="1"/>
  <c r="O26" i="35" s="1"/>
  <c r="J26" i="35"/>
  <c r="I26" i="35"/>
  <c r="H26" i="35"/>
  <c r="G26" i="35"/>
  <c r="F26" i="35"/>
  <c r="E26" i="35"/>
  <c r="D26" i="35"/>
  <c r="N25" i="35"/>
  <c r="O25" i="35" s="1"/>
  <c r="M24" i="35"/>
  <c r="L24" i="35"/>
  <c r="K24" i="35"/>
  <c r="J24" i="35"/>
  <c r="I24" i="35"/>
  <c r="H24" i="35"/>
  <c r="G24" i="35"/>
  <c r="F24" i="35"/>
  <c r="E24" i="35"/>
  <c r="N24" i="35" s="1"/>
  <c r="O24" i="35" s="1"/>
  <c r="D24" i="35"/>
  <c r="N23" i="35"/>
  <c r="O23" i="35" s="1"/>
  <c r="N22" i="35"/>
  <c r="O22" i="35" s="1"/>
  <c r="N21" i="35"/>
  <c r="O21" i="35" s="1"/>
  <c r="M20" i="35"/>
  <c r="L20" i="35"/>
  <c r="K20" i="35"/>
  <c r="J20" i="35"/>
  <c r="I20" i="35"/>
  <c r="H20" i="35"/>
  <c r="G20" i="35"/>
  <c r="F20" i="35"/>
  <c r="E20" i="35"/>
  <c r="N20" i="35" s="1"/>
  <c r="O20" i="35" s="1"/>
  <c r="D20" i="35"/>
  <c r="N19" i="35"/>
  <c r="O19" i="35" s="1"/>
  <c r="N18" i="35"/>
  <c r="O18" i="35" s="1"/>
  <c r="N17" i="35"/>
  <c r="O17" i="35"/>
  <c r="N16" i="35"/>
  <c r="O16" i="35" s="1"/>
  <c r="M15" i="35"/>
  <c r="L15" i="35"/>
  <c r="K15" i="35"/>
  <c r="J15" i="35"/>
  <c r="I15" i="35"/>
  <c r="H15" i="35"/>
  <c r="G15" i="35"/>
  <c r="F15" i="35"/>
  <c r="E15" i="35"/>
  <c r="D15" i="35"/>
  <c r="N14" i="35"/>
  <c r="O14" i="35" s="1"/>
  <c r="N13" i="35"/>
  <c r="O13" i="35" s="1"/>
  <c r="M12" i="35"/>
  <c r="N12" i="35" s="1"/>
  <c r="O12" i="35" s="1"/>
  <c r="L12" i="35"/>
  <c r="K12" i="35"/>
  <c r="J12" i="35"/>
  <c r="I12" i="35"/>
  <c r="H12" i="35"/>
  <c r="G12" i="35"/>
  <c r="F12" i="35"/>
  <c r="E12" i="35"/>
  <c r="D12" i="35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M31" i="35" s="1"/>
  <c r="L5" i="35"/>
  <c r="L31" i="35" s="1"/>
  <c r="K5" i="35"/>
  <c r="K31" i="35" s="1"/>
  <c r="J5" i="35"/>
  <c r="J31" i="35" s="1"/>
  <c r="I5" i="35"/>
  <c r="I31" i="35" s="1"/>
  <c r="H5" i="35"/>
  <c r="H31" i="35"/>
  <c r="G5" i="35"/>
  <c r="F5" i="35"/>
  <c r="E5" i="35"/>
  <c r="E31" i="35" s="1"/>
  <c r="D5" i="35"/>
  <c r="N30" i="34"/>
  <c r="O30" i="34" s="1"/>
  <c r="M29" i="34"/>
  <c r="L29" i="34"/>
  <c r="K29" i="34"/>
  <c r="J29" i="34"/>
  <c r="I29" i="34"/>
  <c r="H29" i="34"/>
  <c r="G29" i="34"/>
  <c r="F29" i="34"/>
  <c r="E29" i="34"/>
  <c r="N29" i="34" s="1"/>
  <c r="O29" i="34" s="1"/>
  <c r="D29" i="34"/>
  <c r="N28" i="34"/>
  <c r="O28" i="34" s="1"/>
  <c r="N27" i="34"/>
  <c r="O27" i="34" s="1"/>
  <c r="M26" i="34"/>
  <c r="L26" i="34"/>
  <c r="K26" i="34"/>
  <c r="J26" i="34"/>
  <c r="I26" i="34"/>
  <c r="I31" i="34" s="1"/>
  <c r="H26" i="34"/>
  <c r="G26" i="34"/>
  <c r="F26" i="34"/>
  <c r="E26" i="34"/>
  <c r="D26" i="34"/>
  <c r="N26" i="34" s="1"/>
  <c r="O26" i="34" s="1"/>
  <c r="N25" i="34"/>
  <c r="O25" i="34" s="1"/>
  <c r="M24" i="34"/>
  <c r="L24" i="34"/>
  <c r="K24" i="34"/>
  <c r="K31" i="34" s="1"/>
  <c r="J24" i="34"/>
  <c r="I24" i="34"/>
  <c r="H24" i="34"/>
  <c r="G24" i="34"/>
  <c r="F24" i="34"/>
  <c r="E24" i="34"/>
  <c r="D24" i="34"/>
  <c r="N23" i="34"/>
  <c r="O23" i="34" s="1"/>
  <c r="N22" i="34"/>
  <c r="O22" i="34" s="1"/>
  <c r="N21" i="34"/>
  <c r="O21" i="34" s="1"/>
  <c r="M20" i="34"/>
  <c r="L20" i="34"/>
  <c r="K20" i="34"/>
  <c r="J20" i="34"/>
  <c r="I20" i="34"/>
  <c r="H20" i="34"/>
  <c r="G20" i="34"/>
  <c r="F20" i="34"/>
  <c r="E20" i="34"/>
  <c r="N20" i="34" s="1"/>
  <c r="O20" i="34" s="1"/>
  <c r="D20" i="34"/>
  <c r="N19" i="34"/>
  <c r="O19" i="34" s="1"/>
  <c r="N18" i="34"/>
  <c r="O18" i="34" s="1"/>
  <c r="N17" i="34"/>
  <c r="O17" i="34" s="1"/>
  <c r="N16" i="34"/>
  <c r="O16" i="34" s="1"/>
  <c r="M15" i="34"/>
  <c r="N15" i="34" s="1"/>
  <c r="O15" i="34" s="1"/>
  <c r="L15" i="34"/>
  <c r="K15" i="34"/>
  <c r="J15" i="34"/>
  <c r="I15" i="34"/>
  <c r="H15" i="34"/>
  <c r="G15" i="34"/>
  <c r="F15" i="34"/>
  <c r="E15" i="34"/>
  <c r="D15" i="34"/>
  <c r="N14" i="34"/>
  <c r="O14" i="34" s="1"/>
  <c r="N13" i="34"/>
  <c r="O13" i="34" s="1"/>
  <c r="M12" i="34"/>
  <c r="L12" i="34"/>
  <c r="K12" i="34"/>
  <c r="J12" i="34"/>
  <c r="I12" i="34"/>
  <c r="H12" i="34"/>
  <c r="G12" i="34"/>
  <c r="F12" i="34"/>
  <c r="E12" i="34"/>
  <c r="N12" i="34" s="1"/>
  <c r="O12" i="34" s="1"/>
  <c r="D12" i="34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 s="1"/>
  <c r="M5" i="34"/>
  <c r="M31" i="34" s="1"/>
  <c r="L5" i="34"/>
  <c r="K5" i="34"/>
  <c r="J5" i="34"/>
  <c r="I5" i="34"/>
  <c r="H5" i="34"/>
  <c r="H31" i="34"/>
  <c r="G5" i="34"/>
  <c r="F5" i="34"/>
  <c r="F31" i="34" s="1"/>
  <c r="E5" i="34"/>
  <c r="D5" i="34"/>
  <c r="E29" i="33"/>
  <c r="F29" i="33"/>
  <c r="G29" i="33"/>
  <c r="H29" i="33"/>
  <c r="I29" i="33"/>
  <c r="J29" i="33"/>
  <c r="K29" i="33"/>
  <c r="L29" i="33"/>
  <c r="L31" i="33" s="1"/>
  <c r="M29" i="33"/>
  <c r="D29" i="33"/>
  <c r="E26" i="33"/>
  <c r="F26" i="33"/>
  <c r="G26" i="33"/>
  <c r="H26" i="33"/>
  <c r="I26" i="33"/>
  <c r="J26" i="33"/>
  <c r="K26" i="33"/>
  <c r="L26" i="33"/>
  <c r="M26" i="33"/>
  <c r="E24" i="33"/>
  <c r="E31" i="33" s="1"/>
  <c r="F24" i="33"/>
  <c r="G24" i="33"/>
  <c r="H24" i="33"/>
  <c r="I24" i="33"/>
  <c r="J24" i="33"/>
  <c r="K24" i="33"/>
  <c r="L24" i="33"/>
  <c r="M24" i="33"/>
  <c r="E20" i="33"/>
  <c r="F20" i="33"/>
  <c r="G20" i="33"/>
  <c r="H20" i="33"/>
  <c r="N20" i="33" s="1"/>
  <c r="O20" i="33" s="1"/>
  <c r="I20" i="33"/>
  <c r="J20" i="33"/>
  <c r="K20" i="33"/>
  <c r="L20" i="33"/>
  <c r="M20" i="33"/>
  <c r="E15" i="33"/>
  <c r="F15" i="33"/>
  <c r="G15" i="33"/>
  <c r="H15" i="33"/>
  <c r="I15" i="33"/>
  <c r="J15" i="33"/>
  <c r="K15" i="33"/>
  <c r="L15" i="33"/>
  <c r="M15" i="33"/>
  <c r="E12" i="33"/>
  <c r="F12" i="33"/>
  <c r="G12" i="33"/>
  <c r="H12" i="33"/>
  <c r="I12" i="33"/>
  <c r="J12" i="33"/>
  <c r="K12" i="33"/>
  <c r="K31" i="33" s="1"/>
  <c r="L12" i="33"/>
  <c r="M12" i="33"/>
  <c r="E5" i="33"/>
  <c r="F5" i="33"/>
  <c r="G5" i="33"/>
  <c r="H5" i="33"/>
  <c r="H31" i="33" s="1"/>
  <c r="I5" i="33"/>
  <c r="I31" i="33" s="1"/>
  <c r="J5" i="33"/>
  <c r="K5" i="33"/>
  <c r="L5" i="33"/>
  <c r="M5" i="33"/>
  <c r="N5" i="33" s="1"/>
  <c r="O5" i="33" s="1"/>
  <c r="D26" i="33"/>
  <c r="D20" i="33"/>
  <c r="D15" i="33"/>
  <c r="N15" i="33" s="1"/>
  <c r="O15" i="33" s="1"/>
  <c r="D12" i="33"/>
  <c r="N12" i="33" s="1"/>
  <c r="O12" i="33" s="1"/>
  <c r="D5" i="33"/>
  <c r="D31" i="33" s="1"/>
  <c r="N30" i="33"/>
  <c r="O30" i="33" s="1"/>
  <c r="N27" i="33"/>
  <c r="O27" i="33" s="1"/>
  <c r="N28" i="33"/>
  <c r="O28" i="33" s="1"/>
  <c r="D24" i="33"/>
  <c r="N25" i="33"/>
  <c r="O25" i="33" s="1"/>
  <c r="N22" i="33"/>
  <c r="O22" i="33"/>
  <c r="N23" i="33"/>
  <c r="O23" i="33"/>
  <c r="N21" i="33"/>
  <c r="O21" i="33"/>
  <c r="N14" i="33"/>
  <c r="O14" i="33"/>
  <c r="N7" i="33"/>
  <c r="O7" i="33" s="1"/>
  <c r="N8" i="33"/>
  <c r="O8" i="33" s="1"/>
  <c r="N9" i="33"/>
  <c r="O9" i="33"/>
  <c r="N10" i="33"/>
  <c r="O10" i="33"/>
  <c r="N11" i="33"/>
  <c r="O11" i="33"/>
  <c r="N6" i="33"/>
  <c r="O6" i="33"/>
  <c r="N16" i="33"/>
  <c r="O16" i="33" s="1"/>
  <c r="N17" i="33"/>
  <c r="O17" i="33" s="1"/>
  <c r="N18" i="33"/>
  <c r="O18" i="33"/>
  <c r="N19" i="33"/>
  <c r="O19" i="33"/>
  <c r="N13" i="33"/>
  <c r="O13" i="33"/>
  <c r="J31" i="34"/>
  <c r="L31" i="34"/>
  <c r="O19" i="38"/>
  <c r="M30" i="37"/>
  <c r="F30" i="40"/>
  <c r="N5" i="40"/>
  <c r="O5" i="40" s="1"/>
  <c r="D30" i="40"/>
  <c r="J31" i="33"/>
  <c r="G31" i="33"/>
  <c r="N26" i="33"/>
  <c r="O26" i="33" s="1"/>
  <c r="N15" i="35"/>
  <c r="O15" i="35" s="1"/>
  <c r="F31" i="35"/>
  <c r="J30" i="36"/>
  <c r="N5" i="37"/>
  <c r="O5" i="37"/>
  <c r="E30" i="37"/>
  <c r="I30" i="37"/>
  <c r="G30" i="37"/>
  <c r="D29" i="38"/>
  <c r="G31" i="34"/>
  <c r="F31" i="33"/>
  <c r="K30" i="36"/>
  <c r="N24" i="37"/>
  <c r="O24" i="37" s="1"/>
  <c r="L30" i="40"/>
  <c r="D31" i="34"/>
  <c r="E30" i="36"/>
  <c r="N5" i="36"/>
  <c r="O5" i="36" s="1"/>
  <c r="D31" i="35"/>
  <c r="K30" i="37"/>
  <c r="N15" i="37"/>
  <c r="O15" i="37" s="1"/>
  <c r="N27" i="41"/>
  <c r="O27" i="41"/>
  <c r="N5" i="41"/>
  <c r="O5" i="41" s="1"/>
  <c r="N25" i="41"/>
  <c r="O25" i="41"/>
  <c r="N29" i="41"/>
  <c r="O29" i="41" s="1"/>
  <c r="N25" i="42"/>
  <c r="O25" i="42" s="1"/>
  <c r="N16" i="42"/>
  <c r="O16" i="42"/>
  <c r="N13" i="43"/>
  <c r="O13" i="43" s="1"/>
  <c r="N21" i="44"/>
  <c r="O21" i="44" s="1"/>
  <c r="N27" i="45"/>
  <c r="O27" i="45" s="1"/>
  <c r="N16" i="45"/>
  <c r="O16" i="45" s="1"/>
  <c r="N16" i="46"/>
  <c r="O16" i="46"/>
  <c r="N13" i="46"/>
  <c r="O13" i="46" s="1"/>
  <c r="O30" i="47"/>
  <c r="P30" i="47" s="1"/>
  <c r="O35" i="48" l="1"/>
  <c r="P35" i="48" s="1"/>
  <c r="N33" i="44"/>
  <c r="O33" i="44" s="1"/>
  <c r="N32" i="46"/>
  <c r="O32" i="46" s="1"/>
  <c r="N31" i="42"/>
  <c r="O31" i="42" s="1"/>
  <c r="N30" i="37"/>
  <c r="O30" i="37" s="1"/>
  <c r="N30" i="40"/>
  <c r="O30" i="40" s="1"/>
  <c r="N32" i="43"/>
  <c r="O32" i="43" s="1"/>
  <c r="N31" i="41"/>
  <c r="O31" i="41" s="1"/>
  <c r="N31" i="33"/>
  <c r="O31" i="33" s="1"/>
  <c r="N32" i="45"/>
  <c r="O32" i="45" s="1"/>
  <c r="O33" i="47"/>
  <c r="P33" i="47" s="1"/>
  <c r="N5" i="46"/>
  <c r="O5" i="46" s="1"/>
  <c r="N5" i="43"/>
  <c r="O5" i="43" s="1"/>
  <c r="E31" i="34"/>
  <c r="N31" i="34" s="1"/>
  <c r="O31" i="34" s="1"/>
  <c r="E31" i="39"/>
  <c r="L31" i="39"/>
  <c r="E32" i="45"/>
  <c r="M31" i="33"/>
  <c r="G29" i="38"/>
  <c r="N29" i="38" s="1"/>
  <c r="O29" i="38" s="1"/>
  <c r="N27" i="39"/>
  <c r="O27" i="39" s="1"/>
  <c r="N5" i="42"/>
  <c r="O5" i="42" s="1"/>
  <c r="G31" i="35"/>
  <c r="N31" i="35" s="1"/>
  <c r="O31" i="35" s="1"/>
  <c r="N5" i="34"/>
  <c r="O5" i="34" s="1"/>
  <c r="N29" i="33"/>
  <c r="O29" i="33" s="1"/>
  <c r="N24" i="33"/>
  <c r="O24" i="33" s="1"/>
  <c r="N24" i="34"/>
  <c r="O24" i="34" s="1"/>
  <c r="N5" i="35"/>
  <c r="O5" i="35" s="1"/>
  <c r="O5" i="47"/>
  <c r="P5" i="47" s="1"/>
  <c r="N5" i="44"/>
  <c r="O5" i="44" s="1"/>
  <c r="F31" i="39"/>
  <c r="N31" i="39" s="1"/>
  <c r="O31" i="39" s="1"/>
</calcChain>
</file>

<file path=xl/sharedStrings.xml><?xml version="1.0" encoding="utf-8"?>
<sst xmlns="http://schemas.openxmlformats.org/spreadsheetml/2006/main" count="760" uniqueCount="100">
  <si>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</si>
  <si>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</si>
  <si>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</si>
  <si>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</si>
  <si>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</si>
  <si>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</si>
  <si>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</si>
  <si>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</si>
  <si>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</si>
  <si>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</si>
  <si>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</si>
  <si>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</si>
  <si>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</si>
  <si>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</si>
  <si>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</si>
  <si>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</si>
  <si>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</si>
  <si>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</si>
  <si>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</si>
  <si>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</si>
  <si>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</si>
  <si>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</si>
  <si>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</si>
  <si>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Pension Benefits</t>
  </si>
  <si>
    <t>Other General Government Services</t>
  </si>
  <si>
    <t>Public Safety</t>
  </si>
  <si>
    <t>Law Enforcement</t>
  </si>
  <si>
    <t>Protective Inspections</t>
  </si>
  <si>
    <t>Physical Environment</t>
  </si>
  <si>
    <t>Garbage / Solid Waste Control Services</t>
  </si>
  <si>
    <t>Water-Sewer Combination Services</t>
  </si>
  <si>
    <t>Flood Control / Stormwater Management</t>
  </si>
  <si>
    <t>Other Physical Environment</t>
  </si>
  <si>
    <t>Transportation</t>
  </si>
  <si>
    <t>Road and Street Facilities</t>
  </si>
  <si>
    <t>Parking Facilities</t>
  </si>
  <si>
    <t>Other Transportation Systems / Services</t>
  </si>
  <si>
    <t>Economic Environment</t>
  </si>
  <si>
    <t>Industry Development</t>
  </si>
  <si>
    <t>Culture / Recreation</t>
  </si>
  <si>
    <t>Libraries</t>
  </si>
  <si>
    <t>Parks and Recreation</t>
  </si>
  <si>
    <t>Inter-Fund Group Transfers Out</t>
  </si>
  <si>
    <t>Other Uses and Non-Operating</t>
  </si>
  <si>
    <t>2009 Municipal Population:</t>
  </si>
  <si>
    <t>Surfside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</si>
  <si>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</si>
  <si>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</si>
  <si>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</si>
  <si>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</si>
  <si>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</si>
  <si>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</si>
  <si>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</si>
  <si>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</si>
  <si>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</si>
  <si>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</si>
  <si>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</si>
  <si>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</si>
  <si>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</si>
  <si>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Other Public Safety</t>
  </si>
  <si>
    <t>Garbage / Solid Waste</t>
  </si>
  <si>
    <t>Water / Sewer Services</t>
  </si>
  <si>
    <t>Flood Control / Stormwater Control</t>
  </si>
  <si>
    <t>Road / Street Facilities</t>
  </si>
  <si>
    <t>Other Transportation</t>
  </si>
  <si>
    <t>Parks / Recreation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</si>
  <si>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</si>
  <si>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</si>
  <si>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</si>
  <si>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</si>
  <si>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</si>
  <si>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</si>
  <si>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Water Utility Services</t>
  </si>
  <si>
    <t>2015 Municipal Population:</t>
  </si>
  <si>
    <t>Local Fiscal Year Ended September 30, 2016</t>
  </si>
  <si>
    <t>2016 Municipal Population:</t>
  </si>
  <si>
    <t>Local Fiscal Year Ended September 30, 2017</t>
  </si>
  <si>
    <t>Non-Court Information Systems</t>
  </si>
  <si>
    <t>Other Non-Operating Disbursements</t>
  </si>
  <si>
    <t>2017 Municipal Population:</t>
  </si>
  <si>
    <t>Local Fiscal Year Ended September 30, 2018</t>
  </si>
  <si>
    <t>Non-Operating Interest Expense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</si>
  <si>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</si>
  <si>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</si>
  <si>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</si>
  <si>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</si>
  <si>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</si>
  <si>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</si>
  <si>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</si>
  <si>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</si>
  <si>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</si>
  <si>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Emergency and Disaster Relief Services</t>
  </si>
  <si>
    <t>Inter-fund Group Transfers Out</t>
  </si>
  <si>
    <t>Proprietary - Other Non-Operating Disbursements</t>
  </si>
  <si>
    <t>2021 Municipal Population:</t>
  </si>
  <si>
    <t>Local Fiscal Year Ended September 30, 2022</t>
  </si>
  <si>
    <t>Comprehensive Planning</t>
  </si>
  <si>
    <t>Bank Fees</t>
  </si>
  <si>
    <t>Extraordinary Items (Loss)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</si>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</sst>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9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88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89</v>
      </c>
      <c r="N4" s="34" t="s">
        <v>5</v>
      </c>
      <c r="O4" s="34" t="s">
        <v>90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>SUM(D6:D13)</f>
        <v>3346823</v>
      </c>
      <c r="E5" s="26">
        <f>SUM(E6:E13)</f>
        <v>0</v>
      </c>
      <c r="F5" s="26">
        <f>SUM(F6:F13)</f>
        <v>0</v>
      </c>
      <c r="G5" s="26">
        <f>SUM(G6:G13)</f>
        <v>0</v>
      </c>
      <c r="H5" s="26">
        <f>SUM(H6:H13)</f>
        <v>0</v>
      </c>
      <c r="I5" s="26">
        <f>SUM(I6:I13)</f>
        <v>0</v>
      </c>
      <c r="J5" s="26">
        <f>SUM(J6:J13)</f>
        <v>0</v>
      </c>
      <c r="K5" s="26">
        <f>SUM(K6:K13)</f>
        <v>1294452</v>
      </c>
      <c r="L5" s="26">
        <f>SUM(L6:L13)</f>
        <v>0</v>
      </c>
      <c r="M5" s="26">
        <f>SUM(M6:M13)</f>
        <v>0</v>
      </c>
      <c r="N5" s="26">
        <f>SUM(N6:N13)</f>
        <v>0</v>
      </c>
      <c r="O5" s="27">
        <f>SUM(D5:N5)</f>
        <v>4641275</v>
      </c>
      <c r="P5" s="32">
        <f>(O5/P$37)</f>
        <v>852.23558575100992</v>
      </c>
      <c r="Q5" s="6"/>
    </row>
    <row r="6" spans="1:134">
      <c r="A6" s="12"/>
      <c r="B6" s="44">
        <v>511</v>
      </c>
      <c r="C6" s="20" t="s">
        <v>19</v>
      </c>
      <c r="D6" s="46">
        <v>86173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86173</v>
      </c>
      <c r="P6" s="47">
        <f>(O6/P$37)</f>
        <v>15.823172970987882</v>
      </c>
      <c r="Q6" s="9"/>
    </row>
    <row r="7" spans="1:134">
      <c r="A7" s="12"/>
      <c r="B7" s="44">
        <v>512</v>
      </c>
      <c r="C7" s="20" t="s">
        <v>20</v>
      </c>
      <c r="D7" s="46">
        <v>866625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0">SUM(D7:N7)</f>
        <v>866625</v>
      </c>
      <c r="P7" s="47">
        <f>(O7/P$37)</f>
        <v>159.13055453543885</v>
      </c>
      <c r="Q7" s="9"/>
    </row>
    <row r="8" spans="1:134">
      <c r="A8" s="12"/>
      <c r="B8" s="44">
        <v>513</v>
      </c>
      <c r="C8" s="20" t="s">
        <v>21</v>
      </c>
      <c r="D8" s="46">
        <v>762142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262087</v>
      </c>
      <c r="L8" s="46">
        <v>0</v>
      </c>
      <c r="M8" s="46">
        <v>0</v>
      </c>
      <c r="N8" s="46">
        <v>0</v>
      </c>
      <c r="O8" s="46">
        <f t="shared" si="0"/>
        <v>1024229</v>
      </c>
      <c r="P8" s="47">
        <f>(O8/P$37)</f>
        <v>188.06995960337863</v>
      </c>
      <c r="Q8" s="9"/>
    </row>
    <row r="9" spans="1:134">
      <c r="A9" s="12"/>
      <c r="B9" s="44">
        <v>514</v>
      </c>
      <c r="C9" s="20" t="s">
        <v>22</v>
      </c>
      <c r="D9" s="46">
        <v>866492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866492</v>
      </c>
      <c r="P9" s="47">
        <f>(O9/P$37)</f>
        <v>159.10613294160851</v>
      </c>
      <c r="Q9" s="9"/>
    </row>
    <row r="10" spans="1:134">
      <c r="A10" s="12"/>
      <c r="B10" s="44">
        <v>515</v>
      </c>
      <c r="C10" s="20" t="s">
        <v>96</v>
      </c>
      <c r="D10" s="46">
        <v>6386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6386</v>
      </c>
      <c r="P10" s="47">
        <f>(O10/P$37)</f>
        <v>1.1726037458685274</v>
      </c>
      <c r="Q10" s="9"/>
    </row>
    <row r="11" spans="1:134">
      <c r="A11" s="12"/>
      <c r="B11" s="44">
        <v>516</v>
      </c>
      <c r="C11" s="20" t="s">
        <v>77</v>
      </c>
      <c r="D11" s="46">
        <v>274153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274153</v>
      </c>
      <c r="P11" s="47">
        <f>(O11/P$37)</f>
        <v>50.340249724568494</v>
      </c>
      <c r="Q11" s="9"/>
    </row>
    <row r="12" spans="1:134">
      <c r="A12" s="12"/>
      <c r="B12" s="44">
        <v>518</v>
      </c>
      <c r="C12" s="20" t="s">
        <v>23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1032365</v>
      </c>
      <c r="L12" s="46">
        <v>0</v>
      </c>
      <c r="M12" s="46">
        <v>0</v>
      </c>
      <c r="N12" s="46">
        <v>0</v>
      </c>
      <c r="O12" s="46">
        <f t="shared" si="0"/>
        <v>1032365</v>
      </c>
      <c r="P12" s="47">
        <f>(O12/P$37)</f>
        <v>189.5639001101726</v>
      </c>
      <c r="Q12" s="9"/>
    </row>
    <row r="13" spans="1:134">
      <c r="A13" s="12"/>
      <c r="B13" s="44">
        <v>519</v>
      </c>
      <c r="C13" s="20" t="s">
        <v>24</v>
      </c>
      <c r="D13" s="46">
        <v>484852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0"/>
        <v>484852</v>
      </c>
      <c r="P13" s="47">
        <f>(O13/P$37)</f>
        <v>89.029012118986415</v>
      </c>
      <c r="Q13" s="9"/>
    </row>
    <row r="14" spans="1:134" ht="15.75">
      <c r="A14" s="28" t="s">
        <v>25</v>
      </c>
      <c r="B14" s="29"/>
      <c r="C14" s="30"/>
      <c r="D14" s="31">
        <f>SUM(D15:D17)</f>
        <v>7340492</v>
      </c>
      <c r="E14" s="31">
        <f>SUM(E15:E17)</f>
        <v>1020769</v>
      </c>
      <c r="F14" s="31">
        <f>SUM(F15:F17)</f>
        <v>0</v>
      </c>
      <c r="G14" s="31">
        <f>SUM(G15:G17)</f>
        <v>0</v>
      </c>
      <c r="H14" s="31">
        <f>SUM(H15:H17)</f>
        <v>0</v>
      </c>
      <c r="I14" s="31">
        <f>SUM(I15:I17)</f>
        <v>0</v>
      </c>
      <c r="J14" s="31">
        <f>SUM(J15:J17)</f>
        <v>0</v>
      </c>
      <c r="K14" s="31">
        <f>SUM(K15:K17)</f>
        <v>0</v>
      </c>
      <c r="L14" s="31">
        <f>SUM(L15:L17)</f>
        <v>0</v>
      </c>
      <c r="M14" s="31">
        <f>SUM(M15:M17)</f>
        <v>0</v>
      </c>
      <c r="N14" s="31">
        <f>SUM(N15:N17)</f>
        <v>0</v>
      </c>
      <c r="O14" s="42">
        <f>SUM(D14:N14)</f>
        <v>8361261</v>
      </c>
      <c r="P14" s="43">
        <f>(O14/P$37)</f>
        <v>1535.3031582813073</v>
      </c>
      <c r="Q14" s="10"/>
    </row>
    <row r="15" spans="1:134">
      <c r="A15" s="12"/>
      <c r="B15" s="44">
        <v>521</v>
      </c>
      <c r="C15" s="20" t="s">
        <v>26</v>
      </c>
      <c r="D15" s="46">
        <v>6657227</v>
      </c>
      <c r="E15" s="46">
        <v>44577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6701804</v>
      </c>
      <c r="P15" s="47">
        <f>(O15/P$37)</f>
        <v>1230.5919941241277</v>
      </c>
      <c r="Q15" s="9"/>
    </row>
    <row r="16" spans="1:134">
      <c r="A16" s="12"/>
      <c r="B16" s="44">
        <v>524</v>
      </c>
      <c r="C16" s="20" t="s">
        <v>27</v>
      </c>
      <c r="D16" s="46">
        <v>432349</v>
      </c>
      <c r="E16" s="46">
        <v>976192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7" si="1">SUM(D16:N16)</f>
        <v>1408541</v>
      </c>
      <c r="P16" s="47">
        <f>(O16/P$37)</f>
        <v>258.63771575468235</v>
      </c>
      <c r="Q16" s="9"/>
    </row>
    <row r="17" spans="1:17">
      <c r="A17" s="12"/>
      <c r="B17" s="44">
        <v>525</v>
      </c>
      <c r="C17" s="20" t="s">
        <v>91</v>
      </c>
      <c r="D17" s="46">
        <v>250916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250916</v>
      </c>
      <c r="P17" s="47">
        <f>(O17/P$37)</f>
        <v>46.073448402497249</v>
      </c>
      <c r="Q17" s="9"/>
    </row>
    <row r="18" spans="1:17" ht="15.75">
      <c r="A18" s="28" t="s">
        <v>28</v>
      </c>
      <c r="B18" s="29"/>
      <c r="C18" s="30"/>
      <c r="D18" s="31">
        <f>SUM(D19:D22)</f>
        <v>1221606</v>
      </c>
      <c r="E18" s="31">
        <f>SUM(E19:E22)</f>
        <v>227775</v>
      </c>
      <c r="F18" s="31">
        <f>SUM(F19:F22)</f>
        <v>0</v>
      </c>
      <c r="G18" s="31">
        <f>SUM(G19:G22)</f>
        <v>275970</v>
      </c>
      <c r="H18" s="31">
        <f>SUM(H19:H22)</f>
        <v>0</v>
      </c>
      <c r="I18" s="31">
        <f>SUM(I19:I22)</f>
        <v>5882699</v>
      </c>
      <c r="J18" s="31">
        <f>SUM(J19:J22)</f>
        <v>684980</v>
      </c>
      <c r="K18" s="31">
        <f>SUM(K19:K22)</f>
        <v>0</v>
      </c>
      <c r="L18" s="31">
        <f>SUM(L19:L22)</f>
        <v>0</v>
      </c>
      <c r="M18" s="31">
        <f>SUM(M19:M22)</f>
        <v>0</v>
      </c>
      <c r="N18" s="31">
        <f>SUM(N19:N22)</f>
        <v>0</v>
      </c>
      <c r="O18" s="42">
        <f>SUM(D18:N18)</f>
        <v>8293030</v>
      </c>
      <c r="P18" s="43">
        <f>(O18/P$37)</f>
        <v>1522.7745134043334</v>
      </c>
      <c r="Q18" s="10"/>
    </row>
    <row r="19" spans="1:17">
      <c r="A19" s="12"/>
      <c r="B19" s="44">
        <v>534</v>
      </c>
      <c r="C19" s="20" t="s">
        <v>29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1596110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30" si="2">SUM(D19:N19)</f>
        <v>1596110</v>
      </c>
      <c r="P19" s="47">
        <f>(O19/P$37)</f>
        <v>293.079324274697</v>
      </c>
      <c r="Q19" s="9"/>
    </row>
    <row r="20" spans="1:17">
      <c r="A20" s="12"/>
      <c r="B20" s="44">
        <v>536</v>
      </c>
      <c r="C20" s="20" t="s">
        <v>30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3678363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2"/>
        <v>3678363</v>
      </c>
      <c r="P20" s="47">
        <f>(O20/P$37)</f>
        <v>675.4247153874403</v>
      </c>
      <c r="Q20" s="9"/>
    </row>
    <row r="21" spans="1:17">
      <c r="A21" s="12"/>
      <c r="B21" s="44">
        <v>538</v>
      </c>
      <c r="C21" s="20" t="s">
        <v>31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608226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2"/>
        <v>608226</v>
      </c>
      <c r="P21" s="47">
        <f>(O21/P$37)</f>
        <v>111.68307014322438</v>
      </c>
      <c r="Q21" s="9"/>
    </row>
    <row r="22" spans="1:17">
      <c r="A22" s="12"/>
      <c r="B22" s="44">
        <v>539</v>
      </c>
      <c r="C22" s="20" t="s">
        <v>32</v>
      </c>
      <c r="D22" s="46">
        <v>1221606</v>
      </c>
      <c r="E22" s="46">
        <v>227775</v>
      </c>
      <c r="F22" s="46">
        <v>0</v>
      </c>
      <c r="G22" s="46">
        <v>275970</v>
      </c>
      <c r="H22" s="46">
        <v>0</v>
      </c>
      <c r="I22" s="46">
        <v>0</v>
      </c>
      <c r="J22" s="46">
        <v>684980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2"/>
        <v>2410331</v>
      </c>
      <c r="P22" s="47">
        <f>(O22/P$37)</f>
        <v>442.58740359897172</v>
      </c>
      <c r="Q22" s="9"/>
    </row>
    <row r="23" spans="1:17" ht="15.75">
      <c r="A23" s="28" t="s">
        <v>33</v>
      </c>
      <c r="B23" s="29"/>
      <c r="C23" s="30"/>
      <c r="D23" s="31">
        <f>SUM(D24:D26)</f>
        <v>132537</v>
      </c>
      <c r="E23" s="31">
        <f>SUM(E24:E26)</f>
        <v>288677</v>
      </c>
      <c r="F23" s="31">
        <f>SUM(F24:F26)</f>
        <v>0</v>
      </c>
      <c r="G23" s="31">
        <f>SUM(G24:G26)</f>
        <v>148305</v>
      </c>
      <c r="H23" s="31">
        <f>SUM(H24:H26)</f>
        <v>0</v>
      </c>
      <c r="I23" s="31">
        <f>SUM(I24:I26)</f>
        <v>1105753</v>
      </c>
      <c r="J23" s="31">
        <f>SUM(J24:J26)</f>
        <v>0</v>
      </c>
      <c r="K23" s="31">
        <f>SUM(K24:K26)</f>
        <v>0</v>
      </c>
      <c r="L23" s="31">
        <f>SUM(L24:L26)</f>
        <v>0</v>
      </c>
      <c r="M23" s="31">
        <f>SUM(M24:M26)</f>
        <v>0</v>
      </c>
      <c r="N23" s="31">
        <f>SUM(N24:N26)</f>
        <v>0</v>
      </c>
      <c r="O23" s="31">
        <f t="shared" si="2"/>
        <v>1675272</v>
      </c>
      <c r="P23" s="43">
        <f>(O23/P$37)</f>
        <v>307.61513037091441</v>
      </c>
      <c r="Q23" s="10"/>
    </row>
    <row r="24" spans="1:17">
      <c r="A24" s="12"/>
      <c r="B24" s="44">
        <v>541</v>
      </c>
      <c r="C24" s="20" t="s">
        <v>34</v>
      </c>
      <c r="D24" s="46">
        <v>132537</v>
      </c>
      <c r="E24" s="46">
        <v>0</v>
      </c>
      <c r="F24" s="46">
        <v>0</v>
      </c>
      <c r="G24" s="46">
        <v>148305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2"/>
        <v>280842</v>
      </c>
      <c r="P24" s="47">
        <f>(O24/P$37)</f>
        <v>51.568490635328679</v>
      </c>
      <c r="Q24" s="9"/>
    </row>
    <row r="25" spans="1:17">
      <c r="A25" s="12"/>
      <c r="B25" s="44">
        <v>545</v>
      </c>
      <c r="C25" s="20" t="s">
        <v>35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1105753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2"/>
        <v>1105753</v>
      </c>
      <c r="P25" s="47">
        <f>(O25/P$37)</f>
        <v>203.03947851634226</v>
      </c>
      <c r="Q25" s="9"/>
    </row>
    <row r="26" spans="1:17">
      <c r="A26" s="12"/>
      <c r="B26" s="44">
        <v>549</v>
      </c>
      <c r="C26" s="20" t="s">
        <v>36</v>
      </c>
      <c r="D26" s="46">
        <v>0</v>
      </c>
      <c r="E26" s="46">
        <v>288677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2"/>
        <v>288677</v>
      </c>
      <c r="P26" s="47">
        <f>(O26/P$37)</f>
        <v>53.007161219243478</v>
      </c>
      <c r="Q26" s="9"/>
    </row>
    <row r="27" spans="1:17" ht="15.75">
      <c r="A27" s="28" t="s">
        <v>37</v>
      </c>
      <c r="B27" s="29"/>
      <c r="C27" s="30"/>
      <c r="D27" s="31">
        <f>SUM(D28:D28)</f>
        <v>183520</v>
      </c>
      <c r="E27" s="31">
        <f>SUM(E28:E28)</f>
        <v>733321</v>
      </c>
      <c r="F27" s="31">
        <f>SUM(F28:F28)</f>
        <v>0</v>
      </c>
      <c r="G27" s="31">
        <f>SUM(G28:G28)</f>
        <v>0</v>
      </c>
      <c r="H27" s="31">
        <f>SUM(H28:H28)</f>
        <v>0</v>
      </c>
      <c r="I27" s="31">
        <f>SUM(I28:I28)</f>
        <v>0</v>
      </c>
      <c r="J27" s="31">
        <f>SUM(J28:J28)</f>
        <v>0</v>
      </c>
      <c r="K27" s="31">
        <f>SUM(K28:K28)</f>
        <v>0</v>
      </c>
      <c r="L27" s="31">
        <f>SUM(L28:L28)</f>
        <v>0</v>
      </c>
      <c r="M27" s="31">
        <f>SUM(M28:M28)</f>
        <v>0</v>
      </c>
      <c r="N27" s="31">
        <f>SUM(N28:N28)</f>
        <v>0</v>
      </c>
      <c r="O27" s="31">
        <f t="shared" si="2"/>
        <v>916841</v>
      </c>
      <c r="P27" s="43">
        <f>(O27/P$37)</f>
        <v>168.35126698494307</v>
      </c>
      <c r="Q27" s="10"/>
    </row>
    <row r="28" spans="1:17">
      <c r="A28" s="13"/>
      <c r="B28" s="45">
        <v>552</v>
      </c>
      <c r="C28" s="21" t="s">
        <v>38</v>
      </c>
      <c r="D28" s="46">
        <v>183520</v>
      </c>
      <c r="E28" s="46">
        <v>733321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2"/>
        <v>916841</v>
      </c>
      <c r="P28" s="47">
        <f>(O28/P$37)</f>
        <v>168.35126698494307</v>
      </c>
      <c r="Q28" s="9"/>
    </row>
    <row r="29" spans="1:17" ht="15.75">
      <c r="A29" s="28" t="s">
        <v>39</v>
      </c>
      <c r="B29" s="29"/>
      <c r="C29" s="30"/>
      <c r="D29" s="31">
        <f>SUM(D30:D30)</f>
        <v>335270</v>
      </c>
      <c r="E29" s="31">
        <f>SUM(E30:E30)</f>
        <v>1992125</v>
      </c>
      <c r="F29" s="31">
        <f>SUM(F30:F30)</f>
        <v>0</v>
      </c>
      <c r="G29" s="31">
        <f>SUM(G30:G30)</f>
        <v>301927</v>
      </c>
      <c r="H29" s="31">
        <f>SUM(H30:H30)</f>
        <v>0</v>
      </c>
      <c r="I29" s="31">
        <f>SUM(I30:I30)</f>
        <v>0</v>
      </c>
      <c r="J29" s="31">
        <f>SUM(J30:J30)</f>
        <v>0</v>
      </c>
      <c r="K29" s="31">
        <f>SUM(K30:K30)</f>
        <v>0</v>
      </c>
      <c r="L29" s="31">
        <f>SUM(L30:L30)</f>
        <v>0</v>
      </c>
      <c r="M29" s="31">
        <f>SUM(M30:M30)</f>
        <v>0</v>
      </c>
      <c r="N29" s="31">
        <f>SUM(N30:N30)</f>
        <v>0</v>
      </c>
      <c r="O29" s="31">
        <f>SUM(D29:N29)</f>
        <v>2629322</v>
      </c>
      <c r="P29" s="43">
        <f>(O29/P$37)</f>
        <v>482.79875137715754</v>
      </c>
      <c r="Q29" s="9"/>
    </row>
    <row r="30" spans="1:17">
      <c r="A30" s="12"/>
      <c r="B30" s="44">
        <v>572</v>
      </c>
      <c r="C30" s="20" t="s">
        <v>41</v>
      </c>
      <c r="D30" s="46">
        <v>335270</v>
      </c>
      <c r="E30" s="46">
        <v>1992125</v>
      </c>
      <c r="F30" s="46">
        <v>0</v>
      </c>
      <c r="G30" s="46">
        <v>301927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2"/>
        <v>2629322</v>
      </c>
      <c r="P30" s="47">
        <f>(O30/P$37)</f>
        <v>482.79875137715754</v>
      </c>
      <c r="Q30" s="9"/>
    </row>
    <row r="31" spans="1:17" ht="15.75">
      <c r="A31" s="28" t="s">
        <v>43</v>
      </c>
      <c r="B31" s="29"/>
      <c r="C31" s="30"/>
      <c r="D31" s="31">
        <f>SUM(D32:D34)</f>
        <v>4162187</v>
      </c>
      <c r="E31" s="31">
        <f>SUM(E32:E34)</f>
        <v>0</v>
      </c>
      <c r="F31" s="31">
        <f>SUM(F32:F34)</f>
        <v>0</v>
      </c>
      <c r="G31" s="31">
        <f>SUM(G32:G34)</f>
        <v>0</v>
      </c>
      <c r="H31" s="31">
        <f>SUM(H32:H34)</f>
        <v>0</v>
      </c>
      <c r="I31" s="31">
        <f>SUM(I32:I34)</f>
        <v>0</v>
      </c>
      <c r="J31" s="31">
        <f>SUM(J32:J34)</f>
        <v>0</v>
      </c>
      <c r="K31" s="31">
        <f>SUM(K32:K34)</f>
        <v>0</v>
      </c>
      <c r="L31" s="31">
        <f>SUM(L32:L34)</f>
        <v>0</v>
      </c>
      <c r="M31" s="31">
        <f>SUM(M32:M34)</f>
        <v>0</v>
      </c>
      <c r="N31" s="31">
        <f>SUM(N32:N34)</f>
        <v>0</v>
      </c>
      <c r="O31" s="31">
        <f>SUM(D31:N31)</f>
        <v>4162187</v>
      </c>
      <c r="P31" s="43">
        <f>(O31/P$37)</f>
        <v>764.26496511200878</v>
      </c>
      <c r="Q31" s="9"/>
    </row>
    <row r="32" spans="1:17">
      <c r="A32" s="12"/>
      <c r="B32" s="44">
        <v>589</v>
      </c>
      <c r="C32" s="20" t="s">
        <v>97</v>
      </c>
      <c r="D32" s="46">
        <v>13711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33" si="3">SUM(D32:N32)</f>
        <v>13711</v>
      </c>
      <c r="P32" s="47">
        <f>(O32/P$37)</f>
        <v>2.5176276165993388</v>
      </c>
      <c r="Q32" s="9"/>
    </row>
    <row r="33" spans="1:120">
      <c r="A33" s="12"/>
      <c r="B33" s="44">
        <v>590</v>
      </c>
      <c r="C33" s="20" t="s">
        <v>93</v>
      </c>
      <c r="D33" s="46">
        <v>551098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3"/>
        <v>551098</v>
      </c>
      <c r="P33" s="47">
        <f>(O33/P$37)</f>
        <v>101.19316929856775</v>
      </c>
      <c r="Q33" s="9"/>
    </row>
    <row r="34" spans="1:120" ht="15.75" thickBot="1">
      <c r="A34" s="12"/>
      <c r="B34" s="44">
        <v>592</v>
      </c>
      <c r="C34" s="20" t="s">
        <v>98</v>
      </c>
      <c r="D34" s="46">
        <v>3597378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>SUM(D34:N34)</f>
        <v>3597378</v>
      </c>
      <c r="P34" s="47">
        <f>(O34/P$37)</f>
        <v>660.55416819684172</v>
      </c>
      <c r="Q34" s="9"/>
    </row>
    <row r="35" spans="1:120" ht="16.5" thickBot="1">
      <c r="A35" s="14" t="s">
        <v>10</v>
      </c>
      <c r="B35" s="23"/>
      <c r="C35" s="22"/>
      <c r="D35" s="15">
        <f>SUM(D5,D14,D18,D23,D27,D29,D31)</f>
        <v>16722435</v>
      </c>
      <c r="E35" s="15">
        <f t="shared" ref="E35:N35" si="4">SUM(E5,E14,E18,E23,E27,E29,E31)</f>
        <v>4262667</v>
      </c>
      <c r="F35" s="15">
        <f t="shared" si="4"/>
        <v>0</v>
      </c>
      <c r="G35" s="15">
        <f t="shared" si="4"/>
        <v>726202</v>
      </c>
      <c r="H35" s="15">
        <f t="shared" si="4"/>
        <v>0</v>
      </c>
      <c r="I35" s="15">
        <f t="shared" si="4"/>
        <v>6988452</v>
      </c>
      <c r="J35" s="15">
        <f t="shared" si="4"/>
        <v>684980</v>
      </c>
      <c r="K35" s="15">
        <f t="shared" si="4"/>
        <v>1294452</v>
      </c>
      <c r="L35" s="15">
        <f t="shared" si="4"/>
        <v>0</v>
      </c>
      <c r="M35" s="15">
        <f t="shared" si="4"/>
        <v>0</v>
      </c>
      <c r="N35" s="15">
        <f t="shared" si="4"/>
        <v>0</v>
      </c>
      <c r="O35" s="15">
        <f>SUM(D35:N35)</f>
        <v>30679188</v>
      </c>
      <c r="P35" s="37">
        <f>(O35/P$37)</f>
        <v>5633.343371281675</v>
      </c>
      <c r="Q35" s="6"/>
      <c r="R35" s="2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</row>
    <row r="36" spans="1:120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9"/>
    </row>
    <row r="37" spans="1:120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40"/>
      <c r="M37" s="93" t="s">
        <v>99</v>
      </c>
      <c r="N37" s="93"/>
      <c r="O37" s="93"/>
      <c r="P37" s="41">
        <v>5446</v>
      </c>
    </row>
    <row r="38" spans="1:120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6"/>
    </row>
    <row r="39" spans="1:120" ht="15.75" customHeight="1" thickBot="1">
      <c r="A39" s="97" t="s">
        <v>48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9"/>
    </row>
  </sheetData>
  <mergeCells count="10">
    <mergeCell ref="M37:O37"/>
    <mergeCell ref="A38:P38"/>
    <mergeCell ref="A39:P3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2580774</v>
      </c>
      <c r="E5" s="26">
        <f t="shared" si="0"/>
        <v>0</v>
      </c>
      <c r="F5" s="26">
        <f t="shared" si="0"/>
        <v>0</v>
      </c>
      <c r="G5" s="26">
        <f t="shared" si="0"/>
        <v>98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739186</v>
      </c>
      <c r="L5" s="26">
        <f t="shared" si="0"/>
        <v>0</v>
      </c>
      <c r="M5" s="26">
        <f t="shared" si="0"/>
        <v>0</v>
      </c>
      <c r="N5" s="27">
        <f t="shared" ref="N5:N19" si="1">SUM(D5:M5)</f>
        <v>3320058</v>
      </c>
      <c r="O5" s="32">
        <f t="shared" ref="O5:O30" si="2">(N5/O$32)</f>
        <v>573.01656886434239</v>
      </c>
      <c r="P5" s="6"/>
    </row>
    <row r="6" spans="1:133">
      <c r="A6" s="12"/>
      <c r="B6" s="44">
        <v>511</v>
      </c>
      <c r="C6" s="20" t="s">
        <v>19</v>
      </c>
      <c r="D6" s="46">
        <v>66473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66473</v>
      </c>
      <c r="O6" s="47">
        <f t="shared" si="2"/>
        <v>11.472730410769762</v>
      </c>
      <c r="P6" s="9"/>
    </row>
    <row r="7" spans="1:133">
      <c r="A7" s="12"/>
      <c r="B7" s="44">
        <v>512</v>
      </c>
      <c r="C7" s="20" t="s">
        <v>20</v>
      </c>
      <c r="D7" s="46">
        <v>901407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901407</v>
      </c>
      <c r="O7" s="47">
        <f t="shared" si="2"/>
        <v>155.57594062823611</v>
      </c>
      <c r="P7" s="9"/>
    </row>
    <row r="8" spans="1:133">
      <c r="A8" s="12"/>
      <c r="B8" s="44">
        <v>513</v>
      </c>
      <c r="C8" s="20" t="s">
        <v>21</v>
      </c>
      <c r="D8" s="46">
        <v>461683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461683</v>
      </c>
      <c r="O8" s="47">
        <f t="shared" si="2"/>
        <v>79.682947877114259</v>
      </c>
      <c r="P8" s="9"/>
    </row>
    <row r="9" spans="1:133">
      <c r="A9" s="12"/>
      <c r="B9" s="44">
        <v>514</v>
      </c>
      <c r="C9" s="20" t="s">
        <v>22</v>
      </c>
      <c r="D9" s="46">
        <v>554907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554907</v>
      </c>
      <c r="O9" s="47">
        <f t="shared" si="2"/>
        <v>95.77269589230238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739186</v>
      </c>
      <c r="L10" s="46">
        <v>0</v>
      </c>
      <c r="M10" s="46">
        <v>0</v>
      </c>
      <c r="N10" s="46">
        <f t="shared" si="1"/>
        <v>739186</v>
      </c>
      <c r="O10" s="47">
        <f t="shared" si="2"/>
        <v>127.57783914394201</v>
      </c>
      <c r="P10" s="9"/>
    </row>
    <row r="11" spans="1:133">
      <c r="A11" s="12"/>
      <c r="B11" s="44">
        <v>519</v>
      </c>
      <c r="C11" s="20" t="s">
        <v>24</v>
      </c>
      <c r="D11" s="46">
        <v>596304</v>
      </c>
      <c r="E11" s="46">
        <v>0</v>
      </c>
      <c r="F11" s="46">
        <v>0</v>
      </c>
      <c r="G11" s="46">
        <v>98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596402</v>
      </c>
      <c r="O11" s="47">
        <f t="shared" si="2"/>
        <v>102.93441491197791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5169068</v>
      </c>
      <c r="E12" s="31">
        <f t="shared" si="3"/>
        <v>50601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5219669</v>
      </c>
      <c r="O12" s="43">
        <f t="shared" si="2"/>
        <v>900.87487055574729</v>
      </c>
      <c r="P12" s="10"/>
    </row>
    <row r="13" spans="1:133">
      <c r="A13" s="12"/>
      <c r="B13" s="44">
        <v>521</v>
      </c>
      <c r="C13" s="20" t="s">
        <v>26</v>
      </c>
      <c r="D13" s="46">
        <v>4629626</v>
      </c>
      <c r="E13" s="46">
        <v>50601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4680227</v>
      </c>
      <c r="O13" s="47">
        <f t="shared" si="2"/>
        <v>807.77131515360713</v>
      </c>
      <c r="P13" s="9"/>
    </row>
    <row r="14" spans="1:133">
      <c r="A14" s="12"/>
      <c r="B14" s="44">
        <v>524</v>
      </c>
      <c r="C14" s="20" t="s">
        <v>27</v>
      </c>
      <c r="D14" s="46">
        <v>539442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539442</v>
      </c>
      <c r="O14" s="47">
        <f t="shared" si="2"/>
        <v>93.103555402140145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SUM(D16:D19)</f>
        <v>855548</v>
      </c>
      <c r="E15" s="31">
        <f t="shared" si="4"/>
        <v>0</v>
      </c>
      <c r="F15" s="31">
        <f t="shared" si="4"/>
        <v>0</v>
      </c>
      <c r="G15" s="31">
        <f t="shared" si="4"/>
        <v>466808</v>
      </c>
      <c r="H15" s="31">
        <f t="shared" si="4"/>
        <v>0</v>
      </c>
      <c r="I15" s="31">
        <f t="shared" si="4"/>
        <v>3130997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4453353</v>
      </c>
      <c r="O15" s="43">
        <f t="shared" si="2"/>
        <v>768.61460131170179</v>
      </c>
      <c r="P15" s="10"/>
    </row>
    <row r="16" spans="1:133">
      <c r="A16" s="12"/>
      <c r="B16" s="44">
        <v>534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1131680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1131680</v>
      </c>
      <c r="O16" s="47">
        <f t="shared" si="2"/>
        <v>195.31929582326543</v>
      </c>
      <c r="P16" s="9"/>
    </row>
    <row r="17" spans="1:119">
      <c r="A17" s="12"/>
      <c r="B17" s="44">
        <v>536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1854268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1854268</v>
      </c>
      <c r="O17" s="47">
        <f t="shared" si="2"/>
        <v>320.03244735933725</v>
      </c>
      <c r="P17" s="9"/>
    </row>
    <row r="18" spans="1:119">
      <c r="A18" s="12"/>
      <c r="B18" s="44">
        <v>538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145049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145049</v>
      </c>
      <c r="O18" s="47">
        <f t="shared" si="2"/>
        <v>25.034345875043147</v>
      </c>
      <c r="P18" s="9"/>
    </row>
    <row r="19" spans="1:119">
      <c r="A19" s="12"/>
      <c r="B19" s="44">
        <v>539</v>
      </c>
      <c r="C19" s="20" t="s">
        <v>32</v>
      </c>
      <c r="D19" s="46">
        <v>855548</v>
      </c>
      <c r="E19" s="46">
        <v>0</v>
      </c>
      <c r="F19" s="46">
        <v>0</v>
      </c>
      <c r="G19" s="46">
        <v>466808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1322356</v>
      </c>
      <c r="O19" s="47">
        <f t="shared" si="2"/>
        <v>228.22851225405591</v>
      </c>
      <c r="P19" s="9"/>
    </row>
    <row r="20" spans="1:119" ht="15.75">
      <c r="A20" s="28" t="s">
        <v>33</v>
      </c>
      <c r="B20" s="29"/>
      <c r="C20" s="30"/>
      <c r="D20" s="31">
        <f t="shared" ref="D20:M20" si="5">SUM(D21:D23)</f>
        <v>79111</v>
      </c>
      <c r="E20" s="31">
        <f t="shared" si="5"/>
        <v>187492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888499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ref="N20:N25" si="6">SUM(D20:M20)</f>
        <v>1155102</v>
      </c>
      <c r="O20" s="43">
        <f t="shared" si="2"/>
        <v>199.36175353814292</v>
      </c>
      <c r="P20" s="10"/>
    </row>
    <row r="21" spans="1:119">
      <c r="A21" s="12"/>
      <c r="B21" s="44">
        <v>541</v>
      </c>
      <c r="C21" s="20" t="s">
        <v>34</v>
      </c>
      <c r="D21" s="46">
        <v>79111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79111</v>
      </c>
      <c r="O21" s="47">
        <f t="shared" si="2"/>
        <v>13.653952364515016</v>
      </c>
      <c r="P21" s="9"/>
    </row>
    <row r="22" spans="1:119">
      <c r="A22" s="12"/>
      <c r="B22" s="44">
        <v>545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888499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888499</v>
      </c>
      <c r="O22" s="47">
        <f t="shared" si="2"/>
        <v>153.34811874352778</v>
      </c>
      <c r="P22" s="9"/>
    </row>
    <row r="23" spans="1:119">
      <c r="A23" s="12"/>
      <c r="B23" s="44">
        <v>549</v>
      </c>
      <c r="C23" s="20" t="s">
        <v>36</v>
      </c>
      <c r="D23" s="46">
        <v>0</v>
      </c>
      <c r="E23" s="46">
        <v>187492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187492</v>
      </c>
      <c r="O23" s="47">
        <f t="shared" si="2"/>
        <v>32.359682430100101</v>
      </c>
      <c r="P23" s="9"/>
    </row>
    <row r="24" spans="1:119" ht="15.75">
      <c r="A24" s="28" t="s">
        <v>37</v>
      </c>
      <c r="B24" s="29"/>
      <c r="C24" s="30"/>
      <c r="D24" s="31">
        <f t="shared" ref="D24:M24" si="7">SUM(D25:D25)</f>
        <v>118287</v>
      </c>
      <c r="E24" s="31">
        <f t="shared" si="7"/>
        <v>271280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6"/>
        <v>389567</v>
      </c>
      <c r="O24" s="43">
        <f t="shared" si="2"/>
        <v>67.236278909216438</v>
      </c>
      <c r="P24" s="10"/>
    </row>
    <row r="25" spans="1:119">
      <c r="A25" s="13"/>
      <c r="B25" s="45">
        <v>552</v>
      </c>
      <c r="C25" s="21" t="s">
        <v>38</v>
      </c>
      <c r="D25" s="46">
        <v>118287</v>
      </c>
      <c r="E25" s="46">
        <v>271280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389567</v>
      </c>
      <c r="O25" s="47">
        <f t="shared" si="2"/>
        <v>67.236278909216438</v>
      </c>
      <c r="P25" s="9"/>
    </row>
    <row r="26" spans="1:119" ht="15.75">
      <c r="A26" s="28" t="s">
        <v>39</v>
      </c>
      <c r="B26" s="29"/>
      <c r="C26" s="30"/>
      <c r="D26" s="31">
        <f t="shared" ref="D26:M26" si="8">SUM(D27:D27)</f>
        <v>1467756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>SUM(D26:M26)</f>
        <v>1467756</v>
      </c>
      <c r="O26" s="43">
        <f t="shared" si="2"/>
        <v>253.32343803935106</v>
      </c>
      <c r="P26" s="9"/>
    </row>
    <row r="27" spans="1:119">
      <c r="A27" s="12"/>
      <c r="B27" s="44">
        <v>572</v>
      </c>
      <c r="C27" s="20" t="s">
        <v>41</v>
      </c>
      <c r="D27" s="46">
        <v>1467756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1467756</v>
      </c>
      <c r="O27" s="47">
        <f t="shared" si="2"/>
        <v>253.32343803935106</v>
      </c>
      <c r="P27" s="9"/>
    </row>
    <row r="28" spans="1:119" ht="15.75">
      <c r="A28" s="28" t="s">
        <v>43</v>
      </c>
      <c r="B28" s="29"/>
      <c r="C28" s="30"/>
      <c r="D28" s="31">
        <f t="shared" ref="D28:M28" si="9">SUM(D29:D29)</f>
        <v>0</v>
      </c>
      <c r="E28" s="31">
        <f t="shared" si="9"/>
        <v>9282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402278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>SUM(D28:M28)</f>
        <v>411560</v>
      </c>
      <c r="O28" s="43">
        <f t="shared" si="2"/>
        <v>71.03210217466345</v>
      </c>
      <c r="P28" s="9"/>
    </row>
    <row r="29" spans="1:119" ht="15.75" thickBot="1">
      <c r="A29" s="12"/>
      <c r="B29" s="44">
        <v>581</v>
      </c>
      <c r="C29" s="20" t="s">
        <v>42</v>
      </c>
      <c r="D29" s="46">
        <v>0</v>
      </c>
      <c r="E29" s="46">
        <v>9282</v>
      </c>
      <c r="F29" s="46">
        <v>0</v>
      </c>
      <c r="G29" s="46">
        <v>0</v>
      </c>
      <c r="H29" s="46">
        <v>0</v>
      </c>
      <c r="I29" s="46">
        <v>402278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411560</v>
      </c>
      <c r="O29" s="47">
        <f t="shared" si="2"/>
        <v>71.03210217466345</v>
      </c>
      <c r="P29" s="9"/>
    </row>
    <row r="30" spans="1:119" ht="16.5" thickBot="1">
      <c r="A30" s="14" t="s">
        <v>10</v>
      </c>
      <c r="B30" s="23"/>
      <c r="C30" s="22"/>
      <c r="D30" s="15">
        <f>SUM(D5,D12,D15,D20,D24,D26,D28)</f>
        <v>10270544</v>
      </c>
      <c r="E30" s="15">
        <f t="shared" ref="E30:M30" si="10">SUM(E5,E12,E15,E20,E24,E26,E28)</f>
        <v>518655</v>
      </c>
      <c r="F30" s="15">
        <f t="shared" si="10"/>
        <v>0</v>
      </c>
      <c r="G30" s="15">
        <f t="shared" si="10"/>
        <v>466906</v>
      </c>
      <c r="H30" s="15">
        <f t="shared" si="10"/>
        <v>0</v>
      </c>
      <c r="I30" s="15">
        <f t="shared" si="10"/>
        <v>4421774</v>
      </c>
      <c r="J30" s="15">
        <f t="shared" si="10"/>
        <v>0</v>
      </c>
      <c r="K30" s="15">
        <f t="shared" si="10"/>
        <v>739186</v>
      </c>
      <c r="L30" s="15">
        <f t="shared" si="10"/>
        <v>0</v>
      </c>
      <c r="M30" s="15">
        <f t="shared" si="10"/>
        <v>0</v>
      </c>
      <c r="N30" s="15">
        <f>SUM(D30:M30)</f>
        <v>16417065</v>
      </c>
      <c r="O30" s="37">
        <f t="shared" si="2"/>
        <v>2833.4596133931655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93" t="s">
        <v>54</v>
      </c>
      <c r="M32" s="93"/>
      <c r="N32" s="93"/>
      <c r="O32" s="41">
        <v>5794</v>
      </c>
    </row>
    <row r="33" spans="1:15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  <row r="34" spans="1:15" ht="15.75" customHeight="1" thickBot="1">
      <c r="A34" s="97" t="s">
        <v>48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2309103</v>
      </c>
      <c r="E5" s="26">
        <f t="shared" si="0"/>
        <v>0</v>
      </c>
      <c r="F5" s="26">
        <f t="shared" si="0"/>
        <v>0</v>
      </c>
      <c r="G5" s="26">
        <f t="shared" si="0"/>
        <v>7967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757836</v>
      </c>
      <c r="L5" s="26">
        <f t="shared" si="0"/>
        <v>0</v>
      </c>
      <c r="M5" s="26">
        <f t="shared" si="0"/>
        <v>0</v>
      </c>
      <c r="N5" s="27">
        <f t="shared" ref="N5:N19" si="1">SUM(D5:M5)</f>
        <v>3074906</v>
      </c>
      <c r="O5" s="32">
        <f t="shared" ref="O5:O30" si="2">(N5/O$32)</f>
        <v>532.35907202216072</v>
      </c>
      <c r="P5" s="6"/>
    </row>
    <row r="6" spans="1:133">
      <c r="A6" s="12"/>
      <c r="B6" s="44">
        <v>511</v>
      </c>
      <c r="C6" s="20" t="s">
        <v>19</v>
      </c>
      <c r="D6" s="46">
        <v>55914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55914</v>
      </c>
      <c r="O6" s="47">
        <f t="shared" si="2"/>
        <v>9.6804016620498619</v>
      </c>
      <c r="P6" s="9"/>
    </row>
    <row r="7" spans="1:133">
      <c r="A7" s="12"/>
      <c r="B7" s="44">
        <v>512</v>
      </c>
      <c r="C7" s="20" t="s">
        <v>20</v>
      </c>
      <c r="D7" s="46">
        <v>768457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768457</v>
      </c>
      <c r="O7" s="47">
        <f t="shared" si="2"/>
        <v>133.04310941828254</v>
      </c>
      <c r="P7" s="9"/>
    </row>
    <row r="8" spans="1:133">
      <c r="A8" s="12"/>
      <c r="B8" s="44">
        <v>513</v>
      </c>
      <c r="C8" s="20" t="s">
        <v>21</v>
      </c>
      <c r="D8" s="46">
        <v>383268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383268</v>
      </c>
      <c r="O8" s="47">
        <f t="shared" si="2"/>
        <v>66.35526315789474</v>
      </c>
      <c r="P8" s="9"/>
    </row>
    <row r="9" spans="1:133">
      <c r="A9" s="12"/>
      <c r="B9" s="44">
        <v>514</v>
      </c>
      <c r="C9" s="20" t="s">
        <v>22</v>
      </c>
      <c r="D9" s="46">
        <v>475117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475117</v>
      </c>
      <c r="O9" s="47">
        <f t="shared" si="2"/>
        <v>82.25709833795014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757836</v>
      </c>
      <c r="L10" s="46">
        <v>0</v>
      </c>
      <c r="M10" s="46">
        <v>0</v>
      </c>
      <c r="N10" s="46">
        <f t="shared" si="1"/>
        <v>757836</v>
      </c>
      <c r="O10" s="47">
        <f t="shared" si="2"/>
        <v>131.20429362880887</v>
      </c>
      <c r="P10" s="9"/>
    </row>
    <row r="11" spans="1:133">
      <c r="A11" s="12"/>
      <c r="B11" s="44">
        <v>519</v>
      </c>
      <c r="C11" s="20" t="s">
        <v>24</v>
      </c>
      <c r="D11" s="46">
        <v>626347</v>
      </c>
      <c r="E11" s="46">
        <v>0</v>
      </c>
      <c r="F11" s="46">
        <v>0</v>
      </c>
      <c r="G11" s="46">
        <v>7967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634314</v>
      </c>
      <c r="O11" s="47">
        <f t="shared" si="2"/>
        <v>109.81890581717451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4896403</v>
      </c>
      <c r="E12" s="31">
        <f t="shared" si="3"/>
        <v>49626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4946029</v>
      </c>
      <c r="O12" s="43">
        <f t="shared" si="2"/>
        <v>856.30695983379496</v>
      </c>
      <c r="P12" s="10"/>
    </row>
    <row r="13" spans="1:133">
      <c r="A13" s="12"/>
      <c r="B13" s="44">
        <v>521</v>
      </c>
      <c r="C13" s="20" t="s">
        <v>26</v>
      </c>
      <c r="D13" s="46">
        <v>4479579</v>
      </c>
      <c r="E13" s="46">
        <v>49626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4529205</v>
      </c>
      <c r="O13" s="47">
        <f t="shared" si="2"/>
        <v>784.14213988919664</v>
      </c>
      <c r="P13" s="9"/>
    </row>
    <row r="14" spans="1:133">
      <c r="A14" s="12"/>
      <c r="B14" s="44">
        <v>524</v>
      </c>
      <c r="C14" s="20" t="s">
        <v>27</v>
      </c>
      <c r="D14" s="46">
        <v>416824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416824</v>
      </c>
      <c r="O14" s="47">
        <f t="shared" si="2"/>
        <v>72.164819944598335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SUM(D16:D19)</f>
        <v>814245</v>
      </c>
      <c r="E15" s="31">
        <f t="shared" si="4"/>
        <v>0</v>
      </c>
      <c r="F15" s="31">
        <f t="shared" si="4"/>
        <v>0</v>
      </c>
      <c r="G15" s="31">
        <f t="shared" si="4"/>
        <v>121205</v>
      </c>
      <c r="H15" s="31">
        <f t="shared" si="4"/>
        <v>0</v>
      </c>
      <c r="I15" s="31">
        <f t="shared" si="4"/>
        <v>2934485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3869935</v>
      </c>
      <c r="O15" s="43">
        <f t="shared" si="2"/>
        <v>670.00259695290856</v>
      </c>
      <c r="P15" s="10"/>
    </row>
    <row r="16" spans="1:133">
      <c r="A16" s="12"/>
      <c r="B16" s="44">
        <v>534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1073281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1073281</v>
      </c>
      <c r="O16" s="47">
        <f t="shared" si="2"/>
        <v>185.81734764542935</v>
      </c>
      <c r="P16" s="9"/>
    </row>
    <row r="17" spans="1:119">
      <c r="A17" s="12"/>
      <c r="B17" s="44">
        <v>536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1730300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1730300</v>
      </c>
      <c r="O17" s="47">
        <f t="shared" si="2"/>
        <v>299.56717451523548</v>
      </c>
      <c r="P17" s="9"/>
    </row>
    <row r="18" spans="1:119">
      <c r="A18" s="12"/>
      <c r="B18" s="44">
        <v>538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130904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130904</v>
      </c>
      <c r="O18" s="47">
        <f t="shared" si="2"/>
        <v>22.66343490304709</v>
      </c>
      <c r="P18" s="9"/>
    </row>
    <row r="19" spans="1:119">
      <c r="A19" s="12"/>
      <c r="B19" s="44">
        <v>539</v>
      </c>
      <c r="C19" s="20" t="s">
        <v>32</v>
      </c>
      <c r="D19" s="46">
        <v>814245</v>
      </c>
      <c r="E19" s="46">
        <v>0</v>
      </c>
      <c r="F19" s="46">
        <v>0</v>
      </c>
      <c r="G19" s="46">
        <v>121205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935450</v>
      </c>
      <c r="O19" s="47">
        <f t="shared" si="2"/>
        <v>161.95463988919667</v>
      </c>
      <c r="P19" s="9"/>
    </row>
    <row r="20" spans="1:119" ht="15.75">
      <c r="A20" s="28" t="s">
        <v>33</v>
      </c>
      <c r="B20" s="29"/>
      <c r="C20" s="30"/>
      <c r="D20" s="31">
        <f t="shared" ref="D20:M20" si="5">SUM(D21:D23)</f>
        <v>72199</v>
      </c>
      <c r="E20" s="31">
        <f t="shared" si="5"/>
        <v>117044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622513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ref="N20:N25" si="6">SUM(D20:M20)</f>
        <v>811756</v>
      </c>
      <c r="O20" s="43">
        <f t="shared" si="2"/>
        <v>140.53947368421052</v>
      </c>
      <c r="P20" s="10"/>
    </row>
    <row r="21" spans="1:119">
      <c r="A21" s="12"/>
      <c r="B21" s="44">
        <v>541</v>
      </c>
      <c r="C21" s="20" t="s">
        <v>34</v>
      </c>
      <c r="D21" s="46">
        <v>72199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72199</v>
      </c>
      <c r="O21" s="47">
        <f t="shared" si="2"/>
        <v>12.499826869806094</v>
      </c>
      <c r="P21" s="9"/>
    </row>
    <row r="22" spans="1:119">
      <c r="A22" s="12"/>
      <c r="B22" s="44">
        <v>545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622513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622513</v>
      </c>
      <c r="O22" s="47">
        <f t="shared" si="2"/>
        <v>107.77579639889197</v>
      </c>
      <c r="P22" s="9"/>
    </row>
    <row r="23" spans="1:119">
      <c r="A23" s="12"/>
      <c r="B23" s="44">
        <v>549</v>
      </c>
      <c r="C23" s="20" t="s">
        <v>36</v>
      </c>
      <c r="D23" s="46">
        <v>0</v>
      </c>
      <c r="E23" s="46">
        <v>117044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117044</v>
      </c>
      <c r="O23" s="47">
        <f t="shared" si="2"/>
        <v>20.263850415512465</v>
      </c>
      <c r="P23" s="9"/>
    </row>
    <row r="24" spans="1:119" ht="15.75">
      <c r="A24" s="28" t="s">
        <v>37</v>
      </c>
      <c r="B24" s="29"/>
      <c r="C24" s="30"/>
      <c r="D24" s="31">
        <f t="shared" ref="D24:M24" si="7">SUM(D25:D25)</f>
        <v>84514</v>
      </c>
      <c r="E24" s="31">
        <f t="shared" si="7"/>
        <v>198782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6"/>
        <v>283296</v>
      </c>
      <c r="O24" s="43">
        <f t="shared" si="2"/>
        <v>49.047091412742382</v>
      </c>
      <c r="P24" s="10"/>
    </row>
    <row r="25" spans="1:119">
      <c r="A25" s="13"/>
      <c r="B25" s="45">
        <v>552</v>
      </c>
      <c r="C25" s="21" t="s">
        <v>38</v>
      </c>
      <c r="D25" s="46">
        <v>84514</v>
      </c>
      <c r="E25" s="46">
        <v>198782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283296</v>
      </c>
      <c r="O25" s="47">
        <f t="shared" si="2"/>
        <v>49.047091412742382</v>
      </c>
      <c r="P25" s="9"/>
    </row>
    <row r="26" spans="1:119" ht="15.75">
      <c r="A26" s="28" t="s">
        <v>39</v>
      </c>
      <c r="B26" s="29"/>
      <c r="C26" s="30"/>
      <c r="D26" s="31">
        <f t="shared" ref="D26:M26" si="8">SUM(D27:D27)</f>
        <v>1485829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>SUM(D26:M26)</f>
        <v>1485829</v>
      </c>
      <c r="O26" s="43">
        <f t="shared" si="2"/>
        <v>257.2418628808864</v>
      </c>
      <c r="P26" s="9"/>
    </row>
    <row r="27" spans="1:119">
      <c r="A27" s="12"/>
      <c r="B27" s="44">
        <v>572</v>
      </c>
      <c r="C27" s="20" t="s">
        <v>41</v>
      </c>
      <c r="D27" s="46">
        <v>1485829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1485829</v>
      </c>
      <c r="O27" s="47">
        <f t="shared" si="2"/>
        <v>257.2418628808864</v>
      </c>
      <c r="P27" s="9"/>
    </row>
    <row r="28" spans="1:119" ht="15.75">
      <c r="A28" s="28" t="s">
        <v>43</v>
      </c>
      <c r="B28" s="29"/>
      <c r="C28" s="30"/>
      <c r="D28" s="31">
        <f t="shared" ref="D28:M28" si="9">SUM(D29:D29)</f>
        <v>26512</v>
      </c>
      <c r="E28" s="31">
        <f t="shared" si="9"/>
        <v>191724</v>
      </c>
      <c r="F28" s="31">
        <f t="shared" si="9"/>
        <v>0</v>
      </c>
      <c r="G28" s="31">
        <f t="shared" si="9"/>
        <v>150000</v>
      </c>
      <c r="H28" s="31">
        <f t="shared" si="9"/>
        <v>0</v>
      </c>
      <c r="I28" s="31">
        <f t="shared" si="9"/>
        <v>348532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>SUM(D28:M28)</f>
        <v>716768</v>
      </c>
      <c r="O28" s="43">
        <f t="shared" si="2"/>
        <v>124.09418282548476</v>
      </c>
      <c r="P28" s="9"/>
    </row>
    <row r="29" spans="1:119" ht="15.75" thickBot="1">
      <c r="A29" s="12"/>
      <c r="B29" s="44">
        <v>581</v>
      </c>
      <c r="C29" s="20" t="s">
        <v>42</v>
      </c>
      <c r="D29" s="46">
        <v>26512</v>
      </c>
      <c r="E29" s="46">
        <v>191724</v>
      </c>
      <c r="F29" s="46">
        <v>0</v>
      </c>
      <c r="G29" s="46">
        <v>150000</v>
      </c>
      <c r="H29" s="46">
        <v>0</v>
      </c>
      <c r="I29" s="46">
        <v>348532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716768</v>
      </c>
      <c r="O29" s="47">
        <f t="shared" si="2"/>
        <v>124.09418282548476</v>
      </c>
      <c r="P29" s="9"/>
    </row>
    <row r="30" spans="1:119" ht="16.5" thickBot="1">
      <c r="A30" s="14" t="s">
        <v>10</v>
      </c>
      <c r="B30" s="23"/>
      <c r="C30" s="22"/>
      <c r="D30" s="15">
        <f>SUM(D5,D12,D15,D20,D24,D26,D28)</f>
        <v>9688805</v>
      </c>
      <c r="E30" s="15">
        <f t="shared" ref="E30:M30" si="10">SUM(E5,E12,E15,E20,E24,E26,E28)</f>
        <v>557176</v>
      </c>
      <c r="F30" s="15">
        <f t="shared" si="10"/>
        <v>0</v>
      </c>
      <c r="G30" s="15">
        <f t="shared" si="10"/>
        <v>279172</v>
      </c>
      <c r="H30" s="15">
        <f t="shared" si="10"/>
        <v>0</v>
      </c>
      <c r="I30" s="15">
        <f t="shared" si="10"/>
        <v>3905530</v>
      </c>
      <c r="J30" s="15">
        <f t="shared" si="10"/>
        <v>0</v>
      </c>
      <c r="K30" s="15">
        <f t="shared" si="10"/>
        <v>757836</v>
      </c>
      <c r="L30" s="15">
        <f t="shared" si="10"/>
        <v>0</v>
      </c>
      <c r="M30" s="15">
        <f t="shared" si="10"/>
        <v>0</v>
      </c>
      <c r="N30" s="15">
        <f>SUM(D30:M30)</f>
        <v>15188519</v>
      </c>
      <c r="O30" s="37">
        <f t="shared" si="2"/>
        <v>2629.5912396121885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93" t="s">
        <v>52</v>
      </c>
      <c r="M32" s="93"/>
      <c r="N32" s="93"/>
      <c r="O32" s="41">
        <v>5776</v>
      </c>
    </row>
    <row r="33" spans="1:15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  <row r="34" spans="1:15" ht="15.75" customHeight="1" thickBot="1">
      <c r="A34" s="97" t="s">
        <v>48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1760916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830915</v>
      </c>
      <c r="L5" s="26">
        <f t="shared" si="0"/>
        <v>0</v>
      </c>
      <c r="M5" s="26">
        <f t="shared" si="0"/>
        <v>0</v>
      </c>
      <c r="N5" s="27">
        <f t="shared" ref="N5:N19" si="1">SUM(D5:M5)</f>
        <v>2591831</v>
      </c>
      <c r="O5" s="32">
        <f t="shared" ref="O5:O31" si="2">(N5/O$33)</f>
        <v>450.83162289093758</v>
      </c>
      <c r="P5" s="6"/>
    </row>
    <row r="6" spans="1:133">
      <c r="A6" s="12"/>
      <c r="B6" s="44">
        <v>511</v>
      </c>
      <c r="C6" s="20" t="s">
        <v>19</v>
      </c>
      <c r="D6" s="46">
        <v>59715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59715</v>
      </c>
      <c r="O6" s="47">
        <f t="shared" si="2"/>
        <v>10.387023830231344</v>
      </c>
      <c r="P6" s="9"/>
    </row>
    <row r="7" spans="1:133">
      <c r="A7" s="12"/>
      <c r="B7" s="44">
        <v>512</v>
      </c>
      <c r="C7" s="20" t="s">
        <v>20</v>
      </c>
      <c r="D7" s="46">
        <v>506759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506759</v>
      </c>
      <c r="O7" s="47">
        <f t="shared" si="2"/>
        <v>88.147329970429638</v>
      </c>
      <c r="P7" s="9"/>
    </row>
    <row r="8" spans="1:133">
      <c r="A8" s="12"/>
      <c r="B8" s="44">
        <v>513</v>
      </c>
      <c r="C8" s="20" t="s">
        <v>21</v>
      </c>
      <c r="D8" s="46">
        <v>372470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372470</v>
      </c>
      <c r="O8" s="47">
        <f t="shared" si="2"/>
        <v>64.788658897199511</v>
      </c>
      <c r="P8" s="9"/>
    </row>
    <row r="9" spans="1:133">
      <c r="A9" s="12"/>
      <c r="B9" s="44">
        <v>514</v>
      </c>
      <c r="C9" s="20" t="s">
        <v>22</v>
      </c>
      <c r="D9" s="46">
        <v>413521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413521</v>
      </c>
      <c r="O9" s="47">
        <f t="shared" si="2"/>
        <v>71.929205079144197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830915</v>
      </c>
      <c r="L10" s="46">
        <v>0</v>
      </c>
      <c r="M10" s="46">
        <v>0</v>
      </c>
      <c r="N10" s="46">
        <f t="shared" si="1"/>
        <v>830915</v>
      </c>
      <c r="O10" s="47">
        <f t="shared" si="2"/>
        <v>144.53209253783265</v>
      </c>
      <c r="P10" s="9"/>
    </row>
    <row r="11" spans="1:133">
      <c r="A11" s="12"/>
      <c r="B11" s="44">
        <v>519</v>
      </c>
      <c r="C11" s="20" t="s">
        <v>24</v>
      </c>
      <c r="D11" s="46">
        <v>408451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408451</v>
      </c>
      <c r="O11" s="47">
        <f t="shared" si="2"/>
        <v>71.047312576100197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4381405</v>
      </c>
      <c r="E12" s="31">
        <f t="shared" si="3"/>
        <v>45643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4427048</v>
      </c>
      <c r="O12" s="43">
        <f t="shared" si="2"/>
        <v>770.0553139676465</v>
      </c>
      <c r="P12" s="10"/>
    </row>
    <row r="13" spans="1:133">
      <c r="A13" s="12"/>
      <c r="B13" s="44">
        <v>521</v>
      </c>
      <c r="C13" s="20" t="s">
        <v>26</v>
      </c>
      <c r="D13" s="46">
        <v>3924308</v>
      </c>
      <c r="E13" s="46">
        <v>45643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3969951</v>
      </c>
      <c r="O13" s="47">
        <f t="shared" si="2"/>
        <v>690.54635588798055</v>
      </c>
      <c r="P13" s="9"/>
    </row>
    <row r="14" spans="1:133">
      <c r="A14" s="12"/>
      <c r="B14" s="44">
        <v>524</v>
      </c>
      <c r="C14" s="20" t="s">
        <v>27</v>
      </c>
      <c r="D14" s="46">
        <v>457097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457097</v>
      </c>
      <c r="O14" s="47">
        <f t="shared" si="2"/>
        <v>79.50895807966603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SUM(D16:D19)</f>
        <v>657069</v>
      </c>
      <c r="E15" s="31">
        <f t="shared" si="4"/>
        <v>0</v>
      </c>
      <c r="F15" s="31">
        <f t="shared" si="4"/>
        <v>0</v>
      </c>
      <c r="G15" s="31">
        <f t="shared" si="4"/>
        <v>4618748</v>
      </c>
      <c r="H15" s="31">
        <f t="shared" si="4"/>
        <v>0</v>
      </c>
      <c r="I15" s="31">
        <f t="shared" si="4"/>
        <v>2963866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8239683</v>
      </c>
      <c r="O15" s="43">
        <f t="shared" si="2"/>
        <v>1433.237606540268</v>
      </c>
      <c r="P15" s="10"/>
    </row>
    <row r="16" spans="1:133">
      <c r="A16" s="12"/>
      <c r="B16" s="44">
        <v>534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1022897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1022897</v>
      </c>
      <c r="O16" s="47">
        <f t="shared" si="2"/>
        <v>177.92607409984345</v>
      </c>
      <c r="P16" s="9"/>
    </row>
    <row r="17" spans="1:119">
      <c r="A17" s="12"/>
      <c r="B17" s="44">
        <v>536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1818762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1818762</v>
      </c>
      <c r="O17" s="47">
        <f t="shared" si="2"/>
        <v>316.36145416594189</v>
      </c>
      <c r="P17" s="9"/>
    </row>
    <row r="18" spans="1:119">
      <c r="A18" s="12"/>
      <c r="B18" s="44">
        <v>538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122207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122207</v>
      </c>
      <c r="O18" s="47">
        <f t="shared" si="2"/>
        <v>21.257088189250304</v>
      </c>
      <c r="P18" s="9"/>
    </row>
    <row r="19" spans="1:119">
      <c r="A19" s="12"/>
      <c r="B19" s="44">
        <v>539</v>
      </c>
      <c r="C19" s="20" t="s">
        <v>32</v>
      </c>
      <c r="D19" s="46">
        <v>657069</v>
      </c>
      <c r="E19" s="46">
        <v>0</v>
      </c>
      <c r="F19" s="46">
        <v>0</v>
      </c>
      <c r="G19" s="46">
        <v>4618748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5275817</v>
      </c>
      <c r="O19" s="47">
        <f t="shared" si="2"/>
        <v>917.69299008523217</v>
      </c>
      <c r="P19" s="9"/>
    </row>
    <row r="20" spans="1:119" ht="15.75">
      <c r="A20" s="28" t="s">
        <v>33</v>
      </c>
      <c r="B20" s="29"/>
      <c r="C20" s="30"/>
      <c r="D20" s="31">
        <f t="shared" ref="D20:M20" si="5">SUM(D21:D23)</f>
        <v>63819</v>
      </c>
      <c r="E20" s="31">
        <f t="shared" si="5"/>
        <v>353029</v>
      </c>
      <c r="F20" s="31">
        <f t="shared" si="5"/>
        <v>0</v>
      </c>
      <c r="G20" s="31">
        <f t="shared" si="5"/>
        <v>148934</v>
      </c>
      <c r="H20" s="31">
        <f t="shared" si="5"/>
        <v>0</v>
      </c>
      <c r="I20" s="31">
        <f t="shared" si="5"/>
        <v>368497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ref="N20:N25" si="6">SUM(D20:M20)</f>
        <v>934279</v>
      </c>
      <c r="O20" s="43">
        <f t="shared" si="2"/>
        <v>162.51156722908331</v>
      </c>
      <c r="P20" s="10"/>
    </row>
    <row r="21" spans="1:119">
      <c r="A21" s="12"/>
      <c r="B21" s="44">
        <v>541</v>
      </c>
      <c r="C21" s="20" t="s">
        <v>34</v>
      </c>
      <c r="D21" s="46">
        <v>63819</v>
      </c>
      <c r="E21" s="46">
        <v>0</v>
      </c>
      <c r="F21" s="46">
        <v>0</v>
      </c>
      <c r="G21" s="46">
        <v>148934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212753</v>
      </c>
      <c r="O21" s="47">
        <f t="shared" si="2"/>
        <v>37.006957731779437</v>
      </c>
      <c r="P21" s="9"/>
    </row>
    <row r="22" spans="1:119">
      <c r="A22" s="12"/>
      <c r="B22" s="44">
        <v>545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368497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368497</v>
      </c>
      <c r="O22" s="47">
        <f t="shared" si="2"/>
        <v>64.097582188206644</v>
      </c>
      <c r="P22" s="9"/>
    </row>
    <row r="23" spans="1:119">
      <c r="A23" s="12"/>
      <c r="B23" s="44">
        <v>549</v>
      </c>
      <c r="C23" s="20" t="s">
        <v>36</v>
      </c>
      <c r="D23" s="46">
        <v>0</v>
      </c>
      <c r="E23" s="46">
        <v>353029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353029</v>
      </c>
      <c r="O23" s="47">
        <f t="shared" si="2"/>
        <v>61.407027309097238</v>
      </c>
      <c r="P23" s="9"/>
    </row>
    <row r="24" spans="1:119" ht="15.75">
      <c r="A24" s="28" t="s">
        <v>37</v>
      </c>
      <c r="B24" s="29"/>
      <c r="C24" s="30"/>
      <c r="D24" s="31">
        <f t="shared" ref="D24:M24" si="7">SUM(D25:D25)</f>
        <v>56047</v>
      </c>
      <c r="E24" s="31">
        <f t="shared" si="7"/>
        <v>151907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6"/>
        <v>207954</v>
      </c>
      <c r="O24" s="43">
        <f t="shared" si="2"/>
        <v>36.172203861541135</v>
      </c>
      <c r="P24" s="10"/>
    </row>
    <row r="25" spans="1:119">
      <c r="A25" s="13"/>
      <c r="B25" s="45">
        <v>552</v>
      </c>
      <c r="C25" s="21" t="s">
        <v>38</v>
      </c>
      <c r="D25" s="46">
        <v>56047</v>
      </c>
      <c r="E25" s="46">
        <v>151907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207954</v>
      </c>
      <c r="O25" s="47">
        <f t="shared" si="2"/>
        <v>36.172203861541135</v>
      </c>
      <c r="P25" s="9"/>
    </row>
    <row r="26" spans="1:119" ht="15.75">
      <c r="A26" s="28" t="s">
        <v>39</v>
      </c>
      <c r="B26" s="29"/>
      <c r="C26" s="30"/>
      <c r="D26" s="31">
        <f t="shared" ref="D26:M26" si="8">SUM(D27:D28)</f>
        <v>1131563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ref="N26:N31" si="9">SUM(D26:M26)</f>
        <v>1131563</v>
      </c>
      <c r="O26" s="43">
        <f t="shared" si="2"/>
        <v>196.82779613845887</v>
      </c>
      <c r="P26" s="9"/>
    </row>
    <row r="27" spans="1:119">
      <c r="A27" s="12"/>
      <c r="B27" s="44">
        <v>571</v>
      </c>
      <c r="C27" s="20" t="s">
        <v>40</v>
      </c>
      <c r="D27" s="46">
        <v>45590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9"/>
        <v>45590</v>
      </c>
      <c r="O27" s="47">
        <f t="shared" si="2"/>
        <v>7.9300747956166289</v>
      </c>
      <c r="P27" s="9"/>
    </row>
    <row r="28" spans="1:119">
      <c r="A28" s="12"/>
      <c r="B28" s="44">
        <v>572</v>
      </c>
      <c r="C28" s="20" t="s">
        <v>41</v>
      </c>
      <c r="D28" s="46">
        <v>1085973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1085973</v>
      </c>
      <c r="O28" s="47">
        <f t="shared" si="2"/>
        <v>188.89772134284223</v>
      </c>
      <c r="P28" s="9"/>
    </row>
    <row r="29" spans="1:119" ht="15.75">
      <c r="A29" s="28" t="s">
        <v>43</v>
      </c>
      <c r="B29" s="29"/>
      <c r="C29" s="30"/>
      <c r="D29" s="31">
        <f t="shared" ref="D29:M29" si="10">SUM(D30:D30)</f>
        <v>139660</v>
      </c>
      <c r="E29" s="31">
        <f t="shared" si="10"/>
        <v>4700</v>
      </c>
      <c r="F29" s="31">
        <f t="shared" si="10"/>
        <v>0</v>
      </c>
      <c r="G29" s="31">
        <f t="shared" si="10"/>
        <v>0</v>
      </c>
      <c r="H29" s="31">
        <f t="shared" si="10"/>
        <v>0</v>
      </c>
      <c r="I29" s="31">
        <f t="shared" si="10"/>
        <v>212172</v>
      </c>
      <c r="J29" s="31">
        <f t="shared" si="10"/>
        <v>0</v>
      </c>
      <c r="K29" s="31">
        <f t="shared" si="10"/>
        <v>0</v>
      </c>
      <c r="L29" s="31">
        <f t="shared" si="10"/>
        <v>0</v>
      </c>
      <c r="M29" s="31">
        <f t="shared" si="10"/>
        <v>0</v>
      </c>
      <c r="N29" s="31">
        <f t="shared" si="9"/>
        <v>356532</v>
      </c>
      <c r="O29" s="43">
        <f t="shared" si="2"/>
        <v>62.016350669681685</v>
      </c>
      <c r="P29" s="9"/>
    </row>
    <row r="30" spans="1:119" ht="15.75" thickBot="1">
      <c r="A30" s="12"/>
      <c r="B30" s="44">
        <v>581</v>
      </c>
      <c r="C30" s="20" t="s">
        <v>42</v>
      </c>
      <c r="D30" s="46">
        <v>139660</v>
      </c>
      <c r="E30" s="46">
        <v>4700</v>
      </c>
      <c r="F30" s="46">
        <v>0</v>
      </c>
      <c r="G30" s="46">
        <v>0</v>
      </c>
      <c r="H30" s="46">
        <v>0</v>
      </c>
      <c r="I30" s="46">
        <v>212172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356532</v>
      </c>
      <c r="O30" s="47">
        <f t="shared" si="2"/>
        <v>62.016350669681685</v>
      </c>
      <c r="P30" s="9"/>
    </row>
    <row r="31" spans="1:119" ht="16.5" thickBot="1">
      <c r="A31" s="14" t="s">
        <v>10</v>
      </c>
      <c r="B31" s="23"/>
      <c r="C31" s="22"/>
      <c r="D31" s="15">
        <f>SUM(D5,D12,D15,D20,D24,D26,D29)</f>
        <v>8190479</v>
      </c>
      <c r="E31" s="15">
        <f t="shared" ref="E31:M31" si="11">SUM(E5,E12,E15,E20,E24,E26,E29)</f>
        <v>555279</v>
      </c>
      <c r="F31" s="15">
        <f t="shared" si="11"/>
        <v>0</v>
      </c>
      <c r="G31" s="15">
        <f t="shared" si="11"/>
        <v>4767682</v>
      </c>
      <c r="H31" s="15">
        <f t="shared" si="11"/>
        <v>0</v>
      </c>
      <c r="I31" s="15">
        <f t="shared" si="11"/>
        <v>3544535</v>
      </c>
      <c r="J31" s="15">
        <f t="shared" si="11"/>
        <v>0</v>
      </c>
      <c r="K31" s="15">
        <f t="shared" si="11"/>
        <v>830915</v>
      </c>
      <c r="L31" s="15">
        <f t="shared" si="11"/>
        <v>0</v>
      </c>
      <c r="M31" s="15">
        <f t="shared" si="11"/>
        <v>0</v>
      </c>
      <c r="N31" s="15">
        <f t="shared" si="9"/>
        <v>17888890</v>
      </c>
      <c r="O31" s="37">
        <f t="shared" si="2"/>
        <v>3111.6524612976168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93" t="s">
        <v>50</v>
      </c>
      <c r="M33" s="93"/>
      <c r="N33" s="93"/>
      <c r="O33" s="41">
        <v>5749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48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SUM(D6:D11)</f>
        <v>1767245</v>
      </c>
      <c r="E5" s="26">
        <f t="shared" ref="E5:M5" si="0">SUM(E6:E11)</f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767201</v>
      </c>
      <c r="L5" s="26">
        <f t="shared" si="0"/>
        <v>0</v>
      </c>
      <c r="M5" s="26">
        <f t="shared" si="0"/>
        <v>0</v>
      </c>
      <c r="N5" s="27">
        <f t="shared" ref="N5:N19" si="1">SUM(D5:M5)</f>
        <v>2534446</v>
      </c>
      <c r="O5" s="32">
        <f t="shared" ref="O5:O31" si="2">(N5/O$33)</f>
        <v>441.23363509749305</v>
      </c>
      <c r="P5" s="6"/>
    </row>
    <row r="6" spans="1:133">
      <c r="A6" s="12"/>
      <c r="B6" s="44">
        <v>511</v>
      </c>
      <c r="C6" s="20" t="s">
        <v>19</v>
      </c>
      <c r="D6" s="46">
        <v>60111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60111</v>
      </c>
      <c r="O6" s="47">
        <f t="shared" si="2"/>
        <v>10.465006963788301</v>
      </c>
      <c r="P6" s="9"/>
    </row>
    <row r="7" spans="1:133">
      <c r="A7" s="12"/>
      <c r="B7" s="44">
        <v>512</v>
      </c>
      <c r="C7" s="20" t="s">
        <v>20</v>
      </c>
      <c r="D7" s="46">
        <v>530531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530531</v>
      </c>
      <c r="O7" s="47">
        <f t="shared" si="2"/>
        <v>92.362639275766014</v>
      </c>
      <c r="P7" s="9"/>
    </row>
    <row r="8" spans="1:133">
      <c r="A8" s="12"/>
      <c r="B8" s="44">
        <v>513</v>
      </c>
      <c r="C8" s="20" t="s">
        <v>21</v>
      </c>
      <c r="D8" s="46">
        <v>395303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395303</v>
      </c>
      <c r="O8" s="47">
        <f t="shared" si="2"/>
        <v>68.820160167130922</v>
      </c>
      <c r="P8" s="9"/>
    </row>
    <row r="9" spans="1:133">
      <c r="A9" s="12"/>
      <c r="B9" s="44">
        <v>514</v>
      </c>
      <c r="C9" s="20" t="s">
        <v>22</v>
      </c>
      <c r="D9" s="46">
        <v>387148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387148</v>
      </c>
      <c r="O9" s="47">
        <f t="shared" si="2"/>
        <v>67.400417827298057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767201</v>
      </c>
      <c r="L10" s="46">
        <v>0</v>
      </c>
      <c r="M10" s="46">
        <v>0</v>
      </c>
      <c r="N10" s="46">
        <f t="shared" si="1"/>
        <v>767201</v>
      </c>
      <c r="O10" s="47">
        <f t="shared" si="2"/>
        <v>133.56563370473538</v>
      </c>
      <c r="P10" s="9"/>
    </row>
    <row r="11" spans="1:133">
      <c r="A11" s="12"/>
      <c r="B11" s="44">
        <v>519</v>
      </c>
      <c r="C11" s="20" t="s">
        <v>24</v>
      </c>
      <c r="D11" s="46">
        <v>394152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394152</v>
      </c>
      <c r="O11" s="47">
        <f t="shared" si="2"/>
        <v>68.619777158774369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4036725</v>
      </c>
      <c r="E12" s="31">
        <f t="shared" si="3"/>
        <v>57503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4094228</v>
      </c>
      <c r="O12" s="43">
        <f t="shared" si="2"/>
        <v>712.78342618384397</v>
      </c>
      <c r="P12" s="10"/>
    </row>
    <row r="13" spans="1:133">
      <c r="A13" s="12"/>
      <c r="B13" s="44">
        <v>521</v>
      </c>
      <c r="C13" s="20" t="s">
        <v>26</v>
      </c>
      <c r="D13" s="46">
        <v>3604734</v>
      </c>
      <c r="E13" s="46">
        <v>57503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3662237</v>
      </c>
      <c r="O13" s="47">
        <f t="shared" si="2"/>
        <v>637.57607938718661</v>
      </c>
      <c r="P13" s="9"/>
    </row>
    <row r="14" spans="1:133">
      <c r="A14" s="12"/>
      <c r="B14" s="44">
        <v>524</v>
      </c>
      <c r="C14" s="20" t="s">
        <v>27</v>
      </c>
      <c r="D14" s="46">
        <v>431991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431991</v>
      </c>
      <c r="O14" s="47">
        <f t="shared" si="2"/>
        <v>75.207346796657376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SUM(D16:D19)</f>
        <v>631505</v>
      </c>
      <c r="E15" s="31">
        <f t="shared" si="4"/>
        <v>0</v>
      </c>
      <c r="F15" s="31">
        <f t="shared" si="4"/>
        <v>0</v>
      </c>
      <c r="G15" s="31">
        <f t="shared" si="4"/>
        <v>648710</v>
      </c>
      <c r="H15" s="31">
        <f t="shared" si="4"/>
        <v>0</v>
      </c>
      <c r="I15" s="31">
        <f t="shared" si="4"/>
        <v>3054293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4334508</v>
      </c>
      <c r="O15" s="43">
        <f t="shared" si="2"/>
        <v>754.61490250696374</v>
      </c>
      <c r="P15" s="10"/>
    </row>
    <row r="16" spans="1:133">
      <c r="A16" s="12"/>
      <c r="B16" s="44">
        <v>534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949505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949505</v>
      </c>
      <c r="O16" s="47">
        <f t="shared" si="2"/>
        <v>165.30379526462394</v>
      </c>
      <c r="P16" s="9"/>
    </row>
    <row r="17" spans="1:119">
      <c r="A17" s="12"/>
      <c r="B17" s="44">
        <v>536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1990702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1990702</v>
      </c>
      <c r="O17" s="47">
        <f t="shared" si="2"/>
        <v>346.5706824512535</v>
      </c>
      <c r="P17" s="9"/>
    </row>
    <row r="18" spans="1:119">
      <c r="A18" s="12"/>
      <c r="B18" s="44">
        <v>538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114086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114086</v>
      </c>
      <c r="O18" s="47">
        <f t="shared" si="2"/>
        <v>19.861768802228411</v>
      </c>
      <c r="P18" s="9"/>
    </row>
    <row r="19" spans="1:119">
      <c r="A19" s="12"/>
      <c r="B19" s="44">
        <v>539</v>
      </c>
      <c r="C19" s="20" t="s">
        <v>32</v>
      </c>
      <c r="D19" s="46">
        <v>631505</v>
      </c>
      <c r="E19" s="46">
        <v>0</v>
      </c>
      <c r="F19" s="46">
        <v>0</v>
      </c>
      <c r="G19" s="46">
        <v>648710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1280215</v>
      </c>
      <c r="O19" s="47">
        <f t="shared" si="2"/>
        <v>222.87865598885793</v>
      </c>
      <c r="P19" s="9"/>
    </row>
    <row r="20" spans="1:119" ht="15.75">
      <c r="A20" s="28" t="s">
        <v>33</v>
      </c>
      <c r="B20" s="29"/>
      <c r="C20" s="30"/>
      <c r="D20" s="31">
        <f>SUM(D21:D23)</f>
        <v>64137</v>
      </c>
      <c r="E20" s="31">
        <f t="shared" ref="E20:M20" si="5">SUM(E21:E23)</f>
        <v>237298</v>
      </c>
      <c r="F20" s="31">
        <f t="shared" si="5"/>
        <v>0</v>
      </c>
      <c r="G20" s="31">
        <f t="shared" si="5"/>
        <v>51898</v>
      </c>
      <c r="H20" s="31">
        <f t="shared" si="5"/>
        <v>0</v>
      </c>
      <c r="I20" s="31">
        <f t="shared" si="5"/>
        <v>222108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ref="N20:N25" si="6">SUM(D20:M20)</f>
        <v>575441</v>
      </c>
      <c r="O20" s="43">
        <f t="shared" si="2"/>
        <v>100.18123259052925</v>
      </c>
      <c r="P20" s="10"/>
    </row>
    <row r="21" spans="1:119">
      <c r="A21" s="12"/>
      <c r="B21" s="44">
        <v>541</v>
      </c>
      <c r="C21" s="20" t="s">
        <v>34</v>
      </c>
      <c r="D21" s="46">
        <v>64137</v>
      </c>
      <c r="E21" s="46">
        <v>0</v>
      </c>
      <c r="F21" s="46">
        <v>0</v>
      </c>
      <c r="G21" s="46">
        <v>51898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116035</v>
      </c>
      <c r="O21" s="47">
        <f t="shared" si="2"/>
        <v>20.201079387186631</v>
      </c>
      <c r="P21" s="9"/>
    </row>
    <row r="22" spans="1:119">
      <c r="A22" s="12"/>
      <c r="B22" s="44">
        <v>545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222108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222108</v>
      </c>
      <c r="O22" s="47">
        <f t="shared" si="2"/>
        <v>38.667827298050142</v>
      </c>
      <c r="P22" s="9"/>
    </row>
    <row r="23" spans="1:119">
      <c r="A23" s="12"/>
      <c r="B23" s="44">
        <v>549</v>
      </c>
      <c r="C23" s="20" t="s">
        <v>36</v>
      </c>
      <c r="D23" s="46">
        <v>0</v>
      </c>
      <c r="E23" s="46">
        <v>237298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237298</v>
      </c>
      <c r="O23" s="47">
        <f t="shared" si="2"/>
        <v>41.312325905292482</v>
      </c>
      <c r="P23" s="9"/>
    </row>
    <row r="24" spans="1:119" ht="15.75">
      <c r="A24" s="28" t="s">
        <v>37</v>
      </c>
      <c r="B24" s="29"/>
      <c r="C24" s="30"/>
      <c r="D24" s="31">
        <f t="shared" ref="D24:M24" si="7">SUM(D25:D25)</f>
        <v>78293</v>
      </c>
      <c r="E24" s="31">
        <f t="shared" si="7"/>
        <v>116318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6"/>
        <v>194611</v>
      </c>
      <c r="O24" s="43">
        <f t="shared" si="2"/>
        <v>33.880745125348191</v>
      </c>
      <c r="P24" s="10"/>
    </row>
    <row r="25" spans="1:119">
      <c r="A25" s="13"/>
      <c r="B25" s="45">
        <v>552</v>
      </c>
      <c r="C25" s="21" t="s">
        <v>38</v>
      </c>
      <c r="D25" s="46">
        <v>78293</v>
      </c>
      <c r="E25" s="46">
        <v>116318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194611</v>
      </c>
      <c r="O25" s="47">
        <f t="shared" si="2"/>
        <v>33.880745125348191</v>
      </c>
      <c r="P25" s="9"/>
    </row>
    <row r="26" spans="1:119" ht="15.75">
      <c r="A26" s="28" t="s">
        <v>39</v>
      </c>
      <c r="B26" s="29"/>
      <c r="C26" s="30"/>
      <c r="D26" s="31">
        <f t="shared" ref="D26:M26" si="8">SUM(D27:D28)</f>
        <v>916188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ref="N26:N31" si="9">SUM(D26:M26)</f>
        <v>916188</v>
      </c>
      <c r="O26" s="43">
        <f t="shared" si="2"/>
        <v>159.50348189415041</v>
      </c>
      <c r="P26" s="9"/>
    </row>
    <row r="27" spans="1:119">
      <c r="A27" s="12"/>
      <c r="B27" s="44">
        <v>571</v>
      </c>
      <c r="C27" s="20" t="s">
        <v>40</v>
      </c>
      <c r="D27" s="46">
        <v>71371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9"/>
        <v>71371</v>
      </c>
      <c r="O27" s="47">
        <f t="shared" si="2"/>
        <v>12.425313370473537</v>
      </c>
      <c r="P27" s="9"/>
    </row>
    <row r="28" spans="1:119">
      <c r="A28" s="12"/>
      <c r="B28" s="44">
        <v>572</v>
      </c>
      <c r="C28" s="20" t="s">
        <v>41</v>
      </c>
      <c r="D28" s="46">
        <v>844817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844817</v>
      </c>
      <c r="O28" s="47">
        <f t="shared" si="2"/>
        <v>147.07816852367688</v>
      </c>
      <c r="P28" s="9"/>
    </row>
    <row r="29" spans="1:119" ht="15.75">
      <c r="A29" s="28" t="s">
        <v>43</v>
      </c>
      <c r="B29" s="29"/>
      <c r="C29" s="30"/>
      <c r="D29" s="31">
        <f t="shared" ref="D29:M29" si="10">SUM(D30:D30)</f>
        <v>5024959</v>
      </c>
      <c r="E29" s="31">
        <f t="shared" si="10"/>
        <v>6000</v>
      </c>
      <c r="F29" s="31">
        <f t="shared" si="10"/>
        <v>0</v>
      </c>
      <c r="G29" s="31">
        <f t="shared" si="10"/>
        <v>0</v>
      </c>
      <c r="H29" s="31">
        <f t="shared" si="10"/>
        <v>0</v>
      </c>
      <c r="I29" s="31">
        <f t="shared" si="10"/>
        <v>208502</v>
      </c>
      <c r="J29" s="31">
        <f t="shared" si="10"/>
        <v>0</v>
      </c>
      <c r="K29" s="31">
        <f t="shared" si="10"/>
        <v>0</v>
      </c>
      <c r="L29" s="31">
        <f t="shared" si="10"/>
        <v>0</v>
      </c>
      <c r="M29" s="31">
        <f t="shared" si="10"/>
        <v>0</v>
      </c>
      <c r="N29" s="31">
        <f t="shared" si="9"/>
        <v>5239461</v>
      </c>
      <c r="O29" s="43">
        <f t="shared" si="2"/>
        <v>912.16243036211699</v>
      </c>
      <c r="P29" s="9"/>
    </row>
    <row r="30" spans="1:119" ht="15.75" thickBot="1">
      <c r="A30" s="12"/>
      <c r="B30" s="44">
        <v>581</v>
      </c>
      <c r="C30" s="20" t="s">
        <v>42</v>
      </c>
      <c r="D30" s="46">
        <v>5024959</v>
      </c>
      <c r="E30" s="46">
        <v>6000</v>
      </c>
      <c r="F30" s="46">
        <v>0</v>
      </c>
      <c r="G30" s="46">
        <v>0</v>
      </c>
      <c r="H30" s="46">
        <v>0</v>
      </c>
      <c r="I30" s="46">
        <v>208502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5239461</v>
      </c>
      <c r="O30" s="47">
        <f t="shared" si="2"/>
        <v>912.16243036211699</v>
      </c>
      <c r="P30" s="9"/>
    </row>
    <row r="31" spans="1:119" ht="16.5" thickBot="1">
      <c r="A31" s="14" t="s">
        <v>10</v>
      </c>
      <c r="B31" s="23"/>
      <c r="C31" s="22"/>
      <c r="D31" s="15">
        <f>SUM(D5,D12,D15,D20,D24,D26,D29)</f>
        <v>12519052</v>
      </c>
      <c r="E31" s="15">
        <f t="shared" ref="E31:M31" si="11">SUM(E5,E12,E15,E20,E24,E26,E29)</f>
        <v>417119</v>
      </c>
      <c r="F31" s="15">
        <f t="shared" si="11"/>
        <v>0</v>
      </c>
      <c r="G31" s="15">
        <f t="shared" si="11"/>
        <v>700608</v>
      </c>
      <c r="H31" s="15">
        <f t="shared" si="11"/>
        <v>0</v>
      </c>
      <c r="I31" s="15">
        <f t="shared" si="11"/>
        <v>3484903</v>
      </c>
      <c r="J31" s="15">
        <f t="shared" si="11"/>
        <v>0</v>
      </c>
      <c r="K31" s="15">
        <f t="shared" si="11"/>
        <v>767201</v>
      </c>
      <c r="L31" s="15">
        <f t="shared" si="11"/>
        <v>0</v>
      </c>
      <c r="M31" s="15">
        <f t="shared" si="11"/>
        <v>0</v>
      </c>
      <c r="N31" s="15">
        <f t="shared" si="9"/>
        <v>17888883</v>
      </c>
      <c r="O31" s="37">
        <f t="shared" si="2"/>
        <v>3114.3598537604457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93" t="s">
        <v>47</v>
      </c>
      <c r="M33" s="93"/>
      <c r="N33" s="93"/>
      <c r="O33" s="41">
        <v>5744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thickBot="1">
      <c r="A35" s="97" t="s">
        <v>48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A35:O35"/>
    <mergeCell ref="L33:N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SUM(D6:D11)</f>
        <v>1837050</v>
      </c>
      <c r="E5" s="26">
        <f t="shared" ref="E5:M5" si="0">SUM(E6:E11)</f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742758</v>
      </c>
      <c r="L5" s="26">
        <f t="shared" si="0"/>
        <v>0</v>
      </c>
      <c r="M5" s="26">
        <f t="shared" si="0"/>
        <v>0</v>
      </c>
      <c r="N5" s="27">
        <f t="shared" ref="N5:N19" si="1">SUM(D5:M5)</f>
        <v>2579808</v>
      </c>
      <c r="O5" s="32">
        <f t="shared" ref="O5:O31" si="2">(N5/O$33)</f>
        <v>449.05274151436032</v>
      </c>
      <c r="P5" s="6"/>
    </row>
    <row r="6" spans="1:133">
      <c r="A6" s="12"/>
      <c r="B6" s="44">
        <v>511</v>
      </c>
      <c r="C6" s="20" t="s">
        <v>19</v>
      </c>
      <c r="D6" s="46">
        <v>80682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80682</v>
      </c>
      <c r="O6" s="47">
        <f t="shared" si="2"/>
        <v>14.043864229765013</v>
      </c>
      <c r="P6" s="9"/>
    </row>
    <row r="7" spans="1:133">
      <c r="A7" s="12"/>
      <c r="B7" s="44">
        <v>512</v>
      </c>
      <c r="C7" s="20" t="s">
        <v>20</v>
      </c>
      <c r="D7" s="46">
        <v>625655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625655</v>
      </c>
      <c r="O7" s="47">
        <f t="shared" si="2"/>
        <v>108.90426457789383</v>
      </c>
      <c r="P7" s="9"/>
    </row>
    <row r="8" spans="1:133">
      <c r="A8" s="12"/>
      <c r="B8" s="44">
        <v>513</v>
      </c>
      <c r="C8" s="20" t="s">
        <v>21</v>
      </c>
      <c r="D8" s="46">
        <v>380951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380951</v>
      </c>
      <c r="O8" s="47">
        <f t="shared" si="2"/>
        <v>66.310008703220191</v>
      </c>
      <c r="P8" s="9"/>
    </row>
    <row r="9" spans="1:133">
      <c r="A9" s="12"/>
      <c r="B9" s="44">
        <v>514</v>
      </c>
      <c r="C9" s="20" t="s">
        <v>22</v>
      </c>
      <c r="D9" s="46">
        <v>440184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440184</v>
      </c>
      <c r="O9" s="47">
        <f t="shared" si="2"/>
        <v>76.620365535248041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742758</v>
      </c>
      <c r="L10" s="46">
        <v>0</v>
      </c>
      <c r="M10" s="46">
        <v>0</v>
      </c>
      <c r="N10" s="46">
        <f t="shared" si="1"/>
        <v>742758</v>
      </c>
      <c r="O10" s="47">
        <f t="shared" si="2"/>
        <v>129.28772845953003</v>
      </c>
      <c r="P10" s="9"/>
    </row>
    <row r="11" spans="1:133">
      <c r="A11" s="12"/>
      <c r="B11" s="44">
        <v>519</v>
      </c>
      <c r="C11" s="20" t="s">
        <v>24</v>
      </c>
      <c r="D11" s="46">
        <v>309578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309578</v>
      </c>
      <c r="O11" s="47">
        <f t="shared" si="2"/>
        <v>53.886510008703219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4452236</v>
      </c>
      <c r="E12" s="31">
        <f t="shared" si="3"/>
        <v>84827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4537063</v>
      </c>
      <c r="O12" s="43">
        <f t="shared" si="2"/>
        <v>789.74116623150564</v>
      </c>
      <c r="P12" s="10"/>
    </row>
    <row r="13" spans="1:133">
      <c r="A13" s="12"/>
      <c r="B13" s="44">
        <v>521</v>
      </c>
      <c r="C13" s="20" t="s">
        <v>26</v>
      </c>
      <c r="D13" s="46">
        <v>3855457</v>
      </c>
      <c r="E13" s="46">
        <v>84827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3940284</v>
      </c>
      <c r="O13" s="47">
        <f t="shared" si="2"/>
        <v>685.86318537859006</v>
      </c>
      <c r="P13" s="9"/>
    </row>
    <row r="14" spans="1:133">
      <c r="A14" s="12"/>
      <c r="B14" s="44">
        <v>524</v>
      </c>
      <c r="C14" s="20" t="s">
        <v>27</v>
      </c>
      <c r="D14" s="46">
        <v>596779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596779</v>
      </c>
      <c r="O14" s="47">
        <f t="shared" si="2"/>
        <v>103.87798085291558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SUM(D16:D19)</f>
        <v>789172</v>
      </c>
      <c r="E15" s="31">
        <f t="shared" si="4"/>
        <v>0</v>
      </c>
      <c r="F15" s="31">
        <f t="shared" si="4"/>
        <v>0</v>
      </c>
      <c r="G15" s="31">
        <f t="shared" si="4"/>
        <v>580739</v>
      </c>
      <c r="H15" s="31">
        <f t="shared" si="4"/>
        <v>0</v>
      </c>
      <c r="I15" s="31">
        <f t="shared" si="4"/>
        <v>2816966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4186877</v>
      </c>
      <c r="O15" s="43">
        <f t="shared" si="2"/>
        <v>728.78624891209745</v>
      </c>
      <c r="P15" s="10"/>
    </row>
    <row r="16" spans="1:133">
      <c r="A16" s="12"/>
      <c r="B16" s="44">
        <v>534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1018579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1018579</v>
      </c>
      <c r="O16" s="47">
        <f t="shared" si="2"/>
        <v>177.29834638816362</v>
      </c>
      <c r="P16" s="9"/>
    </row>
    <row r="17" spans="1:119">
      <c r="A17" s="12"/>
      <c r="B17" s="44">
        <v>536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1669477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1669477</v>
      </c>
      <c r="O17" s="47">
        <f t="shared" si="2"/>
        <v>290.59651871192341</v>
      </c>
      <c r="P17" s="9"/>
    </row>
    <row r="18" spans="1:119">
      <c r="A18" s="12"/>
      <c r="B18" s="44">
        <v>538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128910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128910</v>
      </c>
      <c r="O18" s="47">
        <f t="shared" si="2"/>
        <v>22.43864229765013</v>
      </c>
      <c r="P18" s="9"/>
    </row>
    <row r="19" spans="1:119">
      <c r="A19" s="12"/>
      <c r="B19" s="44">
        <v>539</v>
      </c>
      <c r="C19" s="20" t="s">
        <v>32</v>
      </c>
      <c r="D19" s="46">
        <v>789172</v>
      </c>
      <c r="E19" s="46">
        <v>0</v>
      </c>
      <c r="F19" s="46">
        <v>0</v>
      </c>
      <c r="G19" s="46">
        <v>580739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1369911</v>
      </c>
      <c r="O19" s="47">
        <f t="shared" si="2"/>
        <v>238.45274151436033</v>
      </c>
      <c r="P19" s="9"/>
    </row>
    <row r="20" spans="1:119" ht="15.75">
      <c r="A20" s="28" t="s">
        <v>33</v>
      </c>
      <c r="B20" s="29"/>
      <c r="C20" s="30"/>
      <c r="D20" s="31">
        <f>SUM(D21:D23)</f>
        <v>66354</v>
      </c>
      <c r="E20" s="31">
        <f t="shared" ref="E20:M20" si="5">SUM(E21:E23)</f>
        <v>99476</v>
      </c>
      <c r="F20" s="31">
        <f t="shared" si="5"/>
        <v>0</v>
      </c>
      <c r="G20" s="31">
        <f t="shared" si="5"/>
        <v>77073</v>
      </c>
      <c r="H20" s="31">
        <f t="shared" si="5"/>
        <v>0</v>
      </c>
      <c r="I20" s="31">
        <f t="shared" si="5"/>
        <v>174680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ref="N20:N25" si="6">SUM(D20:M20)</f>
        <v>417583</v>
      </c>
      <c r="O20" s="43">
        <f t="shared" si="2"/>
        <v>72.686335944299387</v>
      </c>
      <c r="P20" s="10"/>
    </row>
    <row r="21" spans="1:119">
      <c r="A21" s="12"/>
      <c r="B21" s="44">
        <v>541</v>
      </c>
      <c r="C21" s="20" t="s">
        <v>34</v>
      </c>
      <c r="D21" s="46">
        <v>66354</v>
      </c>
      <c r="E21" s="46">
        <v>0</v>
      </c>
      <c r="F21" s="46">
        <v>0</v>
      </c>
      <c r="G21" s="46">
        <v>77073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143427</v>
      </c>
      <c r="O21" s="47">
        <f t="shared" si="2"/>
        <v>24.965535248041775</v>
      </c>
      <c r="P21" s="9"/>
    </row>
    <row r="22" spans="1:119">
      <c r="A22" s="12"/>
      <c r="B22" s="44">
        <v>545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174680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174680</v>
      </c>
      <c r="O22" s="47">
        <f t="shared" si="2"/>
        <v>30.405570060922543</v>
      </c>
      <c r="P22" s="9"/>
    </row>
    <row r="23" spans="1:119">
      <c r="A23" s="12"/>
      <c r="B23" s="44">
        <v>549</v>
      </c>
      <c r="C23" s="20" t="s">
        <v>36</v>
      </c>
      <c r="D23" s="46">
        <v>0</v>
      </c>
      <c r="E23" s="46">
        <v>99476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99476</v>
      </c>
      <c r="O23" s="47">
        <f t="shared" si="2"/>
        <v>17.315230635335073</v>
      </c>
      <c r="P23" s="9"/>
    </row>
    <row r="24" spans="1:119" ht="15.75">
      <c r="A24" s="28" t="s">
        <v>37</v>
      </c>
      <c r="B24" s="29"/>
      <c r="C24" s="30"/>
      <c r="D24" s="31">
        <f t="shared" ref="D24:M24" si="7">SUM(D25:D25)</f>
        <v>0</v>
      </c>
      <c r="E24" s="31">
        <f t="shared" si="7"/>
        <v>192038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6"/>
        <v>192038</v>
      </c>
      <c r="O24" s="43">
        <f t="shared" si="2"/>
        <v>33.426979982593558</v>
      </c>
      <c r="P24" s="10"/>
    </row>
    <row r="25" spans="1:119">
      <c r="A25" s="13"/>
      <c r="B25" s="45">
        <v>552</v>
      </c>
      <c r="C25" s="21" t="s">
        <v>38</v>
      </c>
      <c r="D25" s="46">
        <v>0</v>
      </c>
      <c r="E25" s="46">
        <v>192038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192038</v>
      </c>
      <c r="O25" s="47">
        <f t="shared" si="2"/>
        <v>33.426979982593558</v>
      </c>
      <c r="P25" s="9"/>
    </row>
    <row r="26" spans="1:119" ht="15.75">
      <c r="A26" s="28" t="s">
        <v>39</v>
      </c>
      <c r="B26" s="29"/>
      <c r="C26" s="30"/>
      <c r="D26" s="31">
        <f t="shared" ref="D26:M26" si="8">SUM(D27:D28)</f>
        <v>1471045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ref="N26:N31" si="9">SUM(D26:M26)</f>
        <v>1471045</v>
      </c>
      <c r="O26" s="43">
        <f t="shared" si="2"/>
        <v>256.05657093124455</v>
      </c>
      <c r="P26" s="9"/>
    </row>
    <row r="27" spans="1:119">
      <c r="A27" s="12"/>
      <c r="B27" s="44">
        <v>571</v>
      </c>
      <c r="C27" s="20" t="s">
        <v>40</v>
      </c>
      <c r="D27" s="46">
        <v>288352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9"/>
        <v>288352</v>
      </c>
      <c r="O27" s="47">
        <f t="shared" si="2"/>
        <v>50.19181897302002</v>
      </c>
      <c r="P27" s="9"/>
    </row>
    <row r="28" spans="1:119">
      <c r="A28" s="12"/>
      <c r="B28" s="44">
        <v>572</v>
      </c>
      <c r="C28" s="20" t="s">
        <v>41</v>
      </c>
      <c r="D28" s="46">
        <v>1182693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1182693</v>
      </c>
      <c r="O28" s="47">
        <f t="shared" si="2"/>
        <v>205.86475195822453</v>
      </c>
      <c r="P28" s="9"/>
    </row>
    <row r="29" spans="1:119" ht="15.75">
      <c r="A29" s="28" t="s">
        <v>43</v>
      </c>
      <c r="B29" s="29"/>
      <c r="C29" s="30"/>
      <c r="D29" s="31">
        <f t="shared" ref="D29:M29" si="10">SUM(D30:D30)</f>
        <v>57927</v>
      </c>
      <c r="E29" s="31">
        <f t="shared" si="10"/>
        <v>53058</v>
      </c>
      <c r="F29" s="31">
        <f t="shared" si="10"/>
        <v>0</v>
      </c>
      <c r="G29" s="31">
        <f t="shared" si="10"/>
        <v>0</v>
      </c>
      <c r="H29" s="31">
        <f t="shared" si="10"/>
        <v>0</v>
      </c>
      <c r="I29" s="31">
        <f t="shared" si="10"/>
        <v>121893</v>
      </c>
      <c r="J29" s="31">
        <f t="shared" si="10"/>
        <v>0</v>
      </c>
      <c r="K29" s="31">
        <f t="shared" si="10"/>
        <v>0</v>
      </c>
      <c r="L29" s="31">
        <f t="shared" si="10"/>
        <v>0</v>
      </c>
      <c r="M29" s="31">
        <f t="shared" si="10"/>
        <v>0</v>
      </c>
      <c r="N29" s="31">
        <f t="shared" si="9"/>
        <v>232878</v>
      </c>
      <c r="O29" s="43">
        <f t="shared" si="2"/>
        <v>40.535770234986948</v>
      </c>
      <c r="P29" s="9"/>
    </row>
    <row r="30" spans="1:119" ht="15.75" thickBot="1">
      <c r="A30" s="12"/>
      <c r="B30" s="44">
        <v>581</v>
      </c>
      <c r="C30" s="20" t="s">
        <v>42</v>
      </c>
      <c r="D30" s="46">
        <v>57927</v>
      </c>
      <c r="E30" s="46">
        <v>53058</v>
      </c>
      <c r="F30" s="46">
        <v>0</v>
      </c>
      <c r="G30" s="46">
        <v>0</v>
      </c>
      <c r="H30" s="46">
        <v>0</v>
      </c>
      <c r="I30" s="46">
        <v>121893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232878</v>
      </c>
      <c r="O30" s="47">
        <f t="shared" si="2"/>
        <v>40.535770234986948</v>
      </c>
      <c r="P30" s="9"/>
    </row>
    <row r="31" spans="1:119" ht="16.5" thickBot="1">
      <c r="A31" s="14" t="s">
        <v>10</v>
      </c>
      <c r="B31" s="23"/>
      <c r="C31" s="22"/>
      <c r="D31" s="15">
        <f>SUM(D5,D12,D15,D20,D24,D26,D29)</f>
        <v>8673784</v>
      </c>
      <c r="E31" s="15">
        <f t="shared" ref="E31:M31" si="11">SUM(E5,E12,E15,E20,E24,E26,E29)</f>
        <v>429399</v>
      </c>
      <c r="F31" s="15">
        <f t="shared" si="11"/>
        <v>0</v>
      </c>
      <c r="G31" s="15">
        <f t="shared" si="11"/>
        <v>657812</v>
      </c>
      <c r="H31" s="15">
        <f t="shared" si="11"/>
        <v>0</v>
      </c>
      <c r="I31" s="15">
        <f t="shared" si="11"/>
        <v>3113539</v>
      </c>
      <c r="J31" s="15">
        <f t="shared" si="11"/>
        <v>0</v>
      </c>
      <c r="K31" s="15">
        <f t="shared" si="11"/>
        <v>742758</v>
      </c>
      <c r="L31" s="15">
        <f t="shared" si="11"/>
        <v>0</v>
      </c>
      <c r="M31" s="15">
        <f t="shared" si="11"/>
        <v>0</v>
      </c>
      <c r="N31" s="15">
        <f t="shared" si="9"/>
        <v>13617292</v>
      </c>
      <c r="O31" s="37">
        <f t="shared" si="2"/>
        <v>2370.285813751088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93" t="s">
        <v>44</v>
      </c>
      <c r="M33" s="93"/>
      <c r="N33" s="93"/>
      <c r="O33" s="41">
        <v>5745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thickBot="1">
      <c r="A35" s="97" t="s">
        <v>48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A35:O35"/>
    <mergeCell ref="A34:O34"/>
    <mergeCell ref="L33:N3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3148304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725448</v>
      </c>
      <c r="L5" s="26">
        <f t="shared" si="0"/>
        <v>0</v>
      </c>
      <c r="M5" s="26">
        <f t="shared" si="0"/>
        <v>0</v>
      </c>
      <c r="N5" s="27">
        <f t="shared" ref="N5:N29" si="1">SUM(D5:M5)</f>
        <v>3873752</v>
      </c>
      <c r="O5" s="32">
        <f t="shared" ref="O5:O29" si="2">(N5/O$31)</f>
        <v>669.15736742097079</v>
      </c>
      <c r="P5" s="6"/>
    </row>
    <row r="6" spans="1:133">
      <c r="A6" s="12"/>
      <c r="B6" s="44">
        <v>511</v>
      </c>
      <c r="C6" s="20" t="s">
        <v>19</v>
      </c>
      <c r="D6" s="46">
        <v>705107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705107</v>
      </c>
      <c r="O6" s="47">
        <f t="shared" si="2"/>
        <v>121.80117464156159</v>
      </c>
      <c r="P6" s="9"/>
    </row>
    <row r="7" spans="1:133">
      <c r="A7" s="12"/>
      <c r="B7" s="44">
        <v>512</v>
      </c>
      <c r="C7" s="20" t="s">
        <v>20</v>
      </c>
      <c r="D7" s="46">
        <v>1186885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1186885</v>
      </c>
      <c r="O7" s="47">
        <f t="shared" si="2"/>
        <v>205.02418379685611</v>
      </c>
      <c r="P7" s="9"/>
    </row>
    <row r="8" spans="1:133">
      <c r="A8" s="12"/>
      <c r="B8" s="44">
        <v>513</v>
      </c>
      <c r="C8" s="20" t="s">
        <v>21</v>
      </c>
      <c r="D8" s="46">
        <v>485344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485344</v>
      </c>
      <c r="O8" s="47">
        <f t="shared" si="2"/>
        <v>83.839005009500781</v>
      </c>
      <c r="P8" s="9"/>
    </row>
    <row r="9" spans="1:133">
      <c r="A9" s="12"/>
      <c r="B9" s="44">
        <v>514</v>
      </c>
      <c r="C9" s="20" t="s">
        <v>22</v>
      </c>
      <c r="D9" s="46">
        <v>770968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770968</v>
      </c>
      <c r="O9" s="47">
        <f t="shared" si="2"/>
        <v>133.17809638970462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725448</v>
      </c>
      <c r="L10" s="46">
        <v>0</v>
      </c>
      <c r="M10" s="46">
        <v>0</v>
      </c>
      <c r="N10" s="46">
        <f t="shared" si="1"/>
        <v>725448</v>
      </c>
      <c r="O10" s="47">
        <f t="shared" si="2"/>
        <v>125.31490758334773</v>
      </c>
      <c r="P10" s="9"/>
    </row>
    <row r="11" spans="1:133" ht="15.75">
      <c r="A11" s="28" t="s">
        <v>25</v>
      </c>
      <c r="B11" s="29"/>
      <c r="C11" s="30"/>
      <c r="D11" s="31">
        <f t="shared" ref="D11:M11" si="3">SUM(D12:D13)</f>
        <v>3925416</v>
      </c>
      <c r="E11" s="31">
        <f t="shared" si="3"/>
        <v>328674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4254090</v>
      </c>
      <c r="O11" s="43">
        <f t="shared" si="2"/>
        <v>734.85748833995513</v>
      </c>
      <c r="P11" s="10"/>
    </row>
    <row r="12" spans="1:133">
      <c r="A12" s="12"/>
      <c r="B12" s="44">
        <v>521</v>
      </c>
      <c r="C12" s="20" t="s">
        <v>26</v>
      </c>
      <c r="D12" s="46">
        <v>3578156</v>
      </c>
      <c r="E12" s="46">
        <v>328674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3906830</v>
      </c>
      <c r="O12" s="47">
        <f t="shared" si="2"/>
        <v>674.87130765244433</v>
      </c>
      <c r="P12" s="9"/>
    </row>
    <row r="13" spans="1:133">
      <c r="A13" s="12"/>
      <c r="B13" s="44">
        <v>524</v>
      </c>
      <c r="C13" s="20" t="s">
        <v>27</v>
      </c>
      <c r="D13" s="46">
        <v>347260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347260</v>
      </c>
      <c r="O13" s="47">
        <f t="shared" si="2"/>
        <v>59.986180687510796</v>
      </c>
      <c r="P13" s="9"/>
    </row>
    <row r="14" spans="1:133" ht="15.75">
      <c r="A14" s="28" t="s">
        <v>28</v>
      </c>
      <c r="B14" s="29"/>
      <c r="C14" s="30"/>
      <c r="D14" s="31">
        <f t="shared" ref="D14:M14" si="4">SUM(D15:D18)</f>
        <v>832320</v>
      </c>
      <c r="E14" s="31">
        <f t="shared" si="4"/>
        <v>0</v>
      </c>
      <c r="F14" s="31">
        <f t="shared" si="4"/>
        <v>0</v>
      </c>
      <c r="G14" s="31">
        <f t="shared" si="4"/>
        <v>1314456</v>
      </c>
      <c r="H14" s="31">
        <f t="shared" si="4"/>
        <v>0</v>
      </c>
      <c r="I14" s="31">
        <f t="shared" si="4"/>
        <v>3043666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5190442</v>
      </c>
      <c r="O14" s="43">
        <f t="shared" si="2"/>
        <v>896.60424943859039</v>
      </c>
      <c r="P14" s="10"/>
    </row>
    <row r="15" spans="1:133">
      <c r="A15" s="12"/>
      <c r="B15" s="44">
        <v>534</v>
      </c>
      <c r="C15" s="20" t="s">
        <v>29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1139619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1139619</v>
      </c>
      <c r="O15" s="47">
        <f t="shared" si="2"/>
        <v>196.85938849542237</v>
      </c>
      <c r="P15" s="9"/>
    </row>
    <row r="16" spans="1:133">
      <c r="A16" s="12"/>
      <c r="B16" s="44">
        <v>536</v>
      </c>
      <c r="C16" s="20" t="s">
        <v>30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1788324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1788324</v>
      </c>
      <c r="O16" s="47">
        <f t="shared" si="2"/>
        <v>308.91760234928313</v>
      </c>
      <c r="P16" s="9"/>
    </row>
    <row r="17" spans="1:119">
      <c r="A17" s="12"/>
      <c r="B17" s="44">
        <v>538</v>
      </c>
      <c r="C17" s="20" t="s">
        <v>31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115723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115723</v>
      </c>
      <c r="O17" s="47">
        <f t="shared" si="2"/>
        <v>19.990153739851444</v>
      </c>
      <c r="P17" s="9"/>
    </row>
    <row r="18" spans="1:119">
      <c r="A18" s="12"/>
      <c r="B18" s="44">
        <v>539</v>
      </c>
      <c r="C18" s="20" t="s">
        <v>32</v>
      </c>
      <c r="D18" s="46">
        <v>832320</v>
      </c>
      <c r="E18" s="46">
        <v>0</v>
      </c>
      <c r="F18" s="46">
        <v>0</v>
      </c>
      <c r="G18" s="46">
        <v>1314456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2146776</v>
      </c>
      <c r="O18" s="47">
        <f t="shared" si="2"/>
        <v>370.8371048540335</v>
      </c>
      <c r="P18" s="9"/>
    </row>
    <row r="19" spans="1:119" ht="15.75">
      <c r="A19" s="28" t="s">
        <v>33</v>
      </c>
      <c r="B19" s="29"/>
      <c r="C19" s="30"/>
      <c r="D19" s="31">
        <f t="shared" ref="D19:M19" si="5">SUM(D20:D21)</f>
        <v>0</v>
      </c>
      <c r="E19" s="31">
        <f t="shared" si="5"/>
        <v>159979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188086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348065</v>
      </c>
      <c r="O19" s="43">
        <f t="shared" si="2"/>
        <v>60.125237519433405</v>
      </c>
      <c r="P19" s="10"/>
    </row>
    <row r="20" spans="1:119">
      <c r="A20" s="12"/>
      <c r="B20" s="44">
        <v>545</v>
      </c>
      <c r="C20" s="20" t="s">
        <v>35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188086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188086</v>
      </c>
      <c r="O20" s="47">
        <f t="shared" si="2"/>
        <v>32.490240110554502</v>
      </c>
      <c r="P20" s="9"/>
    </row>
    <row r="21" spans="1:119">
      <c r="A21" s="12"/>
      <c r="B21" s="44">
        <v>549</v>
      </c>
      <c r="C21" s="20" t="s">
        <v>36</v>
      </c>
      <c r="D21" s="46">
        <v>0</v>
      </c>
      <c r="E21" s="46">
        <v>159979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159979</v>
      </c>
      <c r="O21" s="47">
        <f t="shared" si="2"/>
        <v>27.63499740887891</v>
      </c>
      <c r="P21" s="9"/>
    </row>
    <row r="22" spans="1:119" ht="15.75">
      <c r="A22" s="28" t="s">
        <v>37</v>
      </c>
      <c r="B22" s="29"/>
      <c r="C22" s="30"/>
      <c r="D22" s="31">
        <f t="shared" ref="D22:M22" si="6">SUM(D23:D23)</f>
        <v>0</v>
      </c>
      <c r="E22" s="31">
        <f t="shared" si="6"/>
        <v>217419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217419</v>
      </c>
      <c r="O22" s="43">
        <f t="shared" si="2"/>
        <v>37.557263776127137</v>
      </c>
      <c r="P22" s="10"/>
    </row>
    <row r="23" spans="1:119">
      <c r="A23" s="13"/>
      <c r="B23" s="45">
        <v>552</v>
      </c>
      <c r="C23" s="21" t="s">
        <v>38</v>
      </c>
      <c r="D23" s="46">
        <v>0</v>
      </c>
      <c r="E23" s="46">
        <v>217419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217419</v>
      </c>
      <c r="O23" s="47">
        <f t="shared" si="2"/>
        <v>37.557263776127137</v>
      </c>
      <c r="P23" s="9"/>
    </row>
    <row r="24" spans="1:119" ht="15.75">
      <c r="A24" s="28" t="s">
        <v>39</v>
      </c>
      <c r="B24" s="29"/>
      <c r="C24" s="30"/>
      <c r="D24" s="31">
        <f t="shared" ref="D24:M24" si="7">SUM(D25:D26)</f>
        <v>1301692</v>
      </c>
      <c r="E24" s="31">
        <f t="shared" si="7"/>
        <v>285562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1587254</v>
      </c>
      <c r="O24" s="43">
        <f t="shared" si="2"/>
        <v>274.18448782173084</v>
      </c>
      <c r="P24" s="9"/>
    </row>
    <row r="25" spans="1:119">
      <c r="A25" s="12"/>
      <c r="B25" s="44">
        <v>571</v>
      </c>
      <c r="C25" s="20" t="s">
        <v>40</v>
      </c>
      <c r="D25" s="46">
        <v>0</v>
      </c>
      <c r="E25" s="46">
        <v>285562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285562</v>
      </c>
      <c r="O25" s="47">
        <f t="shared" si="2"/>
        <v>49.328381413024701</v>
      </c>
      <c r="P25" s="9"/>
    </row>
    <row r="26" spans="1:119">
      <c r="A26" s="12"/>
      <c r="B26" s="44">
        <v>572</v>
      </c>
      <c r="C26" s="20" t="s">
        <v>41</v>
      </c>
      <c r="D26" s="46">
        <v>1301692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1301692</v>
      </c>
      <c r="O26" s="47">
        <f t="shared" si="2"/>
        <v>224.85610640870615</v>
      </c>
      <c r="P26" s="9"/>
    </row>
    <row r="27" spans="1:119" ht="15.75">
      <c r="A27" s="28" t="s">
        <v>43</v>
      </c>
      <c r="B27" s="29"/>
      <c r="C27" s="30"/>
      <c r="D27" s="31">
        <f t="shared" ref="D27:M27" si="8">SUM(D28:D28)</f>
        <v>392841</v>
      </c>
      <c r="E27" s="31">
        <f t="shared" si="8"/>
        <v>0</v>
      </c>
      <c r="F27" s="31">
        <f t="shared" si="8"/>
        <v>0</v>
      </c>
      <c r="G27" s="31">
        <f t="shared" si="8"/>
        <v>2383200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1"/>
        <v>2776041</v>
      </c>
      <c r="O27" s="43">
        <f t="shared" si="2"/>
        <v>479.53722577301778</v>
      </c>
      <c r="P27" s="9"/>
    </row>
    <row r="28" spans="1:119" ht="15.75" thickBot="1">
      <c r="A28" s="12"/>
      <c r="B28" s="44">
        <v>581</v>
      </c>
      <c r="C28" s="20" t="s">
        <v>42</v>
      </c>
      <c r="D28" s="46">
        <v>392841</v>
      </c>
      <c r="E28" s="46">
        <v>0</v>
      </c>
      <c r="F28" s="46">
        <v>0</v>
      </c>
      <c r="G28" s="46">
        <v>2383200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2776041</v>
      </c>
      <c r="O28" s="47">
        <f t="shared" si="2"/>
        <v>479.53722577301778</v>
      </c>
      <c r="P28" s="9"/>
    </row>
    <row r="29" spans="1:119" ht="16.5" thickBot="1">
      <c r="A29" s="14" t="s">
        <v>10</v>
      </c>
      <c r="B29" s="23"/>
      <c r="C29" s="22"/>
      <c r="D29" s="15">
        <f>SUM(D5,D11,D14,D19,D22,D24,D27)</f>
        <v>9600573</v>
      </c>
      <c r="E29" s="15">
        <f t="shared" ref="E29:M29" si="9">SUM(E5,E11,E14,E19,E22,E24,E27)</f>
        <v>991634</v>
      </c>
      <c r="F29" s="15">
        <f t="shared" si="9"/>
        <v>0</v>
      </c>
      <c r="G29" s="15">
        <f t="shared" si="9"/>
        <v>3697656</v>
      </c>
      <c r="H29" s="15">
        <f t="shared" si="9"/>
        <v>0</v>
      </c>
      <c r="I29" s="15">
        <f t="shared" si="9"/>
        <v>3231752</v>
      </c>
      <c r="J29" s="15">
        <f t="shared" si="9"/>
        <v>0</v>
      </c>
      <c r="K29" s="15">
        <f t="shared" si="9"/>
        <v>725448</v>
      </c>
      <c r="L29" s="15">
        <f t="shared" si="9"/>
        <v>0</v>
      </c>
      <c r="M29" s="15">
        <f t="shared" si="9"/>
        <v>0</v>
      </c>
      <c r="N29" s="15">
        <f t="shared" si="1"/>
        <v>18247063</v>
      </c>
      <c r="O29" s="37">
        <f t="shared" si="2"/>
        <v>3152.0233200898256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93" t="s">
        <v>56</v>
      </c>
      <c r="M31" s="93"/>
      <c r="N31" s="93"/>
      <c r="O31" s="41">
        <v>5789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customHeight="1" thickBot="1">
      <c r="A33" s="97" t="s">
        <v>48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2870971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871880</v>
      </c>
      <c r="L5" s="26">
        <f t="shared" si="0"/>
        <v>0</v>
      </c>
      <c r="M5" s="26">
        <f t="shared" si="0"/>
        <v>0</v>
      </c>
      <c r="N5" s="27">
        <f t="shared" ref="N5:N30" si="1">SUM(D5:M5)</f>
        <v>3742851</v>
      </c>
      <c r="O5" s="32">
        <f t="shared" ref="O5:O30" si="2">(N5/O$32)</f>
        <v>648.11272727272728</v>
      </c>
      <c r="P5" s="6"/>
    </row>
    <row r="6" spans="1:133">
      <c r="A6" s="12"/>
      <c r="B6" s="44">
        <v>511</v>
      </c>
      <c r="C6" s="20" t="s">
        <v>19</v>
      </c>
      <c r="D6" s="46">
        <v>640984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640984</v>
      </c>
      <c r="O6" s="47">
        <f t="shared" si="2"/>
        <v>110.99290043290043</v>
      </c>
      <c r="P6" s="9"/>
    </row>
    <row r="7" spans="1:133">
      <c r="A7" s="12"/>
      <c r="B7" s="44">
        <v>512</v>
      </c>
      <c r="C7" s="20" t="s">
        <v>20</v>
      </c>
      <c r="D7" s="46">
        <v>1137844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1137844</v>
      </c>
      <c r="O7" s="47">
        <f t="shared" si="2"/>
        <v>197.02926406926406</v>
      </c>
      <c r="P7" s="9"/>
    </row>
    <row r="8" spans="1:133">
      <c r="A8" s="12"/>
      <c r="B8" s="44">
        <v>513</v>
      </c>
      <c r="C8" s="20" t="s">
        <v>21</v>
      </c>
      <c r="D8" s="46">
        <v>286653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286653</v>
      </c>
      <c r="O8" s="47">
        <f t="shared" si="2"/>
        <v>49.636883116883119</v>
      </c>
      <c r="P8" s="9"/>
    </row>
    <row r="9" spans="1:133">
      <c r="A9" s="12"/>
      <c r="B9" s="44">
        <v>514</v>
      </c>
      <c r="C9" s="20" t="s">
        <v>22</v>
      </c>
      <c r="D9" s="46">
        <v>795072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795072</v>
      </c>
      <c r="O9" s="47">
        <f t="shared" si="2"/>
        <v>137.6748051948052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871880</v>
      </c>
      <c r="L10" s="46">
        <v>0</v>
      </c>
      <c r="M10" s="46">
        <v>0</v>
      </c>
      <c r="N10" s="46">
        <f t="shared" si="1"/>
        <v>871880</v>
      </c>
      <c r="O10" s="47">
        <f t="shared" si="2"/>
        <v>150.97489177489177</v>
      </c>
      <c r="P10" s="9"/>
    </row>
    <row r="11" spans="1:133">
      <c r="A11" s="12"/>
      <c r="B11" s="44">
        <v>519</v>
      </c>
      <c r="C11" s="20" t="s">
        <v>24</v>
      </c>
      <c r="D11" s="46">
        <v>10418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10418</v>
      </c>
      <c r="O11" s="47">
        <f t="shared" si="2"/>
        <v>1.803982683982684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3797181</v>
      </c>
      <c r="E12" s="31">
        <f t="shared" si="3"/>
        <v>169331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3966512</v>
      </c>
      <c r="O12" s="43">
        <f t="shared" si="2"/>
        <v>686.84190476190474</v>
      </c>
      <c r="P12" s="10"/>
    </row>
    <row r="13" spans="1:133">
      <c r="A13" s="12"/>
      <c r="B13" s="44">
        <v>521</v>
      </c>
      <c r="C13" s="20" t="s">
        <v>26</v>
      </c>
      <c r="D13" s="46">
        <v>3556801</v>
      </c>
      <c r="E13" s="46">
        <v>169331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3726132</v>
      </c>
      <c r="O13" s="47">
        <f t="shared" si="2"/>
        <v>645.21766233766232</v>
      </c>
      <c r="P13" s="9"/>
    </row>
    <row r="14" spans="1:133">
      <c r="A14" s="12"/>
      <c r="B14" s="44">
        <v>524</v>
      </c>
      <c r="C14" s="20" t="s">
        <v>27</v>
      </c>
      <c r="D14" s="46">
        <v>240380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240380</v>
      </c>
      <c r="O14" s="47">
        <f t="shared" si="2"/>
        <v>41.624242424242425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SUM(D16:D19)</f>
        <v>805915</v>
      </c>
      <c r="E15" s="31">
        <f t="shared" si="4"/>
        <v>0</v>
      </c>
      <c r="F15" s="31">
        <f t="shared" si="4"/>
        <v>0</v>
      </c>
      <c r="G15" s="31">
        <f t="shared" si="4"/>
        <v>84679</v>
      </c>
      <c r="H15" s="31">
        <f t="shared" si="4"/>
        <v>0</v>
      </c>
      <c r="I15" s="31">
        <f t="shared" si="4"/>
        <v>2701303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3591897</v>
      </c>
      <c r="O15" s="43">
        <f t="shared" si="2"/>
        <v>621.97350649350653</v>
      </c>
      <c r="P15" s="10"/>
    </row>
    <row r="16" spans="1:133">
      <c r="A16" s="12"/>
      <c r="B16" s="44">
        <v>534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1172075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1172075</v>
      </c>
      <c r="O16" s="47">
        <f t="shared" si="2"/>
        <v>202.95670995670994</v>
      </c>
      <c r="P16" s="9"/>
    </row>
    <row r="17" spans="1:119">
      <c r="A17" s="12"/>
      <c r="B17" s="44">
        <v>536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1428258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1428258</v>
      </c>
      <c r="O17" s="47">
        <f t="shared" si="2"/>
        <v>247.31740259740261</v>
      </c>
      <c r="P17" s="9"/>
    </row>
    <row r="18" spans="1:119">
      <c r="A18" s="12"/>
      <c r="B18" s="44">
        <v>538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100970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100970</v>
      </c>
      <c r="O18" s="47">
        <f t="shared" si="2"/>
        <v>17.483982683982685</v>
      </c>
      <c r="P18" s="9"/>
    </row>
    <row r="19" spans="1:119">
      <c r="A19" s="12"/>
      <c r="B19" s="44">
        <v>539</v>
      </c>
      <c r="C19" s="20" t="s">
        <v>32</v>
      </c>
      <c r="D19" s="46">
        <v>805915</v>
      </c>
      <c r="E19" s="46">
        <v>0</v>
      </c>
      <c r="F19" s="46">
        <v>0</v>
      </c>
      <c r="G19" s="46">
        <v>84679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890594</v>
      </c>
      <c r="O19" s="47">
        <f t="shared" si="2"/>
        <v>154.21541125541125</v>
      </c>
      <c r="P19" s="9"/>
    </row>
    <row r="20" spans="1:119" ht="15.75">
      <c r="A20" s="28" t="s">
        <v>33</v>
      </c>
      <c r="B20" s="29"/>
      <c r="C20" s="30"/>
      <c r="D20" s="31">
        <f t="shared" ref="D20:M20" si="5">SUM(D21:D22)</f>
        <v>0</v>
      </c>
      <c r="E20" s="31">
        <f t="shared" si="5"/>
        <v>76722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176716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253438</v>
      </c>
      <c r="O20" s="43">
        <f t="shared" si="2"/>
        <v>43.885367965367962</v>
      </c>
      <c r="P20" s="10"/>
    </row>
    <row r="21" spans="1:119">
      <c r="A21" s="12"/>
      <c r="B21" s="44">
        <v>545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176716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176716</v>
      </c>
      <c r="O21" s="47">
        <f t="shared" si="2"/>
        <v>30.60017316017316</v>
      </c>
      <c r="P21" s="9"/>
    </row>
    <row r="22" spans="1:119">
      <c r="A22" s="12"/>
      <c r="B22" s="44">
        <v>549</v>
      </c>
      <c r="C22" s="20" t="s">
        <v>36</v>
      </c>
      <c r="D22" s="46">
        <v>0</v>
      </c>
      <c r="E22" s="46">
        <v>76722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76722</v>
      </c>
      <c r="O22" s="47">
        <f t="shared" si="2"/>
        <v>13.285194805194806</v>
      </c>
      <c r="P22" s="9"/>
    </row>
    <row r="23" spans="1:119" ht="15.75">
      <c r="A23" s="28" t="s">
        <v>37</v>
      </c>
      <c r="B23" s="29"/>
      <c r="C23" s="30"/>
      <c r="D23" s="31">
        <f t="shared" ref="D23:M23" si="6">SUM(D24:D24)</f>
        <v>0</v>
      </c>
      <c r="E23" s="31">
        <f t="shared" si="6"/>
        <v>245589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1"/>
        <v>245589</v>
      </c>
      <c r="O23" s="43">
        <f t="shared" si="2"/>
        <v>42.526233766233766</v>
      </c>
      <c r="P23" s="10"/>
    </row>
    <row r="24" spans="1:119">
      <c r="A24" s="13"/>
      <c r="B24" s="45">
        <v>552</v>
      </c>
      <c r="C24" s="21" t="s">
        <v>38</v>
      </c>
      <c r="D24" s="46">
        <v>0</v>
      </c>
      <c r="E24" s="46">
        <v>245589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245589</v>
      </c>
      <c r="O24" s="47">
        <f t="shared" si="2"/>
        <v>42.526233766233766</v>
      </c>
      <c r="P24" s="9"/>
    </row>
    <row r="25" spans="1:119" ht="15.75">
      <c r="A25" s="28" t="s">
        <v>39</v>
      </c>
      <c r="B25" s="29"/>
      <c r="C25" s="30"/>
      <c r="D25" s="31">
        <f t="shared" ref="D25:M25" si="7">SUM(D26:D27)</f>
        <v>1148852</v>
      </c>
      <c r="E25" s="31">
        <f t="shared" si="7"/>
        <v>227758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1376610</v>
      </c>
      <c r="O25" s="43">
        <f t="shared" si="2"/>
        <v>238.37402597402598</v>
      </c>
      <c r="P25" s="9"/>
    </row>
    <row r="26" spans="1:119">
      <c r="A26" s="12"/>
      <c r="B26" s="44">
        <v>571</v>
      </c>
      <c r="C26" s="20" t="s">
        <v>40</v>
      </c>
      <c r="D26" s="46">
        <v>0</v>
      </c>
      <c r="E26" s="46">
        <v>227758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227758</v>
      </c>
      <c r="O26" s="47">
        <f t="shared" si="2"/>
        <v>39.438614718614716</v>
      </c>
      <c r="P26" s="9"/>
    </row>
    <row r="27" spans="1:119">
      <c r="A27" s="12"/>
      <c r="B27" s="44">
        <v>572</v>
      </c>
      <c r="C27" s="20" t="s">
        <v>41</v>
      </c>
      <c r="D27" s="46">
        <v>1148852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1148852</v>
      </c>
      <c r="O27" s="47">
        <f t="shared" si="2"/>
        <v>198.93541125541125</v>
      </c>
      <c r="P27" s="9"/>
    </row>
    <row r="28" spans="1:119" ht="15.75">
      <c r="A28" s="28" t="s">
        <v>43</v>
      </c>
      <c r="B28" s="29"/>
      <c r="C28" s="30"/>
      <c r="D28" s="31">
        <f t="shared" ref="D28:M28" si="8">SUM(D29:D29)</f>
        <v>161738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1"/>
        <v>161738</v>
      </c>
      <c r="O28" s="43">
        <f t="shared" si="2"/>
        <v>28.006580086580087</v>
      </c>
      <c r="P28" s="9"/>
    </row>
    <row r="29" spans="1:119" ht="15.75" thickBot="1">
      <c r="A29" s="12"/>
      <c r="B29" s="44">
        <v>581</v>
      </c>
      <c r="C29" s="20" t="s">
        <v>42</v>
      </c>
      <c r="D29" s="46">
        <v>161738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161738</v>
      </c>
      <c r="O29" s="47">
        <f t="shared" si="2"/>
        <v>28.006580086580087</v>
      </c>
      <c r="P29" s="9"/>
    </row>
    <row r="30" spans="1:119" ht="16.5" thickBot="1">
      <c r="A30" s="14" t="s">
        <v>10</v>
      </c>
      <c r="B30" s="23"/>
      <c r="C30" s="22"/>
      <c r="D30" s="15">
        <f>SUM(D5,D12,D15,D20,D23,D25,D28)</f>
        <v>8784657</v>
      </c>
      <c r="E30" s="15">
        <f t="shared" ref="E30:M30" si="9">SUM(E5,E12,E15,E20,E23,E25,E28)</f>
        <v>719400</v>
      </c>
      <c r="F30" s="15">
        <f t="shared" si="9"/>
        <v>0</v>
      </c>
      <c r="G30" s="15">
        <f t="shared" si="9"/>
        <v>84679</v>
      </c>
      <c r="H30" s="15">
        <f t="shared" si="9"/>
        <v>0</v>
      </c>
      <c r="I30" s="15">
        <f t="shared" si="9"/>
        <v>2878019</v>
      </c>
      <c r="J30" s="15">
        <f t="shared" si="9"/>
        <v>0</v>
      </c>
      <c r="K30" s="15">
        <f t="shared" si="9"/>
        <v>871880</v>
      </c>
      <c r="L30" s="15">
        <f t="shared" si="9"/>
        <v>0</v>
      </c>
      <c r="M30" s="15">
        <f t="shared" si="9"/>
        <v>0</v>
      </c>
      <c r="N30" s="15">
        <f t="shared" si="1"/>
        <v>13338635</v>
      </c>
      <c r="O30" s="37">
        <f t="shared" si="2"/>
        <v>2309.7203463203464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93" t="s">
        <v>70</v>
      </c>
      <c r="M32" s="93"/>
      <c r="N32" s="93"/>
      <c r="O32" s="41">
        <v>5775</v>
      </c>
    </row>
    <row r="33" spans="1:15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  <row r="34" spans="1:15" ht="15.75" customHeight="1" thickBot="1">
      <c r="A34" s="97" t="s">
        <v>48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88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89</v>
      </c>
      <c r="N4" s="34" t="s">
        <v>5</v>
      </c>
      <c r="O4" s="34" t="s">
        <v>90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2783832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1264273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4048105</v>
      </c>
      <c r="P5" s="32">
        <f t="shared" ref="P5:P33" si="1">(O5/P$35)</f>
        <v>723.78061863043092</v>
      </c>
      <c r="Q5" s="6"/>
    </row>
    <row r="6" spans="1:134">
      <c r="A6" s="12"/>
      <c r="B6" s="44">
        <v>511</v>
      </c>
      <c r="C6" s="20" t="s">
        <v>19</v>
      </c>
      <c r="D6" s="46">
        <v>69174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69174</v>
      </c>
      <c r="P6" s="47">
        <f t="shared" si="1"/>
        <v>12.367959949937422</v>
      </c>
      <c r="Q6" s="9"/>
    </row>
    <row r="7" spans="1:134">
      <c r="A7" s="12"/>
      <c r="B7" s="44">
        <v>512</v>
      </c>
      <c r="C7" s="20" t="s">
        <v>20</v>
      </c>
      <c r="D7" s="46">
        <v>756526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756526</v>
      </c>
      <c r="P7" s="47">
        <f t="shared" si="1"/>
        <v>135.26300733059182</v>
      </c>
      <c r="Q7" s="9"/>
    </row>
    <row r="8" spans="1:134">
      <c r="A8" s="12"/>
      <c r="B8" s="44">
        <v>513</v>
      </c>
      <c r="C8" s="20" t="s">
        <v>21</v>
      </c>
      <c r="D8" s="46">
        <v>704559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131277</v>
      </c>
      <c r="L8" s="46">
        <v>0</v>
      </c>
      <c r="M8" s="46">
        <v>0</v>
      </c>
      <c r="N8" s="46">
        <v>0</v>
      </c>
      <c r="O8" s="46">
        <f t="shared" si="2"/>
        <v>835836</v>
      </c>
      <c r="P8" s="47">
        <f t="shared" si="1"/>
        <v>149.44323261219381</v>
      </c>
      <c r="Q8" s="9"/>
    </row>
    <row r="9" spans="1:134">
      <c r="A9" s="12"/>
      <c r="B9" s="44">
        <v>514</v>
      </c>
      <c r="C9" s="20" t="s">
        <v>22</v>
      </c>
      <c r="D9" s="46">
        <v>628535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628535</v>
      </c>
      <c r="P9" s="47">
        <f t="shared" si="1"/>
        <v>112.37886644019309</v>
      </c>
      <c r="Q9" s="9"/>
    </row>
    <row r="10" spans="1:134">
      <c r="A10" s="12"/>
      <c r="B10" s="44">
        <v>516</v>
      </c>
      <c r="C10" s="20" t="s">
        <v>77</v>
      </c>
      <c r="D10" s="46">
        <v>254522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254522</v>
      </c>
      <c r="P10" s="47">
        <f t="shared" si="1"/>
        <v>45.50724119435008</v>
      </c>
      <c r="Q10" s="9"/>
    </row>
    <row r="11" spans="1:134">
      <c r="A11" s="12"/>
      <c r="B11" s="44">
        <v>518</v>
      </c>
      <c r="C11" s="20" t="s">
        <v>23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1132996</v>
      </c>
      <c r="L11" s="46">
        <v>0</v>
      </c>
      <c r="M11" s="46">
        <v>0</v>
      </c>
      <c r="N11" s="46">
        <v>0</v>
      </c>
      <c r="O11" s="46">
        <f t="shared" si="2"/>
        <v>1132996</v>
      </c>
      <c r="P11" s="47">
        <f t="shared" si="1"/>
        <v>202.5739317003397</v>
      </c>
      <c r="Q11" s="9"/>
    </row>
    <row r="12" spans="1:134">
      <c r="A12" s="12"/>
      <c r="B12" s="44">
        <v>519</v>
      </c>
      <c r="C12" s="20" t="s">
        <v>24</v>
      </c>
      <c r="D12" s="46">
        <v>370516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370516</v>
      </c>
      <c r="P12" s="47">
        <f t="shared" si="1"/>
        <v>66.246379402824957</v>
      </c>
      <c r="Q12" s="9"/>
    </row>
    <row r="13" spans="1:134" ht="15.75">
      <c r="A13" s="28" t="s">
        <v>25</v>
      </c>
      <c r="B13" s="29"/>
      <c r="C13" s="30"/>
      <c r="D13" s="31">
        <f t="shared" ref="D13:N13" si="3">SUM(D14:D16)</f>
        <v>8553145</v>
      </c>
      <c r="E13" s="31">
        <f t="shared" si="3"/>
        <v>787882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 t="shared" ref="O13:O21" si="4">SUM(D13:N13)</f>
        <v>9341027</v>
      </c>
      <c r="P13" s="43">
        <f t="shared" si="1"/>
        <v>1670.1281959592347</v>
      </c>
      <c r="Q13" s="10"/>
    </row>
    <row r="14" spans="1:134">
      <c r="A14" s="12"/>
      <c r="B14" s="44">
        <v>521</v>
      </c>
      <c r="C14" s="20" t="s">
        <v>26</v>
      </c>
      <c r="D14" s="46">
        <v>6304740</v>
      </c>
      <c r="E14" s="46">
        <v>2161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6306901</v>
      </c>
      <c r="P14" s="47">
        <f t="shared" si="1"/>
        <v>1127.641873770785</v>
      </c>
      <c r="Q14" s="9"/>
    </row>
    <row r="15" spans="1:134">
      <c r="A15" s="12"/>
      <c r="B15" s="44">
        <v>524</v>
      </c>
      <c r="C15" s="20" t="s">
        <v>27</v>
      </c>
      <c r="D15" s="46">
        <v>456408</v>
      </c>
      <c r="E15" s="46">
        <v>785721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1242129</v>
      </c>
      <c r="P15" s="47">
        <f t="shared" si="1"/>
        <v>222.08635794743429</v>
      </c>
      <c r="Q15" s="9"/>
    </row>
    <row r="16" spans="1:134">
      <c r="A16" s="12"/>
      <c r="B16" s="44">
        <v>525</v>
      </c>
      <c r="C16" s="20" t="s">
        <v>91</v>
      </c>
      <c r="D16" s="46">
        <v>1791997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1791997</v>
      </c>
      <c r="P16" s="47">
        <f t="shared" si="1"/>
        <v>320.39996424101554</v>
      </c>
      <c r="Q16" s="9"/>
    </row>
    <row r="17" spans="1:17" ht="15.75">
      <c r="A17" s="28" t="s">
        <v>28</v>
      </c>
      <c r="B17" s="29"/>
      <c r="C17" s="30"/>
      <c r="D17" s="31">
        <f t="shared" ref="D17:N17" si="5">SUM(D18:D21)</f>
        <v>1129676</v>
      </c>
      <c r="E17" s="31">
        <f t="shared" si="5"/>
        <v>0</v>
      </c>
      <c r="F17" s="31">
        <f t="shared" si="5"/>
        <v>0</v>
      </c>
      <c r="G17" s="31">
        <f t="shared" si="5"/>
        <v>84359</v>
      </c>
      <c r="H17" s="31">
        <f t="shared" si="5"/>
        <v>0</v>
      </c>
      <c r="I17" s="31">
        <f t="shared" si="5"/>
        <v>6150816</v>
      </c>
      <c r="J17" s="31">
        <f t="shared" si="5"/>
        <v>539892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5"/>
        <v>0</v>
      </c>
      <c r="O17" s="42">
        <f t="shared" si="4"/>
        <v>7904743</v>
      </c>
      <c r="P17" s="43">
        <f t="shared" si="1"/>
        <v>1413.3279098873593</v>
      </c>
      <c r="Q17" s="10"/>
    </row>
    <row r="18" spans="1:17">
      <c r="A18" s="12"/>
      <c r="B18" s="44">
        <v>534</v>
      </c>
      <c r="C18" s="20" t="s">
        <v>29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1944260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1944260</v>
      </c>
      <c r="P18" s="47">
        <f t="shared" si="1"/>
        <v>347.62381548364027</v>
      </c>
      <c r="Q18" s="9"/>
    </row>
    <row r="19" spans="1:17">
      <c r="A19" s="12"/>
      <c r="B19" s="44">
        <v>536</v>
      </c>
      <c r="C19" s="20" t="s">
        <v>30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3638166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3638166</v>
      </c>
      <c r="P19" s="47">
        <f t="shared" si="1"/>
        <v>650.48560700876101</v>
      </c>
      <c r="Q19" s="9"/>
    </row>
    <row r="20" spans="1:17">
      <c r="A20" s="12"/>
      <c r="B20" s="44">
        <v>538</v>
      </c>
      <c r="C20" s="20" t="s">
        <v>31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568390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568390</v>
      </c>
      <c r="P20" s="47">
        <f t="shared" si="1"/>
        <v>101.62524584301806</v>
      </c>
      <c r="Q20" s="9"/>
    </row>
    <row r="21" spans="1:17">
      <c r="A21" s="12"/>
      <c r="B21" s="44">
        <v>539</v>
      </c>
      <c r="C21" s="20" t="s">
        <v>32</v>
      </c>
      <c r="D21" s="46">
        <v>1129676</v>
      </c>
      <c r="E21" s="46">
        <v>0</v>
      </c>
      <c r="F21" s="46">
        <v>0</v>
      </c>
      <c r="G21" s="46">
        <v>84359</v>
      </c>
      <c r="H21" s="46">
        <v>0</v>
      </c>
      <c r="I21" s="46">
        <v>0</v>
      </c>
      <c r="J21" s="46">
        <v>539892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1753927</v>
      </c>
      <c r="P21" s="47">
        <f t="shared" si="1"/>
        <v>313.59324155193991</v>
      </c>
      <c r="Q21" s="9"/>
    </row>
    <row r="22" spans="1:17" ht="15.75">
      <c r="A22" s="28" t="s">
        <v>33</v>
      </c>
      <c r="B22" s="29"/>
      <c r="C22" s="30"/>
      <c r="D22" s="31">
        <f t="shared" ref="D22:N22" si="6">SUM(D23:D25)</f>
        <v>167604</v>
      </c>
      <c r="E22" s="31">
        <f t="shared" si="6"/>
        <v>109846</v>
      </c>
      <c r="F22" s="31">
        <f t="shared" si="6"/>
        <v>0</v>
      </c>
      <c r="G22" s="31">
        <f t="shared" si="6"/>
        <v>44154</v>
      </c>
      <c r="H22" s="31">
        <f t="shared" si="6"/>
        <v>0</v>
      </c>
      <c r="I22" s="31">
        <f t="shared" si="6"/>
        <v>1129925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6"/>
        <v>0</v>
      </c>
      <c r="O22" s="31">
        <f t="shared" ref="O22:O27" si="7">SUM(D22:N22)</f>
        <v>1451529</v>
      </c>
      <c r="P22" s="43">
        <f t="shared" si="1"/>
        <v>259.52601466118364</v>
      </c>
      <c r="Q22" s="10"/>
    </row>
    <row r="23" spans="1:17">
      <c r="A23" s="12"/>
      <c r="B23" s="44">
        <v>541</v>
      </c>
      <c r="C23" s="20" t="s">
        <v>34</v>
      </c>
      <c r="D23" s="46">
        <v>167604</v>
      </c>
      <c r="E23" s="46">
        <v>0</v>
      </c>
      <c r="F23" s="46">
        <v>0</v>
      </c>
      <c r="G23" s="46">
        <v>44154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7"/>
        <v>211758</v>
      </c>
      <c r="P23" s="47">
        <f t="shared" si="1"/>
        <v>37.861255140354011</v>
      </c>
      <c r="Q23" s="9"/>
    </row>
    <row r="24" spans="1:17">
      <c r="A24" s="12"/>
      <c r="B24" s="44">
        <v>545</v>
      </c>
      <c r="C24" s="20" t="s">
        <v>35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1129925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7"/>
        <v>1129925</v>
      </c>
      <c r="P24" s="47">
        <f t="shared" si="1"/>
        <v>202.02485249418916</v>
      </c>
      <c r="Q24" s="9"/>
    </row>
    <row r="25" spans="1:17">
      <c r="A25" s="12"/>
      <c r="B25" s="44">
        <v>549</v>
      </c>
      <c r="C25" s="20" t="s">
        <v>36</v>
      </c>
      <c r="D25" s="46">
        <v>0</v>
      </c>
      <c r="E25" s="46">
        <v>109846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7"/>
        <v>109846</v>
      </c>
      <c r="P25" s="47">
        <f t="shared" si="1"/>
        <v>19.639907026640444</v>
      </c>
      <c r="Q25" s="9"/>
    </row>
    <row r="26" spans="1:17" ht="15.75">
      <c r="A26" s="28" t="s">
        <v>37</v>
      </c>
      <c r="B26" s="29"/>
      <c r="C26" s="30"/>
      <c r="D26" s="31">
        <f t="shared" ref="D26:N26" si="8">SUM(D27:D27)</f>
        <v>168404</v>
      </c>
      <c r="E26" s="31">
        <f t="shared" si="8"/>
        <v>415413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8"/>
        <v>0</v>
      </c>
      <c r="O26" s="31">
        <f t="shared" si="7"/>
        <v>583817</v>
      </c>
      <c r="P26" s="43">
        <f t="shared" si="1"/>
        <v>104.38351510817093</v>
      </c>
      <c r="Q26" s="10"/>
    </row>
    <row r="27" spans="1:17">
      <c r="A27" s="13"/>
      <c r="B27" s="45">
        <v>552</v>
      </c>
      <c r="C27" s="21" t="s">
        <v>38</v>
      </c>
      <c r="D27" s="46">
        <v>168404</v>
      </c>
      <c r="E27" s="46">
        <v>415413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7"/>
        <v>583817</v>
      </c>
      <c r="P27" s="47">
        <f t="shared" si="1"/>
        <v>104.38351510817093</v>
      </c>
      <c r="Q27" s="9"/>
    </row>
    <row r="28" spans="1:17" ht="15.75">
      <c r="A28" s="28" t="s">
        <v>39</v>
      </c>
      <c r="B28" s="29"/>
      <c r="C28" s="30"/>
      <c r="D28" s="31">
        <f t="shared" ref="D28:N28" si="9">SUM(D29:D29)</f>
        <v>393007</v>
      </c>
      <c r="E28" s="31">
        <f t="shared" si="9"/>
        <v>1808427</v>
      </c>
      <c r="F28" s="31">
        <f t="shared" si="9"/>
        <v>0</v>
      </c>
      <c r="G28" s="31">
        <f t="shared" si="9"/>
        <v>95199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9"/>
        <v>0</v>
      </c>
      <c r="O28" s="31">
        <f t="shared" ref="O28:O33" si="10">SUM(D28:N28)</f>
        <v>2296633</v>
      </c>
      <c r="P28" s="43">
        <f t="shared" si="1"/>
        <v>410.62631861255142</v>
      </c>
      <c r="Q28" s="9"/>
    </row>
    <row r="29" spans="1:17">
      <c r="A29" s="12"/>
      <c r="B29" s="44">
        <v>572</v>
      </c>
      <c r="C29" s="20" t="s">
        <v>41</v>
      </c>
      <c r="D29" s="46">
        <v>393007</v>
      </c>
      <c r="E29" s="46">
        <v>1808427</v>
      </c>
      <c r="F29" s="46">
        <v>0</v>
      </c>
      <c r="G29" s="46">
        <v>95199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10"/>
        <v>2296633</v>
      </c>
      <c r="P29" s="47">
        <f t="shared" si="1"/>
        <v>410.62631861255142</v>
      </c>
      <c r="Q29" s="9"/>
    </row>
    <row r="30" spans="1:17" ht="15.75">
      <c r="A30" s="28" t="s">
        <v>43</v>
      </c>
      <c r="B30" s="29"/>
      <c r="C30" s="30"/>
      <c r="D30" s="31">
        <f t="shared" ref="D30:N30" si="11">SUM(D31:D32)</f>
        <v>1959987</v>
      </c>
      <c r="E30" s="31">
        <f t="shared" si="11"/>
        <v>205727</v>
      </c>
      <c r="F30" s="31">
        <f t="shared" si="11"/>
        <v>0</v>
      </c>
      <c r="G30" s="31">
        <f t="shared" si="11"/>
        <v>0</v>
      </c>
      <c r="H30" s="31">
        <f t="shared" si="11"/>
        <v>0</v>
      </c>
      <c r="I30" s="31">
        <f t="shared" si="11"/>
        <v>367801</v>
      </c>
      <c r="J30" s="31">
        <f t="shared" si="11"/>
        <v>0</v>
      </c>
      <c r="K30" s="31">
        <f t="shared" si="11"/>
        <v>0</v>
      </c>
      <c r="L30" s="31">
        <f t="shared" si="11"/>
        <v>0</v>
      </c>
      <c r="M30" s="31">
        <f t="shared" si="11"/>
        <v>0</v>
      </c>
      <c r="N30" s="31">
        <f t="shared" si="11"/>
        <v>0</v>
      </c>
      <c r="O30" s="31">
        <f t="shared" si="10"/>
        <v>2533515</v>
      </c>
      <c r="P30" s="43">
        <f t="shared" si="1"/>
        <v>452.97961737886646</v>
      </c>
      <c r="Q30" s="9"/>
    </row>
    <row r="31" spans="1:17">
      <c r="A31" s="12"/>
      <c r="B31" s="44">
        <v>581</v>
      </c>
      <c r="C31" s="20" t="s">
        <v>92</v>
      </c>
      <c r="D31" s="46">
        <v>1200000</v>
      </c>
      <c r="E31" s="46">
        <v>205727</v>
      </c>
      <c r="F31" s="46">
        <v>0</v>
      </c>
      <c r="G31" s="46">
        <v>0</v>
      </c>
      <c r="H31" s="46">
        <v>0</v>
      </c>
      <c r="I31" s="46">
        <v>367801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10"/>
        <v>1773528</v>
      </c>
      <c r="P31" s="47">
        <f t="shared" si="1"/>
        <v>317.09780082245663</v>
      </c>
      <c r="Q31" s="9"/>
    </row>
    <row r="32" spans="1:17" ht="15.75" thickBot="1">
      <c r="A32" s="12"/>
      <c r="B32" s="44">
        <v>590</v>
      </c>
      <c r="C32" s="20" t="s">
        <v>93</v>
      </c>
      <c r="D32" s="46">
        <v>759987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10"/>
        <v>759987</v>
      </c>
      <c r="P32" s="47">
        <f t="shared" si="1"/>
        <v>135.8818165564098</v>
      </c>
      <c r="Q32" s="9"/>
    </row>
    <row r="33" spans="1:120" ht="16.5" thickBot="1">
      <c r="A33" s="14" t="s">
        <v>10</v>
      </c>
      <c r="B33" s="23"/>
      <c r="C33" s="22"/>
      <c r="D33" s="15">
        <f>SUM(D5,D13,D17,D22,D26,D28,D30)</f>
        <v>15155655</v>
      </c>
      <c r="E33" s="15">
        <f t="shared" ref="E33:N33" si="12">SUM(E5,E13,E17,E22,E26,E28,E30)</f>
        <v>3327295</v>
      </c>
      <c r="F33" s="15">
        <f t="shared" si="12"/>
        <v>0</v>
      </c>
      <c r="G33" s="15">
        <f t="shared" si="12"/>
        <v>223712</v>
      </c>
      <c r="H33" s="15">
        <f t="shared" si="12"/>
        <v>0</v>
      </c>
      <c r="I33" s="15">
        <f t="shared" si="12"/>
        <v>7648542</v>
      </c>
      <c r="J33" s="15">
        <f t="shared" si="12"/>
        <v>539892</v>
      </c>
      <c r="K33" s="15">
        <f t="shared" si="12"/>
        <v>1264273</v>
      </c>
      <c r="L33" s="15">
        <f t="shared" si="12"/>
        <v>0</v>
      </c>
      <c r="M33" s="15">
        <f t="shared" si="12"/>
        <v>0</v>
      </c>
      <c r="N33" s="15">
        <f t="shared" si="12"/>
        <v>0</v>
      </c>
      <c r="O33" s="15">
        <f t="shared" si="10"/>
        <v>28159369</v>
      </c>
      <c r="P33" s="37">
        <f t="shared" si="1"/>
        <v>5034.7521902377975</v>
      </c>
      <c r="Q33" s="6"/>
      <c r="R33" s="2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</row>
    <row r="34" spans="1:120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9"/>
    </row>
    <row r="35" spans="1:120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40"/>
      <c r="M35" s="93" t="s">
        <v>94</v>
      </c>
      <c r="N35" s="93"/>
      <c r="O35" s="93"/>
      <c r="P35" s="41">
        <v>5593</v>
      </c>
    </row>
    <row r="36" spans="1:120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6"/>
    </row>
    <row r="37" spans="1:120" ht="15.75" customHeight="1" thickBot="1">
      <c r="A37" s="97" t="s">
        <v>48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9"/>
    </row>
  </sheetData>
  <mergeCells count="10">
    <mergeCell ref="M35:O35"/>
    <mergeCell ref="A36:P36"/>
    <mergeCell ref="A37:P3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2842040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1077218</v>
      </c>
      <c r="L5" s="26">
        <f t="shared" si="0"/>
        <v>0</v>
      </c>
      <c r="M5" s="26">
        <f t="shared" si="0"/>
        <v>0</v>
      </c>
      <c r="N5" s="27">
        <f>SUM(D5:M5)</f>
        <v>3919258</v>
      </c>
      <c r="O5" s="32">
        <f t="shared" ref="O5:O32" si="1">(N5/O$34)</f>
        <v>653.53643488410876</v>
      </c>
      <c r="P5" s="6"/>
    </row>
    <row r="6" spans="1:133">
      <c r="A6" s="12"/>
      <c r="B6" s="44">
        <v>511</v>
      </c>
      <c r="C6" s="20" t="s">
        <v>19</v>
      </c>
      <c r="D6" s="46">
        <v>134034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134034</v>
      </c>
      <c r="O6" s="47">
        <f t="shared" si="1"/>
        <v>22.350175087543771</v>
      </c>
      <c r="P6" s="9"/>
    </row>
    <row r="7" spans="1:133">
      <c r="A7" s="12"/>
      <c r="B7" s="44">
        <v>512</v>
      </c>
      <c r="C7" s="20" t="s">
        <v>20</v>
      </c>
      <c r="D7" s="46">
        <v>777216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777216</v>
      </c>
      <c r="O7" s="47">
        <f t="shared" si="1"/>
        <v>129.60080040020009</v>
      </c>
      <c r="P7" s="9"/>
    </row>
    <row r="8" spans="1:133">
      <c r="A8" s="12"/>
      <c r="B8" s="44">
        <v>513</v>
      </c>
      <c r="C8" s="20" t="s">
        <v>21</v>
      </c>
      <c r="D8" s="46">
        <v>760943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199292</v>
      </c>
      <c r="L8" s="46">
        <v>0</v>
      </c>
      <c r="M8" s="46">
        <v>0</v>
      </c>
      <c r="N8" s="46">
        <f t="shared" si="2"/>
        <v>960235</v>
      </c>
      <c r="O8" s="47">
        <f t="shared" si="1"/>
        <v>160.11922627980658</v>
      </c>
      <c r="P8" s="9"/>
    </row>
    <row r="9" spans="1:133">
      <c r="A9" s="12"/>
      <c r="B9" s="44">
        <v>514</v>
      </c>
      <c r="C9" s="20" t="s">
        <v>22</v>
      </c>
      <c r="D9" s="46">
        <v>568392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568392</v>
      </c>
      <c r="O9" s="47">
        <f t="shared" si="1"/>
        <v>94.779389694847424</v>
      </c>
      <c r="P9" s="9"/>
    </row>
    <row r="10" spans="1:133">
      <c r="A10" s="12"/>
      <c r="B10" s="44">
        <v>516</v>
      </c>
      <c r="C10" s="20" t="s">
        <v>77</v>
      </c>
      <c r="D10" s="46">
        <v>245506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245506</v>
      </c>
      <c r="O10" s="47">
        <f t="shared" si="1"/>
        <v>40.938135734533937</v>
      </c>
      <c r="P10" s="9"/>
    </row>
    <row r="11" spans="1:133">
      <c r="A11" s="12"/>
      <c r="B11" s="44">
        <v>518</v>
      </c>
      <c r="C11" s="20" t="s">
        <v>23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877926</v>
      </c>
      <c r="L11" s="46">
        <v>0</v>
      </c>
      <c r="M11" s="46">
        <v>0</v>
      </c>
      <c r="N11" s="46">
        <f t="shared" si="2"/>
        <v>877926</v>
      </c>
      <c r="O11" s="47">
        <f t="shared" si="1"/>
        <v>146.39419709854928</v>
      </c>
      <c r="P11" s="9"/>
    </row>
    <row r="12" spans="1:133">
      <c r="A12" s="12"/>
      <c r="B12" s="44">
        <v>519</v>
      </c>
      <c r="C12" s="20" t="s">
        <v>58</v>
      </c>
      <c r="D12" s="46">
        <v>355949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355949</v>
      </c>
      <c r="O12" s="47">
        <f t="shared" si="1"/>
        <v>59.354510588627647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SUM(D14:D15)</f>
        <v>6858641</v>
      </c>
      <c r="E13" s="31">
        <f t="shared" si="3"/>
        <v>1067777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0" si="4">SUM(D13:M13)</f>
        <v>7926418</v>
      </c>
      <c r="O13" s="43">
        <f t="shared" si="1"/>
        <v>1321.7305319326331</v>
      </c>
      <c r="P13" s="10"/>
    </row>
    <row r="14" spans="1:133">
      <c r="A14" s="12"/>
      <c r="B14" s="44">
        <v>521</v>
      </c>
      <c r="C14" s="20" t="s">
        <v>26</v>
      </c>
      <c r="D14" s="46">
        <v>6242432</v>
      </c>
      <c r="E14" s="46">
        <v>91444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6333876</v>
      </c>
      <c r="O14" s="47">
        <f t="shared" si="1"/>
        <v>1056.1740870435217</v>
      </c>
      <c r="P14" s="9"/>
    </row>
    <row r="15" spans="1:133">
      <c r="A15" s="12"/>
      <c r="B15" s="44">
        <v>524</v>
      </c>
      <c r="C15" s="20" t="s">
        <v>27</v>
      </c>
      <c r="D15" s="46">
        <v>616209</v>
      </c>
      <c r="E15" s="46">
        <v>976333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1592542</v>
      </c>
      <c r="O15" s="47">
        <f t="shared" si="1"/>
        <v>265.55644488911122</v>
      </c>
      <c r="P15" s="9"/>
    </row>
    <row r="16" spans="1:133" ht="15.75">
      <c r="A16" s="28" t="s">
        <v>28</v>
      </c>
      <c r="B16" s="29"/>
      <c r="C16" s="30"/>
      <c r="D16" s="31">
        <f t="shared" ref="D16:M16" si="5">SUM(D17:D20)</f>
        <v>1216870</v>
      </c>
      <c r="E16" s="31">
        <f t="shared" si="5"/>
        <v>0</v>
      </c>
      <c r="F16" s="31">
        <f t="shared" si="5"/>
        <v>0</v>
      </c>
      <c r="G16" s="31">
        <f t="shared" si="5"/>
        <v>43162</v>
      </c>
      <c r="H16" s="31">
        <f t="shared" si="5"/>
        <v>0</v>
      </c>
      <c r="I16" s="31">
        <f t="shared" si="5"/>
        <v>5684951</v>
      </c>
      <c r="J16" s="31">
        <f t="shared" si="5"/>
        <v>472000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7416983</v>
      </c>
      <c r="O16" s="43">
        <f t="shared" si="1"/>
        <v>1236.782224445556</v>
      </c>
      <c r="P16" s="10"/>
    </row>
    <row r="17" spans="1:119">
      <c r="A17" s="12"/>
      <c r="B17" s="44">
        <v>534</v>
      </c>
      <c r="C17" s="20" t="s">
        <v>60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1892905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1892905</v>
      </c>
      <c r="O17" s="47">
        <f t="shared" si="1"/>
        <v>315.64198766049691</v>
      </c>
      <c r="P17" s="9"/>
    </row>
    <row r="18" spans="1:119">
      <c r="A18" s="12"/>
      <c r="B18" s="44">
        <v>536</v>
      </c>
      <c r="C18" s="20" t="s">
        <v>61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3317613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3317613</v>
      </c>
      <c r="O18" s="47">
        <f t="shared" si="1"/>
        <v>553.21210605302656</v>
      </c>
      <c r="P18" s="9"/>
    </row>
    <row r="19" spans="1:119">
      <c r="A19" s="12"/>
      <c r="B19" s="44">
        <v>538</v>
      </c>
      <c r="C19" s="20" t="s">
        <v>62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474433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474433</v>
      </c>
      <c r="O19" s="47">
        <f t="shared" si="1"/>
        <v>79.111722527930638</v>
      </c>
      <c r="P19" s="9"/>
    </row>
    <row r="20" spans="1:119">
      <c r="A20" s="12"/>
      <c r="B20" s="44">
        <v>539</v>
      </c>
      <c r="C20" s="20" t="s">
        <v>32</v>
      </c>
      <c r="D20" s="46">
        <v>1216870</v>
      </c>
      <c r="E20" s="46">
        <v>0</v>
      </c>
      <c r="F20" s="46">
        <v>0</v>
      </c>
      <c r="G20" s="46">
        <v>43162</v>
      </c>
      <c r="H20" s="46">
        <v>0</v>
      </c>
      <c r="I20" s="46">
        <v>0</v>
      </c>
      <c r="J20" s="46">
        <v>472000</v>
      </c>
      <c r="K20" s="46">
        <v>0</v>
      </c>
      <c r="L20" s="46">
        <v>0</v>
      </c>
      <c r="M20" s="46">
        <v>0</v>
      </c>
      <c r="N20" s="46">
        <f t="shared" si="4"/>
        <v>1732032</v>
      </c>
      <c r="O20" s="47">
        <f t="shared" si="1"/>
        <v>288.81640820410206</v>
      </c>
      <c r="P20" s="9"/>
    </row>
    <row r="21" spans="1:119" ht="15.75">
      <c r="A21" s="28" t="s">
        <v>33</v>
      </c>
      <c r="B21" s="29"/>
      <c r="C21" s="30"/>
      <c r="D21" s="31">
        <f t="shared" ref="D21:M21" si="6">SUM(D22:D24)</f>
        <v>149311</v>
      </c>
      <c r="E21" s="31">
        <f t="shared" si="6"/>
        <v>127344</v>
      </c>
      <c r="F21" s="31">
        <f t="shared" si="6"/>
        <v>0</v>
      </c>
      <c r="G21" s="31">
        <f t="shared" si="6"/>
        <v>48659</v>
      </c>
      <c r="H21" s="31">
        <f t="shared" si="6"/>
        <v>0</v>
      </c>
      <c r="I21" s="31">
        <f t="shared" si="6"/>
        <v>1124141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ref="N21:N26" si="7">SUM(D21:M21)</f>
        <v>1449455</v>
      </c>
      <c r="O21" s="43">
        <f t="shared" si="1"/>
        <v>241.69668167417041</v>
      </c>
      <c r="P21" s="10"/>
    </row>
    <row r="22" spans="1:119">
      <c r="A22" s="12"/>
      <c r="B22" s="44">
        <v>541</v>
      </c>
      <c r="C22" s="20" t="s">
        <v>63</v>
      </c>
      <c r="D22" s="46">
        <v>149311</v>
      </c>
      <c r="E22" s="46">
        <v>0</v>
      </c>
      <c r="F22" s="46">
        <v>0</v>
      </c>
      <c r="G22" s="46">
        <v>48659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7"/>
        <v>197970</v>
      </c>
      <c r="O22" s="47">
        <f t="shared" si="1"/>
        <v>33.011505752876438</v>
      </c>
      <c r="P22" s="9"/>
    </row>
    <row r="23" spans="1:119">
      <c r="A23" s="12"/>
      <c r="B23" s="44">
        <v>545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1124141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1124141</v>
      </c>
      <c r="O23" s="47">
        <f t="shared" si="1"/>
        <v>187.45055861263964</v>
      </c>
      <c r="P23" s="9"/>
    </row>
    <row r="24" spans="1:119">
      <c r="A24" s="12"/>
      <c r="B24" s="44">
        <v>549</v>
      </c>
      <c r="C24" s="20" t="s">
        <v>64</v>
      </c>
      <c r="D24" s="46">
        <v>0</v>
      </c>
      <c r="E24" s="46">
        <v>127344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127344</v>
      </c>
      <c r="O24" s="47">
        <f t="shared" si="1"/>
        <v>21.234617308654329</v>
      </c>
      <c r="P24" s="9"/>
    </row>
    <row r="25" spans="1:119" ht="15.75">
      <c r="A25" s="28" t="s">
        <v>37</v>
      </c>
      <c r="B25" s="29"/>
      <c r="C25" s="30"/>
      <c r="D25" s="31">
        <f t="shared" ref="D25:M25" si="8">SUM(D26:D26)</f>
        <v>170813</v>
      </c>
      <c r="E25" s="31">
        <f t="shared" si="8"/>
        <v>425097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7"/>
        <v>595910</v>
      </c>
      <c r="O25" s="43">
        <f t="shared" si="1"/>
        <v>99.368017342004336</v>
      </c>
      <c r="P25" s="10"/>
    </row>
    <row r="26" spans="1:119">
      <c r="A26" s="13"/>
      <c r="B26" s="45">
        <v>552</v>
      </c>
      <c r="C26" s="21" t="s">
        <v>38</v>
      </c>
      <c r="D26" s="46">
        <v>170813</v>
      </c>
      <c r="E26" s="46">
        <v>425097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595910</v>
      </c>
      <c r="O26" s="47">
        <f t="shared" si="1"/>
        <v>99.368017342004336</v>
      </c>
      <c r="P26" s="9"/>
    </row>
    <row r="27" spans="1:119" ht="15.75">
      <c r="A27" s="28" t="s">
        <v>39</v>
      </c>
      <c r="B27" s="29"/>
      <c r="C27" s="30"/>
      <c r="D27" s="31">
        <f t="shared" ref="D27:M27" si="9">SUM(D28:D28)</f>
        <v>380412</v>
      </c>
      <c r="E27" s="31">
        <f t="shared" si="9"/>
        <v>1673985</v>
      </c>
      <c r="F27" s="31">
        <f t="shared" si="9"/>
        <v>0</v>
      </c>
      <c r="G27" s="31">
        <f t="shared" si="9"/>
        <v>24909</v>
      </c>
      <c r="H27" s="31">
        <f t="shared" si="9"/>
        <v>0</v>
      </c>
      <c r="I27" s="31">
        <f t="shared" si="9"/>
        <v>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ref="N27:N32" si="10">SUM(D27:M27)</f>
        <v>2079306</v>
      </c>
      <c r="O27" s="43">
        <f t="shared" si="1"/>
        <v>346.72436218109056</v>
      </c>
      <c r="P27" s="9"/>
    </row>
    <row r="28" spans="1:119">
      <c r="A28" s="12"/>
      <c r="B28" s="44">
        <v>572</v>
      </c>
      <c r="C28" s="20" t="s">
        <v>65</v>
      </c>
      <c r="D28" s="46">
        <v>380412</v>
      </c>
      <c r="E28" s="46">
        <v>1673985</v>
      </c>
      <c r="F28" s="46">
        <v>0</v>
      </c>
      <c r="G28" s="46">
        <v>24909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0"/>
        <v>2079306</v>
      </c>
      <c r="O28" s="47">
        <f t="shared" si="1"/>
        <v>346.72436218109056</v>
      </c>
      <c r="P28" s="9"/>
    </row>
    <row r="29" spans="1:119" ht="15.75">
      <c r="A29" s="28" t="s">
        <v>66</v>
      </c>
      <c r="B29" s="29"/>
      <c r="C29" s="30"/>
      <c r="D29" s="31">
        <f t="shared" ref="D29:M29" si="11">SUM(D30:D31)</f>
        <v>2232178</v>
      </c>
      <c r="E29" s="31">
        <f t="shared" si="11"/>
        <v>198070</v>
      </c>
      <c r="F29" s="31">
        <f t="shared" si="11"/>
        <v>0</v>
      </c>
      <c r="G29" s="31">
        <f t="shared" si="11"/>
        <v>0</v>
      </c>
      <c r="H29" s="31">
        <f t="shared" si="11"/>
        <v>0</v>
      </c>
      <c r="I29" s="31">
        <f t="shared" si="11"/>
        <v>373397</v>
      </c>
      <c r="J29" s="31">
        <f t="shared" si="11"/>
        <v>0</v>
      </c>
      <c r="K29" s="31">
        <f t="shared" si="11"/>
        <v>0</v>
      </c>
      <c r="L29" s="31">
        <f t="shared" si="11"/>
        <v>0</v>
      </c>
      <c r="M29" s="31">
        <f t="shared" si="11"/>
        <v>0</v>
      </c>
      <c r="N29" s="31">
        <f t="shared" si="10"/>
        <v>2803645</v>
      </c>
      <c r="O29" s="43">
        <f t="shared" si="1"/>
        <v>467.50792062698014</v>
      </c>
      <c r="P29" s="9"/>
    </row>
    <row r="30" spans="1:119">
      <c r="A30" s="12"/>
      <c r="B30" s="44">
        <v>581</v>
      </c>
      <c r="C30" s="20" t="s">
        <v>67</v>
      </c>
      <c r="D30" s="46">
        <v>1950000</v>
      </c>
      <c r="E30" s="46">
        <v>198070</v>
      </c>
      <c r="F30" s="46">
        <v>0</v>
      </c>
      <c r="G30" s="46">
        <v>0</v>
      </c>
      <c r="H30" s="46">
        <v>0</v>
      </c>
      <c r="I30" s="46">
        <v>373397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2521467</v>
      </c>
      <c r="O30" s="47">
        <f t="shared" si="1"/>
        <v>420.45472736368185</v>
      </c>
      <c r="P30" s="9"/>
    </row>
    <row r="31" spans="1:119" ht="15.75" thickBot="1">
      <c r="A31" s="12"/>
      <c r="B31" s="44">
        <v>590</v>
      </c>
      <c r="C31" s="20" t="s">
        <v>78</v>
      </c>
      <c r="D31" s="46">
        <v>282178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282178</v>
      </c>
      <c r="O31" s="47">
        <f t="shared" si="1"/>
        <v>47.053193263298319</v>
      </c>
      <c r="P31" s="9"/>
    </row>
    <row r="32" spans="1:119" ht="16.5" thickBot="1">
      <c r="A32" s="14" t="s">
        <v>10</v>
      </c>
      <c r="B32" s="23"/>
      <c r="C32" s="22"/>
      <c r="D32" s="15">
        <f>SUM(D5,D13,D16,D21,D25,D27,D29)</f>
        <v>13850265</v>
      </c>
      <c r="E32" s="15">
        <f t="shared" ref="E32:M32" si="12">SUM(E5,E13,E16,E21,E25,E27,E29)</f>
        <v>3492273</v>
      </c>
      <c r="F32" s="15">
        <f t="shared" si="12"/>
        <v>0</v>
      </c>
      <c r="G32" s="15">
        <f t="shared" si="12"/>
        <v>116730</v>
      </c>
      <c r="H32" s="15">
        <f t="shared" si="12"/>
        <v>0</v>
      </c>
      <c r="I32" s="15">
        <f t="shared" si="12"/>
        <v>7182489</v>
      </c>
      <c r="J32" s="15">
        <f t="shared" si="12"/>
        <v>472000</v>
      </c>
      <c r="K32" s="15">
        <f t="shared" si="12"/>
        <v>1077218</v>
      </c>
      <c r="L32" s="15">
        <f t="shared" si="12"/>
        <v>0</v>
      </c>
      <c r="M32" s="15">
        <f t="shared" si="12"/>
        <v>0</v>
      </c>
      <c r="N32" s="15">
        <f t="shared" si="10"/>
        <v>26190975</v>
      </c>
      <c r="O32" s="37">
        <f t="shared" si="1"/>
        <v>4367.3461730865429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93" t="s">
        <v>86</v>
      </c>
      <c r="M34" s="93"/>
      <c r="N34" s="93"/>
      <c r="O34" s="41">
        <v>5997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48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2772814</v>
      </c>
      <c r="E5" s="26">
        <f t="shared" si="0"/>
        <v>0</v>
      </c>
      <c r="F5" s="26">
        <f t="shared" si="0"/>
        <v>0</v>
      </c>
      <c r="G5" s="26">
        <f t="shared" si="0"/>
        <v>74980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1392418</v>
      </c>
      <c r="L5" s="26">
        <f t="shared" si="0"/>
        <v>0</v>
      </c>
      <c r="M5" s="26">
        <f t="shared" si="0"/>
        <v>0</v>
      </c>
      <c r="N5" s="27">
        <f>SUM(D5:M5)</f>
        <v>4240212</v>
      </c>
      <c r="O5" s="32">
        <f t="shared" ref="O5:O32" si="1">(N5/O$34)</f>
        <v>704.93965087281799</v>
      </c>
      <c r="P5" s="6"/>
    </row>
    <row r="6" spans="1:133">
      <c r="A6" s="12"/>
      <c r="B6" s="44">
        <v>511</v>
      </c>
      <c r="C6" s="20" t="s">
        <v>19</v>
      </c>
      <c r="D6" s="46">
        <v>122988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122988</v>
      </c>
      <c r="O6" s="47">
        <f t="shared" si="1"/>
        <v>20.446882793017455</v>
      </c>
      <c r="P6" s="9"/>
    </row>
    <row r="7" spans="1:133">
      <c r="A7" s="12"/>
      <c r="B7" s="44">
        <v>512</v>
      </c>
      <c r="C7" s="20" t="s">
        <v>20</v>
      </c>
      <c r="D7" s="46">
        <v>804120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804120</v>
      </c>
      <c r="O7" s="47">
        <f t="shared" si="1"/>
        <v>133.68578553615961</v>
      </c>
      <c r="P7" s="9"/>
    </row>
    <row r="8" spans="1:133">
      <c r="A8" s="12"/>
      <c r="B8" s="44">
        <v>513</v>
      </c>
      <c r="C8" s="20" t="s">
        <v>21</v>
      </c>
      <c r="D8" s="46">
        <v>669096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229598</v>
      </c>
      <c r="L8" s="46">
        <v>0</v>
      </c>
      <c r="M8" s="46">
        <v>0</v>
      </c>
      <c r="N8" s="46">
        <f t="shared" si="2"/>
        <v>898694</v>
      </c>
      <c r="O8" s="47">
        <f t="shared" si="1"/>
        <v>149.40881130507066</v>
      </c>
      <c r="P8" s="9"/>
    </row>
    <row r="9" spans="1:133">
      <c r="A9" s="12"/>
      <c r="B9" s="44">
        <v>514</v>
      </c>
      <c r="C9" s="20" t="s">
        <v>22</v>
      </c>
      <c r="D9" s="46">
        <v>477400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477400</v>
      </c>
      <c r="O9" s="47">
        <f t="shared" si="1"/>
        <v>79.368246051537824</v>
      </c>
      <c r="P9" s="9"/>
    </row>
    <row r="10" spans="1:133">
      <c r="A10" s="12"/>
      <c r="B10" s="44">
        <v>516</v>
      </c>
      <c r="C10" s="20" t="s">
        <v>77</v>
      </c>
      <c r="D10" s="46">
        <v>414434</v>
      </c>
      <c r="E10" s="46">
        <v>0</v>
      </c>
      <c r="F10" s="46">
        <v>0</v>
      </c>
      <c r="G10" s="46">
        <v>74980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489414</v>
      </c>
      <c r="O10" s="47">
        <f t="shared" si="1"/>
        <v>81.365586034912724</v>
      </c>
      <c r="P10" s="9"/>
    </row>
    <row r="11" spans="1:133">
      <c r="A11" s="12"/>
      <c r="B11" s="44">
        <v>518</v>
      </c>
      <c r="C11" s="20" t="s">
        <v>23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1162820</v>
      </c>
      <c r="L11" s="46">
        <v>0</v>
      </c>
      <c r="M11" s="46">
        <v>0</v>
      </c>
      <c r="N11" s="46">
        <f t="shared" si="2"/>
        <v>1162820</v>
      </c>
      <c r="O11" s="47">
        <f t="shared" si="1"/>
        <v>193.32003325020781</v>
      </c>
      <c r="P11" s="9"/>
    </row>
    <row r="12" spans="1:133">
      <c r="A12" s="12"/>
      <c r="B12" s="44">
        <v>519</v>
      </c>
      <c r="C12" s="20" t="s">
        <v>58</v>
      </c>
      <c r="D12" s="46">
        <v>284776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284776</v>
      </c>
      <c r="O12" s="47">
        <f t="shared" si="1"/>
        <v>47.344305901911888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SUM(D14:D15)</f>
        <v>6641456</v>
      </c>
      <c r="E13" s="31">
        <f t="shared" si="3"/>
        <v>1186769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0" si="4">SUM(D13:M13)</f>
        <v>7828225</v>
      </c>
      <c r="O13" s="43">
        <f t="shared" si="1"/>
        <v>1301.4505403158769</v>
      </c>
      <c r="P13" s="10"/>
    </row>
    <row r="14" spans="1:133">
      <c r="A14" s="12"/>
      <c r="B14" s="44">
        <v>521</v>
      </c>
      <c r="C14" s="20" t="s">
        <v>26</v>
      </c>
      <c r="D14" s="46">
        <v>6076058</v>
      </c>
      <c r="E14" s="46">
        <v>66770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6142828</v>
      </c>
      <c r="O14" s="47">
        <f t="shared" si="1"/>
        <v>1021.2515378221113</v>
      </c>
      <c r="P14" s="9"/>
    </row>
    <row r="15" spans="1:133">
      <c r="A15" s="12"/>
      <c r="B15" s="44">
        <v>524</v>
      </c>
      <c r="C15" s="20" t="s">
        <v>27</v>
      </c>
      <c r="D15" s="46">
        <v>565398</v>
      </c>
      <c r="E15" s="46">
        <v>1119999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1685397</v>
      </c>
      <c r="O15" s="47">
        <f t="shared" si="1"/>
        <v>280.19900249376559</v>
      </c>
      <c r="P15" s="9"/>
    </row>
    <row r="16" spans="1:133" ht="15.75">
      <c r="A16" s="28" t="s">
        <v>28</v>
      </c>
      <c r="B16" s="29"/>
      <c r="C16" s="30"/>
      <c r="D16" s="31">
        <f t="shared" ref="D16:M16" si="5">SUM(D17:D20)</f>
        <v>1184226</v>
      </c>
      <c r="E16" s="31">
        <f t="shared" si="5"/>
        <v>0</v>
      </c>
      <c r="F16" s="31">
        <f t="shared" si="5"/>
        <v>0</v>
      </c>
      <c r="G16" s="31">
        <f t="shared" si="5"/>
        <v>160865</v>
      </c>
      <c r="H16" s="31">
        <f t="shared" si="5"/>
        <v>0</v>
      </c>
      <c r="I16" s="31">
        <f t="shared" si="5"/>
        <v>5806962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7152053</v>
      </c>
      <c r="O16" s="43">
        <f t="shared" si="1"/>
        <v>1189.036242726517</v>
      </c>
      <c r="P16" s="10"/>
    </row>
    <row r="17" spans="1:119">
      <c r="A17" s="12"/>
      <c r="B17" s="44">
        <v>534</v>
      </c>
      <c r="C17" s="20" t="s">
        <v>60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1745422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1745422</v>
      </c>
      <c r="O17" s="47">
        <f t="shared" si="1"/>
        <v>290.17822111388199</v>
      </c>
      <c r="P17" s="9"/>
    </row>
    <row r="18" spans="1:119">
      <c r="A18" s="12"/>
      <c r="B18" s="44">
        <v>536</v>
      </c>
      <c r="C18" s="20" t="s">
        <v>61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3549765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3549765</v>
      </c>
      <c r="O18" s="47">
        <f t="shared" si="1"/>
        <v>590.15211970074813</v>
      </c>
      <c r="P18" s="9"/>
    </row>
    <row r="19" spans="1:119">
      <c r="A19" s="12"/>
      <c r="B19" s="44">
        <v>538</v>
      </c>
      <c r="C19" s="20" t="s">
        <v>62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511775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511775</v>
      </c>
      <c r="O19" s="47">
        <f t="shared" si="1"/>
        <v>85.083125519534491</v>
      </c>
      <c r="P19" s="9"/>
    </row>
    <row r="20" spans="1:119">
      <c r="A20" s="12"/>
      <c r="B20" s="44">
        <v>539</v>
      </c>
      <c r="C20" s="20" t="s">
        <v>32</v>
      </c>
      <c r="D20" s="46">
        <v>1184226</v>
      </c>
      <c r="E20" s="46">
        <v>0</v>
      </c>
      <c r="F20" s="46">
        <v>0</v>
      </c>
      <c r="G20" s="46">
        <v>160865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1345091</v>
      </c>
      <c r="O20" s="47">
        <f t="shared" si="1"/>
        <v>223.62277639235245</v>
      </c>
      <c r="P20" s="9"/>
    </row>
    <row r="21" spans="1:119" ht="15.75">
      <c r="A21" s="28" t="s">
        <v>33</v>
      </c>
      <c r="B21" s="29"/>
      <c r="C21" s="30"/>
      <c r="D21" s="31">
        <f t="shared" ref="D21:M21" si="6">SUM(D22:D24)</f>
        <v>112171</v>
      </c>
      <c r="E21" s="31">
        <f t="shared" si="6"/>
        <v>248731</v>
      </c>
      <c r="F21" s="31">
        <f t="shared" si="6"/>
        <v>0</v>
      </c>
      <c r="G21" s="31">
        <f t="shared" si="6"/>
        <v>8168</v>
      </c>
      <c r="H21" s="31">
        <f t="shared" si="6"/>
        <v>0</v>
      </c>
      <c r="I21" s="31">
        <f t="shared" si="6"/>
        <v>1175646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ref="N21:N26" si="7">SUM(D21:M21)</f>
        <v>1544716</v>
      </c>
      <c r="O21" s="43">
        <f t="shared" si="1"/>
        <v>256.81064006650041</v>
      </c>
      <c r="P21" s="10"/>
    </row>
    <row r="22" spans="1:119">
      <c r="A22" s="12"/>
      <c r="B22" s="44">
        <v>541</v>
      </c>
      <c r="C22" s="20" t="s">
        <v>63</v>
      </c>
      <c r="D22" s="46">
        <v>112171</v>
      </c>
      <c r="E22" s="46">
        <v>0</v>
      </c>
      <c r="F22" s="46">
        <v>0</v>
      </c>
      <c r="G22" s="46">
        <v>8168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7"/>
        <v>120339</v>
      </c>
      <c r="O22" s="47">
        <f t="shared" si="1"/>
        <v>20.006483790523692</v>
      </c>
      <c r="P22" s="9"/>
    </row>
    <row r="23" spans="1:119">
      <c r="A23" s="12"/>
      <c r="B23" s="44">
        <v>545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1175646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1175646</v>
      </c>
      <c r="O23" s="47">
        <f t="shared" si="1"/>
        <v>195.45236907730674</v>
      </c>
      <c r="P23" s="9"/>
    </row>
    <row r="24" spans="1:119">
      <c r="A24" s="12"/>
      <c r="B24" s="44">
        <v>549</v>
      </c>
      <c r="C24" s="20" t="s">
        <v>64</v>
      </c>
      <c r="D24" s="46">
        <v>0</v>
      </c>
      <c r="E24" s="46">
        <v>248731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248731</v>
      </c>
      <c r="O24" s="47">
        <f t="shared" si="1"/>
        <v>41.351787198669989</v>
      </c>
      <c r="P24" s="9"/>
    </row>
    <row r="25" spans="1:119" ht="15.75">
      <c r="A25" s="28" t="s">
        <v>37</v>
      </c>
      <c r="B25" s="29"/>
      <c r="C25" s="30"/>
      <c r="D25" s="31">
        <f t="shared" ref="D25:M25" si="8">SUM(D26:D26)</f>
        <v>197347</v>
      </c>
      <c r="E25" s="31">
        <f t="shared" si="8"/>
        <v>965445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7"/>
        <v>1162792</v>
      </c>
      <c r="O25" s="43">
        <f t="shared" si="1"/>
        <v>193.31537822111389</v>
      </c>
      <c r="P25" s="10"/>
    </row>
    <row r="26" spans="1:119">
      <c r="A26" s="13"/>
      <c r="B26" s="45">
        <v>552</v>
      </c>
      <c r="C26" s="21" t="s">
        <v>38</v>
      </c>
      <c r="D26" s="46">
        <v>197347</v>
      </c>
      <c r="E26" s="46">
        <v>965445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1162792</v>
      </c>
      <c r="O26" s="47">
        <f t="shared" si="1"/>
        <v>193.31537822111389</v>
      </c>
      <c r="P26" s="9"/>
    </row>
    <row r="27" spans="1:119" ht="15.75">
      <c r="A27" s="28" t="s">
        <v>39</v>
      </c>
      <c r="B27" s="29"/>
      <c r="C27" s="30"/>
      <c r="D27" s="31">
        <f t="shared" ref="D27:M27" si="9">SUM(D28:D28)</f>
        <v>541338</v>
      </c>
      <c r="E27" s="31">
        <f t="shared" si="9"/>
        <v>1545517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ref="N27:N32" si="10">SUM(D27:M27)</f>
        <v>2086855</v>
      </c>
      <c r="O27" s="43">
        <f t="shared" si="1"/>
        <v>346.94181213632584</v>
      </c>
      <c r="P27" s="9"/>
    </row>
    <row r="28" spans="1:119">
      <c r="A28" s="12"/>
      <c r="B28" s="44">
        <v>572</v>
      </c>
      <c r="C28" s="20" t="s">
        <v>65</v>
      </c>
      <c r="D28" s="46">
        <v>541338</v>
      </c>
      <c r="E28" s="46">
        <v>1545517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0"/>
        <v>2086855</v>
      </c>
      <c r="O28" s="47">
        <f t="shared" si="1"/>
        <v>346.94181213632584</v>
      </c>
      <c r="P28" s="9"/>
    </row>
    <row r="29" spans="1:119" ht="15.75">
      <c r="A29" s="28" t="s">
        <v>66</v>
      </c>
      <c r="B29" s="29"/>
      <c r="C29" s="30"/>
      <c r="D29" s="31">
        <f t="shared" ref="D29:M29" si="11">SUM(D30:D31)</f>
        <v>1469143</v>
      </c>
      <c r="E29" s="31">
        <f t="shared" si="11"/>
        <v>254430</v>
      </c>
      <c r="F29" s="31">
        <f t="shared" si="11"/>
        <v>0</v>
      </c>
      <c r="G29" s="31">
        <f t="shared" si="11"/>
        <v>100000</v>
      </c>
      <c r="H29" s="31">
        <f t="shared" si="11"/>
        <v>0</v>
      </c>
      <c r="I29" s="31">
        <f t="shared" si="11"/>
        <v>374484</v>
      </c>
      <c r="J29" s="31">
        <f t="shared" si="11"/>
        <v>422682</v>
      </c>
      <c r="K29" s="31">
        <f t="shared" si="11"/>
        <v>146004</v>
      </c>
      <c r="L29" s="31">
        <f t="shared" si="11"/>
        <v>0</v>
      </c>
      <c r="M29" s="31">
        <f t="shared" si="11"/>
        <v>0</v>
      </c>
      <c r="N29" s="31">
        <f t="shared" si="10"/>
        <v>2766743</v>
      </c>
      <c r="O29" s="43">
        <f t="shared" si="1"/>
        <v>459.97389858686614</v>
      </c>
      <c r="P29" s="9"/>
    </row>
    <row r="30" spans="1:119">
      <c r="A30" s="12"/>
      <c r="B30" s="44">
        <v>581</v>
      </c>
      <c r="C30" s="20" t="s">
        <v>67</v>
      </c>
      <c r="D30" s="46">
        <v>1108000</v>
      </c>
      <c r="E30" s="46">
        <v>254430</v>
      </c>
      <c r="F30" s="46">
        <v>0</v>
      </c>
      <c r="G30" s="46">
        <v>100000</v>
      </c>
      <c r="H30" s="46">
        <v>0</v>
      </c>
      <c r="I30" s="46">
        <v>374484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1836914</v>
      </c>
      <c r="O30" s="47">
        <f t="shared" si="1"/>
        <v>305.38886118038238</v>
      </c>
      <c r="P30" s="9"/>
    </row>
    <row r="31" spans="1:119" ht="15.75" thickBot="1">
      <c r="A31" s="12"/>
      <c r="B31" s="44">
        <v>590</v>
      </c>
      <c r="C31" s="20" t="s">
        <v>78</v>
      </c>
      <c r="D31" s="46">
        <v>361143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422682</v>
      </c>
      <c r="K31" s="46">
        <v>146004</v>
      </c>
      <c r="L31" s="46">
        <v>0</v>
      </c>
      <c r="M31" s="46">
        <v>0</v>
      </c>
      <c r="N31" s="46">
        <f t="shared" si="10"/>
        <v>929829</v>
      </c>
      <c r="O31" s="47">
        <f t="shared" si="1"/>
        <v>154.58503740648379</v>
      </c>
      <c r="P31" s="9"/>
    </row>
    <row r="32" spans="1:119" ht="16.5" thickBot="1">
      <c r="A32" s="14" t="s">
        <v>10</v>
      </c>
      <c r="B32" s="23"/>
      <c r="C32" s="22"/>
      <c r="D32" s="15">
        <f>SUM(D5,D13,D16,D21,D25,D27,D29)</f>
        <v>12918495</v>
      </c>
      <c r="E32" s="15">
        <f t="shared" ref="E32:M32" si="12">SUM(E5,E13,E16,E21,E25,E27,E29)</f>
        <v>4200892</v>
      </c>
      <c r="F32" s="15">
        <f t="shared" si="12"/>
        <v>0</v>
      </c>
      <c r="G32" s="15">
        <f t="shared" si="12"/>
        <v>344013</v>
      </c>
      <c r="H32" s="15">
        <f t="shared" si="12"/>
        <v>0</v>
      </c>
      <c r="I32" s="15">
        <f t="shared" si="12"/>
        <v>7357092</v>
      </c>
      <c r="J32" s="15">
        <f t="shared" si="12"/>
        <v>422682</v>
      </c>
      <c r="K32" s="15">
        <f t="shared" si="12"/>
        <v>1538422</v>
      </c>
      <c r="L32" s="15">
        <f t="shared" si="12"/>
        <v>0</v>
      </c>
      <c r="M32" s="15">
        <f t="shared" si="12"/>
        <v>0</v>
      </c>
      <c r="N32" s="15">
        <f t="shared" si="10"/>
        <v>26781596</v>
      </c>
      <c r="O32" s="37">
        <f t="shared" si="1"/>
        <v>4452.4681629260185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93" t="s">
        <v>84</v>
      </c>
      <c r="M34" s="93"/>
      <c r="N34" s="93"/>
      <c r="O34" s="41">
        <v>6015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48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2459287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1049208</v>
      </c>
      <c r="L5" s="26">
        <f t="shared" si="0"/>
        <v>0</v>
      </c>
      <c r="M5" s="26">
        <f t="shared" si="0"/>
        <v>0</v>
      </c>
      <c r="N5" s="27">
        <f>SUM(D5:M5)</f>
        <v>3508495</v>
      </c>
      <c r="O5" s="32">
        <f t="shared" ref="O5:O33" si="1">(N5/O$35)</f>
        <v>591.25294910684192</v>
      </c>
      <c r="P5" s="6"/>
    </row>
    <row r="6" spans="1:133">
      <c r="A6" s="12"/>
      <c r="B6" s="44">
        <v>511</v>
      </c>
      <c r="C6" s="20" t="s">
        <v>19</v>
      </c>
      <c r="D6" s="46">
        <v>68261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68261</v>
      </c>
      <c r="O6" s="47">
        <f t="shared" si="1"/>
        <v>11.503370407819347</v>
      </c>
      <c r="P6" s="9"/>
    </row>
    <row r="7" spans="1:133">
      <c r="A7" s="12"/>
      <c r="B7" s="44">
        <v>512</v>
      </c>
      <c r="C7" s="20" t="s">
        <v>20</v>
      </c>
      <c r="D7" s="46">
        <v>776692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776692</v>
      </c>
      <c r="O7" s="47">
        <f t="shared" si="1"/>
        <v>130.88843950117965</v>
      </c>
      <c r="P7" s="9"/>
    </row>
    <row r="8" spans="1:133">
      <c r="A8" s="12"/>
      <c r="B8" s="44">
        <v>513</v>
      </c>
      <c r="C8" s="20" t="s">
        <v>21</v>
      </c>
      <c r="D8" s="46">
        <v>574780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574780</v>
      </c>
      <c r="O8" s="47">
        <f t="shared" si="1"/>
        <v>96.862150320188746</v>
      </c>
      <c r="P8" s="9"/>
    </row>
    <row r="9" spans="1:133">
      <c r="A9" s="12"/>
      <c r="B9" s="44">
        <v>514</v>
      </c>
      <c r="C9" s="20" t="s">
        <v>22</v>
      </c>
      <c r="D9" s="46">
        <v>424319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424319</v>
      </c>
      <c r="O9" s="47">
        <f t="shared" si="1"/>
        <v>71.506403774856764</v>
      </c>
      <c r="P9" s="9"/>
    </row>
    <row r="10" spans="1:133">
      <c r="A10" s="12"/>
      <c r="B10" s="44">
        <v>516</v>
      </c>
      <c r="C10" s="20" t="s">
        <v>77</v>
      </c>
      <c r="D10" s="46">
        <v>285362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285362</v>
      </c>
      <c r="O10" s="47">
        <f t="shared" si="1"/>
        <v>48.089315807212671</v>
      </c>
      <c r="P10" s="9"/>
    </row>
    <row r="11" spans="1:133">
      <c r="A11" s="12"/>
      <c r="B11" s="44">
        <v>518</v>
      </c>
      <c r="C11" s="20" t="s">
        <v>23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1049208</v>
      </c>
      <c r="L11" s="46">
        <v>0</v>
      </c>
      <c r="M11" s="46">
        <v>0</v>
      </c>
      <c r="N11" s="46">
        <f t="shared" si="2"/>
        <v>1049208</v>
      </c>
      <c r="O11" s="47">
        <f t="shared" si="1"/>
        <v>176.81294236602628</v>
      </c>
      <c r="P11" s="9"/>
    </row>
    <row r="12" spans="1:133">
      <c r="A12" s="12"/>
      <c r="B12" s="44">
        <v>519</v>
      </c>
      <c r="C12" s="20" t="s">
        <v>58</v>
      </c>
      <c r="D12" s="46">
        <v>329873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329873</v>
      </c>
      <c r="O12" s="47">
        <f t="shared" si="1"/>
        <v>55.590326929558479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SUM(D14:D15)</f>
        <v>5930748</v>
      </c>
      <c r="E13" s="31">
        <f t="shared" si="3"/>
        <v>1067743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0" si="4">SUM(D13:M13)</f>
        <v>6998491</v>
      </c>
      <c r="O13" s="43">
        <f t="shared" si="1"/>
        <v>1179.3884395011796</v>
      </c>
      <c r="P13" s="10"/>
    </row>
    <row r="14" spans="1:133">
      <c r="A14" s="12"/>
      <c r="B14" s="44">
        <v>521</v>
      </c>
      <c r="C14" s="20" t="s">
        <v>26</v>
      </c>
      <c r="D14" s="46">
        <v>5454020</v>
      </c>
      <c r="E14" s="46">
        <v>39928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5493948</v>
      </c>
      <c r="O14" s="47">
        <f t="shared" si="1"/>
        <v>925.84226491405457</v>
      </c>
      <c r="P14" s="9"/>
    </row>
    <row r="15" spans="1:133">
      <c r="A15" s="12"/>
      <c r="B15" s="44">
        <v>524</v>
      </c>
      <c r="C15" s="20" t="s">
        <v>27</v>
      </c>
      <c r="D15" s="46">
        <v>476728</v>
      </c>
      <c r="E15" s="46">
        <v>1027815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1504543</v>
      </c>
      <c r="O15" s="47">
        <f t="shared" si="1"/>
        <v>253.54617458712505</v>
      </c>
      <c r="P15" s="9"/>
    </row>
    <row r="16" spans="1:133" ht="15.75">
      <c r="A16" s="28" t="s">
        <v>28</v>
      </c>
      <c r="B16" s="29"/>
      <c r="C16" s="30"/>
      <c r="D16" s="31">
        <f t="shared" ref="D16:M16" si="5">SUM(D17:D20)</f>
        <v>1408610</v>
      </c>
      <c r="E16" s="31">
        <f t="shared" si="5"/>
        <v>0</v>
      </c>
      <c r="F16" s="31">
        <f t="shared" si="5"/>
        <v>0</v>
      </c>
      <c r="G16" s="31">
        <f t="shared" si="5"/>
        <v>12480</v>
      </c>
      <c r="H16" s="31">
        <f t="shared" si="5"/>
        <v>0</v>
      </c>
      <c r="I16" s="31">
        <f t="shared" si="5"/>
        <v>5622890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7043980</v>
      </c>
      <c r="O16" s="43">
        <f t="shared" si="1"/>
        <v>1187.0542635658915</v>
      </c>
      <c r="P16" s="10"/>
    </row>
    <row r="17" spans="1:16">
      <c r="A17" s="12"/>
      <c r="B17" s="44">
        <v>534</v>
      </c>
      <c r="C17" s="20" t="s">
        <v>60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1575168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1575168</v>
      </c>
      <c r="O17" s="47">
        <f t="shared" si="1"/>
        <v>265.4479271991911</v>
      </c>
      <c r="P17" s="9"/>
    </row>
    <row r="18" spans="1:16">
      <c r="A18" s="12"/>
      <c r="B18" s="44">
        <v>536</v>
      </c>
      <c r="C18" s="20" t="s">
        <v>61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3528211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3528211</v>
      </c>
      <c r="O18" s="47">
        <f t="shared" si="1"/>
        <v>594.57549713515334</v>
      </c>
      <c r="P18" s="9"/>
    </row>
    <row r="19" spans="1:16">
      <c r="A19" s="12"/>
      <c r="B19" s="44">
        <v>538</v>
      </c>
      <c r="C19" s="20" t="s">
        <v>62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519511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519511</v>
      </c>
      <c r="O19" s="47">
        <f t="shared" si="1"/>
        <v>87.548196831816654</v>
      </c>
      <c r="P19" s="9"/>
    </row>
    <row r="20" spans="1:16">
      <c r="A20" s="12"/>
      <c r="B20" s="44">
        <v>539</v>
      </c>
      <c r="C20" s="20" t="s">
        <v>32</v>
      </c>
      <c r="D20" s="46">
        <v>1408610</v>
      </c>
      <c r="E20" s="46">
        <v>0</v>
      </c>
      <c r="F20" s="46">
        <v>0</v>
      </c>
      <c r="G20" s="46">
        <v>12480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1421090</v>
      </c>
      <c r="O20" s="47">
        <f t="shared" si="1"/>
        <v>239.48264239973037</v>
      </c>
      <c r="P20" s="9"/>
    </row>
    <row r="21" spans="1:16" ht="15.75">
      <c r="A21" s="28" t="s">
        <v>33</v>
      </c>
      <c r="B21" s="29"/>
      <c r="C21" s="30"/>
      <c r="D21" s="31">
        <f t="shared" ref="D21:M21" si="6">SUM(D22:D24)</f>
        <v>120304</v>
      </c>
      <c r="E21" s="31">
        <f t="shared" si="6"/>
        <v>248320</v>
      </c>
      <c r="F21" s="31">
        <f t="shared" si="6"/>
        <v>0</v>
      </c>
      <c r="G21" s="31">
        <f t="shared" si="6"/>
        <v>108097</v>
      </c>
      <c r="H21" s="31">
        <f t="shared" si="6"/>
        <v>0</v>
      </c>
      <c r="I21" s="31">
        <f t="shared" si="6"/>
        <v>1027031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ref="N21:N26" si="7">SUM(D21:M21)</f>
        <v>1503752</v>
      </c>
      <c r="O21" s="43">
        <f t="shared" si="1"/>
        <v>253.41287495786989</v>
      </c>
      <c r="P21" s="10"/>
    </row>
    <row r="22" spans="1:16">
      <c r="A22" s="12"/>
      <c r="B22" s="44">
        <v>541</v>
      </c>
      <c r="C22" s="20" t="s">
        <v>63</v>
      </c>
      <c r="D22" s="46">
        <v>120304</v>
      </c>
      <c r="E22" s="46">
        <v>0</v>
      </c>
      <c r="F22" s="46">
        <v>0</v>
      </c>
      <c r="G22" s="46">
        <v>108097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7"/>
        <v>228401</v>
      </c>
      <c r="O22" s="47">
        <f t="shared" si="1"/>
        <v>38.490225817323896</v>
      </c>
      <c r="P22" s="9"/>
    </row>
    <row r="23" spans="1:16">
      <c r="A23" s="12"/>
      <c r="B23" s="44">
        <v>545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1027031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1027031</v>
      </c>
      <c r="O23" s="47">
        <f t="shared" si="1"/>
        <v>173.07566565554433</v>
      </c>
      <c r="P23" s="9"/>
    </row>
    <row r="24" spans="1:16">
      <c r="A24" s="12"/>
      <c r="B24" s="44">
        <v>549</v>
      </c>
      <c r="C24" s="20" t="s">
        <v>64</v>
      </c>
      <c r="D24" s="46">
        <v>0</v>
      </c>
      <c r="E24" s="46">
        <v>248320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248320</v>
      </c>
      <c r="O24" s="47">
        <f t="shared" si="1"/>
        <v>41.846983485001687</v>
      </c>
      <c r="P24" s="9"/>
    </row>
    <row r="25" spans="1:16" ht="15.75">
      <c r="A25" s="28" t="s">
        <v>37</v>
      </c>
      <c r="B25" s="29"/>
      <c r="C25" s="30"/>
      <c r="D25" s="31">
        <f t="shared" ref="D25:M25" si="8">SUM(D26:D26)</f>
        <v>127560</v>
      </c>
      <c r="E25" s="31">
        <f t="shared" si="8"/>
        <v>1000944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7"/>
        <v>1128504</v>
      </c>
      <c r="O25" s="43">
        <f t="shared" si="1"/>
        <v>190.17593528816988</v>
      </c>
      <c r="P25" s="10"/>
    </row>
    <row r="26" spans="1:16">
      <c r="A26" s="13"/>
      <c r="B26" s="45">
        <v>552</v>
      </c>
      <c r="C26" s="21" t="s">
        <v>38</v>
      </c>
      <c r="D26" s="46">
        <v>127560</v>
      </c>
      <c r="E26" s="46">
        <v>1000944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1128504</v>
      </c>
      <c r="O26" s="47">
        <f t="shared" si="1"/>
        <v>190.17593528816988</v>
      </c>
      <c r="P26" s="9"/>
    </row>
    <row r="27" spans="1:16" ht="15.75">
      <c r="A27" s="28" t="s">
        <v>39</v>
      </c>
      <c r="B27" s="29"/>
      <c r="C27" s="30"/>
      <c r="D27" s="31">
        <f t="shared" ref="D27:M27" si="9">SUM(D28:D28)</f>
        <v>1978673</v>
      </c>
      <c r="E27" s="31">
        <f t="shared" si="9"/>
        <v>0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ref="N27:N33" si="10">SUM(D27:M27)</f>
        <v>1978673</v>
      </c>
      <c r="O27" s="43">
        <f t="shared" si="1"/>
        <v>333.44674755645434</v>
      </c>
      <c r="P27" s="9"/>
    </row>
    <row r="28" spans="1:16">
      <c r="A28" s="12"/>
      <c r="B28" s="44">
        <v>572</v>
      </c>
      <c r="C28" s="20" t="s">
        <v>65</v>
      </c>
      <c r="D28" s="46">
        <v>1978673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0"/>
        <v>1978673</v>
      </c>
      <c r="O28" s="47">
        <f t="shared" si="1"/>
        <v>333.44674755645434</v>
      </c>
      <c r="P28" s="9"/>
    </row>
    <row r="29" spans="1:16" ht="15.75">
      <c r="A29" s="28" t="s">
        <v>66</v>
      </c>
      <c r="B29" s="29"/>
      <c r="C29" s="30"/>
      <c r="D29" s="31">
        <f t="shared" ref="D29:M29" si="11">SUM(D30:D32)</f>
        <v>1174780</v>
      </c>
      <c r="E29" s="31">
        <f t="shared" si="11"/>
        <v>406156</v>
      </c>
      <c r="F29" s="31">
        <f t="shared" si="11"/>
        <v>0</v>
      </c>
      <c r="G29" s="31">
        <f t="shared" si="11"/>
        <v>0</v>
      </c>
      <c r="H29" s="31">
        <f t="shared" si="11"/>
        <v>0</v>
      </c>
      <c r="I29" s="31">
        <f t="shared" si="11"/>
        <v>344250</v>
      </c>
      <c r="J29" s="31">
        <f t="shared" si="11"/>
        <v>0</v>
      </c>
      <c r="K29" s="31">
        <f t="shared" si="11"/>
        <v>0</v>
      </c>
      <c r="L29" s="31">
        <f t="shared" si="11"/>
        <v>0</v>
      </c>
      <c r="M29" s="31">
        <f t="shared" si="11"/>
        <v>0</v>
      </c>
      <c r="N29" s="31">
        <f t="shared" si="10"/>
        <v>1925186</v>
      </c>
      <c r="O29" s="43">
        <f t="shared" si="1"/>
        <v>324.433097404786</v>
      </c>
      <c r="P29" s="9"/>
    </row>
    <row r="30" spans="1:16">
      <c r="A30" s="12"/>
      <c r="B30" s="44">
        <v>581</v>
      </c>
      <c r="C30" s="20" t="s">
        <v>67</v>
      </c>
      <c r="D30" s="46">
        <v>947911</v>
      </c>
      <c r="E30" s="46">
        <v>406156</v>
      </c>
      <c r="F30" s="46">
        <v>0</v>
      </c>
      <c r="G30" s="46">
        <v>0</v>
      </c>
      <c r="H30" s="46">
        <v>0</v>
      </c>
      <c r="I30" s="46">
        <v>344250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1698317</v>
      </c>
      <c r="O30" s="47">
        <f t="shared" si="1"/>
        <v>286.20104482642398</v>
      </c>
      <c r="P30" s="9"/>
    </row>
    <row r="31" spans="1:16">
      <c r="A31" s="12"/>
      <c r="B31" s="44">
        <v>590</v>
      </c>
      <c r="C31" s="20" t="s">
        <v>78</v>
      </c>
      <c r="D31" s="46">
        <v>218872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218872</v>
      </c>
      <c r="O31" s="47">
        <f t="shared" si="1"/>
        <v>36.884395011796428</v>
      </c>
      <c r="P31" s="9"/>
    </row>
    <row r="32" spans="1:16" ht="15.75" thickBot="1">
      <c r="A32" s="12"/>
      <c r="B32" s="44">
        <v>591</v>
      </c>
      <c r="C32" s="20" t="s">
        <v>81</v>
      </c>
      <c r="D32" s="46">
        <v>7997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7997</v>
      </c>
      <c r="O32" s="47">
        <f t="shared" si="1"/>
        <v>1.3476575665655544</v>
      </c>
      <c r="P32" s="9"/>
    </row>
    <row r="33" spans="1:119" ht="16.5" thickBot="1">
      <c r="A33" s="14" t="s">
        <v>10</v>
      </c>
      <c r="B33" s="23"/>
      <c r="C33" s="22"/>
      <c r="D33" s="15">
        <f>SUM(D5,D13,D16,D21,D25,D27,D29)</f>
        <v>13199962</v>
      </c>
      <c r="E33" s="15">
        <f t="shared" ref="E33:M33" si="12">SUM(E5,E13,E16,E21,E25,E27,E29)</f>
        <v>2723163</v>
      </c>
      <c r="F33" s="15">
        <f t="shared" si="12"/>
        <v>0</v>
      </c>
      <c r="G33" s="15">
        <f t="shared" si="12"/>
        <v>120577</v>
      </c>
      <c r="H33" s="15">
        <f t="shared" si="12"/>
        <v>0</v>
      </c>
      <c r="I33" s="15">
        <f t="shared" si="12"/>
        <v>6994171</v>
      </c>
      <c r="J33" s="15">
        <f t="shared" si="12"/>
        <v>0</v>
      </c>
      <c r="K33" s="15">
        <f t="shared" si="12"/>
        <v>1049208</v>
      </c>
      <c r="L33" s="15">
        <f t="shared" si="12"/>
        <v>0</v>
      </c>
      <c r="M33" s="15">
        <f t="shared" si="12"/>
        <v>0</v>
      </c>
      <c r="N33" s="15">
        <f t="shared" si="10"/>
        <v>24087081</v>
      </c>
      <c r="O33" s="37">
        <f t="shared" si="1"/>
        <v>4059.1643073811933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93" t="s">
        <v>82</v>
      </c>
      <c r="M35" s="93"/>
      <c r="N35" s="93"/>
      <c r="O35" s="41">
        <v>5934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48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2270751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838906</v>
      </c>
      <c r="L5" s="26">
        <f t="shared" si="0"/>
        <v>0</v>
      </c>
      <c r="M5" s="26">
        <f t="shared" si="0"/>
        <v>0</v>
      </c>
      <c r="N5" s="27">
        <f>SUM(D5:M5)</f>
        <v>3109657</v>
      </c>
      <c r="O5" s="32">
        <f t="shared" ref="O5:O32" si="1">(N5/O$34)</f>
        <v>534.85672514619887</v>
      </c>
      <c r="P5" s="6"/>
    </row>
    <row r="6" spans="1:133">
      <c r="A6" s="12"/>
      <c r="B6" s="44">
        <v>511</v>
      </c>
      <c r="C6" s="20" t="s">
        <v>19</v>
      </c>
      <c r="D6" s="46">
        <v>75717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75717</v>
      </c>
      <c r="O6" s="47">
        <f t="shared" si="1"/>
        <v>13.023219814241486</v>
      </c>
      <c r="P6" s="9"/>
    </row>
    <row r="7" spans="1:133">
      <c r="A7" s="12"/>
      <c r="B7" s="44">
        <v>512</v>
      </c>
      <c r="C7" s="20" t="s">
        <v>20</v>
      </c>
      <c r="D7" s="46">
        <v>710000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710000</v>
      </c>
      <c r="O7" s="47">
        <f t="shared" si="1"/>
        <v>122.11902304781562</v>
      </c>
      <c r="P7" s="9"/>
    </row>
    <row r="8" spans="1:133">
      <c r="A8" s="12"/>
      <c r="B8" s="44">
        <v>513</v>
      </c>
      <c r="C8" s="20" t="s">
        <v>21</v>
      </c>
      <c r="D8" s="46">
        <v>560098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560098</v>
      </c>
      <c r="O8" s="47">
        <f t="shared" si="1"/>
        <v>96.336085311317504</v>
      </c>
      <c r="P8" s="9"/>
    </row>
    <row r="9" spans="1:133">
      <c r="A9" s="12"/>
      <c r="B9" s="44">
        <v>514</v>
      </c>
      <c r="C9" s="20" t="s">
        <v>22</v>
      </c>
      <c r="D9" s="46">
        <v>461373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461373</v>
      </c>
      <c r="O9" s="47">
        <f t="shared" si="1"/>
        <v>79.355521155830758</v>
      </c>
      <c r="P9" s="9"/>
    </row>
    <row r="10" spans="1:133">
      <c r="A10" s="12"/>
      <c r="B10" s="44">
        <v>516</v>
      </c>
      <c r="C10" s="20" t="s">
        <v>77</v>
      </c>
      <c r="D10" s="46">
        <v>190462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190462</v>
      </c>
      <c r="O10" s="47">
        <f t="shared" si="1"/>
        <v>32.759201926384591</v>
      </c>
      <c r="P10" s="9"/>
    </row>
    <row r="11" spans="1:133">
      <c r="A11" s="12"/>
      <c r="B11" s="44">
        <v>518</v>
      </c>
      <c r="C11" s="20" t="s">
        <v>23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838906</v>
      </c>
      <c r="L11" s="46">
        <v>0</v>
      </c>
      <c r="M11" s="46">
        <v>0</v>
      </c>
      <c r="N11" s="46">
        <f t="shared" si="2"/>
        <v>838906</v>
      </c>
      <c r="O11" s="47">
        <f t="shared" si="1"/>
        <v>144.2906776745786</v>
      </c>
      <c r="P11" s="9"/>
    </row>
    <row r="12" spans="1:133">
      <c r="A12" s="12"/>
      <c r="B12" s="44">
        <v>519</v>
      </c>
      <c r="C12" s="20" t="s">
        <v>58</v>
      </c>
      <c r="D12" s="46">
        <v>273101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273101</v>
      </c>
      <c r="O12" s="47">
        <f t="shared" si="1"/>
        <v>46.972996216030275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SUM(D14:D15)</f>
        <v>6608122</v>
      </c>
      <c r="E13" s="31">
        <f t="shared" si="3"/>
        <v>832517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0" si="4">SUM(D13:M13)</f>
        <v>7440639</v>
      </c>
      <c r="O13" s="43">
        <f t="shared" si="1"/>
        <v>1279.7796697626418</v>
      </c>
      <c r="P13" s="10"/>
    </row>
    <row r="14" spans="1:133">
      <c r="A14" s="12"/>
      <c r="B14" s="44">
        <v>521</v>
      </c>
      <c r="C14" s="20" t="s">
        <v>26</v>
      </c>
      <c r="D14" s="46">
        <v>6150832</v>
      </c>
      <c r="E14" s="46">
        <v>39260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6190092</v>
      </c>
      <c r="O14" s="47">
        <f t="shared" si="1"/>
        <v>1064.6873065015479</v>
      </c>
      <c r="P14" s="9"/>
    </row>
    <row r="15" spans="1:133">
      <c r="A15" s="12"/>
      <c r="B15" s="44">
        <v>524</v>
      </c>
      <c r="C15" s="20" t="s">
        <v>27</v>
      </c>
      <c r="D15" s="46">
        <v>457290</v>
      </c>
      <c r="E15" s="46">
        <v>793257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1250547</v>
      </c>
      <c r="O15" s="47">
        <f t="shared" si="1"/>
        <v>215.09236326109391</v>
      </c>
      <c r="P15" s="9"/>
    </row>
    <row r="16" spans="1:133" ht="15.75">
      <c r="A16" s="28" t="s">
        <v>28</v>
      </c>
      <c r="B16" s="29"/>
      <c r="C16" s="30"/>
      <c r="D16" s="31">
        <f t="shared" ref="D16:M16" si="5">SUM(D17:D20)</f>
        <v>1055162</v>
      </c>
      <c r="E16" s="31">
        <f t="shared" si="5"/>
        <v>0</v>
      </c>
      <c r="F16" s="31">
        <f t="shared" si="5"/>
        <v>0</v>
      </c>
      <c r="G16" s="31">
        <f t="shared" si="5"/>
        <v>33567</v>
      </c>
      <c r="H16" s="31">
        <f t="shared" si="5"/>
        <v>0</v>
      </c>
      <c r="I16" s="31">
        <f t="shared" si="5"/>
        <v>5353091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6441820</v>
      </c>
      <c r="O16" s="43">
        <f t="shared" si="1"/>
        <v>1107.9841761265909</v>
      </c>
      <c r="P16" s="10"/>
    </row>
    <row r="17" spans="1:119">
      <c r="A17" s="12"/>
      <c r="B17" s="44">
        <v>534</v>
      </c>
      <c r="C17" s="20" t="s">
        <v>60</v>
      </c>
      <c r="D17" s="46">
        <v>20239</v>
      </c>
      <c r="E17" s="46">
        <v>0</v>
      </c>
      <c r="F17" s="46">
        <v>0</v>
      </c>
      <c r="G17" s="46">
        <v>0</v>
      </c>
      <c r="H17" s="46">
        <v>0</v>
      </c>
      <c r="I17" s="46">
        <v>1393630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1413869</v>
      </c>
      <c r="O17" s="47">
        <f t="shared" si="1"/>
        <v>243.18352253181973</v>
      </c>
      <c r="P17" s="9"/>
    </row>
    <row r="18" spans="1:119">
      <c r="A18" s="12"/>
      <c r="B18" s="44">
        <v>536</v>
      </c>
      <c r="C18" s="20" t="s">
        <v>61</v>
      </c>
      <c r="D18" s="46">
        <v>6271</v>
      </c>
      <c r="E18" s="46">
        <v>0</v>
      </c>
      <c r="F18" s="46">
        <v>0</v>
      </c>
      <c r="G18" s="46">
        <v>0</v>
      </c>
      <c r="H18" s="46">
        <v>0</v>
      </c>
      <c r="I18" s="46">
        <v>3459678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3465949</v>
      </c>
      <c r="O18" s="47">
        <f t="shared" si="1"/>
        <v>596.13845889232891</v>
      </c>
      <c r="P18" s="9"/>
    </row>
    <row r="19" spans="1:119">
      <c r="A19" s="12"/>
      <c r="B19" s="44">
        <v>538</v>
      </c>
      <c r="C19" s="20" t="s">
        <v>62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499783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499783</v>
      </c>
      <c r="O19" s="47">
        <f t="shared" si="1"/>
        <v>85.961988304093566</v>
      </c>
      <c r="P19" s="9"/>
    </row>
    <row r="20" spans="1:119">
      <c r="A20" s="12"/>
      <c r="B20" s="44">
        <v>539</v>
      </c>
      <c r="C20" s="20" t="s">
        <v>32</v>
      </c>
      <c r="D20" s="46">
        <v>1028652</v>
      </c>
      <c r="E20" s="46">
        <v>0</v>
      </c>
      <c r="F20" s="46">
        <v>0</v>
      </c>
      <c r="G20" s="46">
        <v>33567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1062219</v>
      </c>
      <c r="O20" s="47">
        <f t="shared" si="1"/>
        <v>182.70020639834883</v>
      </c>
      <c r="P20" s="9"/>
    </row>
    <row r="21" spans="1:119" ht="15.75">
      <c r="A21" s="28" t="s">
        <v>33</v>
      </c>
      <c r="B21" s="29"/>
      <c r="C21" s="30"/>
      <c r="D21" s="31">
        <f t="shared" ref="D21:M21" si="6">SUM(D22:D24)</f>
        <v>131280</v>
      </c>
      <c r="E21" s="31">
        <f t="shared" si="6"/>
        <v>183891</v>
      </c>
      <c r="F21" s="31">
        <f t="shared" si="6"/>
        <v>0</v>
      </c>
      <c r="G21" s="31">
        <f t="shared" si="6"/>
        <v>756046</v>
      </c>
      <c r="H21" s="31">
        <f t="shared" si="6"/>
        <v>0</v>
      </c>
      <c r="I21" s="31">
        <f t="shared" si="6"/>
        <v>1056670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ref="N21:N26" si="7">SUM(D21:M21)</f>
        <v>2127887</v>
      </c>
      <c r="O21" s="43">
        <f t="shared" si="1"/>
        <v>365.99363605091162</v>
      </c>
      <c r="P21" s="10"/>
    </row>
    <row r="22" spans="1:119">
      <c r="A22" s="12"/>
      <c r="B22" s="44">
        <v>541</v>
      </c>
      <c r="C22" s="20" t="s">
        <v>63</v>
      </c>
      <c r="D22" s="46">
        <v>104981</v>
      </c>
      <c r="E22" s="46">
        <v>0</v>
      </c>
      <c r="F22" s="46">
        <v>0</v>
      </c>
      <c r="G22" s="46">
        <v>756046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7"/>
        <v>861027</v>
      </c>
      <c r="O22" s="47">
        <f t="shared" si="1"/>
        <v>148.09545923632612</v>
      </c>
      <c r="P22" s="9"/>
    </row>
    <row r="23" spans="1:119">
      <c r="A23" s="12"/>
      <c r="B23" s="44">
        <v>545</v>
      </c>
      <c r="C23" s="20" t="s">
        <v>35</v>
      </c>
      <c r="D23" s="46">
        <v>26299</v>
      </c>
      <c r="E23" s="46">
        <v>0</v>
      </c>
      <c r="F23" s="46">
        <v>0</v>
      </c>
      <c r="G23" s="46">
        <v>0</v>
      </c>
      <c r="H23" s="46">
        <v>0</v>
      </c>
      <c r="I23" s="46">
        <v>1056670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1082969</v>
      </c>
      <c r="O23" s="47">
        <f t="shared" si="1"/>
        <v>186.26917784657724</v>
      </c>
      <c r="P23" s="9"/>
    </row>
    <row r="24" spans="1:119">
      <c r="A24" s="12"/>
      <c r="B24" s="44">
        <v>549</v>
      </c>
      <c r="C24" s="20" t="s">
        <v>64</v>
      </c>
      <c r="D24" s="46">
        <v>0</v>
      </c>
      <c r="E24" s="46">
        <v>183891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183891</v>
      </c>
      <c r="O24" s="47">
        <f t="shared" si="1"/>
        <v>31.628998968008254</v>
      </c>
      <c r="P24" s="9"/>
    </row>
    <row r="25" spans="1:119" ht="15.75">
      <c r="A25" s="28" t="s">
        <v>37</v>
      </c>
      <c r="B25" s="29"/>
      <c r="C25" s="30"/>
      <c r="D25" s="31">
        <f t="shared" ref="D25:M25" si="8">SUM(D26:D26)</f>
        <v>123670</v>
      </c>
      <c r="E25" s="31">
        <f t="shared" si="8"/>
        <v>618361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7"/>
        <v>742031</v>
      </c>
      <c r="O25" s="43">
        <f t="shared" si="1"/>
        <v>127.62831097351221</v>
      </c>
      <c r="P25" s="10"/>
    </row>
    <row r="26" spans="1:119">
      <c r="A26" s="13"/>
      <c r="B26" s="45">
        <v>552</v>
      </c>
      <c r="C26" s="21" t="s">
        <v>38</v>
      </c>
      <c r="D26" s="46">
        <v>123670</v>
      </c>
      <c r="E26" s="46">
        <v>618361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742031</v>
      </c>
      <c r="O26" s="47">
        <f t="shared" si="1"/>
        <v>127.62831097351221</v>
      </c>
      <c r="P26" s="9"/>
    </row>
    <row r="27" spans="1:119" ht="15.75">
      <c r="A27" s="28" t="s">
        <v>39</v>
      </c>
      <c r="B27" s="29"/>
      <c r="C27" s="30"/>
      <c r="D27" s="31">
        <f t="shared" ref="D27:M27" si="9">SUM(D28:D28)</f>
        <v>1844193</v>
      </c>
      <c r="E27" s="31">
        <f t="shared" si="9"/>
        <v>0</v>
      </c>
      <c r="F27" s="31">
        <f t="shared" si="9"/>
        <v>0</v>
      </c>
      <c r="G27" s="31">
        <f t="shared" si="9"/>
        <v>60968</v>
      </c>
      <c r="H27" s="31">
        <f t="shared" si="9"/>
        <v>0</v>
      </c>
      <c r="I27" s="31">
        <f t="shared" si="9"/>
        <v>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ref="N27:N32" si="10">SUM(D27:M27)</f>
        <v>1905161</v>
      </c>
      <c r="O27" s="43">
        <f t="shared" si="1"/>
        <v>327.68507051943584</v>
      </c>
      <c r="P27" s="9"/>
    </row>
    <row r="28" spans="1:119">
      <c r="A28" s="12"/>
      <c r="B28" s="44">
        <v>572</v>
      </c>
      <c r="C28" s="20" t="s">
        <v>65</v>
      </c>
      <c r="D28" s="46">
        <v>1844193</v>
      </c>
      <c r="E28" s="46">
        <v>0</v>
      </c>
      <c r="F28" s="46">
        <v>0</v>
      </c>
      <c r="G28" s="46">
        <v>60968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0"/>
        <v>1905161</v>
      </c>
      <c r="O28" s="47">
        <f t="shared" si="1"/>
        <v>327.68507051943584</v>
      </c>
      <c r="P28" s="9"/>
    </row>
    <row r="29" spans="1:119" ht="15.75">
      <c r="A29" s="28" t="s">
        <v>66</v>
      </c>
      <c r="B29" s="29"/>
      <c r="C29" s="30"/>
      <c r="D29" s="31">
        <f t="shared" ref="D29:M29" si="11">SUM(D30:D31)</f>
        <v>1239548</v>
      </c>
      <c r="E29" s="31">
        <f t="shared" si="11"/>
        <v>119232</v>
      </c>
      <c r="F29" s="31">
        <f t="shared" si="11"/>
        <v>0</v>
      </c>
      <c r="G29" s="31">
        <f t="shared" si="11"/>
        <v>0</v>
      </c>
      <c r="H29" s="31">
        <f t="shared" si="11"/>
        <v>0</v>
      </c>
      <c r="I29" s="31">
        <f t="shared" si="11"/>
        <v>326884</v>
      </c>
      <c r="J29" s="31">
        <f t="shared" si="11"/>
        <v>0</v>
      </c>
      <c r="K29" s="31">
        <f t="shared" si="11"/>
        <v>0</v>
      </c>
      <c r="L29" s="31">
        <f t="shared" si="11"/>
        <v>0</v>
      </c>
      <c r="M29" s="31">
        <f t="shared" si="11"/>
        <v>0</v>
      </c>
      <c r="N29" s="31">
        <f t="shared" si="10"/>
        <v>1685664</v>
      </c>
      <c r="O29" s="43">
        <f t="shared" si="1"/>
        <v>289.93188854489165</v>
      </c>
      <c r="P29" s="9"/>
    </row>
    <row r="30" spans="1:119">
      <c r="A30" s="12"/>
      <c r="B30" s="44">
        <v>581</v>
      </c>
      <c r="C30" s="20" t="s">
        <v>67</v>
      </c>
      <c r="D30" s="46">
        <v>1041983</v>
      </c>
      <c r="E30" s="46">
        <v>119232</v>
      </c>
      <c r="F30" s="46">
        <v>0</v>
      </c>
      <c r="G30" s="46">
        <v>0</v>
      </c>
      <c r="H30" s="46">
        <v>0</v>
      </c>
      <c r="I30" s="46">
        <v>326884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1488099</v>
      </c>
      <c r="O30" s="47">
        <f t="shared" si="1"/>
        <v>255.95098039215685</v>
      </c>
      <c r="P30" s="9"/>
    </row>
    <row r="31" spans="1:119" ht="15.75" thickBot="1">
      <c r="A31" s="12"/>
      <c r="B31" s="44">
        <v>590</v>
      </c>
      <c r="C31" s="20" t="s">
        <v>78</v>
      </c>
      <c r="D31" s="46">
        <v>197565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197565</v>
      </c>
      <c r="O31" s="47">
        <f t="shared" si="1"/>
        <v>33.980908152734777</v>
      </c>
      <c r="P31" s="9"/>
    </row>
    <row r="32" spans="1:119" ht="16.5" thickBot="1">
      <c r="A32" s="14" t="s">
        <v>10</v>
      </c>
      <c r="B32" s="23"/>
      <c r="C32" s="22"/>
      <c r="D32" s="15">
        <f>SUM(D5,D13,D16,D21,D25,D27,D29)</f>
        <v>13272726</v>
      </c>
      <c r="E32" s="15">
        <f t="shared" ref="E32:M32" si="12">SUM(E5,E13,E16,E21,E25,E27,E29)</f>
        <v>1754001</v>
      </c>
      <c r="F32" s="15">
        <f t="shared" si="12"/>
        <v>0</v>
      </c>
      <c r="G32" s="15">
        <f t="shared" si="12"/>
        <v>850581</v>
      </c>
      <c r="H32" s="15">
        <f t="shared" si="12"/>
        <v>0</v>
      </c>
      <c r="I32" s="15">
        <f t="shared" si="12"/>
        <v>6736645</v>
      </c>
      <c r="J32" s="15">
        <f t="shared" si="12"/>
        <v>0</v>
      </c>
      <c r="K32" s="15">
        <f t="shared" si="12"/>
        <v>838906</v>
      </c>
      <c r="L32" s="15">
        <f t="shared" si="12"/>
        <v>0</v>
      </c>
      <c r="M32" s="15">
        <f t="shared" si="12"/>
        <v>0</v>
      </c>
      <c r="N32" s="15">
        <f t="shared" si="10"/>
        <v>23452859</v>
      </c>
      <c r="O32" s="37">
        <f t="shared" si="1"/>
        <v>4033.8594771241828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93" t="s">
        <v>79</v>
      </c>
      <c r="M34" s="93"/>
      <c r="N34" s="93"/>
      <c r="O34" s="41">
        <v>5814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48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1755922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823890</v>
      </c>
      <c r="L5" s="26">
        <f t="shared" si="0"/>
        <v>0</v>
      </c>
      <c r="M5" s="26">
        <f t="shared" si="0"/>
        <v>0</v>
      </c>
      <c r="N5" s="27">
        <f t="shared" ref="N5:N20" si="1">SUM(D5:M5)</f>
        <v>2579812</v>
      </c>
      <c r="O5" s="32">
        <f t="shared" ref="O5:O31" si="2">(N5/O$33)</f>
        <v>465.33405483405483</v>
      </c>
      <c r="P5" s="6"/>
    </row>
    <row r="6" spans="1:133">
      <c r="A6" s="12"/>
      <c r="B6" s="44">
        <v>511</v>
      </c>
      <c r="C6" s="20" t="s">
        <v>19</v>
      </c>
      <c r="D6" s="46">
        <v>73519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73519</v>
      </c>
      <c r="O6" s="47">
        <f t="shared" si="2"/>
        <v>13.261002886002887</v>
      </c>
      <c r="P6" s="9"/>
    </row>
    <row r="7" spans="1:133">
      <c r="A7" s="12"/>
      <c r="B7" s="44">
        <v>512</v>
      </c>
      <c r="C7" s="20" t="s">
        <v>20</v>
      </c>
      <c r="D7" s="46">
        <v>339756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339756</v>
      </c>
      <c r="O7" s="47">
        <f t="shared" si="2"/>
        <v>61.28354978354978</v>
      </c>
      <c r="P7" s="9"/>
    </row>
    <row r="8" spans="1:133">
      <c r="A8" s="12"/>
      <c r="B8" s="44">
        <v>513</v>
      </c>
      <c r="C8" s="20" t="s">
        <v>21</v>
      </c>
      <c r="D8" s="46">
        <v>694996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694996</v>
      </c>
      <c r="O8" s="47">
        <f t="shared" si="2"/>
        <v>125.36002886002886</v>
      </c>
      <c r="P8" s="9"/>
    </row>
    <row r="9" spans="1:133">
      <c r="A9" s="12"/>
      <c r="B9" s="44">
        <v>514</v>
      </c>
      <c r="C9" s="20" t="s">
        <v>22</v>
      </c>
      <c r="D9" s="46">
        <v>401565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401565</v>
      </c>
      <c r="O9" s="47">
        <f t="shared" si="2"/>
        <v>72.432359307359306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823890</v>
      </c>
      <c r="L10" s="46">
        <v>0</v>
      </c>
      <c r="M10" s="46">
        <v>0</v>
      </c>
      <c r="N10" s="46">
        <f t="shared" si="1"/>
        <v>823890</v>
      </c>
      <c r="O10" s="47">
        <f t="shared" si="2"/>
        <v>148.60930735930737</v>
      </c>
      <c r="P10" s="9"/>
    </row>
    <row r="11" spans="1:133">
      <c r="A11" s="12"/>
      <c r="B11" s="44">
        <v>519</v>
      </c>
      <c r="C11" s="20" t="s">
        <v>58</v>
      </c>
      <c r="D11" s="46">
        <v>246086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246086</v>
      </c>
      <c r="O11" s="47">
        <f t="shared" si="2"/>
        <v>44.387806637806641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7012469</v>
      </c>
      <c r="E12" s="31">
        <f t="shared" si="3"/>
        <v>42353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7054822</v>
      </c>
      <c r="O12" s="43">
        <f t="shared" si="2"/>
        <v>1272.5147907647909</v>
      </c>
      <c r="P12" s="10"/>
    </row>
    <row r="13" spans="1:133">
      <c r="A13" s="12"/>
      <c r="B13" s="44">
        <v>521</v>
      </c>
      <c r="C13" s="20" t="s">
        <v>26</v>
      </c>
      <c r="D13" s="46">
        <v>5708573</v>
      </c>
      <c r="E13" s="46">
        <v>42353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5750926</v>
      </c>
      <c r="O13" s="47">
        <f t="shared" si="2"/>
        <v>1037.3243145743145</v>
      </c>
      <c r="P13" s="9"/>
    </row>
    <row r="14" spans="1:133">
      <c r="A14" s="12"/>
      <c r="B14" s="44">
        <v>524</v>
      </c>
      <c r="C14" s="20" t="s">
        <v>27</v>
      </c>
      <c r="D14" s="46">
        <v>1103736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1103736</v>
      </c>
      <c r="O14" s="47">
        <f t="shared" si="2"/>
        <v>199.08658008658008</v>
      </c>
      <c r="P14" s="9"/>
    </row>
    <row r="15" spans="1:133">
      <c r="A15" s="12"/>
      <c r="B15" s="44">
        <v>529</v>
      </c>
      <c r="C15" s="20" t="s">
        <v>59</v>
      </c>
      <c r="D15" s="46">
        <v>200160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200160</v>
      </c>
      <c r="O15" s="47">
        <f t="shared" si="2"/>
        <v>36.103896103896105</v>
      </c>
      <c r="P15" s="9"/>
    </row>
    <row r="16" spans="1:133" ht="15.75">
      <c r="A16" s="28" t="s">
        <v>28</v>
      </c>
      <c r="B16" s="29"/>
      <c r="C16" s="30"/>
      <c r="D16" s="31">
        <f t="shared" ref="D16:M16" si="4">SUM(D17:D20)</f>
        <v>1034333</v>
      </c>
      <c r="E16" s="31">
        <f t="shared" si="4"/>
        <v>0</v>
      </c>
      <c r="F16" s="31">
        <f t="shared" si="4"/>
        <v>0</v>
      </c>
      <c r="G16" s="31">
        <f t="shared" si="4"/>
        <v>245258</v>
      </c>
      <c r="H16" s="31">
        <f t="shared" si="4"/>
        <v>0</v>
      </c>
      <c r="I16" s="31">
        <f t="shared" si="4"/>
        <v>5095982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6375573</v>
      </c>
      <c r="O16" s="43">
        <f t="shared" si="2"/>
        <v>1149.9951298701299</v>
      </c>
      <c r="P16" s="10"/>
    </row>
    <row r="17" spans="1:119">
      <c r="A17" s="12"/>
      <c r="B17" s="44">
        <v>533</v>
      </c>
      <c r="C17" s="20" t="s">
        <v>72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3150570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3150570</v>
      </c>
      <c r="O17" s="47">
        <f t="shared" si="2"/>
        <v>568.28463203463207</v>
      </c>
      <c r="P17" s="9"/>
    </row>
    <row r="18" spans="1:119">
      <c r="A18" s="12"/>
      <c r="B18" s="44">
        <v>534</v>
      </c>
      <c r="C18" s="20" t="s">
        <v>60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1452813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1452813</v>
      </c>
      <c r="O18" s="47">
        <f t="shared" si="2"/>
        <v>262.05140692640691</v>
      </c>
      <c r="P18" s="9"/>
    </row>
    <row r="19" spans="1:119">
      <c r="A19" s="12"/>
      <c r="B19" s="44">
        <v>538</v>
      </c>
      <c r="C19" s="20" t="s">
        <v>62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492599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492599</v>
      </c>
      <c r="O19" s="47">
        <f t="shared" si="2"/>
        <v>88.852633477633475</v>
      </c>
      <c r="P19" s="9"/>
    </row>
    <row r="20" spans="1:119">
      <c r="A20" s="12"/>
      <c r="B20" s="44">
        <v>539</v>
      </c>
      <c r="C20" s="20" t="s">
        <v>32</v>
      </c>
      <c r="D20" s="46">
        <v>1034333</v>
      </c>
      <c r="E20" s="46">
        <v>0</v>
      </c>
      <c r="F20" s="46">
        <v>0</v>
      </c>
      <c r="G20" s="46">
        <v>245258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1279591</v>
      </c>
      <c r="O20" s="47">
        <f t="shared" si="2"/>
        <v>230.80645743145743</v>
      </c>
      <c r="P20" s="9"/>
    </row>
    <row r="21" spans="1:119" ht="15.75">
      <c r="A21" s="28" t="s">
        <v>33</v>
      </c>
      <c r="B21" s="29"/>
      <c r="C21" s="30"/>
      <c r="D21" s="31">
        <f t="shared" ref="D21:M21" si="5">SUM(D22:D24)</f>
        <v>94581</v>
      </c>
      <c r="E21" s="31">
        <f t="shared" si="5"/>
        <v>316826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1095550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ref="N21:N26" si="6">SUM(D21:M21)</f>
        <v>1506957</v>
      </c>
      <c r="O21" s="43">
        <f t="shared" si="2"/>
        <v>271.81764069264068</v>
      </c>
      <c r="P21" s="10"/>
    </row>
    <row r="22" spans="1:119">
      <c r="A22" s="12"/>
      <c r="B22" s="44">
        <v>541</v>
      </c>
      <c r="C22" s="20" t="s">
        <v>63</v>
      </c>
      <c r="D22" s="46">
        <v>94581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94581</v>
      </c>
      <c r="O22" s="47">
        <f t="shared" si="2"/>
        <v>17.060064935064936</v>
      </c>
      <c r="P22" s="9"/>
    </row>
    <row r="23" spans="1:119">
      <c r="A23" s="12"/>
      <c r="B23" s="44">
        <v>545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1095550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1095550</v>
      </c>
      <c r="O23" s="47">
        <f t="shared" si="2"/>
        <v>197.61002886002885</v>
      </c>
      <c r="P23" s="9"/>
    </row>
    <row r="24" spans="1:119">
      <c r="A24" s="12"/>
      <c r="B24" s="44">
        <v>549</v>
      </c>
      <c r="C24" s="20" t="s">
        <v>64</v>
      </c>
      <c r="D24" s="46">
        <v>0</v>
      </c>
      <c r="E24" s="46">
        <v>316826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316826</v>
      </c>
      <c r="O24" s="47">
        <f t="shared" si="2"/>
        <v>57.147546897546896</v>
      </c>
      <c r="P24" s="9"/>
    </row>
    <row r="25" spans="1:119" ht="15.75">
      <c r="A25" s="28" t="s">
        <v>37</v>
      </c>
      <c r="B25" s="29"/>
      <c r="C25" s="30"/>
      <c r="D25" s="31">
        <f t="shared" ref="D25:M25" si="7">SUM(D26:D26)</f>
        <v>145747</v>
      </c>
      <c r="E25" s="31">
        <f t="shared" si="7"/>
        <v>622813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6"/>
        <v>768560</v>
      </c>
      <c r="O25" s="43">
        <f t="shared" si="2"/>
        <v>138.62914862914863</v>
      </c>
      <c r="P25" s="10"/>
    </row>
    <row r="26" spans="1:119">
      <c r="A26" s="13"/>
      <c r="B26" s="45">
        <v>552</v>
      </c>
      <c r="C26" s="21" t="s">
        <v>38</v>
      </c>
      <c r="D26" s="46">
        <v>145747</v>
      </c>
      <c r="E26" s="46">
        <v>622813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768560</v>
      </c>
      <c r="O26" s="47">
        <f t="shared" si="2"/>
        <v>138.62914862914863</v>
      </c>
      <c r="P26" s="9"/>
    </row>
    <row r="27" spans="1:119" ht="15.75">
      <c r="A27" s="28" t="s">
        <v>39</v>
      </c>
      <c r="B27" s="29"/>
      <c r="C27" s="30"/>
      <c r="D27" s="31">
        <f t="shared" ref="D27:M27" si="8">SUM(D28:D28)</f>
        <v>1695275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>SUM(D27:M27)</f>
        <v>1695275</v>
      </c>
      <c r="O27" s="43">
        <f t="shared" si="2"/>
        <v>305.7855339105339</v>
      </c>
      <c r="P27" s="9"/>
    </row>
    <row r="28" spans="1:119">
      <c r="A28" s="12"/>
      <c r="B28" s="44">
        <v>572</v>
      </c>
      <c r="C28" s="20" t="s">
        <v>65</v>
      </c>
      <c r="D28" s="46">
        <v>1695275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1695275</v>
      </c>
      <c r="O28" s="47">
        <f t="shared" si="2"/>
        <v>305.7855339105339</v>
      </c>
      <c r="P28" s="9"/>
    </row>
    <row r="29" spans="1:119" ht="15.75">
      <c r="A29" s="28" t="s">
        <v>66</v>
      </c>
      <c r="B29" s="29"/>
      <c r="C29" s="30"/>
      <c r="D29" s="31">
        <f t="shared" ref="D29:M29" si="9">SUM(D30:D30)</f>
        <v>219084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442008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>SUM(D29:M29)</f>
        <v>661092</v>
      </c>
      <c r="O29" s="43">
        <f t="shared" si="2"/>
        <v>119.24458874458874</v>
      </c>
      <c r="P29" s="9"/>
    </row>
    <row r="30" spans="1:119" ht="15.75" thickBot="1">
      <c r="A30" s="12"/>
      <c r="B30" s="44">
        <v>581</v>
      </c>
      <c r="C30" s="20" t="s">
        <v>67</v>
      </c>
      <c r="D30" s="46">
        <v>219084</v>
      </c>
      <c r="E30" s="46">
        <v>0</v>
      </c>
      <c r="F30" s="46">
        <v>0</v>
      </c>
      <c r="G30" s="46">
        <v>0</v>
      </c>
      <c r="H30" s="46">
        <v>0</v>
      </c>
      <c r="I30" s="46">
        <v>442008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661092</v>
      </c>
      <c r="O30" s="47">
        <f t="shared" si="2"/>
        <v>119.24458874458874</v>
      </c>
      <c r="P30" s="9"/>
    </row>
    <row r="31" spans="1:119" ht="16.5" thickBot="1">
      <c r="A31" s="14" t="s">
        <v>10</v>
      </c>
      <c r="B31" s="23"/>
      <c r="C31" s="22"/>
      <c r="D31" s="15">
        <f>SUM(D5,D12,D16,D21,D25,D27,D29)</f>
        <v>11957411</v>
      </c>
      <c r="E31" s="15">
        <f t="shared" ref="E31:M31" si="10">SUM(E5,E12,E16,E21,E25,E27,E29)</f>
        <v>981992</v>
      </c>
      <c r="F31" s="15">
        <f t="shared" si="10"/>
        <v>0</v>
      </c>
      <c r="G31" s="15">
        <f t="shared" si="10"/>
        <v>245258</v>
      </c>
      <c r="H31" s="15">
        <f t="shared" si="10"/>
        <v>0</v>
      </c>
      <c r="I31" s="15">
        <f t="shared" si="10"/>
        <v>6633540</v>
      </c>
      <c r="J31" s="15">
        <f t="shared" si="10"/>
        <v>0</v>
      </c>
      <c r="K31" s="15">
        <f t="shared" si="10"/>
        <v>823890</v>
      </c>
      <c r="L31" s="15">
        <f t="shared" si="10"/>
        <v>0</v>
      </c>
      <c r="M31" s="15">
        <f t="shared" si="10"/>
        <v>0</v>
      </c>
      <c r="N31" s="15">
        <f>SUM(D31:M31)</f>
        <v>20642091</v>
      </c>
      <c r="O31" s="37">
        <f t="shared" si="2"/>
        <v>3723.3208874458874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93" t="s">
        <v>75</v>
      </c>
      <c r="M33" s="93"/>
      <c r="N33" s="93"/>
      <c r="O33" s="41">
        <v>5544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48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2005188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840522</v>
      </c>
      <c r="L5" s="26">
        <f t="shared" si="0"/>
        <v>0</v>
      </c>
      <c r="M5" s="26">
        <f t="shared" si="0"/>
        <v>0</v>
      </c>
      <c r="N5" s="27">
        <f t="shared" ref="N5:N20" si="1">SUM(D5:M5)</f>
        <v>2845710</v>
      </c>
      <c r="O5" s="32">
        <f t="shared" ref="O5:O31" si="2">(N5/O$33)</f>
        <v>498.98474487112048</v>
      </c>
      <c r="P5" s="6"/>
    </row>
    <row r="6" spans="1:133">
      <c r="A6" s="12"/>
      <c r="B6" s="44">
        <v>511</v>
      </c>
      <c r="C6" s="20" t="s">
        <v>19</v>
      </c>
      <c r="D6" s="46">
        <v>59789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59789</v>
      </c>
      <c r="O6" s="47">
        <f t="shared" si="2"/>
        <v>10.483780466421182</v>
      </c>
      <c r="P6" s="9"/>
    </row>
    <row r="7" spans="1:133">
      <c r="A7" s="12"/>
      <c r="B7" s="44">
        <v>512</v>
      </c>
      <c r="C7" s="20" t="s">
        <v>20</v>
      </c>
      <c r="D7" s="46">
        <v>606204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606204</v>
      </c>
      <c r="O7" s="47">
        <f t="shared" si="2"/>
        <v>106.29563387690689</v>
      </c>
      <c r="P7" s="9"/>
    </row>
    <row r="8" spans="1:133">
      <c r="A8" s="12"/>
      <c r="B8" s="44">
        <v>513</v>
      </c>
      <c r="C8" s="20" t="s">
        <v>21</v>
      </c>
      <c r="D8" s="46">
        <v>701325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701325</v>
      </c>
      <c r="O8" s="47">
        <f t="shared" si="2"/>
        <v>122.97475013150974</v>
      </c>
      <c r="P8" s="9"/>
    </row>
    <row r="9" spans="1:133">
      <c r="A9" s="12"/>
      <c r="B9" s="44">
        <v>514</v>
      </c>
      <c r="C9" s="20" t="s">
        <v>22</v>
      </c>
      <c r="D9" s="46">
        <v>416137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416137</v>
      </c>
      <c r="O9" s="47">
        <f t="shared" si="2"/>
        <v>72.968086971769239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840522</v>
      </c>
      <c r="L10" s="46">
        <v>0</v>
      </c>
      <c r="M10" s="46">
        <v>0</v>
      </c>
      <c r="N10" s="46">
        <f t="shared" si="1"/>
        <v>840522</v>
      </c>
      <c r="O10" s="47">
        <f t="shared" si="2"/>
        <v>147.38243029984218</v>
      </c>
      <c r="P10" s="9"/>
    </row>
    <row r="11" spans="1:133">
      <c r="A11" s="12"/>
      <c r="B11" s="44">
        <v>519</v>
      </c>
      <c r="C11" s="20" t="s">
        <v>58</v>
      </c>
      <c r="D11" s="46">
        <v>221733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221733</v>
      </c>
      <c r="O11" s="47">
        <f t="shared" si="2"/>
        <v>38.880063124671224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6895142</v>
      </c>
      <c r="E12" s="31">
        <f t="shared" si="3"/>
        <v>95729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6990871</v>
      </c>
      <c r="O12" s="43">
        <f t="shared" si="2"/>
        <v>1225.823426266877</v>
      </c>
      <c r="P12" s="10"/>
    </row>
    <row r="13" spans="1:133">
      <c r="A13" s="12"/>
      <c r="B13" s="44">
        <v>521</v>
      </c>
      <c r="C13" s="20" t="s">
        <v>26</v>
      </c>
      <c r="D13" s="46">
        <v>5651547</v>
      </c>
      <c r="E13" s="46">
        <v>95729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5747276</v>
      </c>
      <c r="O13" s="47">
        <f t="shared" si="2"/>
        <v>1007.7636331755217</v>
      </c>
      <c r="P13" s="9"/>
    </row>
    <row r="14" spans="1:133">
      <c r="A14" s="12"/>
      <c r="B14" s="44">
        <v>524</v>
      </c>
      <c r="C14" s="20" t="s">
        <v>27</v>
      </c>
      <c r="D14" s="46">
        <v>958948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958948</v>
      </c>
      <c r="O14" s="47">
        <f t="shared" si="2"/>
        <v>168.14799228476241</v>
      </c>
      <c r="P14" s="9"/>
    </row>
    <row r="15" spans="1:133">
      <c r="A15" s="12"/>
      <c r="B15" s="44">
        <v>529</v>
      </c>
      <c r="C15" s="20" t="s">
        <v>59</v>
      </c>
      <c r="D15" s="46">
        <v>284647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284647</v>
      </c>
      <c r="O15" s="47">
        <f t="shared" si="2"/>
        <v>49.911800806593021</v>
      </c>
      <c r="P15" s="9"/>
    </row>
    <row r="16" spans="1:133" ht="15.75">
      <c r="A16" s="28" t="s">
        <v>28</v>
      </c>
      <c r="B16" s="29"/>
      <c r="C16" s="30"/>
      <c r="D16" s="31">
        <f t="shared" ref="D16:M16" si="4">SUM(D17:D20)</f>
        <v>1142284</v>
      </c>
      <c r="E16" s="31">
        <f t="shared" si="4"/>
        <v>0</v>
      </c>
      <c r="F16" s="31">
        <f t="shared" si="4"/>
        <v>0</v>
      </c>
      <c r="G16" s="31">
        <f t="shared" si="4"/>
        <v>1609559</v>
      </c>
      <c r="H16" s="31">
        <f t="shared" si="4"/>
        <v>0</v>
      </c>
      <c r="I16" s="31">
        <f t="shared" si="4"/>
        <v>4793698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7545541</v>
      </c>
      <c r="O16" s="43">
        <f t="shared" si="2"/>
        <v>1323.0827634578293</v>
      </c>
      <c r="P16" s="10"/>
    </row>
    <row r="17" spans="1:119">
      <c r="A17" s="12"/>
      <c r="B17" s="44">
        <v>533</v>
      </c>
      <c r="C17" s="20" t="s">
        <v>72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2987800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2987800</v>
      </c>
      <c r="O17" s="47">
        <f t="shared" si="2"/>
        <v>523.89970191127475</v>
      </c>
      <c r="P17" s="9"/>
    </row>
    <row r="18" spans="1:119">
      <c r="A18" s="12"/>
      <c r="B18" s="44">
        <v>534</v>
      </c>
      <c r="C18" s="20" t="s">
        <v>60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1334381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1334381</v>
      </c>
      <c r="O18" s="47">
        <f t="shared" si="2"/>
        <v>233.97878309661581</v>
      </c>
      <c r="P18" s="9"/>
    </row>
    <row r="19" spans="1:119">
      <c r="A19" s="12"/>
      <c r="B19" s="44">
        <v>538</v>
      </c>
      <c r="C19" s="20" t="s">
        <v>62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471517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471517</v>
      </c>
      <c r="O19" s="47">
        <f t="shared" si="2"/>
        <v>82.678765561984918</v>
      </c>
      <c r="P19" s="9"/>
    </row>
    <row r="20" spans="1:119">
      <c r="A20" s="12"/>
      <c r="B20" s="44">
        <v>539</v>
      </c>
      <c r="C20" s="20" t="s">
        <v>32</v>
      </c>
      <c r="D20" s="46">
        <v>1142284</v>
      </c>
      <c r="E20" s="46">
        <v>0</v>
      </c>
      <c r="F20" s="46">
        <v>0</v>
      </c>
      <c r="G20" s="46">
        <v>1609559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2751843</v>
      </c>
      <c r="O20" s="47">
        <f t="shared" si="2"/>
        <v>482.52551288795371</v>
      </c>
      <c r="P20" s="9"/>
    </row>
    <row r="21" spans="1:119" ht="15.75">
      <c r="A21" s="28" t="s">
        <v>33</v>
      </c>
      <c r="B21" s="29"/>
      <c r="C21" s="30"/>
      <c r="D21" s="31">
        <f t="shared" ref="D21:M21" si="5">SUM(D22:D24)</f>
        <v>89732</v>
      </c>
      <c r="E21" s="31">
        <f t="shared" si="5"/>
        <v>174620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954129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ref="N21:N26" si="6">SUM(D21:M21)</f>
        <v>1218481</v>
      </c>
      <c r="O21" s="43">
        <f t="shared" si="2"/>
        <v>213.65614588812906</v>
      </c>
      <c r="P21" s="10"/>
    </row>
    <row r="22" spans="1:119">
      <c r="A22" s="12"/>
      <c r="B22" s="44">
        <v>541</v>
      </c>
      <c r="C22" s="20" t="s">
        <v>63</v>
      </c>
      <c r="D22" s="46">
        <v>89732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89732</v>
      </c>
      <c r="O22" s="47">
        <f t="shared" si="2"/>
        <v>15.734174995616343</v>
      </c>
      <c r="P22" s="9"/>
    </row>
    <row r="23" spans="1:119">
      <c r="A23" s="12"/>
      <c r="B23" s="44">
        <v>545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954129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954129</v>
      </c>
      <c r="O23" s="47">
        <f t="shared" si="2"/>
        <v>167.30299842188322</v>
      </c>
      <c r="P23" s="9"/>
    </row>
    <row r="24" spans="1:119">
      <c r="A24" s="12"/>
      <c r="B24" s="44">
        <v>549</v>
      </c>
      <c r="C24" s="20" t="s">
        <v>64</v>
      </c>
      <c r="D24" s="46">
        <v>0</v>
      </c>
      <c r="E24" s="46">
        <v>174620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174620</v>
      </c>
      <c r="O24" s="47">
        <f t="shared" si="2"/>
        <v>30.618972470629494</v>
      </c>
      <c r="P24" s="9"/>
    </row>
    <row r="25" spans="1:119" ht="15.75">
      <c r="A25" s="28" t="s">
        <v>37</v>
      </c>
      <c r="B25" s="29"/>
      <c r="C25" s="30"/>
      <c r="D25" s="31">
        <f t="shared" ref="D25:M25" si="7">SUM(D26:D26)</f>
        <v>136973</v>
      </c>
      <c r="E25" s="31">
        <f t="shared" si="7"/>
        <v>440645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6"/>
        <v>577618</v>
      </c>
      <c r="O25" s="43">
        <f t="shared" si="2"/>
        <v>101.28318428897072</v>
      </c>
      <c r="P25" s="10"/>
    </row>
    <row r="26" spans="1:119">
      <c r="A26" s="13"/>
      <c r="B26" s="45">
        <v>552</v>
      </c>
      <c r="C26" s="21" t="s">
        <v>38</v>
      </c>
      <c r="D26" s="46">
        <v>136973</v>
      </c>
      <c r="E26" s="46">
        <v>440645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577618</v>
      </c>
      <c r="O26" s="47">
        <f t="shared" si="2"/>
        <v>101.28318428897072</v>
      </c>
      <c r="P26" s="9"/>
    </row>
    <row r="27" spans="1:119" ht="15.75">
      <c r="A27" s="28" t="s">
        <v>39</v>
      </c>
      <c r="B27" s="29"/>
      <c r="C27" s="30"/>
      <c r="D27" s="31">
        <f t="shared" ref="D27:M27" si="8">SUM(D28:D28)</f>
        <v>1714535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>SUM(D27:M27)</f>
        <v>1714535</v>
      </c>
      <c r="O27" s="43">
        <f t="shared" si="2"/>
        <v>300.63738383307032</v>
      </c>
      <c r="P27" s="9"/>
    </row>
    <row r="28" spans="1:119">
      <c r="A28" s="12"/>
      <c r="B28" s="44">
        <v>572</v>
      </c>
      <c r="C28" s="20" t="s">
        <v>65</v>
      </c>
      <c r="D28" s="46">
        <v>1714535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1714535</v>
      </c>
      <c r="O28" s="47">
        <f t="shared" si="2"/>
        <v>300.63738383307032</v>
      </c>
      <c r="P28" s="9"/>
    </row>
    <row r="29" spans="1:119" ht="15.75">
      <c r="A29" s="28" t="s">
        <v>66</v>
      </c>
      <c r="B29" s="29"/>
      <c r="C29" s="30"/>
      <c r="D29" s="31">
        <f t="shared" ref="D29:M29" si="9">SUM(D30:D30)</f>
        <v>1043613</v>
      </c>
      <c r="E29" s="31">
        <f t="shared" si="9"/>
        <v>9850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163727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>SUM(D29:M29)</f>
        <v>1217190</v>
      </c>
      <c r="O29" s="43">
        <f t="shared" si="2"/>
        <v>213.42977380326144</v>
      </c>
      <c r="P29" s="9"/>
    </row>
    <row r="30" spans="1:119" ht="15.75" thickBot="1">
      <c r="A30" s="12"/>
      <c r="B30" s="44">
        <v>581</v>
      </c>
      <c r="C30" s="20" t="s">
        <v>67</v>
      </c>
      <c r="D30" s="46">
        <v>1043613</v>
      </c>
      <c r="E30" s="46">
        <v>9850</v>
      </c>
      <c r="F30" s="46">
        <v>0</v>
      </c>
      <c r="G30" s="46">
        <v>0</v>
      </c>
      <c r="H30" s="46">
        <v>0</v>
      </c>
      <c r="I30" s="46">
        <v>163727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1217190</v>
      </c>
      <c r="O30" s="47">
        <f t="shared" si="2"/>
        <v>213.42977380326144</v>
      </c>
      <c r="P30" s="9"/>
    </row>
    <row r="31" spans="1:119" ht="16.5" thickBot="1">
      <c r="A31" s="14" t="s">
        <v>10</v>
      </c>
      <c r="B31" s="23"/>
      <c r="C31" s="22"/>
      <c r="D31" s="15">
        <f>SUM(D5,D12,D16,D21,D25,D27,D29)</f>
        <v>13027467</v>
      </c>
      <c r="E31" s="15">
        <f t="shared" ref="E31:M31" si="10">SUM(E5,E12,E16,E21,E25,E27,E29)</f>
        <v>720844</v>
      </c>
      <c r="F31" s="15">
        <f t="shared" si="10"/>
        <v>0</v>
      </c>
      <c r="G31" s="15">
        <f t="shared" si="10"/>
        <v>1609559</v>
      </c>
      <c r="H31" s="15">
        <f t="shared" si="10"/>
        <v>0</v>
      </c>
      <c r="I31" s="15">
        <f t="shared" si="10"/>
        <v>5911554</v>
      </c>
      <c r="J31" s="15">
        <f t="shared" si="10"/>
        <v>0</v>
      </c>
      <c r="K31" s="15">
        <f t="shared" si="10"/>
        <v>840522</v>
      </c>
      <c r="L31" s="15">
        <f t="shared" si="10"/>
        <v>0</v>
      </c>
      <c r="M31" s="15">
        <f t="shared" si="10"/>
        <v>0</v>
      </c>
      <c r="N31" s="15">
        <f>SUM(D31:M31)</f>
        <v>22109946</v>
      </c>
      <c r="O31" s="37">
        <f t="shared" si="2"/>
        <v>3876.8974224092581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93" t="s">
        <v>73</v>
      </c>
      <c r="M33" s="93"/>
      <c r="N33" s="93"/>
      <c r="O33" s="41">
        <v>5703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48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24" t="s">
        <v>45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8"/>
      <c r="Q1" s="49"/>
    </row>
    <row r="2" spans="1:133" ht="24" thickBot="1">
      <c r="A2" s="127" t="s">
        <v>57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8"/>
      <c r="Q2" s="49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50"/>
      <c r="N3" s="51"/>
      <c r="O3" s="139" t="s">
        <v>17</v>
      </c>
      <c r="P3" s="52"/>
      <c r="Q3" s="49"/>
    </row>
    <row r="4" spans="1:133" ht="32.25" customHeight="1" thickBot="1">
      <c r="A4" s="133"/>
      <c r="B4" s="134"/>
      <c r="C4" s="13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4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SUM(D6:D11)</f>
        <v>2267733</v>
      </c>
      <c r="E5" s="59">
        <f t="shared" si="0"/>
        <v>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699798</v>
      </c>
      <c r="L5" s="59">
        <f t="shared" si="0"/>
        <v>0</v>
      </c>
      <c r="M5" s="59">
        <f t="shared" si="0"/>
        <v>0</v>
      </c>
      <c r="N5" s="60">
        <f t="shared" ref="N5:N20" si="1">SUM(D5:M5)</f>
        <v>2967531</v>
      </c>
      <c r="O5" s="61">
        <f t="shared" ref="O5:O31" si="2">(N5/O$33)</f>
        <v>518.61779098217403</v>
      </c>
      <c r="P5" s="62"/>
    </row>
    <row r="6" spans="1:133">
      <c r="A6" s="64"/>
      <c r="B6" s="65">
        <v>511</v>
      </c>
      <c r="C6" s="66" t="s">
        <v>19</v>
      </c>
      <c r="D6" s="67">
        <v>75270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75270</v>
      </c>
      <c r="O6" s="68">
        <f t="shared" si="2"/>
        <v>13.154491436560644</v>
      </c>
      <c r="P6" s="69"/>
    </row>
    <row r="7" spans="1:133">
      <c r="A7" s="64"/>
      <c r="B7" s="65">
        <v>512</v>
      </c>
      <c r="C7" s="66" t="s">
        <v>20</v>
      </c>
      <c r="D7" s="67">
        <v>880151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880151</v>
      </c>
      <c r="O7" s="68">
        <f t="shared" si="2"/>
        <v>153.81876966095771</v>
      </c>
      <c r="P7" s="69"/>
    </row>
    <row r="8" spans="1:133">
      <c r="A8" s="64"/>
      <c r="B8" s="65">
        <v>513</v>
      </c>
      <c r="C8" s="66" t="s">
        <v>21</v>
      </c>
      <c r="D8" s="67">
        <v>679724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1"/>
        <v>679724</v>
      </c>
      <c r="O8" s="68">
        <f t="shared" si="2"/>
        <v>118.79133170220203</v>
      </c>
      <c r="P8" s="69"/>
    </row>
    <row r="9" spans="1:133">
      <c r="A9" s="64"/>
      <c r="B9" s="65">
        <v>514</v>
      </c>
      <c r="C9" s="66" t="s">
        <v>22</v>
      </c>
      <c r="D9" s="67">
        <v>478552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1"/>
        <v>478552</v>
      </c>
      <c r="O9" s="68">
        <f t="shared" si="2"/>
        <v>83.633694512408255</v>
      </c>
      <c r="P9" s="69"/>
    </row>
    <row r="10" spans="1:133">
      <c r="A10" s="64"/>
      <c r="B10" s="65">
        <v>518</v>
      </c>
      <c r="C10" s="66" t="s">
        <v>23</v>
      </c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699798</v>
      </c>
      <c r="L10" s="67">
        <v>0</v>
      </c>
      <c r="M10" s="67">
        <v>0</v>
      </c>
      <c r="N10" s="67">
        <f t="shared" si="1"/>
        <v>699798</v>
      </c>
      <c r="O10" s="68">
        <f t="shared" si="2"/>
        <v>122.29954561342188</v>
      </c>
      <c r="P10" s="69"/>
    </row>
    <row r="11" spans="1:133">
      <c r="A11" s="64"/>
      <c r="B11" s="65">
        <v>519</v>
      </c>
      <c r="C11" s="66" t="s">
        <v>58</v>
      </c>
      <c r="D11" s="67">
        <v>154036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1"/>
        <v>154036</v>
      </c>
      <c r="O11" s="68">
        <f t="shared" si="2"/>
        <v>26.919958056623557</v>
      </c>
      <c r="P11" s="69"/>
    </row>
    <row r="12" spans="1:133" ht="15.75">
      <c r="A12" s="70" t="s">
        <v>25</v>
      </c>
      <c r="B12" s="71"/>
      <c r="C12" s="72"/>
      <c r="D12" s="73">
        <f t="shared" ref="D12:M12" si="3">SUM(D13:D15)</f>
        <v>5577612</v>
      </c>
      <c r="E12" s="73">
        <f t="shared" si="3"/>
        <v>57493</v>
      </c>
      <c r="F12" s="73">
        <f t="shared" si="3"/>
        <v>0</v>
      </c>
      <c r="G12" s="73">
        <f t="shared" si="3"/>
        <v>2792</v>
      </c>
      <c r="H12" s="73">
        <f t="shared" si="3"/>
        <v>0</v>
      </c>
      <c r="I12" s="73">
        <f t="shared" si="3"/>
        <v>0</v>
      </c>
      <c r="J12" s="73">
        <f t="shared" si="3"/>
        <v>0</v>
      </c>
      <c r="K12" s="73">
        <f t="shared" si="3"/>
        <v>0</v>
      </c>
      <c r="L12" s="73">
        <f t="shared" si="3"/>
        <v>0</v>
      </c>
      <c r="M12" s="73">
        <f t="shared" si="3"/>
        <v>0</v>
      </c>
      <c r="N12" s="74">
        <f t="shared" si="1"/>
        <v>5637897</v>
      </c>
      <c r="O12" s="75">
        <f t="shared" si="2"/>
        <v>985.30181754631246</v>
      </c>
      <c r="P12" s="76"/>
    </row>
    <row r="13" spans="1:133">
      <c r="A13" s="64"/>
      <c r="B13" s="65">
        <v>521</v>
      </c>
      <c r="C13" s="66" t="s">
        <v>26</v>
      </c>
      <c r="D13" s="67">
        <v>4877463</v>
      </c>
      <c r="E13" s="67">
        <v>57493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1"/>
        <v>4934956</v>
      </c>
      <c r="O13" s="68">
        <f t="shared" si="2"/>
        <v>862.45298846557148</v>
      </c>
      <c r="P13" s="69"/>
    </row>
    <row r="14" spans="1:133">
      <c r="A14" s="64"/>
      <c r="B14" s="65">
        <v>524</v>
      </c>
      <c r="C14" s="66" t="s">
        <v>27</v>
      </c>
      <c r="D14" s="67">
        <v>531067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1"/>
        <v>531067</v>
      </c>
      <c r="O14" s="68">
        <f t="shared" si="2"/>
        <v>92.811429570080392</v>
      </c>
      <c r="P14" s="69"/>
    </row>
    <row r="15" spans="1:133">
      <c r="A15" s="64"/>
      <c r="B15" s="65">
        <v>529</v>
      </c>
      <c r="C15" s="66" t="s">
        <v>59</v>
      </c>
      <c r="D15" s="67">
        <v>169082</v>
      </c>
      <c r="E15" s="67">
        <v>0</v>
      </c>
      <c r="F15" s="67">
        <v>0</v>
      </c>
      <c r="G15" s="67">
        <v>2792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1"/>
        <v>171874</v>
      </c>
      <c r="O15" s="68">
        <f t="shared" si="2"/>
        <v>30.03739951066061</v>
      </c>
      <c r="P15" s="69"/>
    </row>
    <row r="16" spans="1:133" ht="15.75">
      <c r="A16" s="70" t="s">
        <v>28</v>
      </c>
      <c r="B16" s="71"/>
      <c r="C16" s="72"/>
      <c r="D16" s="73">
        <f t="shared" ref="D16:M16" si="4">SUM(D17:D20)</f>
        <v>917417</v>
      </c>
      <c r="E16" s="73">
        <f t="shared" si="4"/>
        <v>0</v>
      </c>
      <c r="F16" s="73">
        <f t="shared" si="4"/>
        <v>0</v>
      </c>
      <c r="G16" s="73">
        <f t="shared" si="4"/>
        <v>1452796</v>
      </c>
      <c r="H16" s="73">
        <f t="shared" si="4"/>
        <v>0</v>
      </c>
      <c r="I16" s="73">
        <f t="shared" si="4"/>
        <v>4633970</v>
      </c>
      <c r="J16" s="73">
        <f t="shared" si="4"/>
        <v>0</v>
      </c>
      <c r="K16" s="73">
        <f t="shared" si="4"/>
        <v>0</v>
      </c>
      <c r="L16" s="73">
        <f t="shared" si="4"/>
        <v>0</v>
      </c>
      <c r="M16" s="73">
        <f t="shared" si="4"/>
        <v>0</v>
      </c>
      <c r="N16" s="74">
        <f t="shared" si="1"/>
        <v>7004183</v>
      </c>
      <c r="O16" s="75">
        <f t="shared" si="2"/>
        <v>1224.0795176511708</v>
      </c>
      <c r="P16" s="76"/>
    </row>
    <row r="17" spans="1:119">
      <c r="A17" s="64"/>
      <c r="B17" s="65">
        <v>534</v>
      </c>
      <c r="C17" s="66" t="s">
        <v>60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1347714</v>
      </c>
      <c r="J17" s="67">
        <v>0</v>
      </c>
      <c r="K17" s="67">
        <v>0</v>
      </c>
      <c r="L17" s="67">
        <v>0</v>
      </c>
      <c r="M17" s="67">
        <v>0</v>
      </c>
      <c r="N17" s="67">
        <f t="shared" si="1"/>
        <v>1347714</v>
      </c>
      <c r="O17" s="68">
        <f t="shared" si="2"/>
        <v>235.53198182453687</v>
      </c>
      <c r="P17" s="69"/>
    </row>
    <row r="18" spans="1:119">
      <c r="A18" s="64"/>
      <c r="B18" s="65">
        <v>536</v>
      </c>
      <c r="C18" s="66" t="s">
        <v>61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2936822</v>
      </c>
      <c r="J18" s="67">
        <v>0</v>
      </c>
      <c r="K18" s="67">
        <v>0</v>
      </c>
      <c r="L18" s="67">
        <v>0</v>
      </c>
      <c r="M18" s="67">
        <v>0</v>
      </c>
      <c r="N18" s="67">
        <f t="shared" si="1"/>
        <v>2936822</v>
      </c>
      <c r="O18" s="68">
        <f t="shared" si="2"/>
        <v>513.25096120237674</v>
      </c>
      <c r="P18" s="69"/>
    </row>
    <row r="19" spans="1:119">
      <c r="A19" s="64"/>
      <c r="B19" s="65">
        <v>538</v>
      </c>
      <c r="C19" s="66" t="s">
        <v>62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349434</v>
      </c>
      <c r="J19" s="67">
        <v>0</v>
      </c>
      <c r="K19" s="67">
        <v>0</v>
      </c>
      <c r="L19" s="67">
        <v>0</v>
      </c>
      <c r="M19" s="67">
        <v>0</v>
      </c>
      <c r="N19" s="67">
        <f t="shared" si="1"/>
        <v>349434</v>
      </c>
      <c r="O19" s="68">
        <f t="shared" si="2"/>
        <v>61.068507514854943</v>
      </c>
      <c r="P19" s="69"/>
    </row>
    <row r="20" spans="1:119">
      <c r="A20" s="64"/>
      <c r="B20" s="65">
        <v>539</v>
      </c>
      <c r="C20" s="66" t="s">
        <v>32</v>
      </c>
      <c r="D20" s="67">
        <v>917417</v>
      </c>
      <c r="E20" s="67">
        <v>0</v>
      </c>
      <c r="F20" s="67">
        <v>0</v>
      </c>
      <c r="G20" s="67">
        <v>1452796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f t="shared" si="1"/>
        <v>2370213</v>
      </c>
      <c r="O20" s="68">
        <f t="shared" si="2"/>
        <v>414.22806710940233</v>
      </c>
      <c r="P20" s="69"/>
    </row>
    <row r="21" spans="1:119" ht="15.75">
      <c r="A21" s="70" t="s">
        <v>33</v>
      </c>
      <c r="B21" s="71"/>
      <c r="C21" s="72"/>
      <c r="D21" s="73">
        <f t="shared" ref="D21:M21" si="5">SUM(D22:D24)</f>
        <v>87333</v>
      </c>
      <c r="E21" s="73">
        <f t="shared" si="5"/>
        <v>179191</v>
      </c>
      <c r="F21" s="73">
        <f t="shared" si="5"/>
        <v>0</v>
      </c>
      <c r="G21" s="73">
        <f t="shared" si="5"/>
        <v>0</v>
      </c>
      <c r="H21" s="73">
        <f t="shared" si="5"/>
        <v>0</v>
      </c>
      <c r="I21" s="73">
        <f t="shared" si="5"/>
        <v>898121</v>
      </c>
      <c r="J21" s="73">
        <f t="shared" si="5"/>
        <v>0</v>
      </c>
      <c r="K21" s="73">
        <f t="shared" si="5"/>
        <v>0</v>
      </c>
      <c r="L21" s="73">
        <f t="shared" si="5"/>
        <v>0</v>
      </c>
      <c r="M21" s="73">
        <f t="shared" si="5"/>
        <v>0</v>
      </c>
      <c r="N21" s="73">
        <f t="shared" ref="N21:N26" si="6">SUM(D21:M21)</f>
        <v>1164645</v>
      </c>
      <c r="O21" s="75">
        <f t="shared" si="2"/>
        <v>203.53809856693465</v>
      </c>
      <c r="P21" s="76"/>
    </row>
    <row r="22" spans="1:119">
      <c r="A22" s="64"/>
      <c r="B22" s="65">
        <v>541</v>
      </c>
      <c r="C22" s="66" t="s">
        <v>63</v>
      </c>
      <c r="D22" s="67">
        <v>87333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f t="shared" si="6"/>
        <v>87333</v>
      </c>
      <c r="O22" s="68">
        <f t="shared" si="2"/>
        <v>15.262670394966795</v>
      </c>
      <c r="P22" s="69"/>
    </row>
    <row r="23" spans="1:119">
      <c r="A23" s="64"/>
      <c r="B23" s="65">
        <v>545</v>
      </c>
      <c r="C23" s="66" t="s">
        <v>35</v>
      </c>
      <c r="D23" s="67">
        <v>0</v>
      </c>
      <c r="E23" s="67">
        <v>0</v>
      </c>
      <c r="F23" s="67">
        <v>0</v>
      </c>
      <c r="G23" s="67">
        <v>0</v>
      </c>
      <c r="H23" s="67">
        <v>0</v>
      </c>
      <c r="I23" s="67">
        <v>898121</v>
      </c>
      <c r="J23" s="67">
        <v>0</v>
      </c>
      <c r="K23" s="67">
        <v>0</v>
      </c>
      <c r="L23" s="67">
        <v>0</v>
      </c>
      <c r="M23" s="67">
        <v>0</v>
      </c>
      <c r="N23" s="67">
        <f t="shared" si="6"/>
        <v>898121</v>
      </c>
      <c r="O23" s="68">
        <f t="shared" si="2"/>
        <v>156.95927997203776</v>
      </c>
      <c r="P23" s="69"/>
    </row>
    <row r="24" spans="1:119">
      <c r="A24" s="64"/>
      <c r="B24" s="65">
        <v>549</v>
      </c>
      <c r="C24" s="66" t="s">
        <v>64</v>
      </c>
      <c r="D24" s="67">
        <v>0</v>
      </c>
      <c r="E24" s="67">
        <v>179191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6"/>
        <v>179191</v>
      </c>
      <c r="O24" s="68">
        <f t="shared" si="2"/>
        <v>31.316148199930094</v>
      </c>
      <c r="P24" s="69"/>
    </row>
    <row r="25" spans="1:119" ht="15.75">
      <c r="A25" s="70" t="s">
        <v>37</v>
      </c>
      <c r="B25" s="71"/>
      <c r="C25" s="72"/>
      <c r="D25" s="73">
        <f t="shared" ref="D25:M25" si="7">SUM(D26:D26)</f>
        <v>106259</v>
      </c>
      <c r="E25" s="73">
        <f t="shared" si="7"/>
        <v>268614</v>
      </c>
      <c r="F25" s="73">
        <f t="shared" si="7"/>
        <v>0</v>
      </c>
      <c r="G25" s="73">
        <f t="shared" si="7"/>
        <v>0</v>
      </c>
      <c r="H25" s="73">
        <f t="shared" si="7"/>
        <v>0</v>
      </c>
      <c r="I25" s="73">
        <f t="shared" si="7"/>
        <v>0</v>
      </c>
      <c r="J25" s="73">
        <f t="shared" si="7"/>
        <v>0</v>
      </c>
      <c r="K25" s="73">
        <f t="shared" si="7"/>
        <v>0</v>
      </c>
      <c r="L25" s="73">
        <f t="shared" si="7"/>
        <v>0</v>
      </c>
      <c r="M25" s="73">
        <f t="shared" si="7"/>
        <v>0</v>
      </c>
      <c r="N25" s="73">
        <f t="shared" si="6"/>
        <v>374873</v>
      </c>
      <c r="O25" s="75">
        <f t="shared" si="2"/>
        <v>65.51433065361762</v>
      </c>
      <c r="P25" s="76"/>
    </row>
    <row r="26" spans="1:119">
      <c r="A26" s="64"/>
      <c r="B26" s="65">
        <v>552</v>
      </c>
      <c r="C26" s="66" t="s">
        <v>38</v>
      </c>
      <c r="D26" s="67">
        <v>106259</v>
      </c>
      <c r="E26" s="67">
        <v>268614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6"/>
        <v>374873</v>
      </c>
      <c r="O26" s="68">
        <f t="shared" si="2"/>
        <v>65.51433065361762</v>
      </c>
      <c r="P26" s="69"/>
    </row>
    <row r="27" spans="1:119" ht="15.75">
      <c r="A27" s="70" t="s">
        <v>39</v>
      </c>
      <c r="B27" s="71"/>
      <c r="C27" s="72"/>
      <c r="D27" s="73">
        <f t="shared" ref="D27:M27" si="8">SUM(D28:D28)</f>
        <v>1533118</v>
      </c>
      <c r="E27" s="73">
        <f t="shared" si="8"/>
        <v>0</v>
      </c>
      <c r="F27" s="73">
        <f t="shared" si="8"/>
        <v>0</v>
      </c>
      <c r="G27" s="73">
        <f t="shared" si="8"/>
        <v>0</v>
      </c>
      <c r="H27" s="73">
        <f t="shared" si="8"/>
        <v>0</v>
      </c>
      <c r="I27" s="73">
        <f t="shared" si="8"/>
        <v>0</v>
      </c>
      <c r="J27" s="73">
        <f t="shared" si="8"/>
        <v>0</v>
      </c>
      <c r="K27" s="73">
        <f t="shared" si="8"/>
        <v>0</v>
      </c>
      <c r="L27" s="73">
        <f t="shared" si="8"/>
        <v>0</v>
      </c>
      <c r="M27" s="73">
        <f t="shared" si="8"/>
        <v>0</v>
      </c>
      <c r="N27" s="73">
        <f>SUM(D27:M27)</f>
        <v>1533118</v>
      </c>
      <c r="O27" s="75">
        <f t="shared" si="2"/>
        <v>267.93393918210415</v>
      </c>
      <c r="P27" s="69"/>
    </row>
    <row r="28" spans="1:119">
      <c r="A28" s="64"/>
      <c r="B28" s="65">
        <v>572</v>
      </c>
      <c r="C28" s="66" t="s">
        <v>65</v>
      </c>
      <c r="D28" s="67">
        <v>1533118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f>SUM(D28:M28)</f>
        <v>1533118</v>
      </c>
      <c r="O28" s="68">
        <f t="shared" si="2"/>
        <v>267.93393918210415</v>
      </c>
      <c r="P28" s="69"/>
    </row>
    <row r="29" spans="1:119" ht="15.75">
      <c r="A29" s="70" t="s">
        <v>66</v>
      </c>
      <c r="B29" s="71"/>
      <c r="C29" s="72"/>
      <c r="D29" s="73">
        <f t="shared" ref="D29:M29" si="9">SUM(D30:D30)</f>
        <v>465000</v>
      </c>
      <c r="E29" s="73">
        <f t="shared" si="9"/>
        <v>0</v>
      </c>
      <c r="F29" s="73">
        <f t="shared" si="9"/>
        <v>0</v>
      </c>
      <c r="G29" s="73">
        <f t="shared" si="9"/>
        <v>0</v>
      </c>
      <c r="H29" s="73">
        <f t="shared" si="9"/>
        <v>0</v>
      </c>
      <c r="I29" s="73">
        <f t="shared" si="9"/>
        <v>189770</v>
      </c>
      <c r="J29" s="73">
        <f t="shared" si="9"/>
        <v>0</v>
      </c>
      <c r="K29" s="73">
        <f t="shared" si="9"/>
        <v>0</v>
      </c>
      <c r="L29" s="73">
        <f t="shared" si="9"/>
        <v>0</v>
      </c>
      <c r="M29" s="73">
        <f t="shared" si="9"/>
        <v>0</v>
      </c>
      <c r="N29" s="73">
        <f>SUM(D29:M29)</f>
        <v>654770</v>
      </c>
      <c r="O29" s="75">
        <f t="shared" si="2"/>
        <v>114.4302691366655</v>
      </c>
      <c r="P29" s="69"/>
    </row>
    <row r="30" spans="1:119" ht="15.75" thickBot="1">
      <c r="A30" s="64"/>
      <c r="B30" s="65">
        <v>581</v>
      </c>
      <c r="C30" s="66" t="s">
        <v>67</v>
      </c>
      <c r="D30" s="67">
        <v>465000</v>
      </c>
      <c r="E30" s="67">
        <v>0</v>
      </c>
      <c r="F30" s="67">
        <v>0</v>
      </c>
      <c r="G30" s="67">
        <v>0</v>
      </c>
      <c r="H30" s="67">
        <v>0</v>
      </c>
      <c r="I30" s="67">
        <v>189770</v>
      </c>
      <c r="J30" s="67">
        <v>0</v>
      </c>
      <c r="K30" s="67">
        <v>0</v>
      </c>
      <c r="L30" s="67">
        <v>0</v>
      </c>
      <c r="M30" s="67">
        <v>0</v>
      </c>
      <c r="N30" s="67">
        <f>SUM(D30:M30)</f>
        <v>654770</v>
      </c>
      <c r="O30" s="68">
        <f t="shared" si="2"/>
        <v>114.4302691366655</v>
      </c>
      <c r="P30" s="69"/>
    </row>
    <row r="31" spans="1:119" ht="16.5" thickBot="1">
      <c r="A31" s="77" t="s">
        <v>10</v>
      </c>
      <c r="B31" s="78"/>
      <c r="C31" s="79"/>
      <c r="D31" s="80">
        <f>SUM(D5,D12,D16,D21,D25,D27,D29)</f>
        <v>10954472</v>
      </c>
      <c r="E31" s="80">
        <f t="shared" ref="E31:M31" si="10">SUM(E5,E12,E16,E21,E25,E27,E29)</f>
        <v>505298</v>
      </c>
      <c r="F31" s="80">
        <f t="shared" si="10"/>
        <v>0</v>
      </c>
      <c r="G31" s="80">
        <f t="shared" si="10"/>
        <v>1455588</v>
      </c>
      <c r="H31" s="80">
        <f t="shared" si="10"/>
        <v>0</v>
      </c>
      <c r="I31" s="80">
        <f t="shared" si="10"/>
        <v>5721861</v>
      </c>
      <c r="J31" s="80">
        <f t="shared" si="10"/>
        <v>0</v>
      </c>
      <c r="K31" s="80">
        <f t="shared" si="10"/>
        <v>699798</v>
      </c>
      <c r="L31" s="80">
        <f t="shared" si="10"/>
        <v>0</v>
      </c>
      <c r="M31" s="80">
        <f t="shared" si="10"/>
        <v>0</v>
      </c>
      <c r="N31" s="80">
        <f>SUM(D31:M31)</f>
        <v>19337017</v>
      </c>
      <c r="O31" s="81">
        <f t="shared" si="2"/>
        <v>3379.4157637189792</v>
      </c>
      <c r="P31" s="62"/>
      <c r="Q31" s="82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83"/>
      <c r="DC31" s="83"/>
      <c r="DD31" s="83"/>
      <c r="DE31" s="83"/>
      <c r="DF31" s="83"/>
      <c r="DG31" s="83"/>
      <c r="DH31" s="83"/>
      <c r="DI31" s="83"/>
      <c r="DJ31" s="83"/>
      <c r="DK31" s="83"/>
      <c r="DL31" s="83"/>
      <c r="DM31" s="83"/>
      <c r="DN31" s="83"/>
      <c r="DO31" s="83"/>
    </row>
    <row r="32" spans="1:119">
      <c r="A32" s="84"/>
      <c r="B32" s="85"/>
      <c r="C32" s="85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7"/>
    </row>
    <row r="33" spans="1:15">
      <c r="A33" s="88"/>
      <c r="B33" s="89"/>
      <c r="C33" s="89"/>
      <c r="D33" s="90"/>
      <c r="E33" s="90"/>
      <c r="F33" s="90"/>
      <c r="G33" s="90"/>
      <c r="H33" s="90"/>
      <c r="I33" s="90"/>
      <c r="J33" s="90"/>
      <c r="K33" s="90"/>
      <c r="L33" s="117" t="s">
        <v>68</v>
      </c>
      <c r="M33" s="117"/>
      <c r="N33" s="117"/>
      <c r="O33" s="91">
        <v>5722</v>
      </c>
    </row>
    <row r="34" spans="1:15">
      <c r="A34" s="118"/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20"/>
    </row>
    <row r="35" spans="1:15" ht="15.75" customHeight="1" thickBot="1">
      <c r="A35" s="121" t="s">
        <v>48</v>
      </c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3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2023-12-13T23:38:40Z</cp:lastPrinted>
  <dcterms:created xsi:type="dcterms:W3CDTF">2000-08-31T21:26:31Z</dcterms:created>
  <dcterms:modified xsi:type="dcterms:W3CDTF">2023-12-13T23:38:45Z</dcterms:modified>
</cp:coreProperties>
</file>