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9" documentId="11_64AFEC70B2B81AC667997B2D963C999A7F301ABA" xr6:coauthVersionLast="47" xr6:coauthVersionMax="47" xr10:uidLastSave="{36644661-498D-4472-A927-2150798967AF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2" r:id="rId7"/>
    <sheet name="2016" sheetId="43" r:id="rId8"/>
    <sheet name="2015" sheetId="41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0" r:id="rId17"/>
  </sheets>
  <definedNames>
    <definedName name="_xlnm.Print_Area" localSheetId="16">'2007'!$A$1:$O$38</definedName>
    <definedName name="_xlnm.Print_Area" localSheetId="15">'2008'!$A$1:$O$38</definedName>
    <definedName name="_xlnm.Print_Area" localSheetId="14">'2009'!$A$1:$O$36</definedName>
    <definedName name="_xlnm.Print_Area" localSheetId="13">'2010'!$A$1:$O$37</definedName>
    <definedName name="_xlnm.Print_Area" localSheetId="12">'2011'!$A$1:$O$37</definedName>
    <definedName name="_xlnm.Print_Area" localSheetId="11">'2012'!$A$1:$O$37</definedName>
    <definedName name="_xlnm.Print_Area" localSheetId="10">'2013'!$A$1:$O$37</definedName>
    <definedName name="_xlnm.Print_Area" localSheetId="9">'2014'!$A$1:$O$37</definedName>
    <definedName name="_xlnm.Print_Area" localSheetId="8">'2015'!$A$1:$O$35</definedName>
    <definedName name="_xlnm.Print_Area" localSheetId="7">'2016'!$A$1:$O$36</definedName>
    <definedName name="_xlnm.Print_Area" localSheetId="6">'2017'!$A$1:$O$36</definedName>
    <definedName name="_xlnm.Print_Area" localSheetId="5">'2018'!$A$1:$O$37</definedName>
    <definedName name="_xlnm.Print_Area" localSheetId="4">'2019'!$A$1:$O$37</definedName>
    <definedName name="_xlnm.Print_Area" localSheetId="3">'2020'!$A$1:$O$37</definedName>
    <definedName name="_xlnm.Print_Area" localSheetId="2">'2021'!$A$1:$P$37</definedName>
    <definedName name="_xlnm.Print_Area" localSheetId="1">'2022'!$A$1:$P$39</definedName>
    <definedName name="_xlnm.Print_Area" localSheetId="0">'2023'!$A$1:$P$36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49" l="1"/>
  <c r="F32" i="49"/>
  <c r="G32" i="49"/>
  <c r="H32" i="49"/>
  <c r="I32" i="49"/>
  <c r="J32" i="49"/>
  <c r="K32" i="49"/>
  <c r="L32" i="49"/>
  <c r="M32" i="49"/>
  <c r="N32" i="49"/>
  <c r="D32" i="49"/>
  <c r="O31" i="49"/>
  <c r="P31" i="49" s="1"/>
  <c r="N30" i="49"/>
  <c r="M30" i="49"/>
  <c r="L30" i="49"/>
  <c r="K30" i="49"/>
  <c r="J30" i="49"/>
  <c r="I30" i="49"/>
  <c r="H30" i="49"/>
  <c r="G30" i="49"/>
  <c r="F30" i="49"/>
  <c r="E30" i="49"/>
  <c r="D30" i="49"/>
  <c r="O29" i="49"/>
  <c r="P29" i="49" s="1"/>
  <c r="O28" i="49"/>
  <c r="P28" i="49" s="1"/>
  <c r="N27" i="49"/>
  <c r="M27" i="49"/>
  <c r="L27" i="49"/>
  <c r="K27" i="49"/>
  <c r="J27" i="49"/>
  <c r="I27" i="49"/>
  <c r="H27" i="49"/>
  <c r="G27" i="49"/>
  <c r="F27" i="49"/>
  <c r="E27" i="49"/>
  <c r="D27" i="49"/>
  <c r="O26" i="49"/>
  <c r="P26" i="49" s="1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O19" i="49"/>
  <c r="P19" i="49" s="1"/>
  <c r="O18" i="49"/>
  <c r="P18" i="49" s="1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7" i="49" l="1"/>
  <c r="P27" i="49" s="1"/>
  <c r="O30" i="49"/>
  <c r="P30" i="49" s="1"/>
  <c r="O24" i="49"/>
  <c r="P24" i="49" s="1"/>
  <c r="O21" i="49"/>
  <c r="P21" i="49" s="1"/>
  <c r="O13" i="49"/>
  <c r="P13" i="49" s="1"/>
  <c r="O5" i="49"/>
  <c r="P5" i="49" s="1"/>
  <c r="O16" i="49"/>
  <c r="P16" i="49" s="1"/>
  <c r="O34" i="48"/>
  <c r="P34" i="48" s="1"/>
  <c r="N33" i="48"/>
  <c r="M33" i="48"/>
  <c r="L33" i="48"/>
  <c r="K33" i="48"/>
  <c r="J33" i="48"/>
  <c r="I33" i="48"/>
  <c r="H33" i="48"/>
  <c r="G33" i="48"/>
  <c r="F33" i="48"/>
  <c r="E33" i="48"/>
  <c r="D33" i="48"/>
  <c r="O32" i="48"/>
  <c r="P32" i="48" s="1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D35" i="48" s="1"/>
  <c r="O32" i="49" l="1"/>
  <c r="P32" i="49" s="1"/>
  <c r="E35" i="48"/>
  <c r="F35" i="48"/>
  <c r="G35" i="48"/>
  <c r="H35" i="48"/>
  <c r="I35" i="48"/>
  <c r="J35" i="48"/>
  <c r="K35" i="48"/>
  <c r="L35" i="48"/>
  <c r="M35" i="48"/>
  <c r="N35" i="48"/>
  <c r="O33" i="48"/>
  <c r="P33" i="48" s="1"/>
  <c r="O30" i="48"/>
  <c r="P30" i="48" s="1"/>
  <c r="O27" i="48"/>
  <c r="P27" i="48" s="1"/>
  <c r="O24" i="48"/>
  <c r="P24" i="48" s="1"/>
  <c r="O17" i="48"/>
  <c r="P17" i="48" s="1"/>
  <c r="O14" i="48"/>
  <c r="P14" i="48" s="1"/>
  <c r="O5" i="48"/>
  <c r="P5" i="48" s="1"/>
  <c r="D33" i="47"/>
  <c r="O32" i="47"/>
  <c r="P32" i="47"/>
  <c r="N31" i="47"/>
  <c r="M31" i="47"/>
  <c r="L31" i="47"/>
  <c r="K31" i="47"/>
  <c r="J31" i="47"/>
  <c r="I31" i="47"/>
  <c r="H31" i="47"/>
  <c r="G31" i="47"/>
  <c r="F31" i="47"/>
  <c r="E31" i="47"/>
  <c r="D31" i="47"/>
  <c r="O30" i="47"/>
  <c r="P30" i="47"/>
  <c r="N29" i="47"/>
  <c r="M29" i="47"/>
  <c r="L29" i="47"/>
  <c r="K29" i="47"/>
  <c r="J29" i="47"/>
  <c r="I29" i="47"/>
  <c r="H29" i="47"/>
  <c r="G29" i="47"/>
  <c r="F29" i="47"/>
  <c r="E29" i="47"/>
  <c r="D29" i="47"/>
  <c r="O28" i="47"/>
  <c r="P28" i="47" s="1"/>
  <c r="N27" i="47"/>
  <c r="M27" i="47"/>
  <c r="L27" i="47"/>
  <c r="K27" i="47"/>
  <c r="J27" i="47"/>
  <c r="I27" i="47"/>
  <c r="H27" i="47"/>
  <c r="G27" i="47"/>
  <c r="F27" i="47"/>
  <c r="E27" i="47"/>
  <c r="D27" i="47"/>
  <c r="O26" i="47"/>
  <c r="P26" i="47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4" i="47" s="1"/>
  <c r="P24" i="47" s="1"/>
  <c r="O23" i="47"/>
  <c r="P23" i="47" s="1"/>
  <c r="O22" i="47"/>
  <c r="P22" i="47" s="1"/>
  <c r="O21" i="47"/>
  <c r="P21" i="47"/>
  <c r="O20" i="47"/>
  <c r="P20" i="47"/>
  <c r="O19" i="47"/>
  <c r="P19" i="47" s="1"/>
  <c r="O18" i="47"/>
  <c r="P18" i="47" s="1"/>
  <c r="N17" i="47"/>
  <c r="M17" i="47"/>
  <c r="L17" i="47"/>
  <c r="K17" i="47"/>
  <c r="J17" i="47"/>
  <c r="I17" i="47"/>
  <c r="H17" i="47"/>
  <c r="G17" i="47"/>
  <c r="F17" i="47"/>
  <c r="E17" i="47"/>
  <c r="D17" i="47"/>
  <c r="O16" i="47"/>
  <c r="P16" i="47" s="1"/>
  <c r="O15" i="47"/>
  <c r="P15" i="47" s="1"/>
  <c r="O14" i="47"/>
  <c r="P14" i="47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/>
  <c r="N5" i="47"/>
  <c r="M5" i="47"/>
  <c r="L5" i="47"/>
  <c r="L33" i="47" s="1"/>
  <c r="K5" i="47"/>
  <c r="K33" i="47" s="1"/>
  <c r="J5" i="47"/>
  <c r="J33" i="47" s="1"/>
  <c r="I5" i="47"/>
  <c r="H5" i="47"/>
  <c r="G5" i="47"/>
  <c r="F5" i="47"/>
  <c r="E5" i="47"/>
  <c r="D5" i="47"/>
  <c r="O5" i="47" s="1"/>
  <c r="P5" i="47" s="1"/>
  <c r="N32" i="46"/>
  <c r="O32" i="46" s="1"/>
  <c r="M31" i="46"/>
  <c r="L31" i="46"/>
  <c r="K31" i="46"/>
  <c r="J31" i="46"/>
  <c r="I31" i="46"/>
  <c r="H31" i="46"/>
  <c r="G31" i="46"/>
  <c r="F31" i="46"/>
  <c r="E31" i="46"/>
  <c r="D31" i="46"/>
  <c r="N30" i="46"/>
  <c r="O30" i="46" s="1"/>
  <c r="M29" i="46"/>
  <c r="L29" i="46"/>
  <c r="K29" i="46"/>
  <c r="J29" i="46"/>
  <c r="I29" i="46"/>
  <c r="H29" i="46"/>
  <c r="G29" i="46"/>
  <c r="F29" i="46"/>
  <c r="E29" i="46"/>
  <c r="D29" i="46"/>
  <c r="N28" i="46"/>
  <c r="O28" i="46"/>
  <c r="M27" i="46"/>
  <c r="L27" i="46"/>
  <c r="K27" i="46"/>
  <c r="J27" i="46"/>
  <c r="I27" i="46"/>
  <c r="H27" i="46"/>
  <c r="G27" i="46"/>
  <c r="F27" i="46"/>
  <c r="E27" i="46"/>
  <c r="D27" i="46"/>
  <c r="N26" i="46"/>
  <c r="O26" i="46" s="1"/>
  <c r="N25" i="46"/>
  <c r="O25" i="46" s="1"/>
  <c r="M24" i="46"/>
  <c r="L24" i="46"/>
  <c r="K24" i="46"/>
  <c r="J24" i="46"/>
  <c r="I24" i="46"/>
  <c r="H24" i="46"/>
  <c r="G24" i="46"/>
  <c r="F24" i="46"/>
  <c r="E24" i="46"/>
  <c r="D24" i="46"/>
  <c r="N23" i="46"/>
  <c r="O23" i="46" s="1"/>
  <c r="N22" i="46"/>
  <c r="O22" i="46"/>
  <c r="N21" i="46"/>
  <c r="O21" i="46" s="1"/>
  <c r="N20" i="46"/>
  <c r="O20" i="46" s="1"/>
  <c r="N19" i="46"/>
  <c r="O19" i="46"/>
  <c r="N18" i="46"/>
  <c r="O18" i="46"/>
  <c r="M17" i="46"/>
  <c r="L17" i="46"/>
  <c r="K17" i="46"/>
  <c r="J17" i="46"/>
  <c r="I17" i="46"/>
  <c r="H17" i="46"/>
  <c r="G17" i="46"/>
  <c r="F17" i="46"/>
  <c r="E17" i="46"/>
  <c r="D17" i="46"/>
  <c r="N16" i="46"/>
  <c r="O16" i="46"/>
  <c r="N15" i="46"/>
  <c r="O15" i="46" s="1"/>
  <c r="N14" i="46"/>
  <c r="O14" i="46" s="1"/>
  <c r="M13" i="46"/>
  <c r="L13" i="46"/>
  <c r="K13" i="46"/>
  <c r="J13" i="46"/>
  <c r="I13" i="46"/>
  <c r="H13" i="46"/>
  <c r="G13" i="46"/>
  <c r="G33" i="46" s="1"/>
  <c r="F13" i="46"/>
  <c r="E13" i="46"/>
  <c r="D13" i="46"/>
  <c r="N12" i="46"/>
  <c r="O12" i="46"/>
  <c r="N11" i="46"/>
  <c r="O11" i="46"/>
  <c r="N10" i="46"/>
  <c r="O10" i="46" s="1"/>
  <c r="N9" i="46"/>
  <c r="O9" i="46"/>
  <c r="N8" i="46"/>
  <c r="O8" i="46"/>
  <c r="N7" i="46"/>
  <c r="O7" i="46" s="1"/>
  <c r="N6" i="46"/>
  <c r="O6" i="46"/>
  <c r="M5" i="46"/>
  <c r="L5" i="46"/>
  <c r="K5" i="46"/>
  <c r="J5" i="46"/>
  <c r="I5" i="46"/>
  <c r="H5" i="46"/>
  <c r="G5" i="46"/>
  <c r="F5" i="46"/>
  <c r="E5" i="46"/>
  <c r="D5" i="46"/>
  <c r="N32" i="45"/>
  <c r="O32" i="45" s="1"/>
  <c r="M31" i="45"/>
  <c r="L31" i="45"/>
  <c r="K31" i="45"/>
  <c r="J31" i="45"/>
  <c r="I31" i="45"/>
  <c r="H31" i="45"/>
  <c r="G31" i="45"/>
  <c r="F31" i="45"/>
  <c r="E31" i="45"/>
  <c r="D31" i="45"/>
  <c r="N31" i="45" s="1"/>
  <c r="O31" i="45" s="1"/>
  <c r="N30" i="45"/>
  <c r="O30" i="45" s="1"/>
  <c r="M29" i="45"/>
  <c r="L29" i="45"/>
  <c r="K29" i="45"/>
  <c r="J29" i="45"/>
  <c r="I29" i="45"/>
  <c r="H29" i="45"/>
  <c r="G29" i="45"/>
  <c r="F29" i="45"/>
  <c r="E29" i="45"/>
  <c r="D29" i="45"/>
  <c r="N29" i="45" s="1"/>
  <c r="O29" i="45" s="1"/>
  <c r="N28" i="45"/>
  <c r="O28" i="45" s="1"/>
  <c r="M27" i="45"/>
  <c r="L27" i="45"/>
  <c r="K27" i="45"/>
  <c r="J27" i="45"/>
  <c r="I27" i="45"/>
  <c r="H27" i="45"/>
  <c r="G27" i="45"/>
  <c r="F27" i="45"/>
  <c r="E27" i="45"/>
  <c r="D27" i="45"/>
  <c r="N27" i="45" s="1"/>
  <c r="O27" i="45" s="1"/>
  <c r="N26" i="45"/>
  <c r="O26" i="45" s="1"/>
  <c r="N25" i="45"/>
  <c r="O25" i="45" s="1"/>
  <c r="M24" i="45"/>
  <c r="L24" i="45"/>
  <c r="K24" i="45"/>
  <c r="J24" i="45"/>
  <c r="I24" i="45"/>
  <c r="H24" i="45"/>
  <c r="G24" i="45"/>
  <c r="F24" i="45"/>
  <c r="E24" i="45"/>
  <c r="D24" i="45"/>
  <c r="N23" i="45"/>
  <c r="O23" i="45" s="1"/>
  <c r="N22" i="45"/>
  <c r="O22" i="45"/>
  <c r="N21" i="45"/>
  <c r="O21" i="45" s="1"/>
  <c r="N20" i="45"/>
  <c r="O20" i="45"/>
  <c r="N19" i="45"/>
  <c r="O19" i="45"/>
  <c r="N18" i="45"/>
  <c r="O18" i="45" s="1"/>
  <c r="M17" i="45"/>
  <c r="L17" i="45"/>
  <c r="K17" i="45"/>
  <c r="J17" i="45"/>
  <c r="I17" i="45"/>
  <c r="H17" i="45"/>
  <c r="G17" i="45"/>
  <c r="F17" i="45"/>
  <c r="E17" i="45"/>
  <c r="D17" i="45"/>
  <c r="N17" i="45" s="1"/>
  <c r="O17" i="45" s="1"/>
  <c r="N16" i="45"/>
  <c r="O16" i="45" s="1"/>
  <c r="N15" i="45"/>
  <c r="O15" i="45" s="1"/>
  <c r="N14" i="45"/>
  <c r="O14" i="45"/>
  <c r="M13" i="45"/>
  <c r="L13" i="45"/>
  <c r="K13" i="45"/>
  <c r="J13" i="45"/>
  <c r="I13" i="45"/>
  <c r="H13" i="45"/>
  <c r="G13" i="45"/>
  <c r="F13" i="45"/>
  <c r="E13" i="45"/>
  <c r="D13" i="45"/>
  <c r="N12" i="45"/>
  <c r="O12" i="45"/>
  <c r="N11" i="45"/>
  <c r="O11" i="45" s="1"/>
  <c r="N10" i="45"/>
  <c r="O10" i="45"/>
  <c r="N9" i="45"/>
  <c r="O9" i="45" s="1"/>
  <c r="N8" i="45"/>
  <c r="O8" i="45" s="1"/>
  <c r="N7" i="45"/>
  <c r="O7" i="45"/>
  <c r="N6" i="45"/>
  <c r="O6" i="45"/>
  <c r="M5" i="45"/>
  <c r="L5" i="45"/>
  <c r="K5" i="45"/>
  <c r="J5" i="45"/>
  <c r="I5" i="45"/>
  <c r="H5" i="45"/>
  <c r="G5" i="45"/>
  <c r="F5" i="45"/>
  <c r="E5" i="45"/>
  <c r="D5" i="45"/>
  <c r="N32" i="44"/>
  <c r="O32" i="44"/>
  <c r="M31" i="44"/>
  <c r="L31" i="44"/>
  <c r="K31" i="44"/>
  <c r="J31" i="44"/>
  <c r="I31" i="44"/>
  <c r="H31" i="44"/>
  <c r="G31" i="44"/>
  <c r="F31" i="44"/>
  <c r="E31" i="44"/>
  <c r="D31" i="44"/>
  <c r="N30" i="44"/>
  <c r="O30" i="44" s="1"/>
  <c r="M29" i="44"/>
  <c r="L29" i="44"/>
  <c r="K29" i="44"/>
  <c r="J29" i="44"/>
  <c r="I29" i="44"/>
  <c r="H29" i="44"/>
  <c r="G29" i="44"/>
  <c r="F29" i="44"/>
  <c r="E29" i="44"/>
  <c r="N29" i="44" s="1"/>
  <c r="O29" i="44" s="1"/>
  <c r="D29" i="44"/>
  <c r="N28" i="44"/>
  <c r="O28" i="44" s="1"/>
  <c r="M27" i="44"/>
  <c r="L27" i="44"/>
  <c r="K27" i="44"/>
  <c r="J27" i="44"/>
  <c r="I27" i="44"/>
  <c r="H27" i="44"/>
  <c r="G27" i="44"/>
  <c r="F27" i="44"/>
  <c r="E27" i="44"/>
  <c r="D27" i="44"/>
  <c r="N26" i="44"/>
  <c r="O26" i="44"/>
  <c r="N25" i="44"/>
  <c r="O25" i="44"/>
  <c r="M24" i="44"/>
  <c r="M33" i="44" s="1"/>
  <c r="L24" i="44"/>
  <c r="K24" i="44"/>
  <c r="J24" i="44"/>
  <c r="I24" i="44"/>
  <c r="H24" i="44"/>
  <c r="G24" i="44"/>
  <c r="F24" i="44"/>
  <c r="E24" i="44"/>
  <c r="D24" i="44"/>
  <c r="N24" i="44" s="1"/>
  <c r="O24" i="44" s="1"/>
  <c r="N23" i="44"/>
  <c r="O23" i="44" s="1"/>
  <c r="N22" i="44"/>
  <c r="O22" i="44" s="1"/>
  <c r="N21" i="44"/>
  <c r="O21" i="44" s="1"/>
  <c r="N20" i="44"/>
  <c r="O20" i="44" s="1"/>
  <c r="N19" i="44"/>
  <c r="O19" i="44" s="1"/>
  <c r="N18" i="44"/>
  <c r="O18" i="44"/>
  <c r="M17" i="44"/>
  <c r="L17" i="44"/>
  <c r="K17" i="44"/>
  <c r="J17" i="44"/>
  <c r="I17" i="44"/>
  <c r="H17" i="44"/>
  <c r="G17" i="44"/>
  <c r="F17" i="44"/>
  <c r="E17" i="44"/>
  <c r="D17" i="44"/>
  <c r="N16" i="44"/>
  <c r="O16" i="44"/>
  <c r="N15" i="44"/>
  <c r="O15" i="44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/>
  <c r="N10" i="44"/>
  <c r="O10" i="44" s="1"/>
  <c r="N9" i="44"/>
  <c r="O9" i="44" s="1"/>
  <c r="N8" i="44"/>
  <c r="O8" i="44"/>
  <c r="N7" i="44"/>
  <c r="O7" i="44"/>
  <c r="N6" i="44"/>
  <c r="O6" i="44" s="1"/>
  <c r="M5" i="44"/>
  <c r="L5" i="44"/>
  <c r="K5" i="44"/>
  <c r="J5" i="44"/>
  <c r="I5" i="44"/>
  <c r="H5" i="44"/>
  <c r="H33" i="44" s="1"/>
  <c r="G5" i="44"/>
  <c r="G33" i="44" s="1"/>
  <c r="F5" i="44"/>
  <c r="E5" i="44"/>
  <c r="E33" i="44" s="1"/>
  <c r="D5" i="44"/>
  <c r="N31" i="43"/>
  <c r="O31" i="43" s="1"/>
  <c r="M30" i="43"/>
  <c r="L30" i="43"/>
  <c r="K30" i="43"/>
  <c r="J30" i="43"/>
  <c r="I30" i="43"/>
  <c r="H30" i="43"/>
  <c r="G30" i="43"/>
  <c r="F30" i="43"/>
  <c r="E30" i="43"/>
  <c r="D30" i="43"/>
  <c r="N29" i="43"/>
  <c r="O29" i="43"/>
  <c r="N28" i="43"/>
  <c r="O28" i="43"/>
  <c r="M27" i="43"/>
  <c r="L27" i="43"/>
  <c r="K27" i="43"/>
  <c r="J27" i="43"/>
  <c r="I27" i="43"/>
  <c r="H27" i="43"/>
  <c r="G27" i="43"/>
  <c r="F27" i="43"/>
  <c r="E27" i="43"/>
  <c r="D27" i="43"/>
  <c r="N26" i="43"/>
  <c r="O26" i="43" s="1"/>
  <c r="M25" i="43"/>
  <c r="L25" i="43"/>
  <c r="K25" i="43"/>
  <c r="J25" i="43"/>
  <c r="I25" i="43"/>
  <c r="H25" i="43"/>
  <c r="G25" i="43"/>
  <c r="F25" i="43"/>
  <c r="E25" i="43"/>
  <c r="D25" i="43"/>
  <c r="N24" i="43"/>
  <c r="O24" i="43"/>
  <c r="M23" i="43"/>
  <c r="L23" i="43"/>
  <c r="K23" i="43"/>
  <c r="J23" i="43"/>
  <c r="I23" i="43"/>
  <c r="H23" i="43"/>
  <c r="G23" i="43"/>
  <c r="F23" i="43"/>
  <c r="E23" i="43"/>
  <c r="D23" i="43"/>
  <c r="N22" i="43"/>
  <c r="O22" i="43"/>
  <c r="N21" i="43"/>
  <c r="O21" i="43" s="1"/>
  <c r="N20" i="43"/>
  <c r="O20" i="43"/>
  <c r="N19" i="43"/>
  <c r="O19" i="43" s="1"/>
  <c r="N18" i="43"/>
  <c r="O18" i="43" s="1"/>
  <c r="M17" i="43"/>
  <c r="L17" i="43"/>
  <c r="K17" i="43"/>
  <c r="J17" i="43"/>
  <c r="I17" i="43"/>
  <c r="H17" i="43"/>
  <c r="G17" i="43"/>
  <c r="F17" i="43"/>
  <c r="E17" i="43"/>
  <c r="D17" i="43"/>
  <c r="N16" i="43"/>
  <c r="O16" i="43" s="1"/>
  <c r="N15" i="43"/>
  <c r="O15" i="43"/>
  <c r="N14" i="43"/>
  <c r="O14" i="43"/>
  <c r="M13" i="43"/>
  <c r="L13" i="43"/>
  <c r="K13" i="43"/>
  <c r="J13" i="43"/>
  <c r="I13" i="43"/>
  <c r="H13" i="43"/>
  <c r="G13" i="43"/>
  <c r="F13" i="43"/>
  <c r="E13" i="43"/>
  <c r="D13" i="43"/>
  <c r="N12" i="43"/>
  <c r="O12" i="43"/>
  <c r="N11" i="43"/>
  <c r="O11" i="43" s="1"/>
  <c r="N10" i="43"/>
  <c r="O10" i="43"/>
  <c r="N9" i="43"/>
  <c r="O9" i="43" s="1"/>
  <c r="N8" i="43"/>
  <c r="O8" i="43" s="1"/>
  <c r="N7" i="43"/>
  <c r="O7" i="43"/>
  <c r="N6" i="43"/>
  <c r="O6" i="43"/>
  <c r="M5" i="43"/>
  <c r="L5" i="43"/>
  <c r="L32" i="43" s="1"/>
  <c r="K5" i="43"/>
  <c r="K32" i="43" s="1"/>
  <c r="J5" i="43"/>
  <c r="J32" i="43" s="1"/>
  <c r="I5" i="43"/>
  <c r="H5" i="43"/>
  <c r="G5" i="43"/>
  <c r="F5" i="43"/>
  <c r="E5" i="43"/>
  <c r="D5" i="43"/>
  <c r="N31" i="42"/>
  <c r="O31" i="42"/>
  <c r="M30" i="42"/>
  <c r="L30" i="42"/>
  <c r="K30" i="42"/>
  <c r="J30" i="42"/>
  <c r="I30" i="42"/>
  <c r="H30" i="42"/>
  <c r="G30" i="42"/>
  <c r="F30" i="42"/>
  <c r="E30" i="42"/>
  <c r="D30" i="42"/>
  <c r="N30" i="42" s="1"/>
  <c r="O30" i="42" s="1"/>
  <c r="N29" i="42"/>
  <c r="O29" i="42"/>
  <c r="M28" i="42"/>
  <c r="L28" i="42"/>
  <c r="K28" i="42"/>
  <c r="J28" i="42"/>
  <c r="I28" i="42"/>
  <c r="H28" i="42"/>
  <c r="G28" i="42"/>
  <c r="F28" i="42"/>
  <c r="E28" i="42"/>
  <c r="D28" i="42"/>
  <c r="N27" i="42"/>
  <c r="O27" i="42" s="1"/>
  <c r="M26" i="42"/>
  <c r="L26" i="42"/>
  <c r="K26" i="42"/>
  <c r="J26" i="42"/>
  <c r="J32" i="42" s="1"/>
  <c r="I26" i="42"/>
  <c r="H26" i="42"/>
  <c r="G26" i="42"/>
  <c r="F26" i="42"/>
  <c r="E26" i="42"/>
  <c r="D26" i="42"/>
  <c r="N25" i="42"/>
  <c r="O25" i="42"/>
  <c r="N24" i="42"/>
  <c r="O24" i="42" s="1"/>
  <c r="M23" i="42"/>
  <c r="L23" i="42"/>
  <c r="K23" i="42"/>
  <c r="J23" i="42"/>
  <c r="I23" i="42"/>
  <c r="H23" i="42"/>
  <c r="G23" i="42"/>
  <c r="F23" i="42"/>
  <c r="E23" i="42"/>
  <c r="D23" i="42"/>
  <c r="N22" i="42"/>
  <c r="O22" i="42" s="1"/>
  <c r="N21" i="42"/>
  <c r="O21" i="42"/>
  <c r="N20" i="42"/>
  <c r="O20" i="42" s="1"/>
  <c r="N19" i="42"/>
  <c r="O19" i="42" s="1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/>
  <c r="N15" i="42"/>
  <c r="O15" i="42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/>
  <c r="N10" i="42"/>
  <c r="O10" i="42" s="1"/>
  <c r="N9" i="42"/>
  <c r="O9" i="42" s="1"/>
  <c r="N8" i="42"/>
  <c r="O8" i="42"/>
  <c r="N7" i="42"/>
  <c r="O7" i="42"/>
  <c r="N6" i="42"/>
  <c r="O6" i="42" s="1"/>
  <c r="M5" i="42"/>
  <c r="M32" i="42" s="1"/>
  <c r="L5" i="42"/>
  <c r="K5" i="42"/>
  <c r="K32" i="42" s="1"/>
  <c r="J5" i="42"/>
  <c r="I5" i="42"/>
  <c r="H5" i="42"/>
  <c r="G5" i="42"/>
  <c r="F5" i="42"/>
  <c r="E5" i="42"/>
  <c r="D5" i="42"/>
  <c r="N30" i="41"/>
  <c r="O30" i="41" s="1"/>
  <c r="M29" i="41"/>
  <c r="L29" i="41"/>
  <c r="K29" i="41"/>
  <c r="J29" i="41"/>
  <c r="I29" i="41"/>
  <c r="H29" i="41"/>
  <c r="G29" i="41"/>
  <c r="F29" i="41"/>
  <c r="E29" i="41"/>
  <c r="D29" i="41"/>
  <c r="N28" i="41"/>
  <c r="O28" i="41"/>
  <c r="M27" i="41"/>
  <c r="L27" i="41"/>
  <c r="K27" i="41"/>
  <c r="J27" i="41"/>
  <c r="I27" i="41"/>
  <c r="H27" i="41"/>
  <c r="G27" i="41"/>
  <c r="F27" i="41"/>
  <c r="E27" i="41"/>
  <c r="D27" i="41"/>
  <c r="N26" i="41"/>
  <c r="O26" i="41"/>
  <c r="N25" i="41"/>
  <c r="O25" i="41"/>
  <c r="M24" i="41"/>
  <c r="L24" i="41"/>
  <c r="K24" i="41"/>
  <c r="J24" i="41"/>
  <c r="I24" i="41"/>
  <c r="H24" i="41"/>
  <c r="G24" i="41"/>
  <c r="F24" i="41"/>
  <c r="E24" i="41"/>
  <c r="D24" i="41"/>
  <c r="N23" i="41"/>
  <c r="O23" i="41"/>
  <c r="M22" i="41"/>
  <c r="L22" i="41"/>
  <c r="K22" i="41"/>
  <c r="J22" i="41"/>
  <c r="I22" i="41"/>
  <c r="H22" i="41"/>
  <c r="G22" i="41"/>
  <c r="F22" i="41"/>
  <c r="E22" i="41"/>
  <c r="D22" i="41"/>
  <c r="N21" i="41"/>
  <c r="O21" i="41" s="1"/>
  <c r="N20" i="41"/>
  <c r="O20" i="41" s="1"/>
  <c r="N19" i="41"/>
  <c r="O19" i="4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7" i="41" s="1"/>
  <c r="O17" i="41" s="1"/>
  <c r="N16" i="41"/>
  <c r="O16" i="41" s="1"/>
  <c r="N15" i="41"/>
  <c r="O15" i="41" s="1"/>
  <c r="N14" i="41"/>
  <c r="O14" i="41"/>
  <c r="M13" i="41"/>
  <c r="L13" i="41"/>
  <c r="K13" i="41"/>
  <c r="J13" i="41"/>
  <c r="I13" i="41"/>
  <c r="H13" i="41"/>
  <c r="G13" i="41"/>
  <c r="F13" i="41"/>
  <c r="F31" i="41" s="1"/>
  <c r="E13" i="41"/>
  <c r="D13" i="41"/>
  <c r="N12" i="41"/>
  <c r="O12" i="41" s="1"/>
  <c r="N11" i="41"/>
  <c r="O11" i="41"/>
  <c r="N10" i="41"/>
  <c r="O10" i="41" s="1"/>
  <c r="N9" i="41"/>
  <c r="O9" i="4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33" i="40"/>
  <c r="O33" i="40"/>
  <c r="M32" i="40"/>
  <c r="L32" i="40"/>
  <c r="K32" i="40"/>
  <c r="J32" i="40"/>
  <c r="I32" i="40"/>
  <c r="H32" i="40"/>
  <c r="G32" i="40"/>
  <c r="F32" i="40"/>
  <c r="E32" i="40"/>
  <c r="D32" i="40"/>
  <c r="N31" i="40"/>
  <c r="O31" i="40"/>
  <c r="M30" i="40"/>
  <c r="L30" i="40"/>
  <c r="K30" i="40"/>
  <c r="J30" i="40"/>
  <c r="I30" i="40"/>
  <c r="H30" i="40"/>
  <c r="G30" i="40"/>
  <c r="F30" i="40"/>
  <c r="E30" i="40"/>
  <c r="D30" i="40"/>
  <c r="N29" i="40"/>
  <c r="O29" i="40" s="1"/>
  <c r="M28" i="40"/>
  <c r="L28" i="40"/>
  <c r="L34" i="40" s="1"/>
  <c r="K28" i="40"/>
  <c r="J28" i="40"/>
  <c r="I28" i="40"/>
  <c r="H28" i="40"/>
  <c r="G28" i="40"/>
  <c r="F28" i="40"/>
  <c r="E28" i="40"/>
  <c r="D28" i="40"/>
  <c r="N27" i="40"/>
  <c r="O27" i="40"/>
  <c r="N26" i="40"/>
  <c r="O26" i="40" s="1"/>
  <c r="M25" i="40"/>
  <c r="L25" i="40"/>
  <c r="K25" i="40"/>
  <c r="J25" i="40"/>
  <c r="I25" i="40"/>
  <c r="H25" i="40"/>
  <c r="G25" i="40"/>
  <c r="F25" i="40"/>
  <c r="E25" i="40"/>
  <c r="D25" i="40"/>
  <c r="N24" i="40"/>
  <c r="O24" i="40" s="1"/>
  <c r="N23" i="40"/>
  <c r="O23" i="40" s="1"/>
  <c r="N22" i="40"/>
  <c r="O22" i="40"/>
  <c r="N21" i="40"/>
  <c r="O21" i="40" s="1"/>
  <c r="N20" i="40"/>
  <c r="O20" i="40"/>
  <c r="N19" i="40"/>
  <c r="O19" i="40" s="1"/>
  <c r="M18" i="40"/>
  <c r="L18" i="40"/>
  <c r="K18" i="40"/>
  <c r="J18" i="40"/>
  <c r="I18" i="40"/>
  <c r="H18" i="40"/>
  <c r="G18" i="40"/>
  <c r="F18" i="40"/>
  <c r="E18" i="40"/>
  <c r="D18" i="40"/>
  <c r="N18" i="40" s="1"/>
  <c r="O18" i="40" s="1"/>
  <c r="N17" i="40"/>
  <c r="O17" i="40" s="1"/>
  <c r="N16" i="40"/>
  <c r="O16" i="40" s="1"/>
  <c r="N15" i="40"/>
  <c r="O15" i="40" s="1"/>
  <c r="M14" i="40"/>
  <c r="L14" i="40"/>
  <c r="K14" i="40"/>
  <c r="K34" i="40" s="1"/>
  <c r="J14" i="40"/>
  <c r="I14" i="40"/>
  <c r="H14" i="40"/>
  <c r="G14" i="40"/>
  <c r="F14" i="40"/>
  <c r="E14" i="40"/>
  <c r="D14" i="40"/>
  <c r="N13" i="40"/>
  <c r="O13" i="40" s="1"/>
  <c r="N12" i="40"/>
  <c r="O12" i="40"/>
  <c r="N11" i="40"/>
  <c r="O11" i="40" s="1"/>
  <c r="N10" i="40"/>
  <c r="O10" i="40"/>
  <c r="N9" i="40"/>
  <c r="O9" i="40" s="1"/>
  <c r="N8" i="40"/>
  <c r="O8" i="40" s="1"/>
  <c r="N7" i="40"/>
  <c r="O7" i="40" s="1"/>
  <c r="N6" i="40"/>
  <c r="O6" i="40"/>
  <c r="M5" i="40"/>
  <c r="L5" i="40"/>
  <c r="K5" i="40"/>
  <c r="J5" i="40"/>
  <c r="I5" i="40"/>
  <c r="H5" i="40"/>
  <c r="G5" i="40"/>
  <c r="F5" i="40"/>
  <c r="F34" i="40" s="1"/>
  <c r="E5" i="40"/>
  <c r="D5" i="40"/>
  <c r="N32" i="39"/>
  <c r="O32" i="39" s="1"/>
  <c r="N31" i="39"/>
  <c r="O31" i="39" s="1"/>
  <c r="M30" i="39"/>
  <c r="L30" i="39"/>
  <c r="K30" i="39"/>
  <c r="J30" i="39"/>
  <c r="I30" i="39"/>
  <c r="H30" i="39"/>
  <c r="G30" i="39"/>
  <c r="F30" i="39"/>
  <c r="E30" i="39"/>
  <c r="D30" i="39"/>
  <c r="N29" i="39"/>
  <c r="O29" i="39"/>
  <c r="M28" i="39"/>
  <c r="L28" i="39"/>
  <c r="K28" i="39"/>
  <c r="J28" i="39"/>
  <c r="I28" i="39"/>
  <c r="H28" i="39"/>
  <c r="G28" i="39"/>
  <c r="F28" i="39"/>
  <c r="E28" i="39"/>
  <c r="D28" i="39"/>
  <c r="N27" i="39"/>
  <c r="O27" i="39"/>
  <c r="M26" i="39"/>
  <c r="L26" i="39"/>
  <c r="K26" i="39"/>
  <c r="J26" i="39"/>
  <c r="I26" i="39"/>
  <c r="H26" i="39"/>
  <c r="G26" i="39"/>
  <c r="F26" i="39"/>
  <c r="E26" i="39"/>
  <c r="D26" i="39"/>
  <c r="N25" i="39"/>
  <c r="O25" i="39"/>
  <c r="M24" i="39"/>
  <c r="L24" i="39"/>
  <c r="K24" i="39"/>
  <c r="J24" i="39"/>
  <c r="I24" i="39"/>
  <c r="H24" i="39"/>
  <c r="G24" i="39"/>
  <c r="F24" i="39"/>
  <c r="E24" i="39"/>
  <c r="D24" i="39"/>
  <c r="N23" i="39"/>
  <c r="O23" i="39" s="1"/>
  <c r="N22" i="39"/>
  <c r="O22" i="39" s="1"/>
  <c r="N21" i="39"/>
  <c r="O21" i="39" s="1"/>
  <c r="N20" i="39"/>
  <c r="O20" i="39"/>
  <c r="N19" i="39"/>
  <c r="O19" i="39" s="1"/>
  <c r="N18" i="39"/>
  <c r="O18" i="39" s="1"/>
  <c r="M17" i="39"/>
  <c r="L17" i="39"/>
  <c r="K17" i="39"/>
  <c r="K33" i="39" s="1"/>
  <c r="J17" i="39"/>
  <c r="N17" i="39" s="1"/>
  <c r="O17" i="39" s="1"/>
  <c r="I17" i="39"/>
  <c r="H17" i="39"/>
  <c r="G17" i="39"/>
  <c r="F17" i="39"/>
  <c r="E17" i="39"/>
  <c r="D17" i="39"/>
  <c r="N16" i="39"/>
  <c r="O16" i="39" s="1"/>
  <c r="N15" i="39"/>
  <c r="O15" i="39" s="1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 s="1"/>
  <c r="N11" i="39"/>
  <c r="O11" i="39" s="1"/>
  <c r="N10" i="39"/>
  <c r="O10" i="39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D33" i="39" s="1"/>
  <c r="N33" i="38"/>
  <c r="O33" i="38" s="1"/>
  <c r="M32" i="38"/>
  <c r="L32" i="38"/>
  <c r="K32" i="38"/>
  <c r="J32" i="38"/>
  <c r="I32" i="38"/>
  <c r="H32" i="38"/>
  <c r="G32" i="38"/>
  <c r="F32" i="38"/>
  <c r="E32" i="38"/>
  <c r="D32" i="38"/>
  <c r="N31" i="38"/>
  <c r="O31" i="38" s="1"/>
  <c r="M30" i="38"/>
  <c r="L30" i="38"/>
  <c r="K30" i="38"/>
  <c r="J30" i="38"/>
  <c r="I30" i="38"/>
  <c r="H30" i="38"/>
  <c r="G30" i="38"/>
  <c r="F30" i="38"/>
  <c r="E30" i="38"/>
  <c r="D30" i="38"/>
  <c r="N29" i="38"/>
  <c r="O29" i="38"/>
  <c r="N28" i="38"/>
  <c r="O28" i="38" s="1"/>
  <c r="M27" i="38"/>
  <c r="L27" i="38"/>
  <c r="K27" i="38"/>
  <c r="J27" i="38"/>
  <c r="I27" i="38"/>
  <c r="H27" i="38"/>
  <c r="G27" i="38"/>
  <c r="F27" i="38"/>
  <c r="E27" i="38"/>
  <c r="D27" i="38"/>
  <c r="N26" i="38"/>
  <c r="O26" i="38" s="1"/>
  <c r="N25" i="38"/>
  <c r="O25" i="38"/>
  <c r="M24" i="38"/>
  <c r="L24" i="38"/>
  <c r="K24" i="38"/>
  <c r="J24" i="38"/>
  <c r="I24" i="38"/>
  <c r="H24" i="38"/>
  <c r="G24" i="38"/>
  <c r="F24" i="38"/>
  <c r="E24" i="38"/>
  <c r="D24" i="38"/>
  <c r="N23" i="38"/>
  <c r="O23" i="38" s="1"/>
  <c r="N22" i="38"/>
  <c r="O22" i="38" s="1"/>
  <c r="N21" i="38"/>
  <c r="O21" i="38"/>
  <c r="N20" i="38"/>
  <c r="O20" i="38" s="1"/>
  <c r="N19" i="38"/>
  <c r="O19" i="38" s="1"/>
  <c r="N18" i="38"/>
  <c r="O18" i="38" s="1"/>
  <c r="M17" i="38"/>
  <c r="L17" i="38"/>
  <c r="K17" i="38"/>
  <c r="J17" i="38"/>
  <c r="J34" i="38" s="1"/>
  <c r="I17" i="38"/>
  <c r="H17" i="38"/>
  <c r="G17" i="38"/>
  <c r="F17" i="38"/>
  <c r="E17" i="38"/>
  <c r="D17" i="38"/>
  <c r="N16" i="38"/>
  <c r="O16" i="38" s="1"/>
  <c r="N15" i="38"/>
  <c r="O15" i="38" s="1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2" i="38"/>
  <c r="O12" i="38" s="1"/>
  <c r="N11" i="38"/>
  <c r="O11" i="38" s="1"/>
  <c r="N10" i="38"/>
  <c r="O10" i="38" s="1"/>
  <c r="N9" i="38"/>
  <c r="O9" i="38" s="1"/>
  <c r="N8" i="38"/>
  <c r="O8" i="38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N5" i="38" s="1"/>
  <c r="O5" i="38" s="1"/>
  <c r="N32" i="37"/>
  <c r="O32" i="37" s="1"/>
  <c r="M31" i="37"/>
  <c r="L31" i="37"/>
  <c r="K31" i="37"/>
  <c r="J31" i="37"/>
  <c r="I31" i="37"/>
  <c r="H31" i="37"/>
  <c r="G31" i="37"/>
  <c r="F31" i="37"/>
  <c r="E31" i="37"/>
  <c r="D31" i="37"/>
  <c r="N30" i="37"/>
  <c r="O30" i="37" s="1"/>
  <c r="M29" i="37"/>
  <c r="L29" i="37"/>
  <c r="K29" i="37"/>
  <c r="J29" i="37"/>
  <c r="I29" i="37"/>
  <c r="H29" i="37"/>
  <c r="G29" i="37"/>
  <c r="F29" i="37"/>
  <c r="N29" i="37" s="1"/>
  <c r="O29" i="37" s="1"/>
  <c r="E29" i="37"/>
  <c r="D29" i="37"/>
  <c r="N28" i="37"/>
  <c r="O28" i="37" s="1"/>
  <c r="N27" i="37"/>
  <c r="O27" i="37" s="1"/>
  <c r="M26" i="37"/>
  <c r="L26" i="37"/>
  <c r="K26" i="37"/>
  <c r="J26" i="37"/>
  <c r="I26" i="37"/>
  <c r="H26" i="37"/>
  <c r="G26" i="37"/>
  <c r="F26" i="37"/>
  <c r="E26" i="37"/>
  <c r="D26" i="37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3" i="37"/>
  <c r="O23" i="37" s="1"/>
  <c r="N22" i="37"/>
  <c r="O22" i="37" s="1"/>
  <c r="N21" i="37"/>
  <c r="O21" i="37" s="1"/>
  <c r="N20" i="37"/>
  <c r="O20" i="37" s="1"/>
  <c r="N19" i="37"/>
  <c r="O19" i="37" s="1"/>
  <c r="N18" i="37"/>
  <c r="O18" i="37" s="1"/>
  <c r="M17" i="37"/>
  <c r="L17" i="37"/>
  <c r="K17" i="37"/>
  <c r="J17" i="37"/>
  <c r="I17" i="37"/>
  <c r="H17" i="37"/>
  <c r="G17" i="37"/>
  <c r="F17" i="37"/>
  <c r="E17" i="37"/>
  <c r="D17" i="37"/>
  <c r="N16" i="37"/>
  <c r="O16" i="37" s="1"/>
  <c r="N15" i="37"/>
  <c r="O15" i="37" s="1"/>
  <c r="N14" i="37"/>
  <c r="O14" i="37"/>
  <c r="M13" i="37"/>
  <c r="L13" i="37"/>
  <c r="K13" i="37"/>
  <c r="J13" i="37"/>
  <c r="I13" i="37"/>
  <c r="H13" i="37"/>
  <c r="G13" i="37"/>
  <c r="F13" i="37"/>
  <c r="E13" i="37"/>
  <c r="D13" i="37"/>
  <c r="N13" i="37" s="1"/>
  <c r="O13" i="37" s="1"/>
  <c r="N12" i="37"/>
  <c r="O12" i="37" s="1"/>
  <c r="N11" i="37"/>
  <c r="O11" i="37"/>
  <c r="N10" i="37"/>
  <c r="O10" i="37" s="1"/>
  <c r="N9" i="37"/>
  <c r="O9" i="37"/>
  <c r="N8" i="37"/>
  <c r="O8" i="37"/>
  <c r="N7" i="37"/>
  <c r="O7" i="37" s="1"/>
  <c r="N6" i="37"/>
  <c r="O6" i="37" s="1"/>
  <c r="M5" i="37"/>
  <c r="M33" i="37" s="1"/>
  <c r="L5" i="37"/>
  <c r="L33" i="37" s="1"/>
  <c r="K5" i="37"/>
  <c r="J5" i="37"/>
  <c r="I5" i="37"/>
  <c r="H5" i="37"/>
  <c r="G5" i="37"/>
  <c r="F5" i="37"/>
  <c r="E5" i="37"/>
  <c r="E33" i="37" s="1"/>
  <c r="D5" i="37"/>
  <c r="D33" i="37" s="1"/>
  <c r="N32" i="36"/>
  <c r="O32" i="36" s="1"/>
  <c r="M31" i="36"/>
  <c r="L31" i="36"/>
  <c r="K31" i="36"/>
  <c r="J31" i="36"/>
  <c r="I31" i="36"/>
  <c r="H31" i="36"/>
  <c r="G31" i="36"/>
  <c r="F31" i="36"/>
  <c r="E31" i="36"/>
  <c r="D31" i="36"/>
  <c r="N30" i="36"/>
  <c r="O30" i="36" s="1"/>
  <c r="M29" i="36"/>
  <c r="L29" i="36"/>
  <c r="K29" i="36"/>
  <c r="J29" i="36"/>
  <c r="I29" i="36"/>
  <c r="H29" i="36"/>
  <c r="G29" i="36"/>
  <c r="F29" i="36"/>
  <c r="E29" i="36"/>
  <c r="D29" i="36"/>
  <c r="N28" i="36"/>
  <c r="O28" i="36" s="1"/>
  <c r="N27" i="36"/>
  <c r="O27" i="36" s="1"/>
  <c r="M26" i="36"/>
  <c r="L26" i="36"/>
  <c r="K26" i="36"/>
  <c r="J26" i="36"/>
  <c r="I26" i="36"/>
  <c r="H26" i="36"/>
  <c r="G26" i="36"/>
  <c r="F26" i="36"/>
  <c r="E26" i="36"/>
  <c r="D26" i="36"/>
  <c r="N25" i="36"/>
  <c r="O25" i="36" s="1"/>
  <c r="M24" i="36"/>
  <c r="L24" i="36"/>
  <c r="K24" i="36"/>
  <c r="J24" i="36"/>
  <c r="I24" i="36"/>
  <c r="H24" i="36"/>
  <c r="G24" i="36"/>
  <c r="F24" i="36"/>
  <c r="E24" i="36"/>
  <c r="D24" i="36"/>
  <c r="N23" i="36"/>
  <c r="O23" i="36" s="1"/>
  <c r="N22" i="36"/>
  <c r="O22" i="36" s="1"/>
  <c r="N21" i="36"/>
  <c r="O21" i="36" s="1"/>
  <c r="N20" i="36"/>
  <c r="O20" i="36" s="1"/>
  <c r="N19" i="36"/>
  <c r="O19" i="36" s="1"/>
  <c r="N18" i="36"/>
  <c r="O18" i="36" s="1"/>
  <c r="M17" i="36"/>
  <c r="L17" i="36"/>
  <c r="K17" i="36"/>
  <c r="J17" i="36"/>
  <c r="J33" i="36" s="1"/>
  <c r="I17" i="36"/>
  <c r="H17" i="36"/>
  <c r="G17" i="36"/>
  <c r="G33" i="36" s="1"/>
  <c r="F17" i="36"/>
  <c r="E17" i="36"/>
  <c r="D17" i="36"/>
  <c r="N16" i="36"/>
  <c r="O16" i="36" s="1"/>
  <c r="N15" i="36"/>
  <c r="O15" i="36" s="1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2" i="36"/>
  <c r="O12" i="36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/>
  <c r="M5" i="36"/>
  <c r="L5" i="36"/>
  <c r="K5" i="36"/>
  <c r="J5" i="36"/>
  <c r="I5" i="36"/>
  <c r="I33" i="36" s="1"/>
  <c r="H5" i="36"/>
  <c r="G5" i="36"/>
  <c r="F5" i="36"/>
  <c r="E5" i="36"/>
  <c r="E33" i="36" s="1"/>
  <c r="D5" i="36"/>
  <c r="N5" i="36" s="1"/>
  <c r="O5" i="36" s="1"/>
  <c r="N32" i="35"/>
  <c r="O32" i="35" s="1"/>
  <c r="M31" i="35"/>
  <c r="L31" i="35"/>
  <c r="K31" i="35"/>
  <c r="J31" i="35"/>
  <c r="I31" i="35"/>
  <c r="H31" i="35"/>
  <c r="G31" i="35"/>
  <c r="F31" i="35"/>
  <c r="E31" i="35"/>
  <c r="D31" i="35"/>
  <c r="N30" i="35"/>
  <c r="O30" i="35" s="1"/>
  <c r="M29" i="35"/>
  <c r="L29" i="35"/>
  <c r="K29" i="35"/>
  <c r="J29" i="35"/>
  <c r="I29" i="35"/>
  <c r="H29" i="35"/>
  <c r="G29" i="35"/>
  <c r="F29" i="35"/>
  <c r="E29" i="35"/>
  <c r="D29" i="35"/>
  <c r="N28" i="35"/>
  <c r="O28" i="35" s="1"/>
  <c r="N27" i="35"/>
  <c r="O27" i="35" s="1"/>
  <c r="M26" i="35"/>
  <c r="L26" i="35"/>
  <c r="K26" i="35"/>
  <c r="J26" i="35"/>
  <c r="I26" i="35"/>
  <c r="H26" i="35"/>
  <c r="G26" i="35"/>
  <c r="F26" i="35"/>
  <c r="E26" i="35"/>
  <c r="D26" i="35"/>
  <c r="N25" i="35"/>
  <c r="O25" i="35"/>
  <c r="M24" i="35"/>
  <c r="L24" i="35"/>
  <c r="K24" i="35"/>
  <c r="J24" i="35"/>
  <c r="I24" i="35"/>
  <c r="H24" i="35"/>
  <c r="G24" i="35"/>
  <c r="F24" i="35"/>
  <c r="E24" i="35"/>
  <c r="D24" i="35"/>
  <c r="N23" i="35"/>
  <c r="O23" i="35" s="1"/>
  <c r="N22" i="35"/>
  <c r="O22" i="35"/>
  <c r="N21" i="35"/>
  <c r="O21" i="35"/>
  <c r="N20" i="35"/>
  <c r="O20" i="35" s="1"/>
  <c r="N19" i="35"/>
  <c r="O19" i="35"/>
  <c r="N18" i="35"/>
  <c r="O18" i="35" s="1"/>
  <c r="M17" i="35"/>
  <c r="L17" i="35"/>
  <c r="K17" i="35"/>
  <c r="J17" i="35"/>
  <c r="I17" i="35"/>
  <c r="H17" i="35"/>
  <c r="G17" i="35"/>
  <c r="F17" i="35"/>
  <c r="E17" i="35"/>
  <c r="D17" i="35"/>
  <c r="N16" i="35"/>
  <c r="O16" i="35" s="1"/>
  <c r="N15" i="35"/>
  <c r="O15" i="35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3" i="35" s="1"/>
  <c r="O13" i="35" s="1"/>
  <c r="N12" i="35"/>
  <c r="O12" i="35" s="1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M33" i="35" s="1"/>
  <c r="L5" i="35"/>
  <c r="K5" i="35"/>
  <c r="K33" i="35" s="1"/>
  <c r="J5" i="35"/>
  <c r="I5" i="35"/>
  <c r="H5" i="35"/>
  <c r="G5" i="35"/>
  <c r="G33" i="35"/>
  <c r="F5" i="35"/>
  <c r="F33" i="35"/>
  <c r="E5" i="35"/>
  <c r="E33" i="35" s="1"/>
  <c r="D5" i="35"/>
  <c r="D33" i="35" s="1"/>
  <c r="N32" i="34"/>
  <c r="O32" i="34" s="1"/>
  <c r="M31" i="34"/>
  <c r="L31" i="34"/>
  <c r="K31" i="34"/>
  <c r="J31" i="34"/>
  <c r="I31" i="34"/>
  <c r="H31" i="34"/>
  <c r="G31" i="34"/>
  <c r="F31" i="34"/>
  <c r="E31" i="34"/>
  <c r="D31" i="34"/>
  <c r="N30" i="34"/>
  <c r="O30" i="34" s="1"/>
  <c r="M29" i="34"/>
  <c r="L29" i="34"/>
  <c r="K29" i="34"/>
  <c r="J29" i="34"/>
  <c r="I29" i="34"/>
  <c r="H29" i="34"/>
  <c r="G29" i="34"/>
  <c r="F29" i="34"/>
  <c r="E29" i="34"/>
  <c r="D29" i="34"/>
  <c r="N28" i="34"/>
  <c r="O28" i="34" s="1"/>
  <c r="N27" i="34"/>
  <c r="O27" i="34"/>
  <c r="M26" i="34"/>
  <c r="L26" i="34"/>
  <c r="N26" i="34" s="1"/>
  <c r="O26" i="34" s="1"/>
  <c r="K26" i="34"/>
  <c r="J26" i="34"/>
  <c r="I26" i="34"/>
  <c r="H26" i="34"/>
  <c r="G26" i="34"/>
  <c r="F26" i="34"/>
  <c r="E26" i="34"/>
  <c r="D26" i="34"/>
  <c r="N25" i="34"/>
  <c r="O25" i="34" s="1"/>
  <c r="M24" i="34"/>
  <c r="L24" i="34"/>
  <c r="K24" i="34"/>
  <c r="N24" i="34" s="1"/>
  <c r="O24" i="34" s="1"/>
  <c r="J24" i="34"/>
  <c r="I24" i="34"/>
  <c r="H24" i="34"/>
  <c r="G24" i="34"/>
  <c r="F24" i="34"/>
  <c r="E24" i="34"/>
  <c r="D24" i="34"/>
  <c r="N23" i="34"/>
  <c r="O23" i="34"/>
  <c r="N22" i="34"/>
  <c r="O22" i="34" s="1"/>
  <c r="N21" i="34"/>
  <c r="O21" i="34" s="1"/>
  <c r="N20" i="34"/>
  <c r="O20" i="34"/>
  <c r="N19" i="34"/>
  <c r="O19" i="34" s="1"/>
  <c r="N18" i="34"/>
  <c r="O18" i="34" s="1"/>
  <c r="M17" i="34"/>
  <c r="L17" i="34"/>
  <c r="L33" i="34" s="1"/>
  <c r="K17" i="34"/>
  <c r="J17" i="34"/>
  <c r="J33" i="34" s="1"/>
  <c r="I17" i="34"/>
  <c r="H17" i="34"/>
  <c r="G17" i="34"/>
  <c r="F17" i="34"/>
  <c r="E17" i="34"/>
  <c r="D17" i="34"/>
  <c r="N16" i="34"/>
  <c r="O16" i="34"/>
  <c r="N15" i="34"/>
  <c r="O15" i="34" s="1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2" i="34"/>
  <c r="O12" i="34"/>
  <c r="N11" i="34"/>
  <c r="O11" i="34" s="1"/>
  <c r="N10" i="34"/>
  <c r="O10" i="34" s="1"/>
  <c r="N9" i="34"/>
  <c r="O9" i="34"/>
  <c r="N8" i="34"/>
  <c r="O8" i="34" s="1"/>
  <c r="N7" i="34"/>
  <c r="O7" i="34" s="1"/>
  <c r="N6" i="34"/>
  <c r="O6" i="34"/>
  <c r="M5" i="34"/>
  <c r="L5" i="34"/>
  <c r="K5" i="34"/>
  <c r="J5" i="34"/>
  <c r="I5" i="34"/>
  <c r="H5" i="34"/>
  <c r="H33" i="34"/>
  <c r="G5" i="34"/>
  <c r="F5" i="34"/>
  <c r="E5" i="34"/>
  <c r="D5" i="34"/>
  <c r="E30" i="33"/>
  <c r="F30" i="33"/>
  <c r="G30" i="33"/>
  <c r="H30" i="33"/>
  <c r="I30" i="33"/>
  <c r="J30" i="33"/>
  <c r="K30" i="33"/>
  <c r="L30" i="33"/>
  <c r="M30" i="33"/>
  <c r="D30" i="33"/>
  <c r="E28" i="33"/>
  <c r="F28" i="33"/>
  <c r="G28" i="33"/>
  <c r="H28" i="33"/>
  <c r="I28" i="33"/>
  <c r="J28" i="33"/>
  <c r="K28" i="33"/>
  <c r="L28" i="33"/>
  <c r="M28" i="33"/>
  <c r="E26" i="33"/>
  <c r="F26" i="33"/>
  <c r="G26" i="33"/>
  <c r="H26" i="33"/>
  <c r="I26" i="33"/>
  <c r="J26" i="33"/>
  <c r="K26" i="33"/>
  <c r="L26" i="33"/>
  <c r="M26" i="33"/>
  <c r="E24" i="33"/>
  <c r="F24" i="33"/>
  <c r="G24" i="33"/>
  <c r="H24" i="33"/>
  <c r="I24" i="33"/>
  <c r="J24" i="33"/>
  <c r="K24" i="33"/>
  <c r="L24" i="33"/>
  <c r="M24" i="33"/>
  <c r="E17" i="33"/>
  <c r="F17" i="33"/>
  <c r="G17" i="33"/>
  <c r="H17" i="33"/>
  <c r="I17" i="33"/>
  <c r="J17" i="33"/>
  <c r="K17" i="33"/>
  <c r="L17" i="33"/>
  <c r="M17" i="33"/>
  <c r="E13" i="33"/>
  <c r="F13" i="33"/>
  <c r="G13" i="33"/>
  <c r="H13" i="33"/>
  <c r="I13" i="33"/>
  <c r="J13" i="33"/>
  <c r="K13" i="33"/>
  <c r="L13" i="33"/>
  <c r="M13" i="33"/>
  <c r="E5" i="33"/>
  <c r="F5" i="33"/>
  <c r="F32" i="33" s="1"/>
  <c r="G5" i="33"/>
  <c r="H5" i="33"/>
  <c r="I5" i="33"/>
  <c r="J5" i="33"/>
  <c r="K5" i="33"/>
  <c r="L5" i="33"/>
  <c r="M5" i="33"/>
  <c r="M32" i="33" s="1"/>
  <c r="D28" i="33"/>
  <c r="D24" i="33"/>
  <c r="D17" i="33"/>
  <c r="D13" i="33"/>
  <c r="D5" i="33"/>
  <c r="N31" i="33"/>
  <c r="O31" i="33" s="1"/>
  <c r="N29" i="33"/>
  <c r="O29" i="33"/>
  <c r="D26" i="33"/>
  <c r="N27" i="33"/>
  <c r="O27" i="33"/>
  <c r="N25" i="33"/>
  <c r="O25" i="33" s="1"/>
  <c r="N15" i="33"/>
  <c r="O15" i="33" s="1"/>
  <c r="N16" i="33"/>
  <c r="O16" i="33" s="1"/>
  <c r="N7" i="33"/>
  <c r="O7" i="33" s="1"/>
  <c r="N8" i="33"/>
  <c r="O8" i="33"/>
  <c r="N9" i="33"/>
  <c r="O9" i="33" s="1"/>
  <c r="N10" i="33"/>
  <c r="O10" i="33" s="1"/>
  <c r="N11" i="33"/>
  <c r="O11" i="33" s="1"/>
  <c r="N12" i="33"/>
  <c r="O12" i="33" s="1"/>
  <c r="N6" i="33"/>
  <c r="O6" i="33" s="1"/>
  <c r="N18" i="33"/>
  <c r="O18" i="33"/>
  <c r="N19" i="33"/>
  <c r="O19" i="33"/>
  <c r="N20" i="33"/>
  <c r="O20" i="33" s="1"/>
  <c r="N21" i="33"/>
  <c r="O21" i="33" s="1"/>
  <c r="N22" i="33"/>
  <c r="O22" i="33" s="1"/>
  <c r="N23" i="33"/>
  <c r="O23" i="33" s="1"/>
  <c r="N14" i="33"/>
  <c r="O14" i="33"/>
  <c r="N17" i="43"/>
  <c r="O17" i="43"/>
  <c r="N13" i="43"/>
  <c r="O13" i="43" s="1"/>
  <c r="N24" i="46"/>
  <c r="O24" i="46" s="1"/>
  <c r="N13" i="34" l="1"/>
  <c r="O13" i="34" s="1"/>
  <c r="E33" i="39"/>
  <c r="F33" i="37"/>
  <c r="F34" i="38"/>
  <c r="O27" i="47"/>
  <c r="P27" i="47" s="1"/>
  <c r="G34" i="38"/>
  <c r="F33" i="39"/>
  <c r="N28" i="39"/>
  <c r="O28" i="39" s="1"/>
  <c r="N22" i="41"/>
  <c r="O22" i="41" s="1"/>
  <c r="G33" i="37"/>
  <c r="N33" i="37" s="1"/>
  <c r="O33" i="37" s="1"/>
  <c r="H34" i="38"/>
  <c r="E33" i="45"/>
  <c r="H33" i="45"/>
  <c r="I32" i="33"/>
  <c r="K33" i="34"/>
  <c r="H33" i="35"/>
  <c r="I33" i="39"/>
  <c r="N30" i="43"/>
  <c r="O30" i="43" s="1"/>
  <c r="K33" i="44"/>
  <c r="N13" i="33"/>
  <c r="O13" i="33" s="1"/>
  <c r="D32" i="33"/>
  <c r="N26" i="35"/>
  <c r="O26" i="35" s="1"/>
  <c r="K34" i="38"/>
  <c r="J33" i="39"/>
  <c r="N27" i="41"/>
  <c r="O27" i="41" s="1"/>
  <c r="L33" i="44"/>
  <c r="G33" i="45"/>
  <c r="N24" i="33"/>
  <c r="O24" i="33" s="1"/>
  <c r="N31" i="34"/>
  <c r="O31" i="34" s="1"/>
  <c r="J33" i="35"/>
  <c r="H33" i="36"/>
  <c r="N26" i="36"/>
  <c r="O26" i="36" s="1"/>
  <c r="N13" i="39"/>
  <c r="O13" i="39" s="1"/>
  <c r="I34" i="40"/>
  <c r="N27" i="44"/>
  <c r="O27" i="44" s="1"/>
  <c r="N5" i="46"/>
  <c r="O5" i="46" s="1"/>
  <c r="G33" i="34"/>
  <c r="N24" i="37"/>
  <c r="O24" i="37" s="1"/>
  <c r="I33" i="37"/>
  <c r="F33" i="45"/>
  <c r="N33" i="45" s="1"/>
  <c r="O33" i="45" s="1"/>
  <c r="N13" i="36"/>
  <c r="O13" i="36" s="1"/>
  <c r="N5" i="44"/>
  <c r="O5" i="44" s="1"/>
  <c r="N13" i="44"/>
  <c r="O13" i="44" s="1"/>
  <c r="D33" i="45"/>
  <c r="D33" i="46"/>
  <c r="N33" i="47"/>
  <c r="F33" i="36"/>
  <c r="N5" i="37"/>
  <c r="O5" i="37" s="1"/>
  <c r="O13" i="47"/>
  <c r="P13" i="47" s="1"/>
  <c r="I33" i="35"/>
  <c r="E34" i="38"/>
  <c r="G34" i="40"/>
  <c r="H34" i="40"/>
  <c r="N27" i="46"/>
  <c r="O27" i="46" s="1"/>
  <c r="N26" i="37"/>
  <c r="O26" i="37" s="1"/>
  <c r="M33" i="34"/>
  <c r="M34" i="38"/>
  <c r="N5" i="39"/>
  <c r="O5" i="39" s="1"/>
  <c r="J34" i="40"/>
  <c r="D31" i="41"/>
  <c r="N17" i="42"/>
  <c r="O17" i="42" s="1"/>
  <c r="H32" i="43"/>
  <c r="I33" i="45"/>
  <c r="N13" i="45"/>
  <c r="O13" i="45" s="1"/>
  <c r="L33" i="45"/>
  <c r="F33" i="46"/>
  <c r="D34" i="40"/>
  <c r="N25" i="43"/>
  <c r="O25" i="43" s="1"/>
  <c r="N24" i="45"/>
  <c r="O24" i="45" s="1"/>
  <c r="M33" i="47"/>
  <c r="G33" i="39"/>
  <c r="N5" i="40"/>
  <c r="O5" i="40" s="1"/>
  <c r="N25" i="40"/>
  <c r="O25" i="40" s="1"/>
  <c r="N30" i="40"/>
  <c r="O30" i="40" s="1"/>
  <c r="N13" i="46"/>
  <c r="O13" i="46" s="1"/>
  <c r="N28" i="33"/>
  <c r="O28" i="33" s="1"/>
  <c r="E32" i="33"/>
  <c r="N31" i="36"/>
  <c r="O31" i="36" s="1"/>
  <c r="N31" i="37"/>
  <c r="O31" i="37" s="1"/>
  <c r="I34" i="38"/>
  <c r="M33" i="39"/>
  <c r="N14" i="40"/>
  <c r="O14" i="40" s="1"/>
  <c r="N5" i="41"/>
  <c r="O5" i="41" s="1"/>
  <c r="J31" i="41"/>
  <c r="N23" i="42"/>
  <c r="O23" i="42" s="1"/>
  <c r="N23" i="43"/>
  <c r="O23" i="43" s="1"/>
  <c r="J33" i="45"/>
  <c r="J33" i="46"/>
  <c r="N31" i="46"/>
  <c r="O31" i="46" s="1"/>
  <c r="O31" i="47"/>
  <c r="P31" i="47" s="1"/>
  <c r="L33" i="35"/>
  <c r="K33" i="37"/>
  <c r="N26" i="39"/>
  <c r="O26" i="39" s="1"/>
  <c r="N13" i="41"/>
  <c r="O13" i="41" s="1"/>
  <c r="K33" i="45"/>
  <c r="H33" i="46"/>
  <c r="N24" i="35"/>
  <c r="O24" i="35" s="1"/>
  <c r="L32" i="42"/>
  <c r="L32" i="33"/>
  <c r="D32" i="42"/>
  <c r="N32" i="42" s="1"/>
  <c r="O32" i="42" s="1"/>
  <c r="E32" i="42"/>
  <c r="D32" i="43"/>
  <c r="H33" i="47"/>
  <c r="N30" i="39"/>
  <c r="O30" i="39" s="1"/>
  <c r="N24" i="41"/>
  <c r="O24" i="41" s="1"/>
  <c r="F32" i="42"/>
  <c r="E32" i="43"/>
  <c r="N32" i="43" s="1"/>
  <c r="O32" i="43" s="1"/>
  <c r="N17" i="44"/>
  <c r="O17" i="44" s="1"/>
  <c r="L33" i="46"/>
  <c r="N17" i="37"/>
  <c r="O17" i="37" s="1"/>
  <c r="M33" i="45"/>
  <c r="N17" i="46"/>
  <c r="O17" i="46" s="1"/>
  <c r="N17" i="34"/>
  <c r="O17" i="34" s="1"/>
  <c r="M33" i="46"/>
  <c r="E33" i="47"/>
  <c r="O33" i="47" s="1"/>
  <c r="P33" i="47" s="1"/>
  <c r="O17" i="47"/>
  <c r="P17" i="47" s="1"/>
  <c r="N5" i="33"/>
  <c r="O5" i="33" s="1"/>
  <c r="N26" i="33"/>
  <c r="O26" i="33" s="1"/>
  <c r="N5" i="34"/>
  <c r="O5" i="34" s="1"/>
  <c r="N24" i="36"/>
  <c r="O24" i="36" s="1"/>
  <c r="N17" i="38"/>
  <c r="O17" i="38" s="1"/>
  <c r="L31" i="41"/>
  <c r="H32" i="42"/>
  <c r="N5" i="43"/>
  <c r="O5" i="43" s="1"/>
  <c r="G33" i="47"/>
  <c r="I33" i="34"/>
  <c r="I33" i="46"/>
  <c r="K32" i="33"/>
  <c r="N5" i="35"/>
  <c r="O5" i="35" s="1"/>
  <c r="M33" i="36"/>
  <c r="N27" i="43"/>
  <c r="O27" i="43" s="1"/>
  <c r="N31" i="35"/>
  <c r="O31" i="35" s="1"/>
  <c r="K31" i="41"/>
  <c r="G32" i="42"/>
  <c r="F32" i="43"/>
  <c r="F33" i="47"/>
  <c r="G32" i="33"/>
  <c r="D33" i="36"/>
  <c r="N33" i="36" s="1"/>
  <c r="O33" i="36" s="1"/>
  <c r="N29" i="36"/>
  <c r="O29" i="36" s="1"/>
  <c r="L33" i="36"/>
  <c r="L34" i="38"/>
  <c r="H33" i="39"/>
  <c r="N32" i="40"/>
  <c r="O32" i="40" s="1"/>
  <c r="I32" i="42"/>
  <c r="N13" i="42"/>
  <c r="O13" i="42" s="1"/>
  <c r="N29" i="46"/>
  <c r="O29" i="46" s="1"/>
  <c r="O29" i="47"/>
  <c r="P29" i="47" s="1"/>
  <c r="N26" i="42"/>
  <c r="O26" i="42" s="1"/>
  <c r="F33" i="44"/>
  <c r="K33" i="36"/>
  <c r="N24" i="38"/>
  <c r="O24" i="38" s="1"/>
  <c r="G31" i="41"/>
  <c r="N31" i="44"/>
  <c r="O31" i="44" s="1"/>
  <c r="H31" i="41"/>
  <c r="M31" i="41"/>
  <c r="N28" i="42"/>
  <c r="O28" i="42" s="1"/>
  <c r="M34" i="40"/>
  <c r="N28" i="40"/>
  <c r="O28" i="40" s="1"/>
  <c r="I31" i="41"/>
  <c r="K33" i="46"/>
  <c r="J32" i="33"/>
  <c r="E33" i="34"/>
  <c r="N17" i="35"/>
  <c r="O17" i="35" s="1"/>
  <c r="N17" i="33"/>
  <c r="O17" i="33" s="1"/>
  <c r="F33" i="34"/>
  <c r="N29" i="34"/>
  <c r="O29" i="34" s="1"/>
  <c r="N13" i="38"/>
  <c r="O13" i="38" s="1"/>
  <c r="N30" i="38"/>
  <c r="O30" i="38" s="1"/>
  <c r="N24" i="39"/>
  <c r="O24" i="39" s="1"/>
  <c r="N29" i="41"/>
  <c r="O29" i="41" s="1"/>
  <c r="I32" i="43"/>
  <c r="M32" i="43"/>
  <c r="D33" i="44"/>
  <c r="N33" i="44" s="1"/>
  <c r="O33" i="44" s="1"/>
  <c r="J33" i="44"/>
  <c r="I33" i="47"/>
  <c r="O35" i="48"/>
  <c r="P35" i="48" s="1"/>
  <c r="N33" i="35"/>
  <c r="O33" i="35" s="1"/>
  <c r="N32" i="33"/>
  <c r="O32" i="33" s="1"/>
  <c r="N29" i="35"/>
  <c r="O29" i="35" s="1"/>
  <c r="D33" i="34"/>
  <c r="H32" i="33"/>
  <c r="N30" i="33"/>
  <c r="O30" i="33" s="1"/>
  <c r="N17" i="36"/>
  <c r="O17" i="36" s="1"/>
  <c r="H33" i="37"/>
  <c r="N27" i="38"/>
  <c r="O27" i="38" s="1"/>
  <c r="L33" i="39"/>
  <c r="N5" i="45"/>
  <c r="O5" i="45" s="1"/>
  <c r="N5" i="42"/>
  <c r="O5" i="42" s="1"/>
  <c r="J33" i="37"/>
  <c r="N32" i="38"/>
  <c r="O32" i="38" s="1"/>
  <c r="D34" i="38"/>
  <c r="G32" i="43"/>
  <c r="I33" i="44"/>
  <c r="E31" i="41"/>
  <c r="E33" i="46"/>
  <c r="E34" i="40"/>
  <c r="N34" i="38" l="1"/>
  <c r="O34" i="38" s="1"/>
  <c r="N33" i="39"/>
  <c r="O33" i="39" s="1"/>
  <c r="N34" i="40"/>
  <c r="O34" i="40" s="1"/>
  <c r="N33" i="46"/>
  <c r="O33" i="46" s="1"/>
  <c r="N33" i="34"/>
  <c r="O33" i="34" s="1"/>
  <c r="N31" i="41"/>
  <c r="O31" i="41" s="1"/>
</calcChain>
</file>

<file path=xl/sharedStrings.xml><?xml version="1.0" encoding="utf-8"?>
<sst xmlns="http://schemas.openxmlformats.org/spreadsheetml/2006/main" count="834" uniqueCount="102">
  <si>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</si>
  <si>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</si>
  <si>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</si>
  <si>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</si>
  <si>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</si>
  <si>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</si>
  <si>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</si>
  <si>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</si>
  <si>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</si>
  <si>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</si>
  <si>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</si>
  <si>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</si>
  <si>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</si>
  <si>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</si>
  <si>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</si>
  <si>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</si>
  <si>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</si>
  <si>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</si>
  <si>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</si>
  <si>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</si>
  <si>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</si>
  <si>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</si>
  <si>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</si>
  <si>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</si>
  <si>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</si>
  <si>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Other General Government Services</t>
  </si>
  <si>
    <t>Public Safety</t>
  </si>
  <si>
    <t>Law Enforcement</t>
  </si>
  <si>
    <t>Fire Control</t>
  </si>
  <si>
    <t>Other Public Safety</t>
  </si>
  <si>
    <t>Physical Environment</t>
  </si>
  <si>
    <t>Water Utility Services</t>
  </si>
  <si>
    <t>Garbage / Solid Waste Control Services</t>
  </si>
  <si>
    <t>Sewer / Wastewater Services</t>
  </si>
  <si>
    <t>Water-Sewer Combination Services</t>
  </si>
  <si>
    <t>Flood Control / Stormwater Management</t>
  </si>
  <si>
    <t>Other Physical Environment</t>
  </si>
  <si>
    <t>Transportation</t>
  </si>
  <si>
    <t>Road and Street Facilities</t>
  </si>
  <si>
    <t>Economic Environment</t>
  </si>
  <si>
    <t>Industry Development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</si>
  <si>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</si>
  <si>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</si>
  <si>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</si>
  <si>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</si>
  <si>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</si>
  <si>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Stuart Expenditures Reported by Account Code and Fund Type</t>
  </si>
  <si>
    <t>Local Fiscal Year Ended September 30, 2010</t>
  </si>
  <si>
    <t>Housing and Urban Development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</si>
  <si>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</si>
  <si>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</si>
  <si>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</si>
  <si>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</si>
  <si>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</si>
  <si>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</si>
  <si>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</si>
  <si>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</si>
  <si>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</si>
  <si>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Water Transportation Systems</t>
  </si>
  <si>
    <t>2008 Municipal Population:</t>
  </si>
  <si>
    <t>Local Fiscal Year Ended September 30, 2014</t>
  </si>
  <si>
    <t>Pension Benefits</t>
  </si>
  <si>
    <t>Other General Government</t>
  </si>
  <si>
    <t>Garbage / Solid Waste</t>
  </si>
  <si>
    <t>Water / Sewer Services</t>
  </si>
  <si>
    <t>Flood Control / Stormwater Control</t>
  </si>
  <si>
    <t>Road / Street Facilities</t>
  </si>
  <si>
    <t>Other Economic Environment</t>
  </si>
  <si>
    <t>Parks / Recreation</t>
  </si>
  <si>
    <t>Other Uses</t>
  </si>
  <si>
    <t>Interfund Transfers Out</t>
  </si>
  <si>
    <t>Other Non-Operating Disbursements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</si>
  <si>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</si>
  <si>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</si>
  <si>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</si>
  <si>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</si>
  <si>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</si>
  <si>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2017</t>
  </si>
  <si>
    <t>Mass Transit</t>
  </si>
  <si>
    <t>Cultural Services</t>
  </si>
  <si>
    <t>2017 Municipal Population:</t>
  </si>
  <si>
    <t>Local Fiscal Year Ended September 30, 2016</t>
  </si>
  <si>
    <t>2016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</si>
  <si>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</si>
  <si>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</si>
  <si>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</si>
  <si>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</si>
  <si>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</si>
  <si>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</si>
  <si>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</si>
  <si>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</si>
  <si>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</si>
  <si>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</si>
  <si>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Mass Transit Systems</t>
  </si>
  <si>
    <t>Inter-fund Group Transfers Out</t>
  </si>
  <si>
    <t>2021 Municipal Population:</t>
  </si>
  <si>
    <t>Local Fiscal Year Ended September 30, 2022</t>
  </si>
  <si>
    <t>Non-Court Information Systems</t>
  </si>
  <si>
    <t>Special Recreation Facilities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</si>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</sst>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BD16D-160A-4EDA-8727-4CC8028D707B}">
  <sheetPr>
    <pageSetUpPr fitToPage="1"/>
  </sheetPr>
  <dimension ref="A1:ED36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46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100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90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91</v>
      </c>
      <c r="N4" s="98" t="s">
        <v>5</v>
      </c>
      <c r="O4" s="98" t="s">
        <v>92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SUM(D6:D12)</f>
        <v>8922657</v>
      </c>
      <c r="E5" s="103">
        <f>SUM(E6:E12)</f>
        <v>0</v>
      </c>
      <c r="F5" s="103">
        <f>SUM(F6:F12)</f>
        <v>0</v>
      </c>
      <c r="G5" s="103">
        <f>SUM(G6:G12)</f>
        <v>0</v>
      </c>
      <c r="H5" s="103">
        <f>SUM(H6:H12)</f>
        <v>0</v>
      </c>
      <c r="I5" s="103">
        <f>SUM(I6:I12)</f>
        <v>0</v>
      </c>
      <c r="J5" s="103">
        <f>SUM(J6:J12)</f>
        <v>0</v>
      </c>
      <c r="K5" s="103">
        <f>SUM(K6:K12)</f>
        <v>0</v>
      </c>
      <c r="L5" s="103">
        <f>SUM(L6:L12)</f>
        <v>0</v>
      </c>
      <c r="M5" s="103">
        <f>SUM(M6:M12)</f>
        <v>0</v>
      </c>
      <c r="N5" s="103">
        <f>SUM(N6:N12)</f>
        <v>0</v>
      </c>
      <c r="O5" s="104">
        <f>SUM(D5:N5)</f>
        <v>8922657</v>
      </c>
      <c r="P5" s="105">
        <f>(O5/P$34)</f>
        <v>463.17779277408636</v>
      </c>
      <c r="Q5" s="106"/>
    </row>
    <row r="6" spans="1:134">
      <c r="A6" s="108"/>
      <c r="B6" s="109">
        <v>511</v>
      </c>
      <c r="C6" s="110" t="s">
        <v>19</v>
      </c>
      <c r="D6" s="111">
        <v>306765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306765</v>
      </c>
      <c r="P6" s="112">
        <f>(O6/P$34)</f>
        <v>15.924262873754152</v>
      </c>
      <c r="Q6" s="113"/>
    </row>
    <row r="7" spans="1:134">
      <c r="A7" s="108"/>
      <c r="B7" s="109">
        <v>512</v>
      </c>
      <c r="C7" s="110" t="s">
        <v>20</v>
      </c>
      <c r="D7" s="111">
        <v>626869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2" si="0">SUM(D7:N7)</f>
        <v>626869</v>
      </c>
      <c r="P7" s="112">
        <f>(O7/P$34)</f>
        <v>32.540957225913623</v>
      </c>
      <c r="Q7" s="113"/>
    </row>
    <row r="8" spans="1:134">
      <c r="A8" s="108"/>
      <c r="B8" s="109">
        <v>513</v>
      </c>
      <c r="C8" s="110" t="s">
        <v>21</v>
      </c>
      <c r="D8" s="111">
        <v>2152040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2152040</v>
      </c>
      <c r="P8" s="112">
        <f>(O8/P$34)</f>
        <v>111.71303986710963</v>
      </c>
      <c r="Q8" s="113"/>
    </row>
    <row r="9" spans="1:134">
      <c r="A9" s="108"/>
      <c r="B9" s="109">
        <v>514</v>
      </c>
      <c r="C9" s="110" t="s">
        <v>22</v>
      </c>
      <c r="D9" s="111">
        <v>539553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539553</v>
      </c>
      <c r="P9" s="112">
        <f>(O9/P$34)</f>
        <v>28.008357558139537</v>
      </c>
      <c r="Q9" s="113"/>
    </row>
    <row r="10" spans="1:134">
      <c r="A10" s="108"/>
      <c r="B10" s="109">
        <v>515</v>
      </c>
      <c r="C10" s="110" t="s">
        <v>23</v>
      </c>
      <c r="D10" s="111">
        <v>1338510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1338510</v>
      </c>
      <c r="P10" s="112">
        <f>(O10/P$34)</f>
        <v>69.482454318936874</v>
      </c>
      <c r="Q10" s="113"/>
    </row>
    <row r="11" spans="1:134">
      <c r="A11" s="108"/>
      <c r="B11" s="109">
        <v>516</v>
      </c>
      <c r="C11" s="110" t="s">
        <v>97</v>
      </c>
      <c r="D11" s="111">
        <v>1497751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0"/>
        <v>1497751</v>
      </c>
      <c r="P11" s="112">
        <f>(O11/P$34)</f>
        <v>77.748702242524914</v>
      </c>
      <c r="Q11" s="113"/>
    </row>
    <row r="12" spans="1:134">
      <c r="A12" s="108"/>
      <c r="B12" s="109">
        <v>519</v>
      </c>
      <c r="C12" s="110" t="s">
        <v>25</v>
      </c>
      <c r="D12" s="111">
        <v>2461169</v>
      </c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 t="shared" si="0"/>
        <v>2461169</v>
      </c>
      <c r="P12" s="112">
        <f>(O12/P$34)</f>
        <v>127.76001868770764</v>
      </c>
      <c r="Q12" s="113"/>
    </row>
    <row r="13" spans="1:134" ht="15.75">
      <c r="A13" s="114" t="s">
        <v>26</v>
      </c>
      <c r="B13" s="115"/>
      <c r="C13" s="116"/>
      <c r="D13" s="117">
        <f>SUM(D14:D15)</f>
        <v>18371868</v>
      </c>
      <c r="E13" s="117">
        <f>SUM(E14:E15)</f>
        <v>0</v>
      </c>
      <c r="F13" s="117">
        <f>SUM(F14:F15)</f>
        <v>0</v>
      </c>
      <c r="G13" s="117">
        <f>SUM(G14:G15)</f>
        <v>0</v>
      </c>
      <c r="H13" s="117">
        <f>SUM(H14:H15)</f>
        <v>0</v>
      </c>
      <c r="I13" s="117">
        <f>SUM(I14:I15)</f>
        <v>0</v>
      </c>
      <c r="J13" s="117">
        <f>SUM(J14:J15)</f>
        <v>0</v>
      </c>
      <c r="K13" s="117">
        <f>SUM(K14:K15)</f>
        <v>0</v>
      </c>
      <c r="L13" s="117">
        <f>SUM(L14:L15)</f>
        <v>0</v>
      </c>
      <c r="M13" s="117">
        <f>SUM(M14:M15)</f>
        <v>0</v>
      </c>
      <c r="N13" s="117">
        <f>SUM(N14:N15)</f>
        <v>0</v>
      </c>
      <c r="O13" s="118">
        <f>SUM(D13:N13)</f>
        <v>18371868</v>
      </c>
      <c r="P13" s="119">
        <f>(O13/P$34)</f>
        <v>953.68916112956811</v>
      </c>
      <c r="Q13" s="120"/>
    </row>
    <row r="14" spans="1:134">
      <c r="A14" s="108"/>
      <c r="B14" s="109">
        <v>521</v>
      </c>
      <c r="C14" s="110" t="s">
        <v>27</v>
      </c>
      <c r="D14" s="111">
        <v>10132270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>SUM(D14:N14)</f>
        <v>10132270</v>
      </c>
      <c r="P14" s="112">
        <f>(O14/P$34)</f>
        <v>525.96916528239205</v>
      </c>
      <c r="Q14" s="113"/>
    </row>
    <row r="15" spans="1:134">
      <c r="A15" s="108"/>
      <c r="B15" s="109">
        <v>522</v>
      </c>
      <c r="C15" s="110" t="s">
        <v>28</v>
      </c>
      <c r="D15" s="111">
        <v>8239598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 t="shared" ref="O15" si="1">SUM(D15:N15)</f>
        <v>8239598</v>
      </c>
      <c r="P15" s="112">
        <f>(O15/P$34)</f>
        <v>427.71999584717611</v>
      </c>
      <c r="Q15" s="113"/>
    </row>
    <row r="16" spans="1:134" ht="15.75">
      <c r="A16" s="114" t="s">
        <v>30</v>
      </c>
      <c r="B16" s="115"/>
      <c r="C16" s="116"/>
      <c r="D16" s="117">
        <f>SUM(D17:D20)</f>
        <v>1541605</v>
      </c>
      <c r="E16" s="117">
        <f>SUM(E17:E20)</f>
        <v>313555</v>
      </c>
      <c r="F16" s="117">
        <f>SUM(F17:F20)</f>
        <v>0</v>
      </c>
      <c r="G16" s="117">
        <f>SUM(G17:G20)</f>
        <v>0</v>
      </c>
      <c r="H16" s="117">
        <f>SUM(H17:H20)</f>
        <v>0</v>
      </c>
      <c r="I16" s="117">
        <f>SUM(I17:I20)</f>
        <v>22184376</v>
      </c>
      <c r="J16" s="117">
        <f>SUM(J17:J20)</f>
        <v>0</v>
      </c>
      <c r="K16" s="117">
        <f>SUM(K17:K20)</f>
        <v>0</v>
      </c>
      <c r="L16" s="117">
        <f>SUM(L17:L20)</f>
        <v>0</v>
      </c>
      <c r="M16" s="117">
        <f>SUM(M17:M20)</f>
        <v>0</v>
      </c>
      <c r="N16" s="117">
        <f>SUM(N17:N20)</f>
        <v>0</v>
      </c>
      <c r="O16" s="118">
        <f>SUM(D16:N16)</f>
        <v>24039536</v>
      </c>
      <c r="P16" s="119">
        <f>(O16/P$34)</f>
        <v>1247.8995016611295</v>
      </c>
      <c r="Q16" s="120"/>
    </row>
    <row r="17" spans="1:120">
      <c r="A17" s="108"/>
      <c r="B17" s="109">
        <v>534</v>
      </c>
      <c r="C17" s="110" t="s">
        <v>32</v>
      </c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5612888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ref="O17:O29" si="2">SUM(D17:N17)</f>
        <v>5612888</v>
      </c>
      <c r="P17" s="112">
        <f>(O17/P$34)</f>
        <v>291.36669435215947</v>
      </c>
      <c r="Q17" s="113"/>
    </row>
    <row r="18" spans="1:120">
      <c r="A18" s="108"/>
      <c r="B18" s="109">
        <v>536</v>
      </c>
      <c r="C18" s="110" t="s">
        <v>34</v>
      </c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14870714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2"/>
        <v>14870714</v>
      </c>
      <c r="P18" s="112">
        <f>(O18/P$34)</f>
        <v>771.94321013289039</v>
      </c>
      <c r="Q18" s="113"/>
    </row>
    <row r="19" spans="1:120">
      <c r="A19" s="108"/>
      <c r="B19" s="109">
        <v>538</v>
      </c>
      <c r="C19" s="110" t="s">
        <v>35</v>
      </c>
      <c r="D19" s="111">
        <v>0</v>
      </c>
      <c r="E19" s="111">
        <v>0</v>
      </c>
      <c r="F19" s="111">
        <v>0</v>
      </c>
      <c r="G19" s="111">
        <v>0</v>
      </c>
      <c r="H19" s="111">
        <v>0</v>
      </c>
      <c r="I19" s="111">
        <v>1700774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2"/>
        <v>1700774</v>
      </c>
      <c r="P19" s="112">
        <f>(O19/P$34)</f>
        <v>88.28768687707641</v>
      </c>
      <c r="Q19" s="113"/>
    </row>
    <row r="20" spans="1:120">
      <c r="A20" s="108"/>
      <c r="B20" s="109">
        <v>539</v>
      </c>
      <c r="C20" s="110" t="s">
        <v>36</v>
      </c>
      <c r="D20" s="111">
        <v>1541605</v>
      </c>
      <c r="E20" s="111">
        <v>313555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si="2"/>
        <v>1855160</v>
      </c>
      <c r="P20" s="112">
        <f>(O20/P$34)</f>
        <v>96.301910299003325</v>
      </c>
      <c r="Q20" s="113"/>
    </row>
    <row r="21" spans="1:120" ht="15.75">
      <c r="A21" s="114" t="s">
        <v>37</v>
      </c>
      <c r="B21" s="115"/>
      <c r="C21" s="116"/>
      <c r="D21" s="117">
        <f>SUM(D22:D23)</f>
        <v>2925781</v>
      </c>
      <c r="E21" s="117">
        <f>SUM(E22:E23)</f>
        <v>0</v>
      </c>
      <c r="F21" s="117">
        <f>SUM(F22:F23)</f>
        <v>0</v>
      </c>
      <c r="G21" s="117">
        <f>SUM(G22:G23)</f>
        <v>0</v>
      </c>
      <c r="H21" s="117">
        <f>SUM(H22:H23)</f>
        <v>0</v>
      </c>
      <c r="I21" s="117">
        <f>SUM(I22:I23)</f>
        <v>0</v>
      </c>
      <c r="J21" s="117">
        <f>SUM(J22:J23)</f>
        <v>0</v>
      </c>
      <c r="K21" s="117">
        <f>SUM(K22:K23)</f>
        <v>0</v>
      </c>
      <c r="L21" s="117">
        <f>SUM(L22:L23)</f>
        <v>0</v>
      </c>
      <c r="M21" s="117">
        <f>SUM(M22:M23)</f>
        <v>0</v>
      </c>
      <c r="N21" s="117">
        <f>SUM(N22:N23)</f>
        <v>0</v>
      </c>
      <c r="O21" s="117">
        <f t="shared" si="2"/>
        <v>2925781</v>
      </c>
      <c r="P21" s="119">
        <f>(O21/P$34)</f>
        <v>151.87816652823921</v>
      </c>
      <c r="Q21" s="120"/>
    </row>
    <row r="22" spans="1:120">
      <c r="A22" s="108"/>
      <c r="B22" s="109">
        <v>541</v>
      </c>
      <c r="C22" s="110" t="s">
        <v>38</v>
      </c>
      <c r="D22" s="111">
        <v>2739636</v>
      </c>
      <c r="E22" s="111">
        <v>0</v>
      </c>
      <c r="F22" s="111">
        <v>0</v>
      </c>
      <c r="G22" s="111">
        <v>0</v>
      </c>
      <c r="H22" s="111">
        <v>0</v>
      </c>
      <c r="I22" s="111">
        <v>0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2"/>
        <v>2739636</v>
      </c>
      <c r="P22" s="112">
        <f>(O22/P$34)</f>
        <v>142.21532392026577</v>
      </c>
      <c r="Q22" s="113"/>
    </row>
    <row r="23" spans="1:120">
      <c r="A23" s="108"/>
      <c r="B23" s="109">
        <v>544</v>
      </c>
      <c r="C23" s="110" t="s">
        <v>93</v>
      </c>
      <c r="D23" s="111">
        <v>186145</v>
      </c>
      <c r="E23" s="111">
        <v>0</v>
      </c>
      <c r="F23" s="111">
        <v>0</v>
      </c>
      <c r="G23" s="111">
        <v>0</v>
      </c>
      <c r="H23" s="111">
        <v>0</v>
      </c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186145</v>
      </c>
      <c r="P23" s="112">
        <f>(O23/P$34)</f>
        <v>9.6628426079734222</v>
      </c>
      <c r="Q23" s="113"/>
    </row>
    <row r="24" spans="1:120" ht="15.75">
      <c r="A24" s="114" t="s">
        <v>39</v>
      </c>
      <c r="B24" s="115"/>
      <c r="C24" s="116"/>
      <c r="D24" s="117">
        <f>SUM(D25:D26)</f>
        <v>0</v>
      </c>
      <c r="E24" s="117">
        <f>SUM(E25:E26)</f>
        <v>922645</v>
      </c>
      <c r="F24" s="117">
        <f>SUM(F25:F26)</f>
        <v>0</v>
      </c>
      <c r="G24" s="117">
        <f>SUM(G25:G26)</f>
        <v>0</v>
      </c>
      <c r="H24" s="117">
        <f>SUM(H25:H26)</f>
        <v>0</v>
      </c>
      <c r="I24" s="117">
        <f>SUM(I25:I26)</f>
        <v>0</v>
      </c>
      <c r="J24" s="117">
        <f>SUM(J25:J26)</f>
        <v>0</v>
      </c>
      <c r="K24" s="117">
        <f>SUM(K25:K26)</f>
        <v>0</v>
      </c>
      <c r="L24" s="117">
        <f>SUM(L25:L26)</f>
        <v>0</v>
      </c>
      <c r="M24" s="117">
        <f>SUM(M25:M26)</f>
        <v>0</v>
      </c>
      <c r="N24" s="117">
        <f>SUM(N25:N26)</f>
        <v>0</v>
      </c>
      <c r="O24" s="117">
        <f t="shared" si="2"/>
        <v>922645</v>
      </c>
      <c r="P24" s="119">
        <f>(O24/P$34)</f>
        <v>47.894777823920265</v>
      </c>
      <c r="Q24" s="120"/>
    </row>
    <row r="25" spans="1:120">
      <c r="A25" s="121"/>
      <c r="B25" s="122">
        <v>552</v>
      </c>
      <c r="C25" s="123" t="s">
        <v>40</v>
      </c>
      <c r="D25" s="111">
        <v>0</v>
      </c>
      <c r="E25" s="111">
        <v>847440</v>
      </c>
      <c r="F25" s="111">
        <v>0</v>
      </c>
      <c r="G25" s="111">
        <v>0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2"/>
        <v>847440</v>
      </c>
      <c r="P25" s="112">
        <f>(O25/P$34)</f>
        <v>43.990863787375417</v>
      </c>
      <c r="Q25" s="113"/>
    </row>
    <row r="26" spans="1:120">
      <c r="A26" s="121"/>
      <c r="B26" s="122">
        <v>554</v>
      </c>
      <c r="C26" s="123" t="s">
        <v>48</v>
      </c>
      <c r="D26" s="111">
        <v>0</v>
      </c>
      <c r="E26" s="111">
        <v>75205</v>
      </c>
      <c r="F26" s="111">
        <v>0</v>
      </c>
      <c r="G26" s="111">
        <v>0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f t="shared" si="2"/>
        <v>75205</v>
      </c>
      <c r="P26" s="112">
        <f>(O26/P$34)</f>
        <v>3.9039140365448506</v>
      </c>
      <c r="Q26" s="113"/>
    </row>
    <row r="27" spans="1:120" ht="15.75">
      <c r="A27" s="114" t="s">
        <v>41</v>
      </c>
      <c r="B27" s="115"/>
      <c r="C27" s="116"/>
      <c r="D27" s="117">
        <f>SUM(D28:D29)</f>
        <v>1958521</v>
      </c>
      <c r="E27" s="117">
        <f>SUM(E28:E29)</f>
        <v>0</v>
      </c>
      <c r="F27" s="117">
        <f>SUM(F28:F29)</f>
        <v>0</v>
      </c>
      <c r="G27" s="117">
        <f>SUM(G28:G29)</f>
        <v>0</v>
      </c>
      <c r="H27" s="117">
        <f>SUM(H28:H29)</f>
        <v>0</v>
      </c>
      <c r="I27" s="117">
        <f>SUM(I28:I29)</f>
        <v>0</v>
      </c>
      <c r="J27" s="117">
        <f>SUM(J28:J29)</f>
        <v>0</v>
      </c>
      <c r="K27" s="117">
        <f>SUM(K28:K29)</f>
        <v>0</v>
      </c>
      <c r="L27" s="117">
        <f>SUM(L28:L29)</f>
        <v>0</v>
      </c>
      <c r="M27" s="117">
        <f>SUM(M28:M29)</f>
        <v>0</v>
      </c>
      <c r="N27" s="117">
        <f>SUM(N28:N29)</f>
        <v>0</v>
      </c>
      <c r="O27" s="117">
        <f>SUM(D27:N27)</f>
        <v>1958521</v>
      </c>
      <c r="P27" s="119">
        <f>(O27/P$34)</f>
        <v>101.66741071428571</v>
      </c>
      <c r="Q27" s="113"/>
    </row>
    <row r="28" spans="1:120">
      <c r="A28" s="108"/>
      <c r="B28" s="109">
        <v>572</v>
      </c>
      <c r="C28" s="110" t="s">
        <v>42</v>
      </c>
      <c r="D28" s="111">
        <v>919240</v>
      </c>
      <c r="E28" s="111">
        <v>0</v>
      </c>
      <c r="F28" s="111">
        <v>0</v>
      </c>
      <c r="G28" s="111">
        <v>0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f t="shared" si="2"/>
        <v>919240</v>
      </c>
      <c r="P28" s="112">
        <f>(O28/P$34)</f>
        <v>47.718023255813954</v>
      </c>
      <c r="Q28" s="113"/>
    </row>
    <row r="29" spans="1:120">
      <c r="A29" s="108"/>
      <c r="B29" s="109">
        <v>575</v>
      </c>
      <c r="C29" s="110" t="s">
        <v>98</v>
      </c>
      <c r="D29" s="111">
        <v>1039281</v>
      </c>
      <c r="E29" s="111">
        <v>0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f t="shared" si="2"/>
        <v>1039281</v>
      </c>
      <c r="P29" s="112">
        <f>(O29/P$34)</f>
        <v>53.949387458471762</v>
      </c>
      <c r="Q29" s="113"/>
    </row>
    <row r="30" spans="1:120" ht="15.75">
      <c r="A30" s="114" t="s">
        <v>44</v>
      </c>
      <c r="B30" s="115"/>
      <c r="C30" s="116"/>
      <c r="D30" s="117">
        <f>SUM(D31:D31)</f>
        <v>4246986</v>
      </c>
      <c r="E30" s="117">
        <f>SUM(E31:E31)</f>
        <v>1032535</v>
      </c>
      <c r="F30" s="117">
        <f>SUM(F31:F31)</f>
        <v>0</v>
      </c>
      <c r="G30" s="117">
        <f>SUM(G31:G31)</f>
        <v>0</v>
      </c>
      <c r="H30" s="117">
        <f>SUM(H31:H31)</f>
        <v>0</v>
      </c>
      <c r="I30" s="117">
        <f>SUM(I31:I31)</f>
        <v>0</v>
      </c>
      <c r="J30" s="117">
        <f>SUM(J31:J31)</f>
        <v>0</v>
      </c>
      <c r="K30" s="117">
        <f>SUM(K31:K31)</f>
        <v>0</v>
      </c>
      <c r="L30" s="117">
        <f>SUM(L31:L31)</f>
        <v>0</v>
      </c>
      <c r="M30" s="117">
        <f>SUM(M31:M31)</f>
        <v>0</v>
      </c>
      <c r="N30" s="117">
        <f>SUM(N31:N31)</f>
        <v>0</v>
      </c>
      <c r="O30" s="117">
        <f>SUM(D30:N30)</f>
        <v>5279521</v>
      </c>
      <c r="P30" s="119">
        <f>(O30/P$34)</f>
        <v>274.06151370431894</v>
      </c>
      <c r="Q30" s="113"/>
    </row>
    <row r="31" spans="1:120" ht="15.75" thickBot="1">
      <c r="A31" s="108"/>
      <c r="B31" s="109">
        <v>581</v>
      </c>
      <c r="C31" s="110" t="s">
        <v>94</v>
      </c>
      <c r="D31" s="111">
        <v>4246986</v>
      </c>
      <c r="E31" s="111">
        <v>1032535</v>
      </c>
      <c r="F31" s="111">
        <v>0</v>
      </c>
      <c r="G31" s="111">
        <v>0</v>
      </c>
      <c r="H31" s="111">
        <v>0</v>
      </c>
      <c r="I31" s="111">
        <v>0</v>
      </c>
      <c r="J31" s="111">
        <v>0</v>
      </c>
      <c r="K31" s="111">
        <v>0</v>
      </c>
      <c r="L31" s="111">
        <v>0</v>
      </c>
      <c r="M31" s="111">
        <v>0</v>
      </c>
      <c r="N31" s="111">
        <v>0</v>
      </c>
      <c r="O31" s="111">
        <f>SUM(D31:N31)</f>
        <v>5279521</v>
      </c>
      <c r="P31" s="112">
        <f>(O31/P$34)</f>
        <v>274.06151370431894</v>
      </c>
      <c r="Q31" s="113"/>
    </row>
    <row r="32" spans="1:120" ht="16.5" thickBot="1">
      <c r="A32" s="124" t="s">
        <v>10</v>
      </c>
      <c r="B32" s="125"/>
      <c r="C32" s="126"/>
      <c r="D32" s="127">
        <f>SUM(D5,D13,D16,D21,D24,D27,D30)</f>
        <v>37967418</v>
      </c>
      <c r="E32" s="127">
        <f t="shared" ref="E32:N32" si="3">SUM(E5,E13,E16,E21,E24,E27,E30)</f>
        <v>2268735</v>
      </c>
      <c r="F32" s="127">
        <f t="shared" si="3"/>
        <v>0</v>
      </c>
      <c r="G32" s="127">
        <f t="shared" si="3"/>
        <v>0</v>
      </c>
      <c r="H32" s="127">
        <f t="shared" si="3"/>
        <v>0</v>
      </c>
      <c r="I32" s="127">
        <f t="shared" si="3"/>
        <v>22184376</v>
      </c>
      <c r="J32" s="127">
        <f t="shared" si="3"/>
        <v>0</v>
      </c>
      <c r="K32" s="127">
        <f t="shared" si="3"/>
        <v>0</v>
      </c>
      <c r="L32" s="127">
        <f t="shared" si="3"/>
        <v>0</v>
      </c>
      <c r="M32" s="127">
        <f t="shared" si="3"/>
        <v>0</v>
      </c>
      <c r="N32" s="127">
        <f t="shared" si="3"/>
        <v>0</v>
      </c>
      <c r="O32" s="127">
        <f>SUM(D32:N32)</f>
        <v>62420529</v>
      </c>
      <c r="P32" s="128">
        <f>(O32/P$34)</f>
        <v>3240.2683243355482</v>
      </c>
      <c r="Q32" s="106"/>
      <c r="R32" s="129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6"/>
      <c r="BM32" s="96"/>
      <c r="BN32" s="96"/>
      <c r="BO32" s="96"/>
      <c r="BP32" s="96"/>
      <c r="BQ32" s="96"/>
      <c r="BR32" s="96"/>
      <c r="BS32" s="96"/>
      <c r="BT32" s="96"/>
      <c r="BU32" s="96"/>
      <c r="BV32" s="96"/>
      <c r="BW32" s="96"/>
      <c r="BX32" s="96"/>
      <c r="BY32" s="96"/>
      <c r="BZ32" s="96"/>
      <c r="CA32" s="96"/>
      <c r="CB32" s="96"/>
      <c r="CC32" s="96"/>
      <c r="CD32" s="96"/>
      <c r="CE32" s="96"/>
      <c r="CF32" s="96"/>
      <c r="CG32" s="96"/>
      <c r="CH32" s="96"/>
      <c r="CI32" s="96"/>
      <c r="CJ32" s="96"/>
      <c r="CK32" s="96"/>
      <c r="CL32" s="96"/>
      <c r="CM32" s="96"/>
      <c r="CN32" s="96"/>
      <c r="CO32" s="96"/>
      <c r="CP32" s="96"/>
      <c r="CQ32" s="96"/>
      <c r="CR32" s="96"/>
      <c r="CS32" s="96"/>
      <c r="CT32" s="96"/>
      <c r="CU32" s="96"/>
      <c r="CV32" s="96"/>
      <c r="CW32" s="96"/>
      <c r="CX32" s="96"/>
      <c r="CY32" s="96"/>
      <c r="CZ32" s="96"/>
      <c r="DA32" s="96"/>
      <c r="DB32" s="96"/>
      <c r="DC32" s="96"/>
      <c r="DD32" s="96"/>
      <c r="DE32" s="96"/>
      <c r="DF32" s="96"/>
      <c r="DG32" s="96"/>
      <c r="DH32" s="96"/>
      <c r="DI32" s="96"/>
      <c r="DJ32" s="96"/>
      <c r="DK32" s="96"/>
      <c r="DL32" s="96"/>
      <c r="DM32" s="96"/>
      <c r="DN32" s="96"/>
      <c r="DO32" s="96"/>
      <c r="DP32" s="96"/>
    </row>
    <row r="33" spans="1:16">
      <c r="A33" s="130"/>
      <c r="B33" s="131"/>
      <c r="C33" s="131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3"/>
    </row>
    <row r="34" spans="1:16">
      <c r="A34" s="134"/>
      <c r="B34" s="135"/>
      <c r="C34" s="135"/>
      <c r="D34" s="136"/>
      <c r="E34" s="136"/>
      <c r="F34" s="136"/>
      <c r="G34" s="136"/>
      <c r="H34" s="136"/>
      <c r="I34" s="136"/>
      <c r="J34" s="136"/>
      <c r="K34" s="136"/>
      <c r="L34" s="136"/>
      <c r="M34" s="139" t="s">
        <v>101</v>
      </c>
      <c r="N34" s="139"/>
      <c r="O34" s="139"/>
      <c r="P34" s="137">
        <v>19264</v>
      </c>
    </row>
    <row r="35" spans="1:16">
      <c r="A35" s="140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2"/>
    </row>
    <row r="36" spans="1:16" ht="15.75" customHeight="1" thickBot="1">
      <c r="A36" s="143" t="s">
        <v>50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5"/>
    </row>
  </sheetData>
  <mergeCells count="10">
    <mergeCell ref="M34:O34"/>
    <mergeCell ref="A35:P35"/>
    <mergeCell ref="A36:P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46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60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SUM(D6:D12)</f>
        <v>3542792</v>
      </c>
      <c r="E5" s="59">
        <f t="shared" si="0"/>
        <v>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2283652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0</v>
      </c>
      <c r="N5" s="60">
        <f>SUM(D5:M5)</f>
        <v>5826444</v>
      </c>
      <c r="O5" s="61">
        <f t="shared" ref="O5:O33" si="1">(N5/O$35)</f>
        <v>364.79113448534935</v>
      </c>
      <c r="P5" s="62"/>
    </row>
    <row r="6" spans="1:133">
      <c r="A6" s="64"/>
      <c r="B6" s="65">
        <v>511</v>
      </c>
      <c r="C6" s="66" t="s">
        <v>19</v>
      </c>
      <c r="D6" s="67">
        <v>164649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164649</v>
      </c>
      <c r="O6" s="68">
        <f t="shared" si="1"/>
        <v>10.308602554470323</v>
      </c>
      <c r="P6" s="69"/>
    </row>
    <row r="7" spans="1:133">
      <c r="A7" s="64"/>
      <c r="B7" s="65">
        <v>512</v>
      </c>
      <c r="C7" s="66" t="s">
        <v>20</v>
      </c>
      <c r="D7" s="67">
        <v>768314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2" si="2">SUM(D7:M7)</f>
        <v>768314</v>
      </c>
      <c r="O7" s="68">
        <f t="shared" si="1"/>
        <v>48.103806661657899</v>
      </c>
      <c r="P7" s="69"/>
    </row>
    <row r="8" spans="1:133">
      <c r="A8" s="64"/>
      <c r="B8" s="65">
        <v>513</v>
      </c>
      <c r="C8" s="66" t="s">
        <v>21</v>
      </c>
      <c r="D8" s="67">
        <v>1512308</v>
      </c>
      <c r="E8" s="67">
        <v>0</v>
      </c>
      <c r="F8" s="67">
        <v>0</v>
      </c>
      <c r="G8" s="67">
        <v>0</v>
      </c>
      <c r="H8" s="67">
        <v>0</v>
      </c>
      <c r="I8" s="67">
        <v>425788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1938096</v>
      </c>
      <c r="O8" s="68">
        <f t="shared" si="1"/>
        <v>121.34335086401202</v>
      </c>
      <c r="P8" s="69"/>
    </row>
    <row r="9" spans="1:133">
      <c r="A9" s="64"/>
      <c r="B9" s="65">
        <v>514</v>
      </c>
      <c r="C9" s="66" t="s">
        <v>22</v>
      </c>
      <c r="D9" s="67">
        <v>421456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421456</v>
      </c>
      <c r="O9" s="68">
        <f t="shared" si="1"/>
        <v>26.387177560731281</v>
      </c>
      <c r="P9" s="69"/>
    </row>
    <row r="10" spans="1:133">
      <c r="A10" s="64"/>
      <c r="B10" s="65">
        <v>515</v>
      </c>
      <c r="C10" s="66" t="s">
        <v>23</v>
      </c>
      <c r="D10" s="67">
        <v>843199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843199</v>
      </c>
      <c r="O10" s="68">
        <f t="shared" si="1"/>
        <v>52.792324067117455</v>
      </c>
      <c r="P10" s="69"/>
    </row>
    <row r="11" spans="1:133">
      <c r="A11" s="64"/>
      <c r="B11" s="65">
        <v>517</v>
      </c>
      <c r="C11" s="66" t="s">
        <v>24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960395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960395</v>
      </c>
      <c r="O11" s="68">
        <f t="shared" si="1"/>
        <v>60.129914850989231</v>
      </c>
      <c r="P11" s="69"/>
    </row>
    <row r="12" spans="1:133">
      <c r="A12" s="64"/>
      <c r="B12" s="65">
        <v>519</v>
      </c>
      <c r="C12" s="66" t="s">
        <v>62</v>
      </c>
      <c r="D12" s="67">
        <v>-167134</v>
      </c>
      <c r="E12" s="67">
        <v>0</v>
      </c>
      <c r="F12" s="67">
        <v>0</v>
      </c>
      <c r="G12" s="67">
        <v>0</v>
      </c>
      <c r="H12" s="67">
        <v>0</v>
      </c>
      <c r="I12" s="67">
        <v>897469</v>
      </c>
      <c r="J12" s="67">
        <v>0</v>
      </c>
      <c r="K12" s="67">
        <v>0</v>
      </c>
      <c r="L12" s="67">
        <v>0</v>
      </c>
      <c r="M12" s="67">
        <v>0</v>
      </c>
      <c r="N12" s="67">
        <f t="shared" si="2"/>
        <v>730335</v>
      </c>
      <c r="O12" s="68">
        <f t="shared" si="1"/>
        <v>45.725957926371152</v>
      </c>
      <c r="P12" s="69"/>
    </row>
    <row r="13" spans="1:133" ht="15.75">
      <c r="A13" s="70" t="s">
        <v>26</v>
      </c>
      <c r="B13" s="71"/>
      <c r="C13" s="72"/>
      <c r="D13" s="73">
        <f t="shared" ref="D13:M13" si="3">SUM(D14:D16)</f>
        <v>11775309</v>
      </c>
      <c r="E13" s="73">
        <f t="shared" si="3"/>
        <v>0</v>
      </c>
      <c r="F13" s="73">
        <f t="shared" si="3"/>
        <v>0</v>
      </c>
      <c r="G13" s="73">
        <f t="shared" si="3"/>
        <v>0</v>
      </c>
      <c r="H13" s="73">
        <f t="shared" si="3"/>
        <v>0</v>
      </c>
      <c r="I13" s="73">
        <f t="shared" si="3"/>
        <v>0</v>
      </c>
      <c r="J13" s="73">
        <f t="shared" si="3"/>
        <v>0</v>
      </c>
      <c r="K13" s="73">
        <f t="shared" si="3"/>
        <v>0</v>
      </c>
      <c r="L13" s="73">
        <f t="shared" si="3"/>
        <v>0</v>
      </c>
      <c r="M13" s="73">
        <f t="shared" si="3"/>
        <v>0</v>
      </c>
      <c r="N13" s="74">
        <f>SUM(D13:M13)</f>
        <v>11775309</v>
      </c>
      <c r="O13" s="75">
        <f t="shared" si="1"/>
        <v>737.24699474079637</v>
      </c>
      <c r="P13" s="76"/>
    </row>
    <row r="14" spans="1:133">
      <c r="A14" s="64"/>
      <c r="B14" s="65">
        <v>521</v>
      </c>
      <c r="C14" s="66" t="s">
        <v>27</v>
      </c>
      <c r="D14" s="67">
        <v>6495026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>SUM(D14:M14)</f>
        <v>6495026</v>
      </c>
      <c r="O14" s="68">
        <f t="shared" si="1"/>
        <v>406.65076383671425</v>
      </c>
      <c r="P14" s="69"/>
    </row>
    <row r="15" spans="1:133">
      <c r="A15" s="64"/>
      <c r="B15" s="65">
        <v>522</v>
      </c>
      <c r="C15" s="66" t="s">
        <v>28</v>
      </c>
      <c r="D15" s="67">
        <v>5060622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>SUM(D15:M15)</f>
        <v>5060622</v>
      </c>
      <c r="O15" s="68">
        <f t="shared" si="1"/>
        <v>316.843350864012</v>
      </c>
      <c r="P15" s="69"/>
    </row>
    <row r="16" spans="1:133">
      <c r="A16" s="64"/>
      <c r="B16" s="65">
        <v>529</v>
      </c>
      <c r="C16" s="66" t="s">
        <v>29</v>
      </c>
      <c r="D16" s="67">
        <v>219661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>SUM(D16:M16)</f>
        <v>219661</v>
      </c>
      <c r="O16" s="68">
        <f t="shared" si="1"/>
        <v>13.752880040070123</v>
      </c>
      <c r="P16" s="69"/>
    </row>
    <row r="17" spans="1:16" ht="15.75">
      <c r="A17" s="70" t="s">
        <v>30</v>
      </c>
      <c r="B17" s="71"/>
      <c r="C17" s="72"/>
      <c r="D17" s="73">
        <f t="shared" ref="D17:M17" si="4">SUM(D18:D23)</f>
        <v>9804627</v>
      </c>
      <c r="E17" s="73">
        <f t="shared" si="4"/>
        <v>165255</v>
      </c>
      <c r="F17" s="73">
        <f t="shared" si="4"/>
        <v>0</v>
      </c>
      <c r="G17" s="73">
        <f t="shared" si="4"/>
        <v>0</v>
      </c>
      <c r="H17" s="73">
        <f t="shared" si="4"/>
        <v>0</v>
      </c>
      <c r="I17" s="73">
        <f t="shared" si="4"/>
        <v>7859465</v>
      </c>
      <c r="J17" s="73">
        <f t="shared" si="4"/>
        <v>0</v>
      </c>
      <c r="K17" s="73">
        <f t="shared" si="4"/>
        <v>0</v>
      </c>
      <c r="L17" s="73">
        <f t="shared" si="4"/>
        <v>0</v>
      </c>
      <c r="M17" s="73">
        <f t="shared" si="4"/>
        <v>0</v>
      </c>
      <c r="N17" s="74">
        <f>SUM(D17:M17)</f>
        <v>17829347</v>
      </c>
      <c r="O17" s="75">
        <f t="shared" si="1"/>
        <v>1116.2876909591785</v>
      </c>
      <c r="P17" s="76"/>
    </row>
    <row r="18" spans="1:16">
      <c r="A18" s="64"/>
      <c r="B18" s="65">
        <v>533</v>
      </c>
      <c r="C18" s="66" t="s">
        <v>31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1700209</v>
      </c>
      <c r="J18" s="67">
        <v>0</v>
      </c>
      <c r="K18" s="67">
        <v>0</v>
      </c>
      <c r="L18" s="67">
        <v>0</v>
      </c>
      <c r="M18" s="67">
        <v>0</v>
      </c>
      <c r="N18" s="67">
        <f t="shared" ref="N18:N23" si="5">SUM(D18:M18)</f>
        <v>1700209</v>
      </c>
      <c r="O18" s="68">
        <f t="shared" si="1"/>
        <v>106.44934886050588</v>
      </c>
      <c r="P18" s="69"/>
    </row>
    <row r="19" spans="1:16">
      <c r="A19" s="64"/>
      <c r="B19" s="65">
        <v>534</v>
      </c>
      <c r="C19" s="66" t="s">
        <v>63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2586670</v>
      </c>
      <c r="J19" s="67">
        <v>0</v>
      </c>
      <c r="K19" s="67">
        <v>0</v>
      </c>
      <c r="L19" s="67">
        <v>0</v>
      </c>
      <c r="M19" s="67">
        <v>0</v>
      </c>
      <c r="N19" s="67">
        <f t="shared" si="5"/>
        <v>2586670</v>
      </c>
      <c r="O19" s="68">
        <f t="shared" si="1"/>
        <v>161.95028800400701</v>
      </c>
      <c r="P19" s="69"/>
    </row>
    <row r="20" spans="1:16">
      <c r="A20" s="64"/>
      <c r="B20" s="65">
        <v>535</v>
      </c>
      <c r="C20" s="66" t="s">
        <v>33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1489842</v>
      </c>
      <c r="J20" s="67">
        <v>0</v>
      </c>
      <c r="K20" s="67">
        <v>0</v>
      </c>
      <c r="L20" s="67">
        <v>0</v>
      </c>
      <c r="M20" s="67">
        <v>0</v>
      </c>
      <c r="N20" s="67">
        <f t="shared" si="5"/>
        <v>1489842</v>
      </c>
      <c r="O20" s="68">
        <f t="shared" si="1"/>
        <v>93.278362133734035</v>
      </c>
      <c r="P20" s="69"/>
    </row>
    <row r="21" spans="1:16">
      <c r="A21" s="64"/>
      <c r="B21" s="65">
        <v>536</v>
      </c>
      <c r="C21" s="66" t="s">
        <v>64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845278</v>
      </c>
      <c r="J21" s="67">
        <v>0</v>
      </c>
      <c r="K21" s="67">
        <v>0</v>
      </c>
      <c r="L21" s="67">
        <v>0</v>
      </c>
      <c r="M21" s="67">
        <v>0</v>
      </c>
      <c r="N21" s="67">
        <f t="shared" si="5"/>
        <v>845278</v>
      </c>
      <c r="O21" s="68">
        <f t="shared" si="1"/>
        <v>52.922489356373653</v>
      </c>
      <c r="P21" s="69"/>
    </row>
    <row r="22" spans="1:16">
      <c r="A22" s="64"/>
      <c r="B22" s="65">
        <v>538</v>
      </c>
      <c r="C22" s="66" t="s">
        <v>65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1237466</v>
      </c>
      <c r="J22" s="67">
        <v>0</v>
      </c>
      <c r="K22" s="67">
        <v>0</v>
      </c>
      <c r="L22" s="67">
        <v>0</v>
      </c>
      <c r="M22" s="67">
        <v>0</v>
      </c>
      <c r="N22" s="67">
        <f t="shared" si="5"/>
        <v>1237466</v>
      </c>
      <c r="O22" s="68">
        <f t="shared" si="1"/>
        <v>77.47721011770598</v>
      </c>
      <c r="P22" s="69"/>
    </row>
    <row r="23" spans="1:16">
      <c r="A23" s="64"/>
      <c r="B23" s="65">
        <v>539</v>
      </c>
      <c r="C23" s="66" t="s">
        <v>36</v>
      </c>
      <c r="D23" s="67">
        <v>9804627</v>
      </c>
      <c r="E23" s="67">
        <v>165255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5"/>
        <v>9969882</v>
      </c>
      <c r="O23" s="68">
        <f t="shared" si="1"/>
        <v>624.209992486852</v>
      </c>
      <c r="P23" s="69"/>
    </row>
    <row r="24" spans="1:16" ht="15.75">
      <c r="A24" s="70" t="s">
        <v>37</v>
      </c>
      <c r="B24" s="71"/>
      <c r="C24" s="72"/>
      <c r="D24" s="73">
        <f t="shared" ref="D24:M24" si="6">SUM(D25:D25)</f>
        <v>1219162</v>
      </c>
      <c r="E24" s="73">
        <f t="shared" si="6"/>
        <v>0</v>
      </c>
      <c r="F24" s="73">
        <f t="shared" si="6"/>
        <v>0</v>
      </c>
      <c r="G24" s="73">
        <f t="shared" si="6"/>
        <v>0</v>
      </c>
      <c r="H24" s="73">
        <f t="shared" si="6"/>
        <v>0</v>
      </c>
      <c r="I24" s="73">
        <f t="shared" si="6"/>
        <v>0</v>
      </c>
      <c r="J24" s="73">
        <f t="shared" si="6"/>
        <v>0</v>
      </c>
      <c r="K24" s="73">
        <f t="shared" si="6"/>
        <v>0</v>
      </c>
      <c r="L24" s="73">
        <f t="shared" si="6"/>
        <v>0</v>
      </c>
      <c r="M24" s="73">
        <f t="shared" si="6"/>
        <v>0</v>
      </c>
      <c r="N24" s="73">
        <f t="shared" ref="N24:N33" si="7">SUM(D24:M24)</f>
        <v>1219162</v>
      </c>
      <c r="O24" s="75">
        <f t="shared" si="1"/>
        <v>76.331204608064112</v>
      </c>
      <c r="P24" s="76"/>
    </row>
    <row r="25" spans="1:16">
      <c r="A25" s="64"/>
      <c r="B25" s="65">
        <v>541</v>
      </c>
      <c r="C25" s="66" t="s">
        <v>66</v>
      </c>
      <c r="D25" s="67">
        <v>1219162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7"/>
        <v>1219162</v>
      </c>
      <c r="O25" s="68">
        <f t="shared" si="1"/>
        <v>76.331204608064112</v>
      </c>
      <c r="P25" s="69"/>
    </row>
    <row r="26" spans="1:16" ht="15.75">
      <c r="A26" s="70" t="s">
        <v>39</v>
      </c>
      <c r="B26" s="71"/>
      <c r="C26" s="72"/>
      <c r="D26" s="73">
        <f t="shared" ref="D26:M26" si="8">SUM(D27:D27)</f>
        <v>0</v>
      </c>
      <c r="E26" s="73">
        <f t="shared" si="8"/>
        <v>1079865</v>
      </c>
      <c r="F26" s="73">
        <f t="shared" si="8"/>
        <v>0</v>
      </c>
      <c r="G26" s="73">
        <f t="shared" si="8"/>
        <v>0</v>
      </c>
      <c r="H26" s="73">
        <f t="shared" si="8"/>
        <v>0</v>
      </c>
      <c r="I26" s="73">
        <f t="shared" si="8"/>
        <v>0</v>
      </c>
      <c r="J26" s="73">
        <f t="shared" si="8"/>
        <v>0</v>
      </c>
      <c r="K26" s="73">
        <f t="shared" si="8"/>
        <v>0</v>
      </c>
      <c r="L26" s="73">
        <f t="shared" si="8"/>
        <v>0</v>
      </c>
      <c r="M26" s="73">
        <f t="shared" si="8"/>
        <v>0</v>
      </c>
      <c r="N26" s="73">
        <f t="shared" si="7"/>
        <v>1079865</v>
      </c>
      <c r="O26" s="75">
        <f t="shared" si="1"/>
        <v>67.609879789631862</v>
      </c>
      <c r="P26" s="76"/>
    </row>
    <row r="27" spans="1:16">
      <c r="A27" s="64"/>
      <c r="B27" s="65">
        <v>552</v>
      </c>
      <c r="C27" s="66" t="s">
        <v>40</v>
      </c>
      <c r="D27" s="67">
        <v>0</v>
      </c>
      <c r="E27" s="67">
        <v>1079865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7"/>
        <v>1079865</v>
      </c>
      <c r="O27" s="68">
        <f t="shared" si="1"/>
        <v>67.609879789631862</v>
      </c>
      <c r="P27" s="69"/>
    </row>
    <row r="28" spans="1:16" ht="15.75">
      <c r="A28" s="70" t="s">
        <v>41</v>
      </c>
      <c r="B28" s="71"/>
      <c r="C28" s="72"/>
      <c r="D28" s="73">
        <f t="shared" ref="D28:M28" si="9">SUM(D29:D29)</f>
        <v>933146</v>
      </c>
      <c r="E28" s="73">
        <f t="shared" si="9"/>
        <v>0</v>
      </c>
      <c r="F28" s="73">
        <f t="shared" si="9"/>
        <v>0</v>
      </c>
      <c r="G28" s="73">
        <f t="shared" si="9"/>
        <v>0</v>
      </c>
      <c r="H28" s="73">
        <f t="shared" si="9"/>
        <v>0</v>
      </c>
      <c r="I28" s="73">
        <f t="shared" si="9"/>
        <v>0</v>
      </c>
      <c r="J28" s="73">
        <f t="shared" si="9"/>
        <v>0</v>
      </c>
      <c r="K28" s="73">
        <f t="shared" si="9"/>
        <v>0</v>
      </c>
      <c r="L28" s="73">
        <f t="shared" si="9"/>
        <v>0</v>
      </c>
      <c r="M28" s="73">
        <f t="shared" si="9"/>
        <v>0</v>
      </c>
      <c r="N28" s="73">
        <f t="shared" si="7"/>
        <v>933146</v>
      </c>
      <c r="O28" s="75">
        <f t="shared" si="1"/>
        <v>58.423866766841975</v>
      </c>
      <c r="P28" s="69"/>
    </row>
    <row r="29" spans="1:16">
      <c r="A29" s="64"/>
      <c r="B29" s="65">
        <v>572</v>
      </c>
      <c r="C29" s="66" t="s">
        <v>68</v>
      </c>
      <c r="D29" s="67">
        <v>933146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f t="shared" si="7"/>
        <v>933146</v>
      </c>
      <c r="O29" s="68">
        <f t="shared" si="1"/>
        <v>58.423866766841975</v>
      </c>
      <c r="P29" s="69"/>
    </row>
    <row r="30" spans="1:16" ht="15.75">
      <c r="A30" s="70" t="s">
        <v>69</v>
      </c>
      <c r="B30" s="71"/>
      <c r="C30" s="72"/>
      <c r="D30" s="73">
        <f t="shared" ref="D30:M30" si="10">SUM(D31:D32)</f>
        <v>0</v>
      </c>
      <c r="E30" s="73">
        <f t="shared" si="10"/>
        <v>702085</v>
      </c>
      <c r="F30" s="73">
        <f t="shared" si="10"/>
        <v>0</v>
      </c>
      <c r="G30" s="73">
        <f t="shared" si="10"/>
        <v>0</v>
      </c>
      <c r="H30" s="73">
        <f t="shared" si="10"/>
        <v>0</v>
      </c>
      <c r="I30" s="73">
        <f t="shared" si="10"/>
        <v>4499027</v>
      </c>
      <c r="J30" s="73">
        <f t="shared" si="10"/>
        <v>0</v>
      </c>
      <c r="K30" s="73">
        <f t="shared" si="10"/>
        <v>0</v>
      </c>
      <c r="L30" s="73">
        <f t="shared" si="10"/>
        <v>0</v>
      </c>
      <c r="M30" s="73">
        <f t="shared" si="10"/>
        <v>0</v>
      </c>
      <c r="N30" s="73">
        <f t="shared" si="7"/>
        <v>5201112</v>
      </c>
      <c r="O30" s="75">
        <f t="shared" si="1"/>
        <v>325.63936889556726</v>
      </c>
      <c r="P30" s="69"/>
    </row>
    <row r="31" spans="1:16">
      <c r="A31" s="64"/>
      <c r="B31" s="65">
        <v>581</v>
      </c>
      <c r="C31" s="66" t="s">
        <v>70</v>
      </c>
      <c r="D31" s="67">
        <v>0</v>
      </c>
      <c r="E31" s="67">
        <v>0</v>
      </c>
      <c r="F31" s="67">
        <v>0</v>
      </c>
      <c r="G31" s="67">
        <v>0</v>
      </c>
      <c r="H31" s="67">
        <v>0</v>
      </c>
      <c r="I31" s="67">
        <v>1737604</v>
      </c>
      <c r="J31" s="67">
        <v>0</v>
      </c>
      <c r="K31" s="67">
        <v>0</v>
      </c>
      <c r="L31" s="67">
        <v>0</v>
      </c>
      <c r="M31" s="67">
        <v>0</v>
      </c>
      <c r="N31" s="67">
        <f t="shared" si="7"/>
        <v>1737604</v>
      </c>
      <c r="O31" s="68">
        <f t="shared" si="1"/>
        <v>108.79063360881543</v>
      </c>
      <c r="P31" s="69"/>
    </row>
    <row r="32" spans="1:16" ht="15.75" thickBot="1">
      <c r="A32" s="64"/>
      <c r="B32" s="65">
        <v>590</v>
      </c>
      <c r="C32" s="66" t="s">
        <v>71</v>
      </c>
      <c r="D32" s="67">
        <v>0</v>
      </c>
      <c r="E32" s="67">
        <v>702085</v>
      </c>
      <c r="F32" s="67">
        <v>0</v>
      </c>
      <c r="G32" s="67">
        <v>0</v>
      </c>
      <c r="H32" s="67">
        <v>0</v>
      </c>
      <c r="I32" s="67">
        <v>2761423</v>
      </c>
      <c r="J32" s="67">
        <v>0</v>
      </c>
      <c r="K32" s="67">
        <v>0</v>
      </c>
      <c r="L32" s="67">
        <v>0</v>
      </c>
      <c r="M32" s="67">
        <v>0</v>
      </c>
      <c r="N32" s="67">
        <f t="shared" si="7"/>
        <v>3463508</v>
      </c>
      <c r="O32" s="68">
        <f t="shared" si="1"/>
        <v>216.8487352867518</v>
      </c>
      <c r="P32" s="69"/>
    </row>
    <row r="33" spans="1:119" ht="16.5" thickBot="1">
      <c r="A33" s="77" t="s">
        <v>10</v>
      </c>
      <c r="B33" s="78"/>
      <c r="C33" s="79"/>
      <c r="D33" s="80">
        <f>SUM(D5,D13,D17,D24,D26,D28,D30)</f>
        <v>27275036</v>
      </c>
      <c r="E33" s="80">
        <f t="shared" ref="E33:M33" si="11">SUM(E5,E13,E17,E24,E26,E28,E30)</f>
        <v>1947205</v>
      </c>
      <c r="F33" s="80">
        <f t="shared" si="11"/>
        <v>0</v>
      </c>
      <c r="G33" s="80">
        <f t="shared" si="11"/>
        <v>0</v>
      </c>
      <c r="H33" s="80">
        <f t="shared" si="11"/>
        <v>0</v>
      </c>
      <c r="I33" s="80">
        <f t="shared" si="11"/>
        <v>14642144</v>
      </c>
      <c r="J33" s="80">
        <f t="shared" si="11"/>
        <v>0</v>
      </c>
      <c r="K33" s="80">
        <f t="shared" si="11"/>
        <v>0</v>
      </c>
      <c r="L33" s="80">
        <f t="shared" si="11"/>
        <v>0</v>
      </c>
      <c r="M33" s="80">
        <f t="shared" si="11"/>
        <v>0</v>
      </c>
      <c r="N33" s="80">
        <f t="shared" si="7"/>
        <v>43864385</v>
      </c>
      <c r="O33" s="81">
        <f t="shared" si="1"/>
        <v>2746.3301402454294</v>
      </c>
      <c r="P33" s="62"/>
      <c r="Q33" s="82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3"/>
      <c r="CL33" s="83"/>
      <c r="CM33" s="83"/>
      <c r="CN33" s="83"/>
      <c r="CO33" s="83"/>
      <c r="CP33" s="83"/>
      <c r="CQ33" s="83"/>
      <c r="CR33" s="83"/>
      <c r="CS33" s="83"/>
      <c r="CT33" s="83"/>
      <c r="CU33" s="83"/>
      <c r="CV33" s="83"/>
      <c r="CW33" s="83"/>
      <c r="CX33" s="83"/>
      <c r="CY33" s="83"/>
      <c r="CZ33" s="83"/>
      <c r="DA33" s="83"/>
      <c r="DB33" s="83"/>
      <c r="DC33" s="83"/>
      <c r="DD33" s="83"/>
      <c r="DE33" s="83"/>
      <c r="DF33" s="83"/>
      <c r="DG33" s="83"/>
      <c r="DH33" s="83"/>
      <c r="DI33" s="83"/>
      <c r="DJ33" s="83"/>
      <c r="DK33" s="83"/>
      <c r="DL33" s="83"/>
      <c r="DM33" s="83"/>
      <c r="DN33" s="83"/>
      <c r="DO33" s="83"/>
    </row>
    <row r="34" spans="1:119">
      <c r="A34" s="84"/>
      <c r="B34" s="85"/>
      <c r="C34" s="85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7"/>
    </row>
    <row r="35" spans="1:119">
      <c r="A35" s="88"/>
      <c r="B35" s="89"/>
      <c r="C35" s="89"/>
      <c r="D35" s="90"/>
      <c r="E35" s="90"/>
      <c r="F35" s="90"/>
      <c r="G35" s="90"/>
      <c r="H35" s="90"/>
      <c r="I35" s="90"/>
      <c r="J35" s="90"/>
      <c r="K35" s="90"/>
      <c r="L35" s="177" t="s">
        <v>72</v>
      </c>
      <c r="M35" s="177"/>
      <c r="N35" s="177"/>
      <c r="O35" s="91">
        <v>15972</v>
      </c>
    </row>
    <row r="36" spans="1:119">
      <c r="A36" s="178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80"/>
    </row>
    <row r="37" spans="1:119" ht="15.75" customHeight="1" thickBot="1">
      <c r="A37" s="181" t="s">
        <v>50</v>
      </c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3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3109094</v>
      </c>
      <c r="E5" s="26">
        <f t="shared" si="0"/>
        <v>1700780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2185213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6995087</v>
      </c>
      <c r="O5" s="32">
        <f t="shared" ref="O5:O33" si="1">(N5/O$35)</f>
        <v>442.33508283799165</v>
      </c>
      <c r="P5" s="6"/>
    </row>
    <row r="6" spans="1:133">
      <c r="A6" s="12"/>
      <c r="B6" s="44">
        <v>511</v>
      </c>
      <c r="C6" s="20" t="s">
        <v>19</v>
      </c>
      <c r="D6" s="46">
        <v>142506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142506</v>
      </c>
      <c r="O6" s="47">
        <f t="shared" si="1"/>
        <v>9.0113823194637668</v>
      </c>
      <c r="P6" s="9"/>
    </row>
    <row r="7" spans="1:133">
      <c r="A7" s="12"/>
      <c r="B7" s="44">
        <v>512</v>
      </c>
      <c r="C7" s="20" t="s">
        <v>20</v>
      </c>
      <c r="D7" s="46">
        <v>472433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472433</v>
      </c>
      <c r="O7" s="47">
        <f t="shared" si="1"/>
        <v>29.874351840141646</v>
      </c>
      <c r="P7" s="9"/>
    </row>
    <row r="8" spans="1:133">
      <c r="A8" s="12"/>
      <c r="B8" s="44">
        <v>513</v>
      </c>
      <c r="C8" s="20" t="s">
        <v>21</v>
      </c>
      <c r="D8" s="46">
        <v>1290812</v>
      </c>
      <c r="E8" s="46">
        <v>0</v>
      </c>
      <c r="F8" s="46">
        <v>0</v>
      </c>
      <c r="G8" s="46">
        <v>0</v>
      </c>
      <c r="H8" s="46">
        <v>0</v>
      </c>
      <c r="I8" s="46">
        <v>331547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1622359</v>
      </c>
      <c r="O8" s="47">
        <f t="shared" si="1"/>
        <v>102.59004679398002</v>
      </c>
      <c r="P8" s="9"/>
    </row>
    <row r="9" spans="1:133">
      <c r="A9" s="12"/>
      <c r="B9" s="44">
        <v>514</v>
      </c>
      <c r="C9" s="20" t="s">
        <v>22</v>
      </c>
      <c r="D9" s="46">
        <v>262592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262592</v>
      </c>
      <c r="O9" s="47">
        <f t="shared" si="1"/>
        <v>16.60503351460731</v>
      </c>
      <c r="P9" s="9"/>
    </row>
    <row r="10" spans="1:133">
      <c r="A10" s="12"/>
      <c r="B10" s="44">
        <v>515</v>
      </c>
      <c r="C10" s="20" t="s">
        <v>23</v>
      </c>
      <c r="D10" s="46">
        <v>1033236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1033236</v>
      </c>
      <c r="O10" s="47">
        <f t="shared" si="1"/>
        <v>65.336790185911212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1048051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1048051</v>
      </c>
      <c r="O11" s="47">
        <f t="shared" si="1"/>
        <v>66.273618312887308</v>
      </c>
      <c r="P11" s="9"/>
    </row>
    <row r="12" spans="1:133">
      <c r="A12" s="12"/>
      <c r="B12" s="44">
        <v>519</v>
      </c>
      <c r="C12" s="20" t="s">
        <v>25</v>
      </c>
      <c r="D12" s="46">
        <v>-92485</v>
      </c>
      <c r="E12" s="46">
        <v>1700780</v>
      </c>
      <c r="F12" s="46">
        <v>0</v>
      </c>
      <c r="G12" s="46">
        <v>0</v>
      </c>
      <c r="H12" s="46">
        <v>0</v>
      </c>
      <c r="I12" s="46">
        <v>805615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2413910</v>
      </c>
      <c r="O12" s="47">
        <f t="shared" si="1"/>
        <v>152.64385987100039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11169325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11169325</v>
      </c>
      <c r="O13" s="43">
        <f t="shared" si="1"/>
        <v>706.29347413684081</v>
      </c>
      <c r="P13" s="10"/>
    </row>
    <row r="14" spans="1:133">
      <c r="A14" s="12"/>
      <c r="B14" s="44">
        <v>521</v>
      </c>
      <c r="C14" s="20" t="s">
        <v>27</v>
      </c>
      <c r="D14" s="46">
        <v>6285735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6285735</v>
      </c>
      <c r="O14" s="47">
        <f t="shared" si="1"/>
        <v>397.47913241431644</v>
      </c>
      <c r="P14" s="9"/>
    </row>
    <row r="15" spans="1:133">
      <c r="A15" s="12"/>
      <c r="B15" s="44">
        <v>522</v>
      </c>
      <c r="C15" s="20" t="s">
        <v>28</v>
      </c>
      <c r="D15" s="46">
        <v>4855620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4855620</v>
      </c>
      <c r="O15" s="47">
        <f t="shared" si="1"/>
        <v>307.04565574807134</v>
      </c>
      <c r="P15" s="9"/>
    </row>
    <row r="16" spans="1:133">
      <c r="A16" s="12"/>
      <c r="B16" s="44">
        <v>529</v>
      </c>
      <c r="C16" s="20" t="s">
        <v>29</v>
      </c>
      <c r="D16" s="46">
        <v>27970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27970</v>
      </c>
      <c r="O16" s="47">
        <f t="shared" si="1"/>
        <v>1.7686859744530163</v>
      </c>
      <c r="P16" s="9"/>
    </row>
    <row r="17" spans="1:16" ht="15.75">
      <c r="A17" s="28" t="s">
        <v>30</v>
      </c>
      <c r="B17" s="29"/>
      <c r="C17" s="30"/>
      <c r="D17" s="31">
        <f t="shared" ref="D17:M17" si="4">SUM(D18:D23)</f>
        <v>2442304</v>
      </c>
      <c r="E17" s="31">
        <f t="shared" si="4"/>
        <v>0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11204222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>SUM(D17:M17)</f>
        <v>13646526</v>
      </c>
      <c r="O17" s="43">
        <f t="shared" si="1"/>
        <v>862.9395472366258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1534256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5">SUM(D18:M18)</f>
        <v>1534256</v>
      </c>
      <c r="O18" s="47">
        <f t="shared" si="1"/>
        <v>97.018844062223351</v>
      </c>
      <c r="P18" s="9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3500426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3500426</v>
      </c>
      <c r="O19" s="47">
        <f t="shared" si="1"/>
        <v>221.34981661818642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1391982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1391982</v>
      </c>
      <c r="O20" s="47">
        <f t="shared" si="1"/>
        <v>88.022132287846219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3445485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3445485</v>
      </c>
      <c r="O21" s="47">
        <f t="shared" si="1"/>
        <v>217.8756165423043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1203737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1203737</v>
      </c>
      <c r="O22" s="47">
        <f t="shared" si="1"/>
        <v>76.118439357531301</v>
      </c>
      <c r="P22" s="9"/>
    </row>
    <row r="23" spans="1:16">
      <c r="A23" s="12"/>
      <c r="B23" s="44">
        <v>539</v>
      </c>
      <c r="C23" s="20" t="s">
        <v>36</v>
      </c>
      <c r="D23" s="46">
        <v>2442304</v>
      </c>
      <c r="E23" s="46">
        <v>0</v>
      </c>
      <c r="F23" s="46">
        <v>0</v>
      </c>
      <c r="G23" s="46">
        <v>0</v>
      </c>
      <c r="H23" s="46">
        <v>0</v>
      </c>
      <c r="I23" s="46">
        <v>128336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2570640</v>
      </c>
      <c r="O23" s="47">
        <f t="shared" si="1"/>
        <v>162.55469836853422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SUM(D25:D25)</f>
        <v>1302262</v>
      </c>
      <c r="E24" s="31">
        <f t="shared" si="6"/>
        <v>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3" si="7">SUM(D24:M24)</f>
        <v>1302262</v>
      </c>
      <c r="O24" s="43">
        <f t="shared" si="1"/>
        <v>82.348678386240039</v>
      </c>
      <c r="P24" s="10"/>
    </row>
    <row r="25" spans="1:16">
      <c r="A25" s="12"/>
      <c r="B25" s="44">
        <v>541</v>
      </c>
      <c r="C25" s="20" t="s">
        <v>38</v>
      </c>
      <c r="D25" s="46">
        <v>1302262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1302262</v>
      </c>
      <c r="O25" s="47">
        <f t="shared" si="1"/>
        <v>82.348678386240039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SUM(D27:D28)</f>
        <v>0</v>
      </c>
      <c r="E26" s="31">
        <f t="shared" si="8"/>
        <v>1829930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1829930</v>
      </c>
      <c r="O26" s="43">
        <f t="shared" si="1"/>
        <v>115.71582142405464</v>
      </c>
      <c r="P26" s="10"/>
    </row>
    <row r="27" spans="1:16">
      <c r="A27" s="13"/>
      <c r="B27" s="45">
        <v>552</v>
      </c>
      <c r="C27" s="21" t="s">
        <v>40</v>
      </c>
      <c r="D27" s="46">
        <v>0</v>
      </c>
      <c r="E27" s="46">
        <v>827870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827870</v>
      </c>
      <c r="O27" s="47">
        <f t="shared" si="1"/>
        <v>52.350448969267738</v>
      </c>
      <c r="P27" s="9"/>
    </row>
    <row r="28" spans="1:16">
      <c r="A28" s="13"/>
      <c r="B28" s="45">
        <v>554</v>
      </c>
      <c r="C28" s="21" t="s">
        <v>48</v>
      </c>
      <c r="D28" s="46">
        <v>0</v>
      </c>
      <c r="E28" s="46">
        <v>1002060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1002060</v>
      </c>
      <c r="O28" s="47">
        <f t="shared" si="1"/>
        <v>63.3653724547869</v>
      </c>
      <c r="P28" s="9"/>
    </row>
    <row r="29" spans="1:16" ht="15.75">
      <c r="A29" s="28" t="s">
        <v>41</v>
      </c>
      <c r="B29" s="29"/>
      <c r="C29" s="30"/>
      <c r="D29" s="31">
        <f t="shared" ref="D29:M29" si="9">SUM(D30:D30)</f>
        <v>1062520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1062520</v>
      </c>
      <c r="O29" s="43">
        <f t="shared" si="1"/>
        <v>67.18856709244973</v>
      </c>
      <c r="P29" s="9"/>
    </row>
    <row r="30" spans="1:16">
      <c r="A30" s="12"/>
      <c r="B30" s="44">
        <v>572</v>
      </c>
      <c r="C30" s="20" t="s">
        <v>42</v>
      </c>
      <c r="D30" s="46">
        <v>1062520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1062520</v>
      </c>
      <c r="O30" s="47">
        <f t="shared" si="1"/>
        <v>67.18856709244973</v>
      </c>
      <c r="P30" s="9"/>
    </row>
    <row r="31" spans="1:16" ht="15.75">
      <c r="A31" s="28" t="s">
        <v>44</v>
      </c>
      <c r="B31" s="29"/>
      <c r="C31" s="30"/>
      <c r="D31" s="31">
        <f t="shared" ref="D31:M31" si="10">SUM(D32:D32)</f>
        <v>260582</v>
      </c>
      <c r="E31" s="31">
        <f t="shared" si="10"/>
        <v>988431</v>
      </c>
      <c r="F31" s="31">
        <f t="shared" si="10"/>
        <v>0</v>
      </c>
      <c r="G31" s="31">
        <f t="shared" si="10"/>
        <v>0</v>
      </c>
      <c r="H31" s="31">
        <f t="shared" si="10"/>
        <v>0</v>
      </c>
      <c r="I31" s="31">
        <f t="shared" si="10"/>
        <v>782080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 t="shared" si="7"/>
        <v>2031093</v>
      </c>
      <c r="O31" s="43">
        <f t="shared" si="1"/>
        <v>128.43638548121916</v>
      </c>
      <c r="P31" s="9"/>
    </row>
    <row r="32" spans="1:16" ht="15.75" thickBot="1">
      <c r="A32" s="12"/>
      <c r="B32" s="44">
        <v>581</v>
      </c>
      <c r="C32" s="20" t="s">
        <v>43</v>
      </c>
      <c r="D32" s="46">
        <v>260582</v>
      </c>
      <c r="E32" s="46">
        <v>988431</v>
      </c>
      <c r="F32" s="46">
        <v>0</v>
      </c>
      <c r="G32" s="46">
        <v>0</v>
      </c>
      <c r="H32" s="46">
        <v>0</v>
      </c>
      <c r="I32" s="46">
        <v>782080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2031093</v>
      </c>
      <c r="O32" s="47">
        <f t="shared" si="1"/>
        <v>128.43638548121916</v>
      </c>
      <c r="P32" s="9"/>
    </row>
    <row r="33" spans="1:119" ht="16.5" thickBot="1">
      <c r="A33" s="14" t="s">
        <v>10</v>
      </c>
      <c r="B33" s="23"/>
      <c r="C33" s="22"/>
      <c r="D33" s="15">
        <f>SUM(D5,D13,D17,D24,D26,D29,D31)</f>
        <v>19346087</v>
      </c>
      <c r="E33" s="15">
        <f t="shared" ref="E33:M33" si="11">SUM(E5,E13,E17,E24,E26,E29,E31)</f>
        <v>4519141</v>
      </c>
      <c r="F33" s="15">
        <f t="shared" si="11"/>
        <v>0</v>
      </c>
      <c r="G33" s="15">
        <f t="shared" si="11"/>
        <v>0</v>
      </c>
      <c r="H33" s="15">
        <f t="shared" si="11"/>
        <v>0</v>
      </c>
      <c r="I33" s="15">
        <f t="shared" si="11"/>
        <v>14171515</v>
      </c>
      <c r="J33" s="15">
        <f t="shared" si="11"/>
        <v>0</v>
      </c>
      <c r="K33" s="15">
        <f t="shared" si="11"/>
        <v>0</v>
      </c>
      <c r="L33" s="15">
        <f t="shared" si="11"/>
        <v>0</v>
      </c>
      <c r="M33" s="15">
        <f t="shared" si="11"/>
        <v>0</v>
      </c>
      <c r="N33" s="15">
        <f t="shared" si="7"/>
        <v>38036743</v>
      </c>
      <c r="O33" s="37">
        <f t="shared" si="1"/>
        <v>2405.2575565954216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56</v>
      </c>
      <c r="M35" s="163"/>
      <c r="N35" s="163"/>
      <c r="O35" s="41">
        <v>15814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50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2204541</v>
      </c>
      <c r="E5" s="26">
        <f t="shared" si="0"/>
        <v>154528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2073171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4432240</v>
      </c>
      <c r="O5" s="32">
        <f t="shared" ref="O5:O33" si="1">(N5/O$35)</f>
        <v>281.85945945945946</v>
      </c>
      <c r="P5" s="6"/>
    </row>
    <row r="6" spans="1:133">
      <c r="A6" s="12"/>
      <c r="B6" s="44">
        <v>511</v>
      </c>
      <c r="C6" s="20" t="s">
        <v>19</v>
      </c>
      <c r="D6" s="46">
        <v>191595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191595</v>
      </c>
      <c r="O6" s="47">
        <f t="shared" si="1"/>
        <v>12.184101748807631</v>
      </c>
      <c r="P6" s="9"/>
    </row>
    <row r="7" spans="1:133">
      <c r="A7" s="12"/>
      <c r="B7" s="44">
        <v>512</v>
      </c>
      <c r="C7" s="20" t="s">
        <v>20</v>
      </c>
      <c r="D7" s="46">
        <v>466007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466007</v>
      </c>
      <c r="O7" s="47">
        <f t="shared" si="1"/>
        <v>29.634785373608903</v>
      </c>
      <c r="P7" s="9"/>
    </row>
    <row r="8" spans="1:133">
      <c r="A8" s="12"/>
      <c r="B8" s="44">
        <v>513</v>
      </c>
      <c r="C8" s="20" t="s">
        <v>21</v>
      </c>
      <c r="D8" s="46">
        <v>1290191</v>
      </c>
      <c r="E8" s="46">
        <v>0</v>
      </c>
      <c r="F8" s="46">
        <v>0</v>
      </c>
      <c r="G8" s="46">
        <v>0</v>
      </c>
      <c r="H8" s="46">
        <v>0</v>
      </c>
      <c r="I8" s="46">
        <v>319124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1609315</v>
      </c>
      <c r="O8" s="47">
        <f t="shared" si="1"/>
        <v>102.34117647058824</v>
      </c>
      <c r="P8" s="9"/>
    </row>
    <row r="9" spans="1:133">
      <c r="A9" s="12"/>
      <c r="B9" s="44">
        <v>514</v>
      </c>
      <c r="C9" s="20" t="s">
        <v>22</v>
      </c>
      <c r="D9" s="46">
        <v>198529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198529</v>
      </c>
      <c r="O9" s="47">
        <f t="shared" si="1"/>
        <v>12.625055643879174</v>
      </c>
      <c r="P9" s="9"/>
    </row>
    <row r="10" spans="1:133">
      <c r="A10" s="12"/>
      <c r="B10" s="44">
        <v>515</v>
      </c>
      <c r="C10" s="20" t="s">
        <v>23</v>
      </c>
      <c r="D10" s="46">
        <v>935302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935302</v>
      </c>
      <c r="O10" s="47">
        <f t="shared" si="1"/>
        <v>59.478664546899843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888817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888817</v>
      </c>
      <c r="O11" s="47">
        <f t="shared" si="1"/>
        <v>56.522543720190782</v>
      </c>
      <c r="P11" s="9"/>
    </row>
    <row r="12" spans="1:133">
      <c r="A12" s="12"/>
      <c r="B12" s="44">
        <v>519</v>
      </c>
      <c r="C12" s="20" t="s">
        <v>25</v>
      </c>
      <c r="D12" s="46">
        <v>-877083</v>
      </c>
      <c r="E12" s="46">
        <v>154528</v>
      </c>
      <c r="F12" s="46">
        <v>0</v>
      </c>
      <c r="G12" s="46">
        <v>0</v>
      </c>
      <c r="H12" s="46">
        <v>0</v>
      </c>
      <c r="I12" s="46">
        <v>865230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142675</v>
      </c>
      <c r="O12" s="47">
        <f t="shared" si="1"/>
        <v>9.0731319554848966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11067336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11067336</v>
      </c>
      <c r="O13" s="43">
        <f t="shared" si="1"/>
        <v>703.80515103338632</v>
      </c>
      <c r="P13" s="10"/>
    </row>
    <row r="14" spans="1:133">
      <c r="A14" s="12"/>
      <c r="B14" s="44">
        <v>521</v>
      </c>
      <c r="C14" s="20" t="s">
        <v>27</v>
      </c>
      <c r="D14" s="46">
        <v>6072484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6072484</v>
      </c>
      <c r="O14" s="47">
        <f t="shared" si="1"/>
        <v>386.16750397456281</v>
      </c>
      <c r="P14" s="9"/>
    </row>
    <row r="15" spans="1:133">
      <c r="A15" s="12"/>
      <c r="B15" s="44">
        <v>522</v>
      </c>
      <c r="C15" s="20" t="s">
        <v>28</v>
      </c>
      <c r="D15" s="46">
        <v>4988077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4988077</v>
      </c>
      <c r="O15" s="47">
        <f t="shared" si="1"/>
        <v>317.20680445151032</v>
      </c>
      <c r="P15" s="9"/>
    </row>
    <row r="16" spans="1:133">
      <c r="A16" s="12"/>
      <c r="B16" s="44">
        <v>529</v>
      </c>
      <c r="C16" s="20" t="s">
        <v>29</v>
      </c>
      <c r="D16" s="46">
        <v>6775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6775</v>
      </c>
      <c r="O16" s="47">
        <f t="shared" si="1"/>
        <v>0.43084260731319557</v>
      </c>
      <c r="P16" s="9"/>
    </row>
    <row r="17" spans="1:16" ht="15.75">
      <c r="A17" s="28" t="s">
        <v>30</v>
      </c>
      <c r="B17" s="29"/>
      <c r="C17" s="30"/>
      <c r="D17" s="31">
        <f t="shared" ref="D17:M17" si="4">SUM(D18:D23)</f>
        <v>3357050</v>
      </c>
      <c r="E17" s="31">
        <f t="shared" si="4"/>
        <v>0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10696891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>SUM(D17:M17)</f>
        <v>14053941</v>
      </c>
      <c r="O17" s="43">
        <f t="shared" si="1"/>
        <v>893.73233704292522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1579406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5">SUM(D18:M18)</f>
        <v>1579406</v>
      </c>
      <c r="O18" s="47">
        <f t="shared" si="1"/>
        <v>100.439173290938</v>
      </c>
      <c r="P18" s="9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3384027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3384027</v>
      </c>
      <c r="O19" s="47">
        <f t="shared" si="1"/>
        <v>215.20044515103339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1353837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1353837</v>
      </c>
      <c r="O20" s="47">
        <f t="shared" si="1"/>
        <v>86.094562798092213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3243089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3243089</v>
      </c>
      <c r="O21" s="47">
        <f t="shared" si="1"/>
        <v>206.23777424483308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1053419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1053419</v>
      </c>
      <c r="O22" s="47">
        <f t="shared" si="1"/>
        <v>66.990079491255955</v>
      </c>
      <c r="P22" s="9"/>
    </row>
    <row r="23" spans="1:16">
      <c r="A23" s="12"/>
      <c r="B23" s="44">
        <v>539</v>
      </c>
      <c r="C23" s="20" t="s">
        <v>36</v>
      </c>
      <c r="D23" s="46">
        <v>3357050</v>
      </c>
      <c r="E23" s="46">
        <v>0</v>
      </c>
      <c r="F23" s="46">
        <v>0</v>
      </c>
      <c r="G23" s="46">
        <v>0</v>
      </c>
      <c r="H23" s="46">
        <v>0</v>
      </c>
      <c r="I23" s="46">
        <v>83113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3440163</v>
      </c>
      <c r="O23" s="47">
        <f t="shared" si="1"/>
        <v>218.77030206677264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SUM(D25:D25)</f>
        <v>1421409</v>
      </c>
      <c r="E24" s="31">
        <f t="shared" si="6"/>
        <v>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3" si="7">SUM(D24:M24)</f>
        <v>1421409</v>
      </c>
      <c r="O24" s="43">
        <f t="shared" si="1"/>
        <v>90.3916693163752</v>
      </c>
      <c r="P24" s="10"/>
    </row>
    <row r="25" spans="1:16">
      <c r="A25" s="12"/>
      <c r="B25" s="44">
        <v>541</v>
      </c>
      <c r="C25" s="20" t="s">
        <v>38</v>
      </c>
      <c r="D25" s="46">
        <v>1421409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1421409</v>
      </c>
      <c r="O25" s="47">
        <f t="shared" si="1"/>
        <v>90.3916693163752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SUM(D27:D28)</f>
        <v>0</v>
      </c>
      <c r="E26" s="31">
        <f t="shared" si="8"/>
        <v>835478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831886</v>
      </c>
      <c r="N26" s="31">
        <f t="shared" si="7"/>
        <v>1667364</v>
      </c>
      <c r="O26" s="43">
        <f t="shared" si="1"/>
        <v>106.03268680445152</v>
      </c>
      <c r="P26" s="10"/>
    </row>
    <row r="27" spans="1:16">
      <c r="A27" s="13"/>
      <c r="B27" s="45">
        <v>552</v>
      </c>
      <c r="C27" s="21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831886</v>
      </c>
      <c r="N27" s="46">
        <f t="shared" si="7"/>
        <v>831886</v>
      </c>
      <c r="O27" s="47">
        <f t="shared" si="1"/>
        <v>52.902130365659779</v>
      </c>
      <c r="P27" s="9"/>
    </row>
    <row r="28" spans="1:16">
      <c r="A28" s="13"/>
      <c r="B28" s="45">
        <v>554</v>
      </c>
      <c r="C28" s="21" t="s">
        <v>48</v>
      </c>
      <c r="D28" s="46">
        <v>0</v>
      </c>
      <c r="E28" s="46">
        <v>835478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835478</v>
      </c>
      <c r="O28" s="47">
        <f t="shared" si="1"/>
        <v>53.130556438791736</v>
      </c>
      <c r="P28" s="9"/>
    </row>
    <row r="29" spans="1:16" ht="15.75">
      <c r="A29" s="28" t="s">
        <v>41</v>
      </c>
      <c r="B29" s="29"/>
      <c r="C29" s="30"/>
      <c r="D29" s="31">
        <f t="shared" ref="D29:M29" si="9">SUM(D30:D30)</f>
        <v>1197139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1197139</v>
      </c>
      <c r="O29" s="43">
        <f t="shared" si="1"/>
        <v>76.129666136724964</v>
      </c>
      <c r="P29" s="9"/>
    </row>
    <row r="30" spans="1:16">
      <c r="A30" s="12"/>
      <c r="B30" s="44">
        <v>572</v>
      </c>
      <c r="C30" s="20" t="s">
        <v>42</v>
      </c>
      <c r="D30" s="46">
        <v>1197139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1197139</v>
      </c>
      <c r="O30" s="47">
        <f t="shared" si="1"/>
        <v>76.129666136724964</v>
      </c>
      <c r="P30" s="9"/>
    </row>
    <row r="31" spans="1:16" ht="15.75">
      <c r="A31" s="28" t="s">
        <v>44</v>
      </c>
      <c r="B31" s="29"/>
      <c r="C31" s="30"/>
      <c r="D31" s="31">
        <f t="shared" ref="D31:M31" si="10">SUM(D32:D32)</f>
        <v>407506</v>
      </c>
      <c r="E31" s="31">
        <f t="shared" si="10"/>
        <v>500000</v>
      </c>
      <c r="F31" s="31">
        <f t="shared" si="10"/>
        <v>0</v>
      </c>
      <c r="G31" s="31">
        <f t="shared" si="10"/>
        <v>0</v>
      </c>
      <c r="H31" s="31">
        <f t="shared" si="10"/>
        <v>0</v>
      </c>
      <c r="I31" s="31">
        <f t="shared" si="10"/>
        <v>158000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745337</v>
      </c>
      <c r="N31" s="31">
        <f t="shared" si="7"/>
        <v>1810843</v>
      </c>
      <c r="O31" s="43">
        <f t="shared" si="1"/>
        <v>115.15694753577107</v>
      </c>
      <c r="P31" s="9"/>
    </row>
    <row r="32" spans="1:16" ht="15.75" thickBot="1">
      <c r="A32" s="12"/>
      <c r="B32" s="44">
        <v>581</v>
      </c>
      <c r="C32" s="20" t="s">
        <v>43</v>
      </c>
      <c r="D32" s="46">
        <v>407506</v>
      </c>
      <c r="E32" s="46">
        <v>500000</v>
      </c>
      <c r="F32" s="46">
        <v>0</v>
      </c>
      <c r="G32" s="46">
        <v>0</v>
      </c>
      <c r="H32" s="46">
        <v>0</v>
      </c>
      <c r="I32" s="46">
        <v>158000</v>
      </c>
      <c r="J32" s="46">
        <v>0</v>
      </c>
      <c r="K32" s="46">
        <v>0</v>
      </c>
      <c r="L32" s="46">
        <v>0</v>
      </c>
      <c r="M32" s="46">
        <v>745337</v>
      </c>
      <c r="N32" s="46">
        <f t="shared" si="7"/>
        <v>1810843</v>
      </c>
      <c r="O32" s="47">
        <f t="shared" si="1"/>
        <v>115.15694753577107</v>
      </c>
      <c r="P32" s="9"/>
    </row>
    <row r="33" spans="1:119" ht="16.5" thickBot="1">
      <c r="A33" s="14" t="s">
        <v>10</v>
      </c>
      <c r="B33" s="23"/>
      <c r="C33" s="22"/>
      <c r="D33" s="15">
        <f>SUM(D5,D13,D17,D24,D26,D29,D31)</f>
        <v>19654981</v>
      </c>
      <c r="E33" s="15">
        <f t="shared" ref="E33:M33" si="11">SUM(E5,E13,E17,E24,E26,E29,E31)</f>
        <v>1490006</v>
      </c>
      <c r="F33" s="15">
        <f t="shared" si="11"/>
        <v>0</v>
      </c>
      <c r="G33" s="15">
        <f t="shared" si="11"/>
        <v>0</v>
      </c>
      <c r="H33" s="15">
        <f t="shared" si="11"/>
        <v>0</v>
      </c>
      <c r="I33" s="15">
        <f t="shared" si="11"/>
        <v>12928062</v>
      </c>
      <c r="J33" s="15">
        <f t="shared" si="11"/>
        <v>0</v>
      </c>
      <c r="K33" s="15">
        <f t="shared" si="11"/>
        <v>0</v>
      </c>
      <c r="L33" s="15">
        <f t="shared" si="11"/>
        <v>0</v>
      </c>
      <c r="M33" s="15">
        <f t="shared" si="11"/>
        <v>1577223</v>
      </c>
      <c r="N33" s="15">
        <f t="shared" si="7"/>
        <v>35650272</v>
      </c>
      <c r="O33" s="37">
        <f t="shared" si="1"/>
        <v>2267.1079173290937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54</v>
      </c>
      <c r="M35" s="163"/>
      <c r="N35" s="163"/>
      <c r="O35" s="41">
        <v>15725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50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3498009</v>
      </c>
      <c r="E5" s="26">
        <f t="shared" si="0"/>
        <v>2316203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2049270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7863482</v>
      </c>
      <c r="O5" s="32">
        <f t="shared" ref="O5:O33" si="1">(N5/O$35)</f>
        <v>502.9088002046559</v>
      </c>
      <c r="P5" s="6"/>
    </row>
    <row r="6" spans="1:133">
      <c r="A6" s="12"/>
      <c r="B6" s="44">
        <v>511</v>
      </c>
      <c r="C6" s="20" t="s">
        <v>19</v>
      </c>
      <c r="D6" s="46">
        <v>201655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201655</v>
      </c>
      <c r="O6" s="47">
        <f t="shared" si="1"/>
        <v>12.896840624200562</v>
      </c>
      <c r="P6" s="9"/>
    </row>
    <row r="7" spans="1:133">
      <c r="A7" s="12"/>
      <c r="B7" s="44">
        <v>512</v>
      </c>
      <c r="C7" s="20" t="s">
        <v>20</v>
      </c>
      <c r="D7" s="46">
        <v>467965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467965</v>
      </c>
      <c r="O7" s="47">
        <f t="shared" si="1"/>
        <v>29.928690202097723</v>
      </c>
      <c r="P7" s="9"/>
    </row>
    <row r="8" spans="1:133">
      <c r="A8" s="12"/>
      <c r="B8" s="44">
        <v>513</v>
      </c>
      <c r="C8" s="20" t="s">
        <v>21</v>
      </c>
      <c r="D8" s="46">
        <v>1430458</v>
      </c>
      <c r="E8" s="46">
        <v>0</v>
      </c>
      <c r="F8" s="46">
        <v>0</v>
      </c>
      <c r="G8" s="46">
        <v>0</v>
      </c>
      <c r="H8" s="46">
        <v>0</v>
      </c>
      <c r="I8" s="46">
        <v>302457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1732915</v>
      </c>
      <c r="O8" s="47">
        <f t="shared" si="1"/>
        <v>110.82853671015604</v>
      </c>
      <c r="P8" s="9"/>
    </row>
    <row r="9" spans="1:133">
      <c r="A9" s="12"/>
      <c r="B9" s="44">
        <v>514</v>
      </c>
      <c r="C9" s="20" t="s">
        <v>22</v>
      </c>
      <c r="D9" s="46">
        <v>312543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312543</v>
      </c>
      <c r="O9" s="47">
        <f t="shared" si="1"/>
        <v>19.988679969301611</v>
      </c>
      <c r="P9" s="9"/>
    </row>
    <row r="10" spans="1:133">
      <c r="A10" s="12"/>
      <c r="B10" s="44">
        <v>515</v>
      </c>
      <c r="C10" s="20" t="s">
        <v>23</v>
      </c>
      <c r="D10" s="46">
        <v>994635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994635</v>
      </c>
      <c r="O10" s="47">
        <f t="shared" si="1"/>
        <v>63.611857252494246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937970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937970</v>
      </c>
      <c r="O11" s="47">
        <f t="shared" si="1"/>
        <v>59.98784855461755</v>
      </c>
      <c r="P11" s="9"/>
    </row>
    <row r="12" spans="1:133">
      <c r="A12" s="12"/>
      <c r="B12" s="44">
        <v>519</v>
      </c>
      <c r="C12" s="20" t="s">
        <v>25</v>
      </c>
      <c r="D12" s="46">
        <v>90753</v>
      </c>
      <c r="E12" s="46">
        <v>2316203</v>
      </c>
      <c r="F12" s="46">
        <v>0</v>
      </c>
      <c r="G12" s="46">
        <v>0</v>
      </c>
      <c r="H12" s="46">
        <v>0</v>
      </c>
      <c r="I12" s="46">
        <v>808843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3215799</v>
      </c>
      <c r="O12" s="47">
        <f t="shared" si="1"/>
        <v>205.66634689178818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11824305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11824305</v>
      </c>
      <c r="O13" s="43">
        <f t="shared" si="1"/>
        <v>756.22313891020724</v>
      </c>
      <c r="P13" s="10"/>
    </row>
    <row r="14" spans="1:133">
      <c r="A14" s="12"/>
      <c r="B14" s="44">
        <v>521</v>
      </c>
      <c r="C14" s="20" t="s">
        <v>27</v>
      </c>
      <c r="D14" s="46">
        <v>6861579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6861579</v>
      </c>
      <c r="O14" s="47">
        <f t="shared" si="1"/>
        <v>438.83211818879511</v>
      </c>
      <c r="P14" s="9"/>
    </row>
    <row r="15" spans="1:133">
      <c r="A15" s="12"/>
      <c r="B15" s="44">
        <v>522</v>
      </c>
      <c r="C15" s="20" t="s">
        <v>28</v>
      </c>
      <c r="D15" s="46">
        <v>4941404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4941404</v>
      </c>
      <c r="O15" s="47">
        <f t="shared" si="1"/>
        <v>316.02737272959837</v>
      </c>
      <c r="P15" s="9"/>
    </row>
    <row r="16" spans="1:133">
      <c r="A16" s="12"/>
      <c r="B16" s="44">
        <v>529</v>
      </c>
      <c r="C16" s="20" t="s">
        <v>29</v>
      </c>
      <c r="D16" s="46">
        <v>21322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21322</v>
      </c>
      <c r="O16" s="47">
        <f t="shared" si="1"/>
        <v>1.3636479918137632</v>
      </c>
      <c r="P16" s="9"/>
    </row>
    <row r="17" spans="1:16" ht="15.75">
      <c r="A17" s="28" t="s">
        <v>30</v>
      </c>
      <c r="B17" s="29"/>
      <c r="C17" s="30"/>
      <c r="D17" s="31">
        <f t="shared" ref="D17:M17" si="4">SUM(D18:D23)</f>
        <v>2359052</v>
      </c>
      <c r="E17" s="31">
        <f t="shared" si="4"/>
        <v>0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10471163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>SUM(D17:M17)</f>
        <v>12830215</v>
      </c>
      <c r="O17" s="43">
        <f t="shared" si="1"/>
        <v>820.5560885136864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1597807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5">SUM(D18:M18)</f>
        <v>1597807</v>
      </c>
      <c r="O18" s="47">
        <f t="shared" si="1"/>
        <v>102.18770785367101</v>
      </c>
      <c r="P18" s="9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3113526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3113526</v>
      </c>
      <c r="O19" s="47">
        <f t="shared" si="1"/>
        <v>199.12547966231773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1314928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1314928</v>
      </c>
      <c r="O20" s="47">
        <f t="shared" si="1"/>
        <v>84.096188283448456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3335539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3335539</v>
      </c>
      <c r="O21" s="47">
        <f t="shared" si="1"/>
        <v>213.32431568176005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1084466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1084466</v>
      </c>
      <c r="O22" s="47">
        <f t="shared" si="1"/>
        <v>69.356996674341261</v>
      </c>
      <c r="P22" s="9"/>
    </row>
    <row r="23" spans="1:16">
      <c r="A23" s="12"/>
      <c r="B23" s="44">
        <v>539</v>
      </c>
      <c r="C23" s="20" t="s">
        <v>36</v>
      </c>
      <c r="D23" s="46">
        <v>2359052</v>
      </c>
      <c r="E23" s="46">
        <v>0</v>
      </c>
      <c r="F23" s="46">
        <v>0</v>
      </c>
      <c r="G23" s="46">
        <v>0</v>
      </c>
      <c r="H23" s="46">
        <v>0</v>
      </c>
      <c r="I23" s="46">
        <v>24897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2383949</v>
      </c>
      <c r="O23" s="47">
        <f t="shared" si="1"/>
        <v>152.46540035814786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SUM(D25:D25)</f>
        <v>1270200</v>
      </c>
      <c r="E24" s="31">
        <f t="shared" si="6"/>
        <v>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3" si="7">SUM(D24:M24)</f>
        <v>1270200</v>
      </c>
      <c r="O24" s="43">
        <f t="shared" si="1"/>
        <v>81.235610130468146</v>
      </c>
      <c r="P24" s="10"/>
    </row>
    <row r="25" spans="1:16">
      <c r="A25" s="12"/>
      <c r="B25" s="44">
        <v>541</v>
      </c>
      <c r="C25" s="20" t="s">
        <v>38</v>
      </c>
      <c r="D25" s="46">
        <v>1270200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1270200</v>
      </c>
      <c r="O25" s="47">
        <f t="shared" si="1"/>
        <v>81.235610130468146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SUM(D27:D28)</f>
        <v>0</v>
      </c>
      <c r="E26" s="31">
        <f t="shared" si="8"/>
        <v>1073027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1251277</v>
      </c>
      <c r="N26" s="31">
        <f t="shared" si="7"/>
        <v>2324304</v>
      </c>
      <c r="O26" s="43">
        <f t="shared" si="1"/>
        <v>148.65080583269378</v>
      </c>
      <c r="P26" s="10"/>
    </row>
    <row r="27" spans="1:16">
      <c r="A27" s="13"/>
      <c r="B27" s="45">
        <v>552</v>
      </c>
      <c r="C27" s="21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1251277</v>
      </c>
      <c r="N27" s="46">
        <f t="shared" si="7"/>
        <v>1251277</v>
      </c>
      <c r="O27" s="47">
        <f t="shared" si="1"/>
        <v>80.025390125351748</v>
      </c>
      <c r="P27" s="9"/>
    </row>
    <row r="28" spans="1:16">
      <c r="A28" s="13"/>
      <c r="B28" s="45">
        <v>554</v>
      </c>
      <c r="C28" s="21" t="s">
        <v>48</v>
      </c>
      <c r="D28" s="46">
        <v>0</v>
      </c>
      <c r="E28" s="46">
        <v>1073027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1073027</v>
      </c>
      <c r="O28" s="47">
        <f t="shared" si="1"/>
        <v>68.625415707342029</v>
      </c>
      <c r="P28" s="9"/>
    </row>
    <row r="29" spans="1:16" ht="15.75">
      <c r="A29" s="28" t="s">
        <v>41</v>
      </c>
      <c r="B29" s="29"/>
      <c r="C29" s="30"/>
      <c r="D29" s="31">
        <f t="shared" ref="D29:M29" si="9">SUM(D30:D30)</f>
        <v>2687751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2687751</v>
      </c>
      <c r="O29" s="43">
        <f t="shared" si="1"/>
        <v>171.89504988488105</v>
      </c>
      <c r="P29" s="9"/>
    </row>
    <row r="30" spans="1:16">
      <c r="A30" s="12"/>
      <c r="B30" s="44">
        <v>572</v>
      </c>
      <c r="C30" s="20" t="s">
        <v>42</v>
      </c>
      <c r="D30" s="46">
        <v>2687751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2687751</v>
      </c>
      <c r="O30" s="47">
        <f t="shared" si="1"/>
        <v>171.89504988488105</v>
      </c>
      <c r="P30" s="9"/>
    </row>
    <row r="31" spans="1:16" ht="15.75">
      <c r="A31" s="28" t="s">
        <v>44</v>
      </c>
      <c r="B31" s="29"/>
      <c r="C31" s="30"/>
      <c r="D31" s="31">
        <f t="shared" ref="D31:M31" si="10">SUM(D32:D32)</f>
        <v>494876</v>
      </c>
      <c r="E31" s="31">
        <f t="shared" si="10"/>
        <v>3297812</v>
      </c>
      <c r="F31" s="31">
        <f t="shared" si="10"/>
        <v>0</v>
      </c>
      <c r="G31" s="31">
        <f t="shared" si="10"/>
        <v>0</v>
      </c>
      <c r="H31" s="31">
        <f t="shared" si="10"/>
        <v>0</v>
      </c>
      <c r="I31" s="31">
        <f t="shared" si="10"/>
        <v>74052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582837</v>
      </c>
      <c r="N31" s="31">
        <f t="shared" si="7"/>
        <v>4449577</v>
      </c>
      <c r="O31" s="43">
        <f t="shared" si="1"/>
        <v>284.57258889741621</v>
      </c>
      <c r="P31" s="9"/>
    </row>
    <row r="32" spans="1:16" ht="15.75" thickBot="1">
      <c r="A32" s="12"/>
      <c r="B32" s="44">
        <v>581</v>
      </c>
      <c r="C32" s="20" t="s">
        <v>43</v>
      </c>
      <c r="D32" s="46">
        <v>494876</v>
      </c>
      <c r="E32" s="46">
        <v>3297812</v>
      </c>
      <c r="F32" s="46">
        <v>0</v>
      </c>
      <c r="G32" s="46">
        <v>0</v>
      </c>
      <c r="H32" s="46">
        <v>0</v>
      </c>
      <c r="I32" s="46">
        <v>74052</v>
      </c>
      <c r="J32" s="46">
        <v>0</v>
      </c>
      <c r="K32" s="46">
        <v>0</v>
      </c>
      <c r="L32" s="46">
        <v>0</v>
      </c>
      <c r="M32" s="46">
        <v>582837</v>
      </c>
      <c r="N32" s="46">
        <f t="shared" si="7"/>
        <v>4449577</v>
      </c>
      <c r="O32" s="47">
        <f t="shared" si="1"/>
        <v>284.57258889741621</v>
      </c>
      <c r="P32" s="9"/>
    </row>
    <row r="33" spans="1:119" ht="16.5" thickBot="1">
      <c r="A33" s="14" t="s">
        <v>10</v>
      </c>
      <c r="B33" s="23"/>
      <c r="C33" s="22"/>
      <c r="D33" s="15">
        <f>SUM(D5,D13,D17,D24,D26,D29,D31)</f>
        <v>22134193</v>
      </c>
      <c r="E33" s="15">
        <f t="shared" ref="E33:M33" si="11">SUM(E5,E13,E17,E24,E26,E29,E31)</f>
        <v>6687042</v>
      </c>
      <c r="F33" s="15">
        <f t="shared" si="11"/>
        <v>0</v>
      </c>
      <c r="G33" s="15">
        <f t="shared" si="11"/>
        <v>0</v>
      </c>
      <c r="H33" s="15">
        <f t="shared" si="11"/>
        <v>0</v>
      </c>
      <c r="I33" s="15">
        <f t="shared" si="11"/>
        <v>12594485</v>
      </c>
      <c r="J33" s="15">
        <f t="shared" si="11"/>
        <v>0</v>
      </c>
      <c r="K33" s="15">
        <f t="shared" si="11"/>
        <v>0</v>
      </c>
      <c r="L33" s="15">
        <f t="shared" si="11"/>
        <v>0</v>
      </c>
      <c r="M33" s="15">
        <f t="shared" si="11"/>
        <v>1834114</v>
      </c>
      <c r="N33" s="15">
        <f t="shared" si="7"/>
        <v>43249834</v>
      </c>
      <c r="O33" s="37">
        <f t="shared" si="1"/>
        <v>2766.0420823740087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52</v>
      </c>
      <c r="M35" s="163"/>
      <c r="N35" s="163"/>
      <c r="O35" s="41">
        <v>15636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50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3064277</v>
      </c>
      <c r="E5" s="26">
        <f t="shared" si="0"/>
        <v>214091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2002357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5280725</v>
      </c>
      <c r="O5" s="32">
        <f t="shared" ref="O5:O33" si="1">(N5/O$35)</f>
        <v>338.6599756300904</v>
      </c>
      <c r="P5" s="6"/>
    </row>
    <row r="6" spans="1:133">
      <c r="A6" s="12"/>
      <c r="B6" s="44">
        <v>511</v>
      </c>
      <c r="C6" s="20" t="s">
        <v>19</v>
      </c>
      <c r="D6" s="46">
        <v>130320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130320</v>
      </c>
      <c r="O6" s="47">
        <f t="shared" si="1"/>
        <v>8.3575963573398315</v>
      </c>
      <c r="P6" s="9"/>
    </row>
    <row r="7" spans="1:133">
      <c r="A7" s="12"/>
      <c r="B7" s="44">
        <v>512</v>
      </c>
      <c r="C7" s="20" t="s">
        <v>20</v>
      </c>
      <c r="D7" s="46">
        <v>463285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463285</v>
      </c>
      <c r="O7" s="47">
        <f t="shared" si="1"/>
        <v>29.711088308856539</v>
      </c>
      <c r="P7" s="9"/>
    </row>
    <row r="8" spans="1:133">
      <c r="A8" s="12"/>
      <c r="B8" s="44">
        <v>513</v>
      </c>
      <c r="C8" s="20" t="s">
        <v>21</v>
      </c>
      <c r="D8" s="46">
        <v>1408077</v>
      </c>
      <c r="E8" s="46">
        <v>0</v>
      </c>
      <c r="F8" s="46">
        <v>0</v>
      </c>
      <c r="G8" s="46">
        <v>0</v>
      </c>
      <c r="H8" s="46">
        <v>0</v>
      </c>
      <c r="I8" s="46">
        <v>279635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1687712</v>
      </c>
      <c r="O8" s="47">
        <f t="shared" si="1"/>
        <v>108.23523375873789</v>
      </c>
      <c r="P8" s="9"/>
    </row>
    <row r="9" spans="1:133">
      <c r="A9" s="12"/>
      <c r="B9" s="44">
        <v>514</v>
      </c>
      <c r="C9" s="20" t="s">
        <v>22</v>
      </c>
      <c r="D9" s="46">
        <v>456343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456343</v>
      </c>
      <c r="O9" s="47">
        <f t="shared" si="1"/>
        <v>29.265888539729367</v>
      </c>
      <c r="P9" s="9"/>
    </row>
    <row r="10" spans="1:133">
      <c r="A10" s="12"/>
      <c r="B10" s="44">
        <v>515</v>
      </c>
      <c r="C10" s="20" t="s">
        <v>23</v>
      </c>
      <c r="D10" s="46">
        <v>1044211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1044211</v>
      </c>
      <c r="O10" s="47">
        <f t="shared" si="1"/>
        <v>66.966651702687102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974118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974118</v>
      </c>
      <c r="O11" s="47">
        <f t="shared" si="1"/>
        <v>62.471493618931575</v>
      </c>
      <c r="P11" s="9"/>
    </row>
    <row r="12" spans="1:133">
      <c r="A12" s="12"/>
      <c r="B12" s="44">
        <v>519</v>
      </c>
      <c r="C12" s="20" t="s">
        <v>25</v>
      </c>
      <c r="D12" s="46">
        <v>-437959</v>
      </c>
      <c r="E12" s="46">
        <v>214091</v>
      </c>
      <c r="F12" s="46">
        <v>0</v>
      </c>
      <c r="G12" s="46">
        <v>0</v>
      </c>
      <c r="H12" s="46">
        <v>0</v>
      </c>
      <c r="I12" s="46">
        <v>748604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524736</v>
      </c>
      <c r="O12" s="47">
        <f t="shared" si="1"/>
        <v>33.652023343808118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12782707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12782707</v>
      </c>
      <c r="O13" s="43">
        <f t="shared" si="1"/>
        <v>819.77214134547557</v>
      </c>
      <c r="P13" s="10"/>
    </row>
    <row r="14" spans="1:133">
      <c r="A14" s="12"/>
      <c r="B14" s="44">
        <v>521</v>
      </c>
      <c r="C14" s="20" t="s">
        <v>27</v>
      </c>
      <c r="D14" s="46">
        <v>6956555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6956555</v>
      </c>
      <c r="O14" s="47">
        <f t="shared" si="1"/>
        <v>446.13320079522862</v>
      </c>
      <c r="P14" s="9"/>
    </row>
    <row r="15" spans="1:133">
      <c r="A15" s="12"/>
      <c r="B15" s="44">
        <v>522</v>
      </c>
      <c r="C15" s="20" t="s">
        <v>28</v>
      </c>
      <c r="D15" s="46">
        <v>5773356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5773356</v>
      </c>
      <c r="O15" s="47">
        <f t="shared" si="1"/>
        <v>370.25306227153209</v>
      </c>
      <c r="P15" s="9"/>
    </row>
    <row r="16" spans="1:133">
      <c r="A16" s="12"/>
      <c r="B16" s="44">
        <v>529</v>
      </c>
      <c r="C16" s="20" t="s">
        <v>29</v>
      </c>
      <c r="D16" s="46">
        <v>52796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52796</v>
      </c>
      <c r="O16" s="47">
        <f t="shared" si="1"/>
        <v>3.3858782787148081</v>
      </c>
      <c r="P16" s="9"/>
    </row>
    <row r="17" spans="1:16" ht="15.75">
      <c r="A17" s="28" t="s">
        <v>30</v>
      </c>
      <c r="B17" s="29"/>
      <c r="C17" s="30"/>
      <c r="D17" s="31">
        <f t="shared" ref="D17:M17" si="4">SUM(D18:D23)</f>
        <v>2611140</v>
      </c>
      <c r="E17" s="31">
        <f t="shared" si="4"/>
        <v>42585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10902403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>SUM(D17:M17)</f>
        <v>13556128</v>
      </c>
      <c r="O17" s="43">
        <f t="shared" si="1"/>
        <v>869.37266722247159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1729194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5">SUM(D18:M18)</f>
        <v>1729194</v>
      </c>
      <c r="O18" s="47">
        <f t="shared" si="1"/>
        <v>110.89553004553325</v>
      </c>
      <c r="P18" s="9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3233648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3233648</v>
      </c>
      <c r="O19" s="47">
        <f t="shared" si="1"/>
        <v>207.37818251779646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1401181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1401181</v>
      </c>
      <c r="O20" s="47">
        <f t="shared" si="1"/>
        <v>89.859616494580905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3400049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3400049</v>
      </c>
      <c r="O21" s="47">
        <f t="shared" si="1"/>
        <v>218.04970178926442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1088233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1088233</v>
      </c>
      <c r="O22" s="47">
        <f t="shared" si="1"/>
        <v>69.78984159558776</v>
      </c>
      <c r="P22" s="9"/>
    </row>
    <row r="23" spans="1:16">
      <c r="A23" s="12"/>
      <c r="B23" s="44">
        <v>539</v>
      </c>
      <c r="C23" s="20" t="s">
        <v>36</v>
      </c>
      <c r="D23" s="46">
        <v>2611140</v>
      </c>
      <c r="E23" s="46">
        <v>42585</v>
      </c>
      <c r="F23" s="46">
        <v>0</v>
      </c>
      <c r="G23" s="46">
        <v>0</v>
      </c>
      <c r="H23" s="46">
        <v>0</v>
      </c>
      <c r="I23" s="46">
        <v>50098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2703823</v>
      </c>
      <c r="O23" s="47">
        <f t="shared" si="1"/>
        <v>173.39979477970886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SUM(D25:D25)</f>
        <v>1417312</v>
      </c>
      <c r="E24" s="31">
        <f t="shared" si="6"/>
        <v>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3" si="7">SUM(D24:M24)</f>
        <v>1417312</v>
      </c>
      <c r="O24" s="43">
        <f t="shared" si="1"/>
        <v>90.89411915603155</v>
      </c>
      <c r="P24" s="10"/>
    </row>
    <row r="25" spans="1:16">
      <c r="A25" s="12"/>
      <c r="B25" s="44">
        <v>541</v>
      </c>
      <c r="C25" s="20" t="s">
        <v>38</v>
      </c>
      <c r="D25" s="46">
        <v>1417312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1417312</v>
      </c>
      <c r="O25" s="47">
        <f t="shared" si="1"/>
        <v>90.89411915603155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SUM(D27:D28)</f>
        <v>0</v>
      </c>
      <c r="E26" s="31">
        <f t="shared" si="8"/>
        <v>167282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1083279</v>
      </c>
      <c r="N26" s="31">
        <f t="shared" si="7"/>
        <v>1250561</v>
      </c>
      <c r="O26" s="43">
        <f t="shared" si="1"/>
        <v>80.200153915218365</v>
      </c>
      <c r="P26" s="10"/>
    </row>
    <row r="27" spans="1:16">
      <c r="A27" s="13"/>
      <c r="B27" s="45">
        <v>552</v>
      </c>
      <c r="C27" s="21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1083279</v>
      </c>
      <c r="N27" s="46">
        <f t="shared" si="7"/>
        <v>1083279</v>
      </c>
      <c r="O27" s="47">
        <f t="shared" si="1"/>
        <v>69.472134932341433</v>
      </c>
      <c r="P27" s="9"/>
    </row>
    <row r="28" spans="1:16">
      <c r="A28" s="13"/>
      <c r="B28" s="45">
        <v>554</v>
      </c>
      <c r="C28" s="21" t="s">
        <v>48</v>
      </c>
      <c r="D28" s="46">
        <v>0</v>
      </c>
      <c r="E28" s="46">
        <v>167282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167282</v>
      </c>
      <c r="O28" s="47">
        <f t="shared" si="1"/>
        <v>10.728018982876932</v>
      </c>
      <c r="P28" s="9"/>
    </row>
    <row r="29" spans="1:16" ht="15.75">
      <c r="A29" s="28" t="s">
        <v>41</v>
      </c>
      <c r="B29" s="29"/>
      <c r="C29" s="30"/>
      <c r="D29" s="31">
        <f t="shared" ref="D29:M29" si="9">SUM(D30:D30)</f>
        <v>1609211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1609211</v>
      </c>
      <c r="O29" s="43">
        <f t="shared" si="1"/>
        <v>103.20085935996921</v>
      </c>
      <c r="P29" s="9"/>
    </row>
    <row r="30" spans="1:16">
      <c r="A30" s="12"/>
      <c r="B30" s="44">
        <v>572</v>
      </c>
      <c r="C30" s="20" t="s">
        <v>42</v>
      </c>
      <c r="D30" s="46">
        <v>1609211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1609211</v>
      </c>
      <c r="O30" s="47">
        <f t="shared" si="1"/>
        <v>103.20085935996921</v>
      </c>
      <c r="P30" s="9"/>
    </row>
    <row r="31" spans="1:16" ht="15.75">
      <c r="A31" s="28" t="s">
        <v>44</v>
      </c>
      <c r="B31" s="29"/>
      <c r="C31" s="30"/>
      <c r="D31" s="31">
        <f t="shared" ref="D31:M31" si="10">SUM(D32:D32)</f>
        <v>42877</v>
      </c>
      <c r="E31" s="31">
        <f t="shared" si="10"/>
        <v>2203776</v>
      </c>
      <c r="F31" s="31">
        <f t="shared" si="10"/>
        <v>0</v>
      </c>
      <c r="G31" s="31">
        <f t="shared" si="10"/>
        <v>0</v>
      </c>
      <c r="H31" s="31">
        <f t="shared" si="10"/>
        <v>0</v>
      </c>
      <c r="I31" s="31">
        <f t="shared" si="10"/>
        <v>18862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660337</v>
      </c>
      <c r="N31" s="31">
        <f t="shared" si="7"/>
        <v>2925852</v>
      </c>
      <c r="O31" s="43">
        <f t="shared" si="1"/>
        <v>187.63881228756495</v>
      </c>
      <c r="P31" s="9"/>
    </row>
    <row r="32" spans="1:16" ht="15.75" thickBot="1">
      <c r="A32" s="12"/>
      <c r="B32" s="44">
        <v>581</v>
      </c>
      <c r="C32" s="20" t="s">
        <v>43</v>
      </c>
      <c r="D32" s="46">
        <v>42877</v>
      </c>
      <c r="E32" s="46">
        <v>2203776</v>
      </c>
      <c r="F32" s="46">
        <v>0</v>
      </c>
      <c r="G32" s="46">
        <v>0</v>
      </c>
      <c r="H32" s="46">
        <v>0</v>
      </c>
      <c r="I32" s="46">
        <v>18862</v>
      </c>
      <c r="J32" s="46">
        <v>0</v>
      </c>
      <c r="K32" s="46">
        <v>0</v>
      </c>
      <c r="L32" s="46">
        <v>0</v>
      </c>
      <c r="M32" s="46">
        <v>660337</v>
      </c>
      <c r="N32" s="46">
        <f t="shared" si="7"/>
        <v>2925852</v>
      </c>
      <c r="O32" s="47">
        <f t="shared" si="1"/>
        <v>187.63881228756495</v>
      </c>
      <c r="P32" s="9"/>
    </row>
    <row r="33" spans="1:119" ht="16.5" thickBot="1">
      <c r="A33" s="14" t="s">
        <v>10</v>
      </c>
      <c r="B33" s="23"/>
      <c r="C33" s="22"/>
      <c r="D33" s="15">
        <f>SUM(D5,D13,D17,D24,D26,D29,D31)</f>
        <v>21527524</v>
      </c>
      <c r="E33" s="15">
        <f t="shared" ref="E33:M33" si="11">SUM(E5,E13,E17,E24,E26,E29,E31)</f>
        <v>2627734</v>
      </c>
      <c r="F33" s="15">
        <f t="shared" si="11"/>
        <v>0</v>
      </c>
      <c r="G33" s="15">
        <f t="shared" si="11"/>
        <v>0</v>
      </c>
      <c r="H33" s="15">
        <f t="shared" si="11"/>
        <v>0</v>
      </c>
      <c r="I33" s="15">
        <f t="shared" si="11"/>
        <v>12923622</v>
      </c>
      <c r="J33" s="15">
        <f t="shared" si="11"/>
        <v>0</v>
      </c>
      <c r="K33" s="15">
        <f t="shared" si="11"/>
        <v>0</v>
      </c>
      <c r="L33" s="15">
        <f t="shared" si="11"/>
        <v>0</v>
      </c>
      <c r="M33" s="15">
        <f t="shared" si="11"/>
        <v>1743616</v>
      </c>
      <c r="N33" s="15">
        <f t="shared" si="7"/>
        <v>38822496</v>
      </c>
      <c r="O33" s="37">
        <f t="shared" si="1"/>
        <v>2489.7387289168219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49</v>
      </c>
      <c r="M35" s="163"/>
      <c r="N35" s="163"/>
      <c r="O35" s="41">
        <v>15593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thickBot="1">
      <c r="A37" s="165" t="s">
        <v>50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A37:O37"/>
    <mergeCell ref="L35:N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3412112</v>
      </c>
      <c r="E5" s="26">
        <f t="shared" si="0"/>
        <v>5068318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2017805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10498235</v>
      </c>
      <c r="O5" s="32">
        <f t="shared" ref="O5:O32" si="1">(N5/O$34)</f>
        <v>636.91287993690469</v>
      </c>
      <c r="P5" s="6"/>
    </row>
    <row r="6" spans="1:133">
      <c r="A6" s="12"/>
      <c r="B6" s="44">
        <v>511</v>
      </c>
      <c r="C6" s="20" t="s">
        <v>19</v>
      </c>
      <c r="D6" s="46">
        <v>184960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184960</v>
      </c>
      <c r="O6" s="47">
        <f t="shared" si="1"/>
        <v>11.221258266092338</v>
      </c>
      <c r="P6" s="9"/>
    </row>
    <row r="7" spans="1:133">
      <c r="A7" s="12"/>
      <c r="B7" s="44">
        <v>512</v>
      </c>
      <c r="C7" s="20" t="s">
        <v>20</v>
      </c>
      <c r="D7" s="46">
        <v>534720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534720</v>
      </c>
      <c r="O7" s="47">
        <f t="shared" si="1"/>
        <v>32.440696475156223</v>
      </c>
      <c r="P7" s="9"/>
    </row>
    <row r="8" spans="1:133">
      <c r="A8" s="12"/>
      <c r="B8" s="44">
        <v>513</v>
      </c>
      <c r="C8" s="20" t="s">
        <v>21</v>
      </c>
      <c r="D8" s="46">
        <v>1390061</v>
      </c>
      <c r="E8" s="46">
        <v>0</v>
      </c>
      <c r="F8" s="46">
        <v>0</v>
      </c>
      <c r="G8" s="46">
        <v>0</v>
      </c>
      <c r="H8" s="46">
        <v>0</v>
      </c>
      <c r="I8" s="46">
        <v>312334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1702395</v>
      </c>
      <c r="O8" s="47">
        <f t="shared" si="1"/>
        <v>103.28186616513985</v>
      </c>
      <c r="P8" s="9"/>
    </row>
    <row r="9" spans="1:133">
      <c r="A9" s="12"/>
      <c r="B9" s="44">
        <v>514</v>
      </c>
      <c r="C9" s="20" t="s">
        <v>22</v>
      </c>
      <c r="D9" s="46">
        <v>411350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411350</v>
      </c>
      <c r="O9" s="47">
        <f t="shared" si="1"/>
        <v>24.95601528847904</v>
      </c>
      <c r="P9" s="9"/>
    </row>
    <row r="10" spans="1:133">
      <c r="A10" s="12"/>
      <c r="B10" s="44">
        <v>515</v>
      </c>
      <c r="C10" s="20" t="s">
        <v>23</v>
      </c>
      <c r="D10" s="46">
        <v>1369355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1369355</v>
      </c>
      <c r="O10" s="47">
        <f t="shared" si="1"/>
        <v>83.076806406600738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926677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926677</v>
      </c>
      <c r="O11" s="47">
        <f t="shared" si="1"/>
        <v>56.220166231875268</v>
      </c>
      <c r="P11" s="9"/>
    </row>
    <row r="12" spans="1:133">
      <c r="A12" s="12"/>
      <c r="B12" s="44">
        <v>519</v>
      </c>
      <c r="C12" s="20" t="s">
        <v>25</v>
      </c>
      <c r="D12" s="46">
        <v>-478334</v>
      </c>
      <c r="E12" s="46">
        <v>5068318</v>
      </c>
      <c r="F12" s="46">
        <v>0</v>
      </c>
      <c r="G12" s="46">
        <v>0</v>
      </c>
      <c r="H12" s="46">
        <v>0</v>
      </c>
      <c r="I12" s="46">
        <v>778794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5368778</v>
      </c>
      <c r="O12" s="47">
        <f t="shared" si="1"/>
        <v>325.71607110356126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12643802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12643802</v>
      </c>
      <c r="O13" s="43">
        <f t="shared" si="1"/>
        <v>767.08135654917191</v>
      </c>
      <c r="P13" s="10"/>
    </row>
    <row r="14" spans="1:133">
      <c r="A14" s="12"/>
      <c r="B14" s="44">
        <v>521</v>
      </c>
      <c r="C14" s="20" t="s">
        <v>27</v>
      </c>
      <c r="D14" s="46">
        <v>7079439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7079439</v>
      </c>
      <c r="O14" s="47">
        <f t="shared" si="1"/>
        <v>429.49942364860766</v>
      </c>
      <c r="P14" s="9"/>
    </row>
    <row r="15" spans="1:133">
      <c r="A15" s="12"/>
      <c r="B15" s="44">
        <v>522</v>
      </c>
      <c r="C15" s="20" t="s">
        <v>28</v>
      </c>
      <c r="D15" s="46">
        <v>5518404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5518404</v>
      </c>
      <c r="O15" s="47">
        <f t="shared" si="1"/>
        <v>334.79366620154099</v>
      </c>
      <c r="P15" s="9"/>
    </row>
    <row r="16" spans="1:133">
      <c r="A16" s="12"/>
      <c r="B16" s="44">
        <v>529</v>
      </c>
      <c r="C16" s="20" t="s">
        <v>29</v>
      </c>
      <c r="D16" s="46">
        <v>45959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45959</v>
      </c>
      <c r="O16" s="47">
        <f t="shared" si="1"/>
        <v>2.7882666990232359</v>
      </c>
      <c r="P16" s="9"/>
    </row>
    <row r="17" spans="1:119" ht="15.75">
      <c r="A17" s="28" t="s">
        <v>30</v>
      </c>
      <c r="B17" s="29"/>
      <c r="C17" s="30"/>
      <c r="D17" s="31">
        <f t="shared" ref="D17:M17" si="4">SUM(D18:D23)</f>
        <v>2789454</v>
      </c>
      <c r="E17" s="31">
        <f t="shared" si="4"/>
        <v>43968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11482294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>SUM(D17:M17)</f>
        <v>14315716</v>
      </c>
      <c r="O17" s="43">
        <f t="shared" si="1"/>
        <v>868.51398410483523</v>
      </c>
      <c r="P17" s="10"/>
    </row>
    <row r="18" spans="1:119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1717293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5">SUM(D18:M18)</f>
        <v>1717293</v>
      </c>
      <c r="O18" s="47">
        <f t="shared" si="1"/>
        <v>104.18570648546988</v>
      </c>
      <c r="P18" s="9"/>
    </row>
    <row r="19" spans="1:119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3207436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3207436</v>
      </c>
      <c r="O19" s="47">
        <f t="shared" si="1"/>
        <v>194.59054783716556</v>
      </c>
      <c r="P19" s="9"/>
    </row>
    <row r="20" spans="1:119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1333509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1333509</v>
      </c>
      <c r="O20" s="47">
        <f t="shared" si="1"/>
        <v>80.902080931869193</v>
      </c>
      <c r="P20" s="9"/>
    </row>
    <row r="21" spans="1:119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3463608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3463608</v>
      </c>
      <c r="O21" s="47">
        <f t="shared" si="1"/>
        <v>210.13213614026571</v>
      </c>
      <c r="P21" s="9"/>
    </row>
    <row r="22" spans="1:119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914434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914434</v>
      </c>
      <c r="O22" s="47">
        <f t="shared" si="1"/>
        <v>55.477400958563365</v>
      </c>
      <c r="P22" s="9"/>
    </row>
    <row r="23" spans="1:119">
      <c r="A23" s="12"/>
      <c r="B23" s="44">
        <v>539</v>
      </c>
      <c r="C23" s="20" t="s">
        <v>36</v>
      </c>
      <c r="D23" s="46">
        <v>2789454</v>
      </c>
      <c r="E23" s="46">
        <v>43968</v>
      </c>
      <c r="F23" s="46">
        <v>0</v>
      </c>
      <c r="G23" s="46">
        <v>0</v>
      </c>
      <c r="H23" s="46">
        <v>0</v>
      </c>
      <c r="I23" s="46">
        <v>846014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3679436</v>
      </c>
      <c r="O23" s="47">
        <f t="shared" si="1"/>
        <v>223.22611175150155</v>
      </c>
      <c r="P23" s="9"/>
    </row>
    <row r="24" spans="1:119" ht="15.75">
      <c r="A24" s="28" t="s">
        <v>37</v>
      </c>
      <c r="B24" s="29"/>
      <c r="C24" s="30"/>
      <c r="D24" s="31">
        <f t="shared" ref="D24:M24" si="6">SUM(D25:D25)</f>
        <v>1585950</v>
      </c>
      <c r="E24" s="31">
        <f t="shared" si="6"/>
        <v>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2" si="7">SUM(D24:M24)</f>
        <v>1585950</v>
      </c>
      <c r="O24" s="43">
        <f t="shared" si="1"/>
        <v>96.217314809197362</v>
      </c>
      <c r="P24" s="10"/>
    </row>
    <row r="25" spans="1:119">
      <c r="A25" s="12"/>
      <c r="B25" s="44">
        <v>541</v>
      </c>
      <c r="C25" s="20" t="s">
        <v>38</v>
      </c>
      <c r="D25" s="46">
        <v>1585950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1585950</v>
      </c>
      <c r="O25" s="47">
        <f t="shared" si="1"/>
        <v>96.217314809197362</v>
      </c>
      <c r="P25" s="9"/>
    </row>
    <row r="26" spans="1:119" ht="15.75">
      <c r="A26" s="28" t="s">
        <v>39</v>
      </c>
      <c r="B26" s="29"/>
      <c r="C26" s="30"/>
      <c r="D26" s="31">
        <f t="shared" ref="D26:M26" si="8">SUM(D27:D27)</f>
        <v>0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936822</v>
      </c>
      <c r="N26" s="31">
        <f t="shared" si="7"/>
        <v>936822</v>
      </c>
      <c r="O26" s="43">
        <f t="shared" si="1"/>
        <v>56.835648850330642</v>
      </c>
      <c r="P26" s="10"/>
    </row>
    <row r="27" spans="1:119">
      <c r="A27" s="13"/>
      <c r="B27" s="45">
        <v>552</v>
      </c>
      <c r="C27" s="21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936822</v>
      </c>
      <c r="N27" s="46">
        <f t="shared" si="7"/>
        <v>936822</v>
      </c>
      <c r="O27" s="47">
        <f t="shared" si="1"/>
        <v>56.835648850330642</v>
      </c>
      <c r="P27" s="9"/>
    </row>
    <row r="28" spans="1:119" ht="15.75">
      <c r="A28" s="28" t="s">
        <v>41</v>
      </c>
      <c r="B28" s="29"/>
      <c r="C28" s="30"/>
      <c r="D28" s="31">
        <f t="shared" ref="D28:M28" si="9">SUM(D29:D29)</f>
        <v>1641414</v>
      </c>
      <c r="E28" s="31">
        <f t="shared" si="9"/>
        <v>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7"/>
        <v>1641414</v>
      </c>
      <c r="O28" s="43">
        <f t="shared" si="1"/>
        <v>99.582236243402292</v>
      </c>
      <c r="P28" s="9"/>
    </row>
    <row r="29" spans="1:119">
      <c r="A29" s="12"/>
      <c r="B29" s="44">
        <v>572</v>
      </c>
      <c r="C29" s="20" t="s">
        <v>42</v>
      </c>
      <c r="D29" s="46">
        <v>1641414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1641414</v>
      </c>
      <c r="O29" s="47">
        <f t="shared" si="1"/>
        <v>99.582236243402292</v>
      </c>
      <c r="P29" s="9"/>
    </row>
    <row r="30" spans="1:119" ht="15.75">
      <c r="A30" s="28" t="s">
        <v>44</v>
      </c>
      <c r="B30" s="29"/>
      <c r="C30" s="30"/>
      <c r="D30" s="31">
        <f t="shared" ref="D30:M30" si="10">SUM(D31:D31)</f>
        <v>0</v>
      </c>
      <c r="E30" s="31">
        <f t="shared" si="10"/>
        <v>648606</v>
      </c>
      <c r="F30" s="31">
        <f t="shared" si="10"/>
        <v>0</v>
      </c>
      <c r="G30" s="31">
        <f t="shared" si="10"/>
        <v>0</v>
      </c>
      <c r="H30" s="31">
        <f t="shared" si="10"/>
        <v>0</v>
      </c>
      <c r="I30" s="31">
        <f t="shared" si="10"/>
        <v>0</v>
      </c>
      <c r="J30" s="31">
        <f t="shared" si="10"/>
        <v>0</v>
      </c>
      <c r="K30" s="31">
        <f t="shared" si="10"/>
        <v>0</v>
      </c>
      <c r="L30" s="31">
        <f t="shared" si="10"/>
        <v>0</v>
      </c>
      <c r="M30" s="31">
        <f t="shared" si="10"/>
        <v>1278634</v>
      </c>
      <c r="N30" s="31">
        <f t="shared" si="7"/>
        <v>1927240</v>
      </c>
      <c r="O30" s="43">
        <f t="shared" si="1"/>
        <v>116.92289025056118</v>
      </c>
      <c r="P30" s="9"/>
    </row>
    <row r="31" spans="1:119" ht="15.75" thickBot="1">
      <c r="A31" s="12"/>
      <c r="B31" s="44">
        <v>581</v>
      </c>
      <c r="C31" s="20" t="s">
        <v>43</v>
      </c>
      <c r="D31" s="46">
        <v>0</v>
      </c>
      <c r="E31" s="46">
        <v>648606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1278634</v>
      </c>
      <c r="N31" s="46">
        <f t="shared" si="7"/>
        <v>1927240</v>
      </c>
      <c r="O31" s="47">
        <f t="shared" si="1"/>
        <v>116.92289025056118</v>
      </c>
      <c r="P31" s="9"/>
    </row>
    <row r="32" spans="1:119" ht="16.5" thickBot="1">
      <c r="A32" s="14" t="s">
        <v>10</v>
      </c>
      <c r="B32" s="23"/>
      <c r="C32" s="22"/>
      <c r="D32" s="15">
        <f>SUM(D5,D13,D17,D24,D26,D28,D30)</f>
        <v>22072732</v>
      </c>
      <c r="E32" s="15">
        <f t="shared" ref="E32:M32" si="11">SUM(E5,E13,E17,E24,E26,E28,E30)</f>
        <v>5760892</v>
      </c>
      <c r="F32" s="15">
        <f t="shared" si="11"/>
        <v>0</v>
      </c>
      <c r="G32" s="15">
        <f t="shared" si="11"/>
        <v>0</v>
      </c>
      <c r="H32" s="15">
        <f t="shared" si="11"/>
        <v>0</v>
      </c>
      <c r="I32" s="15">
        <f t="shared" si="11"/>
        <v>13500099</v>
      </c>
      <c r="J32" s="15">
        <f t="shared" si="11"/>
        <v>0</v>
      </c>
      <c r="K32" s="15">
        <f t="shared" si="11"/>
        <v>0</v>
      </c>
      <c r="L32" s="15">
        <f t="shared" si="11"/>
        <v>0</v>
      </c>
      <c r="M32" s="15">
        <f t="shared" si="11"/>
        <v>2215456</v>
      </c>
      <c r="N32" s="15">
        <f t="shared" si="7"/>
        <v>43549179</v>
      </c>
      <c r="O32" s="37">
        <f t="shared" si="1"/>
        <v>2642.0663107444034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45</v>
      </c>
      <c r="M34" s="163"/>
      <c r="N34" s="163"/>
      <c r="O34" s="41">
        <v>16483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50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A36:O36"/>
    <mergeCell ref="A35:O35"/>
    <mergeCell ref="L34:N3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3837678</v>
      </c>
      <c r="E5" s="26">
        <f t="shared" si="0"/>
        <v>309695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2023878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6171251</v>
      </c>
      <c r="O5" s="32">
        <f t="shared" ref="O5:O34" si="1">(N5/O$36)</f>
        <v>372.27791518368826</v>
      </c>
      <c r="P5" s="6"/>
    </row>
    <row r="6" spans="1:133">
      <c r="A6" s="12"/>
      <c r="B6" s="44">
        <v>511</v>
      </c>
      <c r="C6" s="20" t="s">
        <v>19</v>
      </c>
      <c r="D6" s="46">
        <v>159520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159520</v>
      </c>
      <c r="O6" s="47">
        <f t="shared" si="1"/>
        <v>9.6229715871388066</v>
      </c>
      <c r="P6" s="9"/>
    </row>
    <row r="7" spans="1:133">
      <c r="A7" s="12"/>
      <c r="B7" s="44">
        <v>512</v>
      </c>
      <c r="C7" s="20" t="s">
        <v>20</v>
      </c>
      <c r="D7" s="46">
        <v>550273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550273</v>
      </c>
      <c r="O7" s="47">
        <f t="shared" si="1"/>
        <v>33.194968932858778</v>
      </c>
      <c r="P7" s="9"/>
    </row>
    <row r="8" spans="1:133">
      <c r="A8" s="12"/>
      <c r="B8" s="44">
        <v>513</v>
      </c>
      <c r="C8" s="20" t="s">
        <v>21</v>
      </c>
      <c r="D8" s="46">
        <v>1472941</v>
      </c>
      <c r="E8" s="46">
        <v>0</v>
      </c>
      <c r="F8" s="46">
        <v>0</v>
      </c>
      <c r="G8" s="46">
        <v>0</v>
      </c>
      <c r="H8" s="46">
        <v>0</v>
      </c>
      <c r="I8" s="46">
        <v>296901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1769842</v>
      </c>
      <c r="O8" s="47">
        <f t="shared" si="1"/>
        <v>106.76491524401278</v>
      </c>
      <c r="P8" s="9"/>
    </row>
    <row r="9" spans="1:133">
      <c r="A9" s="12"/>
      <c r="B9" s="44">
        <v>514</v>
      </c>
      <c r="C9" s="20" t="s">
        <v>22</v>
      </c>
      <c r="D9" s="46">
        <v>492834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492834</v>
      </c>
      <c r="O9" s="47">
        <f t="shared" si="1"/>
        <v>29.729987331845329</v>
      </c>
      <c r="P9" s="9"/>
    </row>
    <row r="10" spans="1:133">
      <c r="A10" s="12"/>
      <c r="B10" s="44">
        <v>515</v>
      </c>
      <c r="C10" s="20" t="s">
        <v>23</v>
      </c>
      <c r="D10" s="46">
        <v>1306648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1306648</v>
      </c>
      <c r="O10" s="47">
        <f t="shared" si="1"/>
        <v>78.822947457320382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772015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772015</v>
      </c>
      <c r="O11" s="47">
        <f t="shared" si="1"/>
        <v>46.571454424805452</v>
      </c>
      <c r="P11" s="9"/>
    </row>
    <row r="12" spans="1:133">
      <c r="A12" s="12"/>
      <c r="B12" s="44">
        <v>519</v>
      </c>
      <c r="C12" s="20" t="s">
        <v>25</v>
      </c>
      <c r="D12" s="46">
        <v>-144538</v>
      </c>
      <c r="E12" s="46">
        <v>309695</v>
      </c>
      <c r="F12" s="46">
        <v>0</v>
      </c>
      <c r="G12" s="46">
        <v>0</v>
      </c>
      <c r="H12" s="46">
        <v>0</v>
      </c>
      <c r="I12" s="46">
        <v>954962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1120119</v>
      </c>
      <c r="O12" s="47">
        <f t="shared" si="1"/>
        <v>67.570670205706705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11432277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11432277</v>
      </c>
      <c r="O13" s="43">
        <f t="shared" si="1"/>
        <v>689.64692043192372</v>
      </c>
      <c r="P13" s="10"/>
    </row>
    <row r="14" spans="1:133">
      <c r="A14" s="12"/>
      <c r="B14" s="44">
        <v>521</v>
      </c>
      <c r="C14" s="20" t="s">
        <v>27</v>
      </c>
      <c r="D14" s="46">
        <v>6653898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6653898</v>
      </c>
      <c r="O14" s="47">
        <f t="shared" si="1"/>
        <v>401.39337636484288</v>
      </c>
      <c r="P14" s="9"/>
    </row>
    <row r="15" spans="1:133">
      <c r="A15" s="12"/>
      <c r="B15" s="44">
        <v>522</v>
      </c>
      <c r="C15" s="20" t="s">
        <v>28</v>
      </c>
      <c r="D15" s="46">
        <v>4742550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4742550</v>
      </c>
      <c r="O15" s="47">
        <f t="shared" si="1"/>
        <v>286.09217590637633</v>
      </c>
      <c r="P15" s="9"/>
    </row>
    <row r="16" spans="1:133">
      <c r="A16" s="12"/>
      <c r="B16" s="44">
        <v>529</v>
      </c>
      <c r="C16" s="20" t="s">
        <v>29</v>
      </c>
      <c r="D16" s="46">
        <v>35829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35829</v>
      </c>
      <c r="O16" s="47">
        <f t="shared" si="1"/>
        <v>2.1613681607045905</v>
      </c>
      <c r="P16" s="9"/>
    </row>
    <row r="17" spans="1:16" ht="15.75">
      <c r="A17" s="28" t="s">
        <v>30</v>
      </c>
      <c r="B17" s="29"/>
      <c r="C17" s="30"/>
      <c r="D17" s="31">
        <f t="shared" ref="D17:M17" si="4">SUM(D18:D23)</f>
        <v>4179753</v>
      </c>
      <c r="E17" s="31">
        <f t="shared" si="4"/>
        <v>49168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11158551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>SUM(D17:M17)</f>
        <v>15387472</v>
      </c>
      <c r="O17" s="43">
        <f t="shared" si="1"/>
        <v>928.24226337696814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1715091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5">SUM(D18:M18)</f>
        <v>1715091</v>
      </c>
      <c r="O18" s="47">
        <f t="shared" si="1"/>
        <v>103.46208602280268</v>
      </c>
      <c r="P18" s="9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2560663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2560663</v>
      </c>
      <c r="O19" s="47">
        <f t="shared" si="1"/>
        <v>154.47083308198106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1369031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1369031</v>
      </c>
      <c r="O20" s="47">
        <f t="shared" si="1"/>
        <v>82.58617361404356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780695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780695</v>
      </c>
      <c r="O21" s="47">
        <f t="shared" si="1"/>
        <v>47.095071484587081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1014773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1014773</v>
      </c>
      <c r="O22" s="47">
        <f t="shared" si="1"/>
        <v>61.215720576702658</v>
      </c>
      <c r="P22" s="9"/>
    </row>
    <row r="23" spans="1:16">
      <c r="A23" s="12"/>
      <c r="B23" s="44">
        <v>539</v>
      </c>
      <c r="C23" s="20" t="s">
        <v>36</v>
      </c>
      <c r="D23" s="46">
        <v>4179753</v>
      </c>
      <c r="E23" s="46">
        <v>49168</v>
      </c>
      <c r="F23" s="46">
        <v>0</v>
      </c>
      <c r="G23" s="46">
        <v>0</v>
      </c>
      <c r="H23" s="46">
        <v>0</v>
      </c>
      <c r="I23" s="46">
        <v>3718298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7947219</v>
      </c>
      <c r="O23" s="47">
        <f t="shared" si="1"/>
        <v>479.41237859685106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SUM(D25:D26)</f>
        <v>1208728</v>
      </c>
      <c r="E24" s="31">
        <f t="shared" si="6"/>
        <v>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29" si="7">SUM(D24:M24)</f>
        <v>1208728</v>
      </c>
      <c r="O24" s="43">
        <f t="shared" si="1"/>
        <v>72.915967907341496</v>
      </c>
      <c r="P24" s="10"/>
    </row>
    <row r="25" spans="1:16">
      <c r="A25" s="12"/>
      <c r="B25" s="44">
        <v>541</v>
      </c>
      <c r="C25" s="20" t="s">
        <v>38</v>
      </c>
      <c r="D25" s="46">
        <v>1089307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1089307</v>
      </c>
      <c r="O25" s="47">
        <f t="shared" si="1"/>
        <v>65.711950292574045</v>
      </c>
      <c r="P25" s="9"/>
    </row>
    <row r="26" spans="1:16">
      <c r="A26" s="12"/>
      <c r="B26" s="44">
        <v>543</v>
      </c>
      <c r="C26" s="20" t="s">
        <v>58</v>
      </c>
      <c r="D26" s="46">
        <v>119421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119421</v>
      </c>
      <c r="O26" s="47">
        <f t="shared" si="1"/>
        <v>7.2040176147674488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SUM(D28:D29)</f>
        <v>0</v>
      </c>
      <c r="E27" s="31">
        <f t="shared" si="8"/>
        <v>1014202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1116709</v>
      </c>
      <c r="N27" s="31">
        <f t="shared" si="7"/>
        <v>2130911</v>
      </c>
      <c r="O27" s="43">
        <f t="shared" si="1"/>
        <v>128.54623876455329</v>
      </c>
      <c r="P27" s="10"/>
    </row>
    <row r="28" spans="1:16">
      <c r="A28" s="13"/>
      <c r="B28" s="45">
        <v>552</v>
      </c>
      <c r="C28" s="21" t="s">
        <v>40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1116709</v>
      </c>
      <c r="N28" s="46">
        <f t="shared" si="7"/>
        <v>1116709</v>
      </c>
      <c r="O28" s="47">
        <f t="shared" si="1"/>
        <v>67.364963503649633</v>
      </c>
      <c r="P28" s="9"/>
    </row>
    <row r="29" spans="1:16">
      <c r="A29" s="13"/>
      <c r="B29" s="45">
        <v>554</v>
      </c>
      <c r="C29" s="21" t="s">
        <v>48</v>
      </c>
      <c r="D29" s="46">
        <v>0</v>
      </c>
      <c r="E29" s="46">
        <v>1014202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1014202</v>
      </c>
      <c r="O29" s="47">
        <f t="shared" si="1"/>
        <v>61.181275260903661</v>
      </c>
      <c r="P29" s="9"/>
    </row>
    <row r="30" spans="1:16" ht="15.75">
      <c r="A30" s="28" t="s">
        <v>41</v>
      </c>
      <c r="B30" s="29"/>
      <c r="C30" s="30"/>
      <c r="D30" s="31">
        <f t="shared" ref="D30:M30" si="9">SUM(D31:D31)</f>
        <v>1482110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>SUM(D30:M30)</f>
        <v>1482110</v>
      </c>
      <c r="O30" s="43">
        <f t="shared" si="1"/>
        <v>89.407612957712487</v>
      </c>
      <c r="P30" s="9"/>
    </row>
    <row r="31" spans="1:16">
      <c r="A31" s="12"/>
      <c r="B31" s="44">
        <v>572</v>
      </c>
      <c r="C31" s="20" t="s">
        <v>42</v>
      </c>
      <c r="D31" s="46">
        <v>1482110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1482110</v>
      </c>
      <c r="O31" s="47">
        <f t="shared" si="1"/>
        <v>89.407612957712487</v>
      </c>
      <c r="P31" s="9"/>
    </row>
    <row r="32" spans="1:16" ht="15.75">
      <c r="A32" s="28" t="s">
        <v>44</v>
      </c>
      <c r="B32" s="29"/>
      <c r="C32" s="30"/>
      <c r="D32" s="31">
        <f t="shared" ref="D32:M32" si="10">SUM(D33:D33)</f>
        <v>0</v>
      </c>
      <c r="E32" s="31">
        <f t="shared" si="10"/>
        <v>3060</v>
      </c>
      <c r="F32" s="31">
        <f t="shared" si="10"/>
        <v>0</v>
      </c>
      <c r="G32" s="31">
        <f t="shared" si="10"/>
        <v>0</v>
      </c>
      <c r="H32" s="31">
        <f t="shared" si="10"/>
        <v>0</v>
      </c>
      <c r="I32" s="31">
        <f t="shared" si="10"/>
        <v>0</v>
      </c>
      <c r="J32" s="31">
        <f t="shared" si="10"/>
        <v>0</v>
      </c>
      <c r="K32" s="31">
        <f t="shared" si="10"/>
        <v>0</v>
      </c>
      <c r="L32" s="31">
        <f t="shared" si="10"/>
        <v>0</v>
      </c>
      <c r="M32" s="31">
        <f t="shared" si="10"/>
        <v>818050</v>
      </c>
      <c r="N32" s="31">
        <f>SUM(D32:M32)</f>
        <v>821110</v>
      </c>
      <c r="O32" s="43">
        <f t="shared" si="1"/>
        <v>49.533088013512696</v>
      </c>
      <c r="P32" s="9"/>
    </row>
    <row r="33" spans="1:119" ht="15.75" thickBot="1">
      <c r="A33" s="12"/>
      <c r="B33" s="44">
        <v>581</v>
      </c>
      <c r="C33" s="20" t="s">
        <v>43</v>
      </c>
      <c r="D33" s="46">
        <v>0</v>
      </c>
      <c r="E33" s="46">
        <v>3060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818050</v>
      </c>
      <c r="N33" s="46">
        <f>SUM(D33:M33)</f>
        <v>821110</v>
      </c>
      <c r="O33" s="47">
        <f t="shared" si="1"/>
        <v>49.533088013512696</v>
      </c>
      <c r="P33" s="9"/>
    </row>
    <row r="34" spans="1:119" ht="16.5" thickBot="1">
      <c r="A34" s="14" t="s">
        <v>10</v>
      </c>
      <c r="B34" s="23"/>
      <c r="C34" s="22"/>
      <c r="D34" s="15">
        <f>SUM(D5,D13,D17,D24,D27,D30,D32)</f>
        <v>22140546</v>
      </c>
      <c r="E34" s="15">
        <f t="shared" ref="E34:M34" si="11">SUM(E5,E13,E17,E24,E27,E30,E32)</f>
        <v>1376125</v>
      </c>
      <c r="F34" s="15">
        <f t="shared" si="11"/>
        <v>0</v>
      </c>
      <c r="G34" s="15">
        <f t="shared" si="11"/>
        <v>0</v>
      </c>
      <c r="H34" s="15">
        <f t="shared" si="11"/>
        <v>0</v>
      </c>
      <c r="I34" s="15">
        <f t="shared" si="11"/>
        <v>13182429</v>
      </c>
      <c r="J34" s="15">
        <f t="shared" si="11"/>
        <v>0</v>
      </c>
      <c r="K34" s="15">
        <f t="shared" si="11"/>
        <v>0</v>
      </c>
      <c r="L34" s="15">
        <f t="shared" si="11"/>
        <v>0</v>
      </c>
      <c r="M34" s="15">
        <f t="shared" si="11"/>
        <v>1934759</v>
      </c>
      <c r="N34" s="15">
        <f>SUM(D34:M34)</f>
        <v>38633859</v>
      </c>
      <c r="O34" s="37">
        <f t="shared" si="1"/>
        <v>2330.5700066356999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163" t="s">
        <v>59</v>
      </c>
      <c r="M36" s="163"/>
      <c r="N36" s="163"/>
      <c r="O36" s="41">
        <v>16577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customHeight="1" thickBot="1">
      <c r="A38" s="165" t="s">
        <v>50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3511956</v>
      </c>
      <c r="E5" s="26">
        <f t="shared" si="0"/>
        <v>2436313</v>
      </c>
      <c r="F5" s="26">
        <f t="shared" si="0"/>
        <v>0</v>
      </c>
      <c r="G5" s="26">
        <f t="shared" si="0"/>
        <v>5538386</v>
      </c>
      <c r="H5" s="26">
        <f t="shared" si="0"/>
        <v>0</v>
      </c>
      <c r="I5" s="26">
        <f t="shared" si="0"/>
        <v>2650501</v>
      </c>
      <c r="J5" s="26">
        <f t="shared" si="0"/>
        <v>0</v>
      </c>
      <c r="K5" s="26">
        <f t="shared" si="0"/>
        <v>2261041</v>
      </c>
      <c r="L5" s="26">
        <f t="shared" si="0"/>
        <v>0</v>
      </c>
      <c r="M5" s="26">
        <f t="shared" si="0"/>
        <v>0</v>
      </c>
      <c r="N5" s="27">
        <f>SUM(D5:M5)</f>
        <v>16398197</v>
      </c>
      <c r="O5" s="32">
        <f t="shared" ref="O5:O34" si="1">(N5/O$36)</f>
        <v>989.99015938179184</v>
      </c>
      <c r="P5" s="6"/>
    </row>
    <row r="6" spans="1:133">
      <c r="A6" s="12"/>
      <c r="B6" s="44">
        <v>511</v>
      </c>
      <c r="C6" s="20" t="s">
        <v>19</v>
      </c>
      <c r="D6" s="46">
        <v>158729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158729</v>
      </c>
      <c r="O6" s="47">
        <f t="shared" si="1"/>
        <v>9.5827698623520892</v>
      </c>
      <c r="P6" s="9"/>
    </row>
    <row r="7" spans="1:133">
      <c r="A7" s="12"/>
      <c r="B7" s="44">
        <v>512</v>
      </c>
      <c r="C7" s="20" t="s">
        <v>20</v>
      </c>
      <c r="D7" s="46">
        <v>561966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561966</v>
      </c>
      <c r="O7" s="47">
        <f t="shared" si="1"/>
        <v>33.926950012074379</v>
      </c>
      <c r="P7" s="9"/>
    </row>
    <row r="8" spans="1:133">
      <c r="A8" s="12"/>
      <c r="B8" s="44">
        <v>513</v>
      </c>
      <c r="C8" s="20" t="s">
        <v>21</v>
      </c>
      <c r="D8" s="46">
        <v>1417977</v>
      </c>
      <c r="E8" s="46">
        <v>0</v>
      </c>
      <c r="F8" s="46">
        <v>0</v>
      </c>
      <c r="G8" s="46">
        <v>0</v>
      </c>
      <c r="H8" s="46">
        <v>0</v>
      </c>
      <c r="I8" s="46">
        <v>275530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1693507</v>
      </c>
      <c r="O8" s="47">
        <f t="shared" si="1"/>
        <v>102.24021975368268</v>
      </c>
      <c r="P8" s="9"/>
    </row>
    <row r="9" spans="1:133">
      <c r="A9" s="12"/>
      <c r="B9" s="44">
        <v>514</v>
      </c>
      <c r="C9" s="20" t="s">
        <v>22</v>
      </c>
      <c r="D9" s="46">
        <v>553387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553387</v>
      </c>
      <c r="O9" s="47">
        <f t="shared" si="1"/>
        <v>33.409019560492638</v>
      </c>
      <c r="P9" s="9"/>
    </row>
    <row r="10" spans="1:133">
      <c r="A10" s="12"/>
      <c r="B10" s="44">
        <v>515</v>
      </c>
      <c r="C10" s="20" t="s">
        <v>23</v>
      </c>
      <c r="D10" s="46">
        <v>1296727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1296727</v>
      </c>
      <c r="O10" s="47">
        <f t="shared" si="1"/>
        <v>78.285860903163481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618945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618945</v>
      </c>
      <c r="O11" s="47">
        <f t="shared" si="1"/>
        <v>37.366879980680991</v>
      </c>
      <c r="P11" s="9"/>
    </row>
    <row r="12" spans="1:133">
      <c r="A12" s="12"/>
      <c r="B12" s="44">
        <v>518</v>
      </c>
      <c r="C12" s="20" t="s">
        <v>61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2261041</v>
      </c>
      <c r="L12" s="46">
        <v>0</v>
      </c>
      <c r="M12" s="46">
        <v>0</v>
      </c>
      <c r="N12" s="46">
        <f t="shared" si="2"/>
        <v>2261041</v>
      </c>
      <c r="O12" s="47">
        <f t="shared" si="1"/>
        <v>136.50332045399662</v>
      </c>
      <c r="P12" s="9"/>
    </row>
    <row r="13" spans="1:133">
      <c r="A13" s="12"/>
      <c r="B13" s="44">
        <v>519</v>
      </c>
      <c r="C13" s="20" t="s">
        <v>25</v>
      </c>
      <c r="D13" s="46">
        <v>-476830</v>
      </c>
      <c r="E13" s="46">
        <v>2436313</v>
      </c>
      <c r="F13" s="46">
        <v>0</v>
      </c>
      <c r="G13" s="46">
        <v>5538386</v>
      </c>
      <c r="H13" s="46">
        <v>0</v>
      </c>
      <c r="I13" s="46">
        <v>1756026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9253895</v>
      </c>
      <c r="O13" s="47">
        <f t="shared" si="1"/>
        <v>558.67513885534891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SUM(D15:D17)</f>
        <v>11273919</v>
      </c>
      <c r="E14" s="31">
        <f t="shared" si="3"/>
        <v>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11273919</v>
      </c>
      <c r="O14" s="43">
        <f t="shared" si="1"/>
        <v>680.62780729292444</v>
      </c>
      <c r="P14" s="10"/>
    </row>
    <row r="15" spans="1:133">
      <c r="A15" s="12"/>
      <c r="B15" s="44">
        <v>521</v>
      </c>
      <c r="C15" s="20" t="s">
        <v>27</v>
      </c>
      <c r="D15" s="46">
        <v>6485976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6485976</v>
      </c>
      <c r="O15" s="47">
        <f t="shared" si="1"/>
        <v>391.57063511229171</v>
      </c>
      <c r="P15" s="9"/>
    </row>
    <row r="16" spans="1:133">
      <c r="A16" s="12"/>
      <c r="B16" s="44">
        <v>522</v>
      </c>
      <c r="C16" s="20" t="s">
        <v>28</v>
      </c>
      <c r="D16" s="46">
        <v>4734912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4734912</v>
      </c>
      <c r="O16" s="47">
        <f t="shared" si="1"/>
        <v>285.85559043709247</v>
      </c>
      <c r="P16" s="9"/>
    </row>
    <row r="17" spans="1:16">
      <c r="A17" s="12"/>
      <c r="B17" s="44">
        <v>529</v>
      </c>
      <c r="C17" s="20" t="s">
        <v>29</v>
      </c>
      <c r="D17" s="46">
        <v>53031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53031</v>
      </c>
      <c r="O17" s="47">
        <f t="shared" si="1"/>
        <v>3.2015817435402076</v>
      </c>
      <c r="P17" s="9"/>
    </row>
    <row r="18" spans="1:16" ht="15.75">
      <c r="A18" s="28" t="s">
        <v>30</v>
      </c>
      <c r="B18" s="29"/>
      <c r="C18" s="30"/>
      <c r="D18" s="31">
        <f t="shared" ref="D18:M18" si="4">SUM(D19:D24)</f>
        <v>4099650</v>
      </c>
      <c r="E18" s="31">
        <f t="shared" si="4"/>
        <v>0</v>
      </c>
      <c r="F18" s="31">
        <f t="shared" si="4"/>
        <v>0</v>
      </c>
      <c r="G18" s="31">
        <f t="shared" si="4"/>
        <v>0</v>
      </c>
      <c r="H18" s="31">
        <f t="shared" si="4"/>
        <v>0</v>
      </c>
      <c r="I18" s="31">
        <f t="shared" si="4"/>
        <v>10033639</v>
      </c>
      <c r="J18" s="31">
        <f t="shared" si="4"/>
        <v>0</v>
      </c>
      <c r="K18" s="31">
        <f t="shared" si="4"/>
        <v>0</v>
      </c>
      <c r="L18" s="31">
        <f t="shared" si="4"/>
        <v>0</v>
      </c>
      <c r="M18" s="31">
        <f t="shared" si="4"/>
        <v>0</v>
      </c>
      <c r="N18" s="42">
        <f>SUM(D18:M18)</f>
        <v>14133289</v>
      </c>
      <c r="O18" s="43">
        <f t="shared" si="1"/>
        <v>853.25338082588746</v>
      </c>
      <c r="P18" s="10"/>
    </row>
    <row r="19" spans="1:16">
      <c r="A19" s="12"/>
      <c r="B19" s="44">
        <v>533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1562954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5">SUM(D19:M19)</f>
        <v>1562954</v>
      </c>
      <c r="O19" s="47">
        <f t="shared" si="1"/>
        <v>94.358488287853177</v>
      </c>
      <c r="P19" s="9"/>
    </row>
    <row r="20" spans="1:16">
      <c r="A20" s="12"/>
      <c r="B20" s="44">
        <v>534</v>
      </c>
      <c r="C20" s="20" t="s">
        <v>32</v>
      </c>
      <c r="D20" s="46">
        <v>215218</v>
      </c>
      <c r="E20" s="46">
        <v>0</v>
      </c>
      <c r="F20" s="46">
        <v>0</v>
      </c>
      <c r="G20" s="46">
        <v>0</v>
      </c>
      <c r="H20" s="46">
        <v>0</v>
      </c>
      <c r="I20" s="46">
        <v>3555340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3770558</v>
      </c>
      <c r="O20" s="47">
        <f t="shared" si="1"/>
        <v>227.63571601062546</v>
      </c>
      <c r="P20" s="9"/>
    </row>
    <row r="21" spans="1:16">
      <c r="A21" s="12"/>
      <c r="B21" s="44">
        <v>535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1435027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1435027</v>
      </c>
      <c r="O21" s="47">
        <f t="shared" si="1"/>
        <v>86.635293407389526</v>
      </c>
      <c r="P21" s="9"/>
    </row>
    <row r="22" spans="1:16">
      <c r="A22" s="12"/>
      <c r="B22" s="44">
        <v>536</v>
      </c>
      <c r="C22" s="20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2601366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2601366</v>
      </c>
      <c r="O22" s="47">
        <f t="shared" si="1"/>
        <v>157.04938420671334</v>
      </c>
      <c r="P22" s="9"/>
    </row>
    <row r="23" spans="1:16">
      <c r="A23" s="12"/>
      <c r="B23" s="44">
        <v>538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878952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878952</v>
      </c>
      <c r="O23" s="47">
        <f t="shared" si="1"/>
        <v>53.063994204298481</v>
      </c>
      <c r="P23" s="9"/>
    </row>
    <row r="24" spans="1:16">
      <c r="A24" s="12"/>
      <c r="B24" s="44">
        <v>539</v>
      </c>
      <c r="C24" s="20" t="s">
        <v>36</v>
      </c>
      <c r="D24" s="46">
        <v>3884432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3884432</v>
      </c>
      <c r="O24" s="47">
        <f t="shared" si="1"/>
        <v>234.51050470900748</v>
      </c>
      <c r="P24" s="9"/>
    </row>
    <row r="25" spans="1:16" ht="15.75">
      <c r="A25" s="28" t="s">
        <v>37</v>
      </c>
      <c r="B25" s="29"/>
      <c r="C25" s="30"/>
      <c r="D25" s="31">
        <f t="shared" ref="D25:M25" si="6">SUM(D26:D27)</f>
        <v>1553402</v>
      </c>
      <c r="E25" s="31">
        <f t="shared" si="6"/>
        <v>0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4" si="7">SUM(D25:M25)</f>
        <v>1553402</v>
      </c>
      <c r="O25" s="43">
        <f t="shared" si="1"/>
        <v>93.781815986476701</v>
      </c>
      <c r="P25" s="10"/>
    </row>
    <row r="26" spans="1:16">
      <c r="A26" s="12"/>
      <c r="B26" s="44">
        <v>541</v>
      </c>
      <c r="C26" s="20" t="s">
        <v>38</v>
      </c>
      <c r="D26" s="46">
        <v>1384504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1384504</v>
      </c>
      <c r="O26" s="47">
        <f t="shared" si="1"/>
        <v>83.585124366095144</v>
      </c>
      <c r="P26" s="9"/>
    </row>
    <row r="27" spans="1:16">
      <c r="A27" s="12"/>
      <c r="B27" s="44">
        <v>543</v>
      </c>
      <c r="C27" s="20" t="s">
        <v>58</v>
      </c>
      <c r="D27" s="46">
        <v>168898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168898</v>
      </c>
      <c r="O27" s="47">
        <f t="shared" si="1"/>
        <v>10.19669162038155</v>
      </c>
      <c r="P27" s="9"/>
    </row>
    <row r="28" spans="1:16" ht="15.75">
      <c r="A28" s="28" t="s">
        <v>39</v>
      </c>
      <c r="B28" s="29"/>
      <c r="C28" s="30"/>
      <c r="D28" s="31">
        <f t="shared" ref="D28:M28" si="8">SUM(D29:D29)</f>
        <v>0</v>
      </c>
      <c r="E28" s="31">
        <f t="shared" si="8"/>
        <v>1367837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1367837</v>
      </c>
      <c r="O28" s="43">
        <f t="shared" si="1"/>
        <v>82.578906061337847</v>
      </c>
      <c r="P28" s="10"/>
    </row>
    <row r="29" spans="1:16">
      <c r="A29" s="13"/>
      <c r="B29" s="45">
        <v>552</v>
      </c>
      <c r="C29" s="21" t="s">
        <v>40</v>
      </c>
      <c r="D29" s="46">
        <v>0</v>
      </c>
      <c r="E29" s="46">
        <v>1367837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1367837</v>
      </c>
      <c r="O29" s="47">
        <f t="shared" si="1"/>
        <v>82.578906061337847</v>
      </c>
      <c r="P29" s="9"/>
    </row>
    <row r="30" spans="1:16" ht="15.75">
      <c r="A30" s="28" t="s">
        <v>41</v>
      </c>
      <c r="B30" s="29"/>
      <c r="C30" s="30"/>
      <c r="D30" s="31">
        <f t="shared" ref="D30:M30" si="9">SUM(D31:D31)</f>
        <v>1716141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1716141</v>
      </c>
      <c r="O30" s="43">
        <f t="shared" si="1"/>
        <v>103.60667713112775</v>
      </c>
      <c r="P30" s="9"/>
    </row>
    <row r="31" spans="1:16">
      <c r="A31" s="12"/>
      <c r="B31" s="44">
        <v>572</v>
      </c>
      <c r="C31" s="20" t="s">
        <v>42</v>
      </c>
      <c r="D31" s="46">
        <v>1716141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1716141</v>
      </c>
      <c r="O31" s="47">
        <f t="shared" si="1"/>
        <v>103.60667713112775</v>
      </c>
      <c r="P31" s="9"/>
    </row>
    <row r="32" spans="1:16" ht="15.75">
      <c r="A32" s="28" t="s">
        <v>44</v>
      </c>
      <c r="B32" s="29"/>
      <c r="C32" s="30"/>
      <c r="D32" s="31">
        <f t="shared" ref="D32:M32" si="10">SUM(D33:D33)</f>
        <v>40691</v>
      </c>
      <c r="E32" s="31">
        <f t="shared" si="10"/>
        <v>557263</v>
      </c>
      <c r="F32" s="31">
        <f t="shared" si="10"/>
        <v>0</v>
      </c>
      <c r="G32" s="31">
        <f t="shared" si="10"/>
        <v>0</v>
      </c>
      <c r="H32" s="31">
        <f t="shared" si="10"/>
        <v>0</v>
      </c>
      <c r="I32" s="31">
        <f t="shared" si="10"/>
        <v>74373</v>
      </c>
      <c r="J32" s="31">
        <f t="shared" si="10"/>
        <v>0</v>
      </c>
      <c r="K32" s="31">
        <f t="shared" si="10"/>
        <v>1846148</v>
      </c>
      <c r="L32" s="31">
        <f t="shared" si="10"/>
        <v>0</v>
      </c>
      <c r="M32" s="31">
        <f t="shared" si="10"/>
        <v>0</v>
      </c>
      <c r="N32" s="31">
        <f t="shared" si="7"/>
        <v>2518475</v>
      </c>
      <c r="O32" s="43">
        <f t="shared" si="1"/>
        <v>152.04509780246318</v>
      </c>
      <c r="P32" s="9"/>
    </row>
    <row r="33" spans="1:119" ht="15.75" thickBot="1">
      <c r="A33" s="12"/>
      <c r="B33" s="44">
        <v>581</v>
      </c>
      <c r="C33" s="20" t="s">
        <v>43</v>
      </c>
      <c r="D33" s="46">
        <v>40691</v>
      </c>
      <c r="E33" s="46">
        <v>557263</v>
      </c>
      <c r="F33" s="46">
        <v>0</v>
      </c>
      <c r="G33" s="46">
        <v>0</v>
      </c>
      <c r="H33" s="46">
        <v>0</v>
      </c>
      <c r="I33" s="46">
        <v>74373</v>
      </c>
      <c r="J33" s="46">
        <v>0</v>
      </c>
      <c r="K33" s="46">
        <v>1846148</v>
      </c>
      <c r="L33" s="46">
        <v>0</v>
      </c>
      <c r="M33" s="46">
        <v>0</v>
      </c>
      <c r="N33" s="46">
        <f t="shared" si="7"/>
        <v>2518475</v>
      </c>
      <c r="O33" s="47">
        <f t="shared" si="1"/>
        <v>152.04509780246318</v>
      </c>
      <c r="P33" s="9"/>
    </row>
    <row r="34" spans="1:119" ht="16.5" thickBot="1">
      <c r="A34" s="14" t="s">
        <v>10</v>
      </c>
      <c r="B34" s="23"/>
      <c r="C34" s="22"/>
      <c r="D34" s="15">
        <f>SUM(D5,D14,D18,D25,D28,D30,D32)</f>
        <v>22195759</v>
      </c>
      <c r="E34" s="15">
        <f t="shared" ref="E34:M34" si="11">SUM(E5,E14,E18,E25,E28,E30,E32)</f>
        <v>4361413</v>
      </c>
      <c r="F34" s="15">
        <f t="shared" si="11"/>
        <v>0</v>
      </c>
      <c r="G34" s="15">
        <f t="shared" si="11"/>
        <v>5538386</v>
      </c>
      <c r="H34" s="15">
        <f t="shared" si="11"/>
        <v>0</v>
      </c>
      <c r="I34" s="15">
        <f t="shared" si="11"/>
        <v>12758513</v>
      </c>
      <c r="J34" s="15">
        <f t="shared" si="11"/>
        <v>0</v>
      </c>
      <c r="K34" s="15">
        <f t="shared" si="11"/>
        <v>4107189</v>
      </c>
      <c r="L34" s="15">
        <f t="shared" si="11"/>
        <v>0</v>
      </c>
      <c r="M34" s="15">
        <f t="shared" si="11"/>
        <v>0</v>
      </c>
      <c r="N34" s="15">
        <f t="shared" si="7"/>
        <v>48961260</v>
      </c>
      <c r="O34" s="37">
        <f t="shared" si="1"/>
        <v>2955.883844482009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163" t="s">
        <v>74</v>
      </c>
      <c r="M36" s="163"/>
      <c r="N36" s="163"/>
      <c r="O36" s="41">
        <v>16564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customHeight="1" thickBot="1">
      <c r="A38" s="165" t="s">
        <v>50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90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91</v>
      </c>
      <c r="N4" s="34" t="s">
        <v>5</v>
      </c>
      <c r="O4" s="34" t="s">
        <v>92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8418000.0500000007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845070.92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9263070.9700000007</v>
      </c>
      <c r="P5" s="32">
        <f t="shared" ref="P5:P35" si="1">(O5/P$37)</f>
        <v>493.03124175005325</v>
      </c>
      <c r="Q5" s="6"/>
    </row>
    <row r="6" spans="1:134">
      <c r="A6" s="12"/>
      <c r="B6" s="44">
        <v>511</v>
      </c>
      <c r="C6" s="20" t="s">
        <v>19</v>
      </c>
      <c r="D6" s="46">
        <v>299050.55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299050.55</v>
      </c>
      <c r="P6" s="47">
        <f t="shared" si="1"/>
        <v>15.917104002554822</v>
      </c>
      <c r="Q6" s="9"/>
    </row>
    <row r="7" spans="1:134">
      <c r="A7" s="12"/>
      <c r="B7" s="44">
        <v>512</v>
      </c>
      <c r="C7" s="20" t="s">
        <v>20</v>
      </c>
      <c r="D7" s="46">
        <v>495567.74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495567.74</v>
      </c>
      <c r="P7" s="47">
        <f t="shared" si="1"/>
        <v>26.376822439855225</v>
      </c>
      <c r="Q7" s="9"/>
    </row>
    <row r="8" spans="1:134">
      <c r="A8" s="12"/>
      <c r="B8" s="44">
        <v>513</v>
      </c>
      <c r="C8" s="20" t="s">
        <v>21</v>
      </c>
      <c r="D8" s="46">
        <v>1845837.28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1845837.28</v>
      </c>
      <c r="P8" s="47">
        <f t="shared" si="1"/>
        <v>98.245543964232496</v>
      </c>
      <c r="Q8" s="9"/>
    </row>
    <row r="9" spans="1:134">
      <c r="A9" s="12"/>
      <c r="B9" s="44">
        <v>514</v>
      </c>
      <c r="C9" s="20" t="s">
        <v>22</v>
      </c>
      <c r="D9" s="46">
        <v>429024.44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429024.44</v>
      </c>
      <c r="P9" s="47">
        <f t="shared" si="1"/>
        <v>22.83502448371301</v>
      </c>
      <c r="Q9" s="9"/>
    </row>
    <row r="10" spans="1:134">
      <c r="A10" s="12"/>
      <c r="B10" s="44">
        <v>515</v>
      </c>
      <c r="C10" s="20" t="s">
        <v>23</v>
      </c>
      <c r="D10" s="46">
        <v>1855681.5899999999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1855681.5899999999</v>
      </c>
      <c r="P10" s="47">
        <f t="shared" si="1"/>
        <v>98.769511922503725</v>
      </c>
      <c r="Q10" s="9"/>
    </row>
    <row r="11" spans="1:134">
      <c r="A11" s="12"/>
      <c r="B11" s="44">
        <v>516</v>
      </c>
      <c r="C11" s="20" t="s">
        <v>97</v>
      </c>
      <c r="D11" s="46">
        <v>1352682.3299999998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1352682.3299999998</v>
      </c>
      <c r="P11" s="47">
        <f t="shared" si="1"/>
        <v>71.997143389397479</v>
      </c>
      <c r="Q11" s="9"/>
    </row>
    <row r="12" spans="1:134">
      <c r="A12" s="12"/>
      <c r="B12" s="44">
        <v>517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845070.92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845070.92</v>
      </c>
      <c r="P12" s="47">
        <f t="shared" si="1"/>
        <v>44.979291036832024</v>
      </c>
      <c r="Q12" s="9"/>
    </row>
    <row r="13" spans="1:134">
      <c r="A13" s="12"/>
      <c r="B13" s="44">
        <v>519</v>
      </c>
      <c r="C13" s="20" t="s">
        <v>25</v>
      </c>
      <c r="D13" s="46">
        <v>2140156.12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2140156.12</v>
      </c>
      <c r="P13" s="47">
        <f t="shared" si="1"/>
        <v>113.91080051096445</v>
      </c>
      <c r="Q13" s="9"/>
    </row>
    <row r="14" spans="1:134" ht="15.75">
      <c r="A14" s="28" t="s">
        <v>26</v>
      </c>
      <c r="B14" s="29"/>
      <c r="C14" s="30"/>
      <c r="D14" s="31">
        <f t="shared" ref="D14:N14" si="3">SUM(D15:D16)</f>
        <v>16487400.279999999</v>
      </c>
      <c r="E14" s="31">
        <f t="shared" si="3"/>
        <v>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16487400.279999999</v>
      </c>
      <c r="P14" s="43">
        <f t="shared" si="1"/>
        <v>877.54951458377684</v>
      </c>
      <c r="Q14" s="10"/>
    </row>
    <row r="15" spans="1:134">
      <c r="A15" s="12"/>
      <c r="B15" s="44">
        <v>521</v>
      </c>
      <c r="C15" s="20" t="s">
        <v>27</v>
      </c>
      <c r="D15" s="46">
        <v>8710312.1899999995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8710312.1899999995</v>
      </c>
      <c r="P15" s="47">
        <f t="shared" si="1"/>
        <v>463.61039972322754</v>
      </c>
      <c r="Q15" s="9"/>
    </row>
    <row r="16" spans="1:134">
      <c r="A16" s="12"/>
      <c r="B16" s="44">
        <v>522</v>
      </c>
      <c r="C16" s="20" t="s">
        <v>28</v>
      </c>
      <c r="D16" s="46">
        <v>7777088.0899999999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" si="4">SUM(D16:N16)</f>
        <v>7777088.0899999999</v>
      </c>
      <c r="P16" s="47">
        <f t="shared" si="1"/>
        <v>413.9391148605493</v>
      </c>
      <c r="Q16" s="9"/>
    </row>
    <row r="17" spans="1:17" ht="15.75">
      <c r="A17" s="28" t="s">
        <v>30</v>
      </c>
      <c r="B17" s="29"/>
      <c r="C17" s="30"/>
      <c r="D17" s="31">
        <f t="shared" ref="D17:N17" si="5">SUM(D18:D23)</f>
        <v>1856611.0300000003</v>
      </c>
      <c r="E17" s="31">
        <f t="shared" si="5"/>
        <v>252590.72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17331308.509999998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5"/>
        <v>0</v>
      </c>
      <c r="O17" s="42">
        <f>SUM(D17:N17)</f>
        <v>19440510.259999998</v>
      </c>
      <c r="P17" s="43">
        <f t="shared" si="1"/>
        <v>1034.7301607408983</v>
      </c>
      <c r="Q17" s="10"/>
    </row>
    <row r="18" spans="1:17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2648509.92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32" si="6">SUM(D18:N18)</f>
        <v>2648509.92</v>
      </c>
      <c r="P18" s="47">
        <f t="shared" si="1"/>
        <v>140.96816691505217</v>
      </c>
      <c r="Q18" s="9"/>
    </row>
    <row r="19" spans="1:17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3472703.41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3472703.41</v>
      </c>
      <c r="P19" s="47">
        <f t="shared" si="1"/>
        <v>184.83624707259955</v>
      </c>
      <c r="Q19" s="9"/>
    </row>
    <row r="20" spans="1:17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1875556.95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1875556.95</v>
      </c>
      <c r="P20" s="47">
        <f t="shared" si="1"/>
        <v>99.827387162018312</v>
      </c>
      <c r="Q20" s="9"/>
    </row>
    <row r="21" spans="1:17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1882771.1199999999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1882771.1199999999</v>
      </c>
      <c r="P21" s="47">
        <f t="shared" si="1"/>
        <v>100.21136470087289</v>
      </c>
      <c r="Q21" s="9"/>
    </row>
    <row r="22" spans="1:17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542949.37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542949.37</v>
      </c>
      <c r="P22" s="47">
        <f t="shared" si="1"/>
        <v>28.898731637215242</v>
      </c>
      <c r="Q22" s="9"/>
    </row>
    <row r="23" spans="1:17">
      <c r="A23" s="12"/>
      <c r="B23" s="44">
        <v>539</v>
      </c>
      <c r="C23" s="20" t="s">
        <v>36</v>
      </c>
      <c r="D23" s="46">
        <v>1856611.0300000003</v>
      </c>
      <c r="E23" s="46">
        <v>252590.72</v>
      </c>
      <c r="F23" s="46">
        <v>0</v>
      </c>
      <c r="G23" s="46">
        <v>0</v>
      </c>
      <c r="H23" s="46">
        <v>0</v>
      </c>
      <c r="I23" s="46">
        <v>6908817.7400000002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9018019.4900000002</v>
      </c>
      <c r="P23" s="47">
        <f t="shared" si="1"/>
        <v>479.9882632531403</v>
      </c>
      <c r="Q23" s="9"/>
    </row>
    <row r="24" spans="1:17" ht="15.75">
      <c r="A24" s="28" t="s">
        <v>37</v>
      </c>
      <c r="B24" s="29"/>
      <c r="C24" s="30"/>
      <c r="D24" s="31">
        <f t="shared" ref="D24:N24" si="7">SUM(D25:D26)</f>
        <v>2420744.8400000003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7"/>
        <v>0</v>
      </c>
      <c r="O24" s="31">
        <f t="shared" si="6"/>
        <v>2420744.8400000003</v>
      </c>
      <c r="P24" s="43">
        <f t="shared" si="1"/>
        <v>128.84526506280605</v>
      </c>
      <c r="Q24" s="10"/>
    </row>
    <row r="25" spans="1:17">
      <c r="A25" s="12"/>
      <c r="B25" s="44">
        <v>541</v>
      </c>
      <c r="C25" s="20" t="s">
        <v>38</v>
      </c>
      <c r="D25" s="46">
        <v>2317017.87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2317017.87</v>
      </c>
      <c r="P25" s="47">
        <f t="shared" si="1"/>
        <v>123.32434905258677</v>
      </c>
      <c r="Q25" s="9"/>
    </row>
    <row r="26" spans="1:17">
      <c r="A26" s="12"/>
      <c r="B26" s="44">
        <v>544</v>
      </c>
      <c r="C26" s="20" t="s">
        <v>93</v>
      </c>
      <c r="D26" s="46">
        <v>103726.97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103726.97</v>
      </c>
      <c r="P26" s="47">
        <f t="shared" si="1"/>
        <v>5.5209160102192891</v>
      </c>
      <c r="Q26" s="9"/>
    </row>
    <row r="27" spans="1:17" ht="15.75">
      <c r="A27" s="28" t="s">
        <v>39</v>
      </c>
      <c r="B27" s="29"/>
      <c r="C27" s="30"/>
      <c r="D27" s="31">
        <f t="shared" ref="D27:N27" si="8">SUM(D28:D29)</f>
        <v>0</v>
      </c>
      <c r="E27" s="31">
        <f t="shared" si="8"/>
        <v>441017.52999999997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8"/>
        <v>0</v>
      </c>
      <c r="O27" s="31">
        <f t="shared" si="6"/>
        <v>441017.52999999997</v>
      </c>
      <c r="P27" s="43">
        <f t="shared" si="1"/>
        <v>23.473362252501595</v>
      </c>
      <c r="Q27" s="10"/>
    </row>
    <row r="28" spans="1:17">
      <c r="A28" s="13"/>
      <c r="B28" s="45">
        <v>552</v>
      </c>
      <c r="C28" s="21" t="s">
        <v>40</v>
      </c>
      <c r="D28" s="46">
        <v>0</v>
      </c>
      <c r="E28" s="46">
        <v>415717.52999999997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415717.52999999997</v>
      </c>
      <c r="P28" s="47">
        <f t="shared" si="1"/>
        <v>22.126758037044922</v>
      </c>
      <c r="Q28" s="9"/>
    </row>
    <row r="29" spans="1:17">
      <c r="A29" s="13"/>
      <c r="B29" s="45">
        <v>554</v>
      </c>
      <c r="C29" s="21" t="s">
        <v>48</v>
      </c>
      <c r="D29" s="46">
        <v>0</v>
      </c>
      <c r="E29" s="46">
        <v>25300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25300</v>
      </c>
      <c r="P29" s="47">
        <f t="shared" si="1"/>
        <v>1.3466042154566744</v>
      </c>
      <c r="Q29" s="9"/>
    </row>
    <row r="30" spans="1:17" ht="15.75">
      <c r="A30" s="28" t="s">
        <v>41</v>
      </c>
      <c r="B30" s="29"/>
      <c r="C30" s="30"/>
      <c r="D30" s="31">
        <f t="shared" ref="D30:N30" si="9">SUM(D31:D32)</f>
        <v>1730321.01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9"/>
        <v>0</v>
      </c>
      <c r="O30" s="31">
        <f>SUM(D30:N30)</f>
        <v>1730321.01</v>
      </c>
      <c r="P30" s="43">
        <f t="shared" si="1"/>
        <v>92.097137002341924</v>
      </c>
      <c r="Q30" s="9"/>
    </row>
    <row r="31" spans="1:17">
      <c r="A31" s="12"/>
      <c r="B31" s="44">
        <v>572</v>
      </c>
      <c r="C31" s="20" t="s">
        <v>42</v>
      </c>
      <c r="D31" s="46">
        <v>817677.69000000006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817677.69000000006</v>
      </c>
      <c r="P31" s="47">
        <f t="shared" si="1"/>
        <v>43.521273685331067</v>
      </c>
      <c r="Q31" s="9"/>
    </row>
    <row r="32" spans="1:17">
      <c r="A32" s="12"/>
      <c r="B32" s="44">
        <v>575</v>
      </c>
      <c r="C32" s="20" t="s">
        <v>98</v>
      </c>
      <c r="D32" s="46">
        <v>912643.32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912643.32</v>
      </c>
      <c r="P32" s="47">
        <f t="shared" si="1"/>
        <v>48.575863317010857</v>
      </c>
      <c r="Q32" s="9"/>
    </row>
    <row r="33" spans="1:120" ht="15.75">
      <c r="A33" s="28" t="s">
        <v>44</v>
      </c>
      <c r="B33" s="29"/>
      <c r="C33" s="30"/>
      <c r="D33" s="31">
        <f t="shared" ref="D33:N33" si="10">SUM(D34:D34)</f>
        <v>1344154</v>
      </c>
      <c r="E33" s="31">
        <f t="shared" si="10"/>
        <v>1429695.25</v>
      </c>
      <c r="F33" s="31">
        <f t="shared" si="10"/>
        <v>0</v>
      </c>
      <c r="G33" s="31">
        <f t="shared" si="10"/>
        <v>0</v>
      </c>
      <c r="H33" s="31">
        <f t="shared" si="10"/>
        <v>0</v>
      </c>
      <c r="I33" s="31">
        <f t="shared" si="10"/>
        <v>1284929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10"/>
        <v>0</v>
      </c>
      <c r="O33" s="31">
        <f>SUM(D33:N33)</f>
        <v>4058778.25</v>
      </c>
      <c r="P33" s="43">
        <f t="shared" si="1"/>
        <v>216.03035182031084</v>
      </c>
      <c r="Q33" s="9"/>
    </row>
    <row r="34" spans="1:120" ht="15.75" thickBot="1">
      <c r="A34" s="12"/>
      <c r="B34" s="44">
        <v>581</v>
      </c>
      <c r="C34" s="20" t="s">
        <v>94</v>
      </c>
      <c r="D34" s="46">
        <v>1344154</v>
      </c>
      <c r="E34" s="46">
        <v>1429695.25</v>
      </c>
      <c r="F34" s="46">
        <v>0</v>
      </c>
      <c r="G34" s="46">
        <v>0</v>
      </c>
      <c r="H34" s="46">
        <v>0</v>
      </c>
      <c r="I34" s="46">
        <v>1284929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>SUM(D34:N34)</f>
        <v>4058778.25</v>
      </c>
      <c r="P34" s="47">
        <f t="shared" si="1"/>
        <v>216.03035182031084</v>
      </c>
      <c r="Q34" s="9"/>
    </row>
    <row r="35" spans="1:120" ht="16.5" thickBot="1">
      <c r="A35" s="14" t="s">
        <v>10</v>
      </c>
      <c r="B35" s="23"/>
      <c r="C35" s="22"/>
      <c r="D35" s="15">
        <f>SUM(D5,D14,D17,D24,D27,D30,D33)</f>
        <v>32257231.210000001</v>
      </c>
      <c r="E35" s="15">
        <f t="shared" ref="E35:N35" si="11">SUM(E5,E14,E17,E24,E27,E30,E33)</f>
        <v>2123303.5</v>
      </c>
      <c r="F35" s="15">
        <f t="shared" si="11"/>
        <v>0</v>
      </c>
      <c r="G35" s="15">
        <f t="shared" si="11"/>
        <v>0</v>
      </c>
      <c r="H35" s="15">
        <f t="shared" si="11"/>
        <v>0</v>
      </c>
      <c r="I35" s="15">
        <f t="shared" si="11"/>
        <v>19461308.43</v>
      </c>
      <c r="J35" s="15">
        <f t="shared" si="11"/>
        <v>0</v>
      </c>
      <c r="K35" s="15">
        <f t="shared" si="11"/>
        <v>0</v>
      </c>
      <c r="L35" s="15">
        <f t="shared" si="11"/>
        <v>0</v>
      </c>
      <c r="M35" s="15">
        <f t="shared" si="11"/>
        <v>0</v>
      </c>
      <c r="N35" s="15">
        <f t="shared" si="11"/>
        <v>0</v>
      </c>
      <c r="O35" s="15">
        <f>SUM(D35:N35)</f>
        <v>53841843.140000001</v>
      </c>
      <c r="P35" s="37">
        <f t="shared" si="1"/>
        <v>2865.7570332126888</v>
      </c>
      <c r="Q35" s="6"/>
      <c r="R35" s="2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</row>
    <row r="36" spans="1:120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9"/>
    </row>
    <row r="37" spans="1:120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40"/>
      <c r="M37" s="163" t="s">
        <v>99</v>
      </c>
      <c r="N37" s="163"/>
      <c r="O37" s="163"/>
      <c r="P37" s="41">
        <v>18788</v>
      </c>
    </row>
    <row r="38" spans="1:120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2"/>
    </row>
    <row r="39" spans="1:120" ht="15.75" customHeight="1" thickBot="1">
      <c r="A39" s="165" t="s">
        <v>50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5"/>
    </row>
  </sheetData>
  <mergeCells count="10">
    <mergeCell ref="M37:O37"/>
    <mergeCell ref="A38:P38"/>
    <mergeCell ref="A39:P3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89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90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91</v>
      </c>
      <c r="N4" s="34" t="s">
        <v>5</v>
      </c>
      <c r="O4" s="34" t="s">
        <v>92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6529590</v>
      </c>
      <c r="E5" s="26">
        <f t="shared" si="0"/>
        <v>492765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2355222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9377577</v>
      </c>
      <c r="P5" s="32">
        <f t="shared" ref="P5:P33" si="1">(O5/P$35)</f>
        <v>530.28596471386561</v>
      </c>
      <c r="Q5" s="6"/>
    </row>
    <row r="6" spans="1:134">
      <c r="A6" s="12"/>
      <c r="B6" s="44">
        <v>511</v>
      </c>
      <c r="C6" s="20" t="s">
        <v>19</v>
      </c>
      <c r="D6" s="46">
        <v>278594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278594</v>
      </c>
      <c r="P6" s="47">
        <f t="shared" si="1"/>
        <v>15.754014928749152</v>
      </c>
      <c r="Q6" s="9"/>
    </row>
    <row r="7" spans="1:134">
      <c r="A7" s="12"/>
      <c r="B7" s="44">
        <v>512</v>
      </c>
      <c r="C7" s="20" t="s">
        <v>20</v>
      </c>
      <c r="D7" s="46">
        <v>462127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462127</v>
      </c>
      <c r="P7" s="47">
        <f t="shared" si="1"/>
        <v>26.132492648722007</v>
      </c>
      <c r="Q7" s="9"/>
    </row>
    <row r="8" spans="1:134">
      <c r="A8" s="12"/>
      <c r="B8" s="44">
        <v>513</v>
      </c>
      <c r="C8" s="20" t="s">
        <v>21</v>
      </c>
      <c r="D8" s="46">
        <v>1682877</v>
      </c>
      <c r="E8" s="46">
        <v>0</v>
      </c>
      <c r="F8" s="46">
        <v>0</v>
      </c>
      <c r="G8" s="46">
        <v>0</v>
      </c>
      <c r="H8" s="46">
        <v>0</v>
      </c>
      <c r="I8" s="46">
        <v>480339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2163216</v>
      </c>
      <c r="P8" s="47">
        <f t="shared" si="1"/>
        <v>122.3261705496494</v>
      </c>
      <c r="Q8" s="9"/>
    </row>
    <row r="9" spans="1:134">
      <c r="A9" s="12"/>
      <c r="B9" s="44">
        <v>514</v>
      </c>
      <c r="C9" s="20" t="s">
        <v>22</v>
      </c>
      <c r="D9" s="46">
        <v>403246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403246</v>
      </c>
      <c r="P9" s="47">
        <f t="shared" si="1"/>
        <v>22.802872653245871</v>
      </c>
      <c r="Q9" s="9"/>
    </row>
    <row r="10" spans="1:134">
      <c r="A10" s="12"/>
      <c r="B10" s="44">
        <v>515</v>
      </c>
      <c r="C10" s="20" t="s">
        <v>23</v>
      </c>
      <c r="D10" s="46">
        <v>1438434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1438434</v>
      </c>
      <c r="P10" s="47">
        <f t="shared" si="1"/>
        <v>81.340986202216698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817246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817246</v>
      </c>
      <c r="P11" s="47">
        <f t="shared" si="1"/>
        <v>46.213865641257634</v>
      </c>
      <c r="Q11" s="9"/>
    </row>
    <row r="12" spans="1:134">
      <c r="A12" s="12"/>
      <c r="B12" s="44">
        <v>519</v>
      </c>
      <c r="C12" s="20" t="s">
        <v>25</v>
      </c>
      <c r="D12" s="46">
        <v>2264312</v>
      </c>
      <c r="E12" s="46">
        <v>492765</v>
      </c>
      <c r="F12" s="46">
        <v>0</v>
      </c>
      <c r="G12" s="46">
        <v>0</v>
      </c>
      <c r="H12" s="46">
        <v>0</v>
      </c>
      <c r="I12" s="46">
        <v>1057637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3814714</v>
      </c>
      <c r="P12" s="47">
        <f t="shared" si="1"/>
        <v>215.71556209002489</v>
      </c>
      <c r="Q12" s="9"/>
    </row>
    <row r="13" spans="1:134" ht="15.75">
      <c r="A13" s="28" t="s">
        <v>26</v>
      </c>
      <c r="B13" s="29"/>
      <c r="C13" s="30"/>
      <c r="D13" s="31">
        <f t="shared" ref="D13:N13" si="3">SUM(D14:D16)</f>
        <v>14744107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14744107</v>
      </c>
      <c r="P13" s="43">
        <f t="shared" si="1"/>
        <v>833.75407147704141</v>
      </c>
      <c r="Q13" s="10"/>
    </row>
    <row r="14" spans="1:134">
      <c r="A14" s="12"/>
      <c r="B14" s="44">
        <v>521</v>
      </c>
      <c r="C14" s="20" t="s">
        <v>27</v>
      </c>
      <c r="D14" s="46">
        <v>7848273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7848273</v>
      </c>
      <c r="P14" s="47">
        <f t="shared" si="1"/>
        <v>443.80643519565712</v>
      </c>
      <c r="Q14" s="9"/>
    </row>
    <row r="15" spans="1:134">
      <c r="A15" s="12"/>
      <c r="B15" s="44">
        <v>522</v>
      </c>
      <c r="C15" s="20" t="s">
        <v>28</v>
      </c>
      <c r="D15" s="46">
        <v>6879880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6879880</v>
      </c>
      <c r="P15" s="47">
        <f t="shared" si="1"/>
        <v>389.04546482696225</v>
      </c>
      <c r="Q15" s="9"/>
    </row>
    <row r="16" spans="1:134">
      <c r="A16" s="12"/>
      <c r="B16" s="44">
        <v>529</v>
      </c>
      <c r="C16" s="20" t="s">
        <v>29</v>
      </c>
      <c r="D16" s="46">
        <v>15954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15954</v>
      </c>
      <c r="P16" s="47">
        <f t="shared" si="1"/>
        <v>0.90217145442207647</v>
      </c>
      <c r="Q16" s="9"/>
    </row>
    <row r="17" spans="1:17" ht="15.75">
      <c r="A17" s="28" t="s">
        <v>30</v>
      </c>
      <c r="B17" s="29"/>
      <c r="C17" s="30"/>
      <c r="D17" s="31">
        <f t="shared" ref="D17:N17" si="4">SUM(D18:D23)</f>
        <v>2575506</v>
      </c>
      <c r="E17" s="31">
        <f t="shared" si="4"/>
        <v>0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14124391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31">
        <f t="shared" si="4"/>
        <v>0</v>
      </c>
      <c r="O17" s="42">
        <f>SUM(D17:N17)</f>
        <v>16699897</v>
      </c>
      <c r="P17" s="43">
        <f t="shared" si="1"/>
        <v>944.35065596019001</v>
      </c>
      <c r="Q17" s="10"/>
    </row>
    <row r="18" spans="1:17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2338403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3" si="5">SUM(D18:N18)</f>
        <v>2338403</v>
      </c>
      <c r="P18" s="47">
        <f t="shared" si="1"/>
        <v>132.23269622257408</v>
      </c>
      <c r="Q18" s="9"/>
    </row>
    <row r="19" spans="1:17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4093923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5"/>
        <v>4093923</v>
      </c>
      <c r="P19" s="47">
        <f t="shared" si="1"/>
        <v>231.50435421850261</v>
      </c>
      <c r="Q19" s="9"/>
    </row>
    <row r="20" spans="1:17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1912602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5"/>
        <v>1912602</v>
      </c>
      <c r="P20" s="47">
        <f t="shared" si="1"/>
        <v>108.1543768378195</v>
      </c>
      <c r="Q20" s="9"/>
    </row>
    <row r="21" spans="1:17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4470028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5"/>
        <v>4470028</v>
      </c>
      <c r="P21" s="47">
        <f t="shared" si="1"/>
        <v>252.77244967201992</v>
      </c>
      <c r="Q21" s="9"/>
    </row>
    <row r="22" spans="1:17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1309435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5"/>
        <v>1309435</v>
      </c>
      <c r="P22" s="47">
        <f t="shared" si="1"/>
        <v>74.046313051345848</v>
      </c>
      <c r="Q22" s="9"/>
    </row>
    <row r="23" spans="1:17">
      <c r="A23" s="12"/>
      <c r="B23" s="44">
        <v>539</v>
      </c>
      <c r="C23" s="20" t="s">
        <v>36</v>
      </c>
      <c r="D23" s="46">
        <v>2575506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5"/>
        <v>2575506</v>
      </c>
      <c r="P23" s="47">
        <f t="shared" si="1"/>
        <v>145.64046595792806</v>
      </c>
      <c r="Q23" s="9"/>
    </row>
    <row r="24" spans="1:17" ht="15.75">
      <c r="A24" s="28" t="s">
        <v>37</v>
      </c>
      <c r="B24" s="29"/>
      <c r="C24" s="30"/>
      <c r="D24" s="31">
        <f t="shared" ref="D24:N24" si="6">SUM(D25:D26)</f>
        <v>3388177</v>
      </c>
      <c r="E24" s="31">
        <f t="shared" si="6"/>
        <v>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6"/>
        <v>0</v>
      </c>
      <c r="O24" s="31">
        <f t="shared" ref="O24:O33" si="7">SUM(D24:N24)</f>
        <v>3388177</v>
      </c>
      <c r="P24" s="43">
        <f t="shared" si="1"/>
        <v>191.59562316218052</v>
      </c>
      <c r="Q24" s="10"/>
    </row>
    <row r="25" spans="1:17">
      <c r="A25" s="12"/>
      <c r="B25" s="44">
        <v>541</v>
      </c>
      <c r="C25" s="20" t="s">
        <v>38</v>
      </c>
      <c r="D25" s="46">
        <v>3279429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7"/>
        <v>3279429</v>
      </c>
      <c r="P25" s="47">
        <f t="shared" si="1"/>
        <v>185.44610947749379</v>
      </c>
      <c r="Q25" s="9"/>
    </row>
    <row r="26" spans="1:17">
      <c r="A26" s="12"/>
      <c r="B26" s="44">
        <v>544</v>
      </c>
      <c r="C26" s="20" t="s">
        <v>93</v>
      </c>
      <c r="D26" s="46">
        <v>108748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7"/>
        <v>108748</v>
      </c>
      <c r="P26" s="47">
        <f t="shared" si="1"/>
        <v>6.1495136846867222</v>
      </c>
      <c r="Q26" s="9"/>
    </row>
    <row r="27" spans="1:17" ht="15.75">
      <c r="A27" s="28" t="s">
        <v>39</v>
      </c>
      <c r="B27" s="29"/>
      <c r="C27" s="30"/>
      <c r="D27" s="31">
        <f t="shared" ref="D27:N27" si="8">SUM(D28:D28)</f>
        <v>0</v>
      </c>
      <c r="E27" s="31">
        <f t="shared" si="8"/>
        <v>308197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8"/>
        <v>0</v>
      </c>
      <c r="O27" s="31">
        <f t="shared" si="7"/>
        <v>308197</v>
      </c>
      <c r="P27" s="43">
        <f t="shared" si="1"/>
        <v>17.428014023976477</v>
      </c>
      <c r="Q27" s="10"/>
    </row>
    <row r="28" spans="1:17">
      <c r="A28" s="13"/>
      <c r="B28" s="45">
        <v>552</v>
      </c>
      <c r="C28" s="21" t="s">
        <v>40</v>
      </c>
      <c r="D28" s="46">
        <v>0</v>
      </c>
      <c r="E28" s="46">
        <v>308197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308197</v>
      </c>
      <c r="P28" s="47">
        <f t="shared" si="1"/>
        <v>17.428014023976477</v>
      </c>
      <c r="Q28" s="9"/>
    </row>
    <row r="29" spans="1:17" ht="15.75">
      <c r="A29" s="28" t="s">
        <v>41</v>
      </c>
      <c r="B29" s="29"/>
      <c r="C29" s="30"/>
      <c r="D29" s="31">
        <f t="shared" ref="D29:N29" si="9">SUM(D30:D30)</f>
        <v>1996657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9"/>
        <v>0</v>
      </c>
      <c r="O29" s="31">
        <f t="shared" si="7"/>
        <v>1996657</v>
      </c>
      <c r="P29" s="43">
        <f t="shared" si="1"/>
        <v>112.90754354218502</v>
      </c>
      <c r="Q29" s="9"/>
    </row>
    <row r="30" spans="1:17">
      <c r="A30" s="12"/>
      <c r="B30" s="44">
        <v>572</v>
      </c>
      <c r="C30" s="20" t="s">
        <v>42</v>
      </c>
      <c r="D30" s="46">
        <v>1996657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1996657</v>
      </c>
      <c r="P30" s="47">
        <f t="shared" si="1"/>
        <v>112.90754354218502</v>
      </c>
      <c r="Q30" s="9"/>
    </row>
    <row r="31" spans="1:17" ht="15.75">
      <c r="A31" s="28" t="s">
        <v>44</v>
      </c>
      <c r="B31" s="29"/>
      <c r="C31" s="30"/>
      <c r="D31" s="31">
        <f t="shared" ref="D31:N31" si="10">SUM(D32:D32)</f>
        <v>1093858</v>
      </c>
      <c r="E31" s="31">
        <f t="shared" si="10"/>
        <v>2532505</v>
      </c>
      <c r="F31" s="31">
        <f t="shared" si="10"/>
        <v>0</v>
      </c>
      <c r="G31" s="31">
        <f t="shared" si="10"/>
        <v>0</v>
      </c>
      <c r="H31" s="31">
        <f t="shared" si="10"/>
        <v>0</v>
      </c>
      <c r="I31" s="31">
        <f t="shared" si="10"/>
        <v>1792830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 t="shared" si="10"/>
        <v>0</v>
      </c>
      <c r="O31" s="31">
        <f t="shared" si="7"/>
        <v>5419193</v>
      </c>
      <c r="P31" s="43">
        <f t="shared" si="1"/>
        <v>306.44610947749379</v>
      </c>
      <c r="Q31" s="9"/>
    </row>
    <row r="32" spans="1:17" ht="15.75" thickBot="1">
      <c r="A32" s="12"/>
      <c r="B32" s="44">
        <v>581</v>
      </c>
      <c r="C32" s="20" t="s">
        <v>94</v>
      </c>
      <c r="D32" s="46">
        <v>1093858</v>
      </c>
      <c r="E32" s="46">
        <v>2532505</v>
      </c>
      <c r="F32" s="46">
        <v>0</v>
      </c>
      <c r="G32" s="46">
        <v>0</v>
      </c>
      <c r="H32" s="46">
        <v>0</v>
      </c>
      <c r="I32" s="46">
        <v>1792830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5419193</v>
      </c>
      <c r="P32" s="47">
        <f t="shared" si="1"/>
        <v>306.44610947749379</v>
      </c>
      <c r="Q32" s="9"/>
    </row>
    <row r="33" spans="1:120" ht="16.5" thickBot="1">
      <c r="A33" s="14" t="s">
        <v>10</v>
      </c>
      <c r="B33" s="23"/>
      <c r="C33" s="22"/>
      <c r="D33" s="15">
        <f>SUM(D5,D13,D17,D24,D27,D29,D31)</f>
        <v>30327895</v>
      </c>
      <c r="E33" s="15">
        <f t="shared" ref="E33:N33" si="11">SUM(E5,E13,E17,E24,E27,E29,E31)</f>
        <v>3333467</v>
      </c>
      <c r="F33" s="15">
        <f t="shared" si="11"/>
        <v>0</v>
      </c>
      <c r="G33" s="15">
        <f t="shared" si="11"/>
        <v>0</v>
      </c>
      <c r="H33" s="15">
        <f t="shared" si="11"/>
        <v>0</v>
      </c>
      <c r="I33" s="15">
        <f t="shared" si="11"/>
        <v>18272443</v>
      </c>
      <c r="J33" s="15">
        <f t="shared" si="11"/>
        <v>0</v>
      </c>
      <c r="K33" s="15">
        <f t="shared" si="11"/>
        <v>0</v>
      </c>
      <c r="L33" s="15">
        <f t="shared" si="11"/>
        <v>0</v>
      </c>
      <c r="M33" s="15">
        <f t="shared" si="11"/>
        <v>0</v>
      </c>
      <c r="N33" s="15">
        <f t="shared" si="11"/>
        <v>0</v>
      </c>
      <c r="O33" s="15">
        <f t="shared" si="7"/>
        <v>51933805</v>
      </c>
      <c r="P33" s="37">
        <f t="shared" si="1"/>
        <v>2936.7679823569329</v>
      </c>
      <c r="Q33" s="6"/>
      <c r="R33" s="2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</row>
    <row r="34" spans="1:120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9"/>
    </row>
    <row r="35" spans="1:120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40"/>
      <c r="M35" s="163" t="s">
        <v>95</v>
      </c>
      <c r="N35" s="163"/>
      <c r="O35" s="163"/>
      <c r="P35" s="41">
        <v>17684</v>
      </c>
    </row>
    <row r="36" spans="1:120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2"/>
    </row>
    <row r="37" spans="1:120" ht="15.75" customHeight="1" thickBot="1">
      <c r="A37" s="165" t="s">
        <v>50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5"/>
    </row>
  </sheetData>
  <mergeCells count="10">
    <mergeCell ref="M35:O35"/>
    <mergeCell ref="A36:P36"/>
    <mergeCell ref="A37:P3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13089805</v>
      </c>
      <c r="E5" s="26">
        <f t="shared" si="0"/>
        <v>8510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5672661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18770976</v>
      </c>
      <c r="O5" s="32">
        <f t="shared" ref="O5:O33" si="1">(N5/O$35)</f>
        <v>1117.7857440600251</v>
      </c>
      <c r="P5" s="6"/>
    </row>
    <row r="6" spans="1:133">
      <c r="A6" s="12"/>
      <c r="B6" s="44">
        <v>511</v>
      </c>
      <c r="C6" s="20" t="s">
        <v>19</v>
      </c>
      <c r="D6" s="46">
        <v>279569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279569</v>
      </c>
      <c r="O6" s="47">
        <f t="shared" si="1"/>
        <v>16.647948549991067</v>
      </c>
      <c r="P6" s="9"/>
    </row>
    <row r="7" spans="1:133">
      <c r="A7" s="12"/>
      <c r="B7" s="44">
        <v>512</v>
      </c>
      <c r="C7" s="20" t="s">
        <v>20</v>
      </c>
      <c r="D7" s="46">
        <v>421740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421740</v>
      </c>
      <c r="O7" s="47">
        <f t="shared" si="1"/>
        <v>25.114035610075625</v>
      </c>
      <c r="P7" s="9"/>
    </row>
    <row r="8" spans="1:133">
      <c r="A8" s="12"/>
      <c r="B8" s="44">
        <v>513</v>
      </c>
      <c r="C8" s="20" t="s">
        <v>21</v>
      </c>
      <c r="D8" s="46">
        <v>1571314</v>
      </c>
      <c r="E8" s="46">
        <v>8510</v>
      </c>
      <c r="F8" s="46">
        <v>0</v>
      </c>
      <c r="G8" s="46">
        <v>0</v>
      </c>
      <c r="H8" s="46">
        <v>0</v>
      </c>
      <c r="I8" s="46">
        <v>3712648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5292472</v>
      </c>
      <c r="O8" s="47">
        <f t="shared" si="1"/>
        <v>315.1594116596201</v>
      </c>
      <c r="P8" s="9"/>
    </row>
    <row r="9" spans="1:133">
      <c r="A9" s="12"/>
      <c r="B9" s="44">
        <v>514</v>
      </c>
      <c r="C9" s="20" t="s">
        <v>22</v>
      </c>
      <c r="D9" s="46">
        <v>382136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382136</v>
      </c>
      <c r="O9" s="47">
        <f t="shared" si="1"/>
        <v>22.755672006193056</v>
      </c>
      <c r="P9" s="9"/>
    </row>
    <row r="10" spans="1:133">
      <c r="A10" s="12"/>
      <c r="B10" s="44">
        <v>515</v>
      </c>
      <c r="C10" s="20" t="s">
        <v>23</v>
      </c>
      <c r="D10" s="46">
        <v>1174612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1174612</v>
      </c>
      <c r="O10" s="47">
        <f t="shared" si="1"/>
        <v>69.946525337938425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854867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854867</v>
      </c>
      <c r="O11" s="47">
        <f t="shared" si="1"/>
        <v>50.906151372595723</v>
      </c>
      <c r="P11" s="9"/>
    </row>
    <row r="12" spans="1:133">
      <c r="A12" s="12"/>
      <c r="B12" s="44">
        <v>519</v>
      </c>
      <c r="C12" s="20" t="s">
        <v>62</v>
      </c>
      <c r="D12" s="46">
        <v>9260434</v>
      </c>
      <c r="E12" s="46">
        <v>0</v>
      </c>
      <c r="F12" s="46">
        <v>0</v>
      </c>
      <c r="G12" s="46">
        <v>0</v>
      </c>
      <c r="H12" s="46">
        <v>0</v>
      </c>
      <c r="I12" s="46">
        <v>1105146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10365580</v>
      </c>
      <c r="O12" s="47">
        <f t="shared" si="1"/>
        <v>617.25599952361108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14215787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14215787</v>
      </c>
      <c r="O13" s="43">
        <f t="shared" si="1"/>
        <v>846.53051866849285</v>
      </c>
      <c r="P13" s="10"/>
    </row>
    <row r="14" spans="1:133">
      <c r="A14" s="12"/>
      <c r="B14" s="44">
        <v>521</v>
      </c>
      <c r="C14" s="20" t="s">
        <v>27</v>
      </c>
      <c r="D14" s="46">
        <v>8200364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8200364</v>
      </c>
      <c r="O14" s="47">
        <f t="shared" si="1"/>
        <v>488.32037158339784</v>
      </c>
      <c r="P14" s="9"/>
    </row>
    <row r="15" spans="1:133">
      <c r="A15" s="12"/>
      <c r="B15" s="44">
        <v>522</v>
      </c>
      <c r="C15" s="20" t="s">
        <v>28</v>
      </c>
      <c r="D15" s="46">
        <v>5993565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5993565</v>
      </c>
      <c r="O15" s="47">
        <f t="shared" si="1"/>
        <v>356.9085333174537</v>
      </c>
      <c r="P15" s="9"/>
    </row>
    <row r="16" spans="1:133">
      <c r="A16" s="12"/>
      <c r="B16" s="44">
        <v>529</v>
      </c>
      <c r="C16" s="20" t="s">
        <v>29</v>
      </c>
      <c r="D16" s="46">
        <v>21858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21858</v>
      </c>
      <c r="O16" s="47">
        <f t="shared" si="1"/>
        <v>1.3016137676412791</v>
      </c>
      <c r="P16" s="9"/>
    </row>
    <row r="17" spans="1:16" ht="15.75">
      <c r="A17" s="28" t="s">
        <v>30</v>
      </c>
      <c r="B17" s="29"/>
      <c r="C17" s="30"/>
      <c r="D17" s="31">
        <f t="shared" ref="D17:M17" si="4">SUM(D18:D23)</f>
        <v>2265043</v>
      </c>
      <c r="E17" s="31">
        <f t="shared" si="4"/>
        <v>8277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12163261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>SUM(D17:M17)</f>
        <v>14436581</v>
      </c>
      <c r="O17" s="43">
        <f t="shared" si="1"/>
        <v>859.67849699279463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3392165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5">SUM(D18:M18)</f>
        <v>3392165</v>
      </c>
      <c r="O18" s="47">
        <f t="shared" si="1"/>
        <v>201.99874947894955</v>
      </c>
      <c r="P18" s="9"/>
    </row>
    <row r="19" spans="1:16">
      <c r="A19" s="12"/>
      <c r="B19" s="44">
        <v>534</v>
      </c>
      <c r="C19" s="20" t="s">
        <v>63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4333933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4333933</v>
      </c>
      <c r="O19" s="47">
        <f t="shared" si="1"/>
        <v>258.07973560412074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1811649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1811649</v>
      </c>
      <c r="O20" s="47">
        <f t="shared" si="1"/>
        <v>107.88120050020842</v>
      </c>
      <c r="P20" s="9"/>
    </row>
    <row r="21" spans="1:16">
      <c r="A21" s="12"/>
      <c r="B21" s="44">
        <v>536</v>
      </c>
      <c r="C21" s="20" t="s">
        <v>64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1396556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1396556</v>
      </c>
      <c r="O21" s="47">
        <f t="shared" si="1"/>
        <v>83.16298457690705</v>
      </c>
      <c r="P21" s="9"/>
    </row>
    <row r="22" spans="1:16">
      <c r="A22" s="12"/>
      <c r="B22" s="44">
        <v>538</v>
      </c>
      <c r="C22" s="20" t="s">
        <v>65</v>
      </c>
      <c r="D22" s="46">
        <v>0</v>
      </c>
      <c r="E22" s="46">
        <v>8277</v>
      </c>
      <c r="F22" s="46">
        <v>0</v>
      </c>
      <c r="G22" s="46">
        <v>0</v>
      </c>
      <c r="H22" s="46">
        <v>0</v>
      </c>
      <c r="I22" s="46">
        <v>1228958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1237235</v>
      </c>
      <c r="O22" s="47">
        <f t="shared" si="1"/>
        <v>73.675638658965042</v>
      </c>
      <c r="P22" s="9"/>
    </row>
    <row r="23" spans="1:16">
      <c r="A23" s="12"/>
      <c r="B23" s="44">
        <v>539</v>
      </c>
      <c r="C23" s="20" t="s">
        <v>36</v>
      </c>
      <c r="D23" s="46">
        <v>2265043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2265043</v>
      </c>
      <c r="O23" s="47">
        <f t="shared" si="1"/>
        <v>134.88018817364377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SUM(D25:D26)</f>
        <v>2910083</v>
      </c>
      <c r="E24" s="31">
        <f t="shared" si="6"/>
        <v>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3" si="7">SUM(D24:M24)</f>
        <v>2910083</v>
      </c>
      <c r="O24" s="43">
        <f t="shared" si="1"/>
        <v>173.29143095337344</v>
      </c>
      <c r="P24" s="10"/>
    </row>
    <row r="25" spans="1:16">
      <c r="A25" s="12"/>
      <c r="B25" s="44">
        <v>541</v>
      </c>
      <c r="C25" s="20" t="s">
        <v>66</v>
      </c>
      <c r="D25" s="46">
        <v>2811067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2811067</v>
      </c>
      <c r="O25" s="47">
        <f t="shared" si="1"/>
        <v>167.3951646519383</v>
      </c>
      <c r="P25" s="9"/>
    </row>
    <row r="26" spans="1:16">
      <c r="A26" s="12"/>
      <c r="B26" s="44">
        <v>544</v>
      </c>
      <c r="C26" s="20" t="s">
        <v>78</v>
      </c>
      <c r="D26" s="46">
        <v>99016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99016</v>
      </c>
      <c r="O26" s="47">
        <f t="shared" si="1"/>
        <v>5.896266301435122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SUM(D28:D28)</f>
        <v>0</v>
      </c>
      <c r="E27" s="31">
        <f t="shared" si="8"/>
        <v>345712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345712</v>
      </c>
      <c r="O27" s="43">
        <f t="shared" si="1"/>
        <v>20.586673018519623</v>
      </c>
      <c r="P27" s="10"/>
    </row>
    <row r="28" spans="1:16">
      <c r="A28" s="13"/>
      <c r="B28" s="45">
        <v>552</v>
      </c>
      <c r="C28" s="21" t="s">
        <v>40</v>
      </c>
      <c r="D28" s="46">
        <v>0</v>
      </c>
      <c r="E28" s="46">
        <v>345712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345712</v>
      </c>
      <c r="O28" s="47">
        <f t="shared" si="1"/>
        <v>20.586673018519623</v>
      </c>
      <c r="P28" s="9"/>
    </row>
    <row r="29" spans="1:16" ht="15.75">
      <c r="A29" s="28" t="s">
        <v>41</v>
      </c>
      <c r="B29" s="29"/>
      <c r="C29" s="30"/>
      <c r="D29" s="31">
        <f t="shared" ref="D29:M29" si="9">SUM(D30:D30)</f>
        <v>1476474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1476474</v>
      </c>
      <c r="O29" s="43">
        <f t="shared" si="1"/>
        <v>87.921991305901273</v>
      </c>
      <c r="P29" s="9"/>
    </row>
    <row r="30" spans="1:16">
      <c r="A30" s="12"/>
      <c r="B30" s="44">
        <v>572</v>
      </c>
      <c r="C30" s="20" t="s">
        <v>68</v>
      </c>
      <c r="D30" s="46">
        <v>1476474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1476474</v>
      </c>
      <c r="O30" s="47">
        <f t="shared" si="1"/>
        <v>87.921991305901273</v>
      </c>
      <c r="P30" s="9"/>
    </row>
    <row r="31" spans="1:16" ht="15.75">
      <c r="A31" s="28" t="s">
        <v>69</v>
      </c>
      <c r="B31" s="29"/>
      <c r="C31" s="30"/>
      <c r="D31" s="31">
        <f t="shared" ref="D31:M31" si="10">SUM(D32:D32)</f>
        <v>992681</v>
      </c>
      <c r="E31" s="31">
        <f t="shared" si="10"/>
        <v>2263674</v>
      </c>
      <c r="F31" s="31">
        <f t="shared" si="10"/>
        <v>0</v>
      </c>
      <c r="G31" s="31">
        <f t="shared" si="10"/>
        <v>0</v>
      </c>
      <c r="H31" s="31">
        <f t="shared" si="10"/>
        <v>0</v>
      </c>
      <c r="I31" s="31">
        <f t="shared" si="10"/>
        <v>1153828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 t="shared" si="7"/>
        <v>4410183</v>
      </c>
      <c r="O31" s="43">
        <f t="shared" si="1"/>
        <v>262.62031798963852</v>
      </c>
      <c r="P31" s="9"/>
    </row>
    <row r="32" spans="1:16" ht="15.75" thickBot="1">
      <c r="A32" s="12"/>
      <c r="B32" s="44">
        <v>581</v>
      </c>
      <c r="C32" s="20" t="s">
        <v>70</v>
      </c>
      <c r="D32" s="46">
        <v>992681</v>
      </c>
      <c r="E32" s="46">
        <v>2263674</v>
      </c>
      <c r="F32" s="46">
        <v>0</v>
      </c>
      <c r="G32" s="46">
        <v>0</v>
      </c>
      <c r="H32" s="46">
        <v>0</v>
      </c>
      <c r="I32" s="46">
        <v>1153828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4410183</v>
      </c>
      <c r="O32" s="47">
        <f t="shared" si="1"/>
        <v>262.62031798963852</v>
      </c>
      <c r="P32" s="9"/>
    </row>
    <row r="33" spans="1:119" ht="16.5" thickBot="1">
      <c r="A33" s="14" t="s">
        <v>10</v>
      </c>
      <c r="B33" s="23"/>
      <c r="C33" s="22"/>
      <c r="D33" s="15">
        <f>SUM(D5,D13,D17,D24,D27,D29,D31)</f>
        <v>34949873</v>
      </c>
      <c r="E33" s="15">
        <f t="shared" ref="E33:M33" si="11">SUM(E5,E13,E17,E24,E27,E29,E31)</f>
        <v>2626173</v>
      </c>
      <c r="F33" s="15">
        <f t="shared" si="11"/>
        <v>0</v>
      </c>
      <c r="G33" s="15">
        <f t="shared" si="11"/>
        <v>0</v>
      </c>
      <c r="H33" s="15">
        <f t="shared" si="11"/>
        <v>0</v>
      </c>
      <c r="I33" s="15">
        <f t="shared" si="11"/>
        <v>18989750</v>
      </c>
      <c r="J33" s="15">
        <f t="shared" si="11"/>
        <v>0</v>
      </c>
      <c r="K33" s="15">
        <f t="shared" si="11"/>
        <v>0</v>
      </c>
      <c r="L33" s="15">
        <f t="shared" si="11"/>
        <v>0</v>
      </c>
      <c r="M33" s="15">
        <f t="shared" si="11"/>
        <v>0</v>
      </c>
      <c r="N33" s="15">
        <f t="shared" si="7"/>
        <v>56565796</v>
      </c>
      <c r="O33" s="37">
        <f t="shared" si="1"/>
        <v>3368.4151729887453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88</v>
      </c>
      <c r="M35" s="163"/>
      <c r="N35" s="163"/>
      <c r="O35" s="41">
        <v>16793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50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5347968</v>
      </c>
      <c r="E5" s="26">
        <f t="shared" si="0"/>
        <v>2220090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2211317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9779375</v>
      </c>
      <c r="O5" s="32">
        <f t="shared" ref="O5:O33" si="1">(N5/O$35)</f>
        <v>592.54574648570042</v>
      </c>
      <c r="P5" s="6"/>
    </row>
    <row r="6" spans="1:133">
      <c r="A6" s="12"/>
      <c r="B6" s="44">
        <v>511</v>
      </c>
      <c r="C6" s="20" t="s">
        <v>19</v>
      </c>
      <c r="D6" s="46">
        <v>247248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247248</v>
      </c>
      <c r="O6" s="47">
        <f t="shared" si="1"/>
        <v>14.981095492001939</v>
      </c>
      <c r="P6" s="9"/>
    </row>
    <row r="7" spans="1:133">
      <c r="A7" s="12"/>
      <c r="B7" s="44">
        <v>512</v>
      </c>
      <c r="C7" s="20" t="s">
        <v>20</v>
      </c>
      <c r="D7" s="46">
        <v>387267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387267</v>
      </c>
      <c r="O7" s="47">
        <f t="shared" si="1"/>
        <v>23.465038778477943</v>
      </c>
      <c r="P7" s="9"/>
    </row>
    <row r="8" spans="1:133">
      <c r="A8" s="12"/>
      <c r="B8" s="44">
        <v>513</v>
      </c>
      <c r="C8" s="20" t="s">
        <v>21</v>
      </c>
      <c r="D8" s="46">
        <v>1517992</v>
      </c>
      <c r="E8" s="46">
        <v>0</v>
      </c>
      <c r="F8" s="46">
        <v>0</v>
      </c>
      <c r="G8" s="46">
        <v>0</v>
      </c>
      <c r="H8" s="46">
        <v>0</v>
      </c>
      <c r="I8" s="46">
        <v>448364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1966356</v>
      </c>
      <c r="O8" s="47">
        <f t="shared" si="1"/>
        <v>119.144207464857</v>
      </c>
      <c r="P8" s="9"/>
    </row>
    <row r="9" spans="1:133">
      <c r="A9" s="12"/>
      <c r="B9" s="44">
        <v>514</v>
      </c>
      <c r="C9" s="20" t="s">
        <v>22</v>
      </c>
      <c r="D9" s="46">
        <v>387948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387948</v>
      </c>
      <c r="O9" s="47">
        <f t="shared" si="1"/>
        <v>23.50630150266602</v>
      </c>
      <c r="P9" s="9"/>
    </row>
    <row r="10" spans="1:133">
      <c r="A10" s="12"/>
      <c r="B10" s="44">
        <v>515</v>
      </c>
      <c r="C10" s="20" t="s">
        <v>23</v>
      </c>
      <c r="D10" s="46">
        <v>1163174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1163174</v>
      </c>
      <c r="O10" s="47">
        <f t="shared" si="1"/>
        <v>70.478308288899655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837695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837695</v>
      </c>
      <c r="O11" s="47">
        <f t="shared" si="1"/>
        <v>50.757089190499272</v>
      </c>
      <c r="P11" s="9"/>
    </row>
    <row r="12" spans="1:133">
      <c r="A12" s="12"/>
      <c r="B12" s="44">
        <v>519</v>
      </c>
      <c r="C12" s="20" t="s">
        <v>62</v>
      </c>
      <c r="D12" s="46">
        <v>1644339</v>
      </c>
      <c r="E12" s="46">
        <v>2220090</v>
      </c>
      <c r="F12" s="46">
        <v>0</v>
      </c>
      <c r="G12" s="46">
        <v>0</v>
      </c>
      <c r="H12" s="46">
        <v>0</v>
      </c>
      <c r="I12" s="46">
        <v>925258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4789687</v>
      </c>
      <c r="O12" s="47">
        <f t="shared" si="1"/>
        <v>290.21370576829861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13366559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13366559</v>
      </c>
      <c r="O13" s="43">
        <f t="shared" si="1"/>
        <v>809.89814590402329</v>
      </c>
      <c r="P13" s="10"/>
    </row>
    <row r="14" spans="1:133">
      <c r="A14" s="12"/>
      <c r="B14" s="44">
        <v>521</v>
      </c>
      <c r="C14" s="20" t="s">
        <v>27</v>
      </c>
      <c r="D14" s="46">
        <v>7517573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7517573</v>
      </c>
      <c r="O14" s="47">
        <f t="shared" si="1"/>
        <v>455.50006059137178</v>
      </c>
      <c r="P14" s="9"/>
    </row>
    <row r="15" spans="1:133">
      <c r="A15" s="12"/>
      <c r="B15" s="44">
        <v>522</v>
      </c>
      <c r="C15" s="20" t="s">
        <v>28</v>
      </c>
      <c r="D15" s="46">
        <v>5835024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5835024</v>
      </c>
      <c r="O15" s="47">
        <f t="shared" si="1"/>
        <v>353.55210857973822</v>
      </c>
      <c r="P15" s="9"/>
    </row>
    <row r="16" spans="1:133">
      <c r="A16" s="12"/>
      <c r="B16" s="44">
        <v>529</v>
      </c>
      <c r="C16" s="20" t="s">
        <v>29</v>
      </c>
      <c r="D16" s="46">
        <v>13962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13962</v>
      </c>
      <c r="O16" s="47">
        <f t="shared" si="1"/>
        <v>0.84597673291323316</v>
      </c>
      <c r="P16" s="9"/>
    </row>
    <row r="17" spans="1:16" ht="15.75">
      <c r="A17" s="28" t="s">
        <v>30</v>
      </c>
      <c r="B17" s="29"/>
      <c r="C17" s="30"/>
      <c r="D17" s="31">
        <f t="shared" ref="D17:M17" si="4">SUM(D18:D23)</f>
        <v>1704944</v>
      </c>
      <c r="E17" s="31">
        <f t="shared" si="4"/>
        <v>2220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13791406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>SUM(D17:M17)</f>
        <v>15498570</v>
      </c>
      <c r="O17" s="43">
        <f t="shared" si="1"/>
        <v>939.07961706253025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1765276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5">SUM(D18:M18)</f>
        <v>1765276</v>
      </c>
      <c r="O18" s="47">
        <f t="shared" si="1"/>
        <v>106.96049442559379</v>
      </c>
      <c r="P18" s="9"/>
    </row>
    <row r="19" spans="1:16">
      <c r="A19" s="12"/>
      <c r="B19" s="44">
        <v>534</v>
      </c>
      <c r="C19" s="20" t="s">
        <v>63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4120151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4120151</v>
      </c>
      <c r="O19" s="47">
        <f t="shared" si="1"/>
        <v>249.64560106640815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1580547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1580547</v>
      </c>
      <c r="O20" s="47">
        <f t="shared" si="1"/>
        <v>95.767510906446915</v>
      </c>
      <c r="P20" s="9"/>
    </row>
    <row r="21" spans="1:16">
      <c r="A21" s="12"/>
      <c r="B21" s="44">
        <v>536</v>
      </c>
      <c r="C21" s="20" t="s">
        <v>64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4857731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4857731</v>
      </c>
      <c r="O21" s="47">
        <f t="shared" si="1"/>
        <v>294.33658507028599</v>
      </c>
      <c r="P21" s="9"/>
    </row>
    <row r="22" spans="1:16">
      <c r="A22" s="12"/>
      <c r="B22" s="44">
        <v>538</v>
      </c>
      <c r="C22" s="20" t="s">
        <v>65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1261056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1261056</v>
      </c>
      <c r="O22" s="47">
        <f t="shared" si="1"/>
        <v>76.409112942317009</v>
      </c>
      <c r="P22" s="9"/>
    </row>
    <row r="23" spans="1:16">
      <c r="A23" s="12"/>
      <c r="B23" s="44">
        <v>539</v>
      </c>
      <c r="C23" s="20" t="s">
        <v>36</v>
      </c>
      <c r="D23" s="46">
        <v>1704944</v>
      </c>
      <c r="E23" s="46">
        <v>2220</v>
      </c>
      <c r="F23" s="46">
        <v>0</v>
      </c>
      <c r="G23" s="46">
        <v>0</v>
      </c>
      <c r="H23" s="46">
        <v>0</v>
      </c>
      <c r="I23" s="46">
        <v>206645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1913809</v>
      </c>
      <c r="O23" s="47">
        <f t="shared" si="1"/>
        <v>115.96031265147843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SUM(D25:D26)</f>
        <v>2460824</v>
      </c>
      <c r="E24" s="31">
        <f t="shared" si="6"/>
        <v>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3" si="7">SUM(D24:M24)</f>
        <v>2460824</v>
      </c>
      <c r="O24" s="43">
        <f t="shared" si="1"/>
        <v>149.1047018904508</v>
      </c>
      <c r="P24" s="10"/>
    </row>
    <row r="25" spans="1:16">
      <c r="A25" s="12"/>
      <c r="B25" s="44">
        <v>541</v>
      </c>
      <c r="C25" s="20" t="s">
        <v>66</v>
      </c>
      <c r="D25" s="46">
        <v>2267947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2267947</v>
      </c>
      <c r="O25" s="47">
        <f t="shared" si="1"/>
        <v>137.41801987396994</v>
      </c>
      <c r="P25" s="9"/>
    </row>
    <row r="26" spans="1:16">
      <c r="A26" s="12"/>
      <c r="B26" s="44">
        <v>544</v>
      </c>
      <c r="C26" s="20" t="s">
        <v>78</v>
      </c>
      <c r="D26" s="46">
        <v>192877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192877</v>
      </c>
      <c r="O26" s="47">
        <f t="shared" si="1"/>
        <v>11.686682016480853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SUM(D28:D28)</f>
        <v>100000</v>
      </c>
      <c r="E27" s="31">
        <f t="shared" si="8"/>
        <v>219542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319542</v>
      </c>
      <c r="O27" s="43">
        <f t="shared" si="1"/>
        <v>19.361488124091128</v>
      </c>
      <c r="P27" s="10"/>
    </row>
    <row r="28" spans="1:16">
      <c r="A28" s="13"/>
      <c r="B28" s="45">
        <v>552</v>
      </c>
      <c r="C28" s="21" t="s">
        <v>40</v>
      </c>
      <c r="D28" s="46">
        <v>100000</v>
      </c>
      <c r="E28" s="46">
        <v>219542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319542</v>
      </c>
      <c r="O28" s="47">
        <f t="shared" si="1"/>
        <v>19.361488124091128</v>
      </c>
      <c r="P28" s="9"/>
    </row>
    <row r="29" spans="1:16" ht="15.75">
      <c r="A29" s="28" t="s">
        <v>41</v>
      </c>
      <c r="B29" s="29"/>
      <c r="C29" s="30"/>
      <c r="D29" s="31">
        <f t="shared" ref="D29:M29" si="9">SUM(D30:D30)</f>
        <v>1470307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1470307</v>
      </c>
      <c r="O29" s="43">
        <f t="shared" si="1"/>
        <v>89.087918080465343</v>
      </c>
      <c r="P29" s="9"/>
    </row>
    <row r="30" spans="1:16">
      <c r="A30" s="12"/>
      <c r="B30" s="44">
        <v>572</v>
      </c>
      <c r="C30" s="20" t="s">
        <v>68</v>
      </c>
      <c r="D30" s="46">
        <v>1470307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1470307</v>
      </c>
      <c r="O30" s="47">
        <f t="shared" si="1"/>
        <v>89.087918080465343</v>
      </c>
      <c r="P30" s="9"/>
    </row>
    <row r="31" spans="1:16" ht="15.75">
      <c r="A31" s="28" t="s">
        <v>69</v>
      </c>
      <c r="B31" s="29"/>
      <c r="C31" s="30"/>
      <c r="D31" s="31">
        <f t="shared" ref="D31:M31" si="10">SUM(D32:D32)</f>
        <v>0</v>
      </c>
      <c r="E31" s="31">
        <f t="shared" si="10"/>
        <v>1178617</v>
      </c>
      <c r="F31" s="31">
        <f t="shared" si="10"/>
        <v>0</v>
      </c>
      <c r="G31" s="31">
        <f t="shared" si="10"/>
        <v>0</v>
      </c>
      <c r="H31" s="31">
        <f t="shared" si="10"/>
        <v>0</v>
      </c>
      <c r="I31" s="31">
        <f t="shared" si="10"/>
        <v>2829713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 t="shared" si="7"/>
        <v>4008330</v>
      </c>
      <c r="O31" s="43">
        <f t="shared" si="1"/>
        <v>242.87021328162871</v>
      </c>
      <c r="P31" s="9"/>
    </row>
    <row r="32" spans="1:16" ht="15.75" thickBot="1">
      <c r="A32" s="12"/>
      <c r="B32" s="44">
        <v>581</v>
      </c>
      <c r="C32" s="20" t="s">
        <v>70</v>
      </c>
      <c r="D32" s="46">
        <v>0</v>
      </c>
      <c r="E32" s="46">
        <v>1178617</v>
      </c>
      <c r="F32" s="46">
        <v>0</v>
      </c>
      <c r="G32" s="46">
        <v>0</v>
      </c>
      <c r="H32" s="46">
        <v>0</v>
      </c>
      <c r="I32" s="46">
        <v>2829713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4008330</v>
      </c>
      <c r="O32" s="47">
        <f t="shared" si="1"/>
        <v>242.87021328162871</v>
      </c>
      <c r="P32" s="9"/>
    </row>
    <row r="33" spans="1:119" ht="16.5" thickBot="1">
      <c r="A33" s="14" t="s">
        <v>10</v>
      </c>
      <c r="B33" s="23"/>
      <c r="C33" s="22"/>
      <c r="D33" s="15">
        <f>SUM(D5,D13,D17,D24,D27,D29,D31)</f>
        <v>24450602</v>
      </c>
      <c r="E33" s="15">
        <f t="shared" ref="E33:M33" si="11">SUM(E5,E13,E17,E24,E27,E29,E31)</f>
        <v>3620469</v>
      </c>
      <c r="F33" s="15">
        <f t="shared" si="11"/>
        <v>0</v>
      </c>
      <c r="G33" s="15">
        <f t="shared" si="11"/>
        <v>0</v>
      </c>
      <c r="H33" s="15">
        <f t="shared" si="11"/>
        <v>0</v>
      </c>
      <c r="I33" s="15">
        <f t="shared" si="11"/>
        <v>18832436</v>
      </c>
      <c r="J33" s="15">
        <f t="shared" si="11"/>
        <v>0</v>
      </c>
      <c r="K33" s="15">
        <f t="shared" si="11"/>
        <v>0</v>
      </c>
      <c r="L33" s="15">
        <f t="shared" si="11"/>
        <v>0</v>
      </c>
      <c r="M33" s="15">
        <f t="shared" si="11"/>
        <v>0</v>
      </c>
      <c r="N33" s="15">
        <f t="shared" si="7"/>
        <v>46903507</v>
      </c>
      <c r="O33" s="37">
        <f t="shared" si="1"/>
        <v>2841.9478308288899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86</v>
      </c>
      <c r="M35" s="163"/>
      <c r="N35" s="163"/>
      <c r="O35" s="41">
        <v>16504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50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5505667</v>
      </c>
      <c r="E5" s="26">
        <f t="shared" si="0"/>
        <v>123447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2588427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8217541</v>
      </c>
      <c r="O5" s="32">
        <f t="shared" ref="O5:O33" si="1">(N5/O$35)</f>
        <v>500.30691019786912</v>
      </c>
      <c r="P5" s="6"/>
    </row>
    <row r="6" spans="1:133">
      <c r="A6" s="12"/>
      <c r="B6" s="44">
        <v>511</v>
      </c>
      <c r="C6" s="20" t="s">
        <v>19</v>
      </c>
      <c r="D6" s="46">
        <v>237968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237968</v>
      </c>
      <c r="O6" s="47">
        <f t="shared" si="1"/>
        <v>14.488158295281583</v>
      </c>
      <c r="P6" s="9"/>
    </row>
    <row r="7" spans="1:133">
      <c r="A7" s="12"/>
      <c r="B7" s="44">
        <v>512</v>
      </c>
      <c r="C7" s="20" t="s">
        <v>20</v>
      </c>
      <c r="D7" s="46">
        <v>555898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555898</v>
      </c>
      <c r="O7" s="47">
        <f t="shared" si="1"/>
        <v>33.844627092846274</v>
      </c>
      <c r="P7" s="9"/>
    </row>
    <row r="8" spans="1:133">
      <c r="A8" s="12"/>
      <c r="B8" s="44">
        <v>513</v>
      </c>
      <c r="C8" s="20" t="s">
        <v>21</v>
      </c>
      <c r="D8" s="46">
        <v>1573888</v>
      </c>
      <c r="E8" s="46">
        <v>0</v>
      </c>
      <c r="F8" s="46">
        <v>0</v>
      </c>
      <c r="G8" s="46">
        <v>0</v>
      </c>
      <c r="H8" s="46">
        <v>0</v>
      </c>
      <c r="I8" s="46">
        <v>508985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2082873</v>
      </c>
      <c r="O8" s="47">
        <f t="shared" si="1"/>
        <v>126.81114155251142</v>
      </c>
      <c r="P8" s="9"/>
    </row>
    <row r="9" spans="1:133">
      <c r="A9" s="12"/>
      <c r="B9" s="44">
        <v>514</v>
      </c>
      <c r="C9" s="20" t="s">
        <v>22</v>
      </c>
      <c r="D9" s="46">
        <v>346670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346670</v>
      </c>
      <c r="O9" s="47">
        <f t="shared" si="1"/>
        <v>21.106240487062404</v>
      </c>
      <c r="P9" s="9"/>
    </row>
    <row r="10" spans="1:133">
      <c r="A10" s="12"/>
      <c r="B10" s="44">
        <v>515</v>
      </c>
      <c r="C10" s="20" t="s">
        <v>23</v>
      </c>
      <c r="D10" s="46">
        <v>1454931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1454931</v>
      </c>
      <c r="O10" s="47">
        <f t="shared" si="1"/>
        <v>88.58027397260274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1174538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1174538</v>
      </c>
      <c r="O11" s="47">
        <f t="shared" si="1"/>
        <v>71.509162861491632</v>
      </c>
      <c r="P11" s="9"/>
    </row>
    <row r="12" spans="1:133">
      <c r="A12" s="12"/>
      <c r="B12" s="44">
        <v>519</v>
      </c>
      <c r="C12" s="20" t="s">
        <v>62</v>
      </c>
      <c r="D12" s="46">
        <v>1336312</v>
      </c>
      <c r="E12" s="46">
        <v>123447</v>
      </c>
      <c r="F12" s="46">
        <v>0</v>
      </c>
      <c r="G12" s="46">
        <v>0</v>
      </c>
      <c r="H12" s="46">
        <v>0</v>
      </c>
      <c r="I12" s="46">
        <v>904904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2364663</v>
      </c>
      <c r="O12" s="47">
        <f t="shared" si="1"/>
        <v>143.96730593607305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13250309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13250309</v>
      </c>
      <c r="O13" s="43">
        <f t="shared" si="1"/>
        <v>806.7159208523592</v>
      </c>
      <c r="P13" s="10"/>
    </row>
    <row r="14" spans="1:133">
      <c r="A14" s="12"/>
      <c r="B14" s="44">
        <v>521</v>
      </c>
      <c r="C14" s="20" t="s">
        <v>27</v>
      </c>
      <c r="D14" s="46">
        <v>7294849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7294849</v>
      </c>
      <c r="O14" s="47">
        <f t="shared" si="1"/>
        <v>444.13083713850835</v>
      </c>
      <c r="P14" s="9"/>
    </row>
    <row r="15" spans="1:133">
      <c r="A15" s="12"/>
      <c r="B15" s="44">
        <v>522</v>
      </c>
      <c r="C15" s="20" t="s">
        <v>28</v>
      </c>
      <c r="D15" s="46">
        <v>5939535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5939535</v>
      </c>
      <c r="O15" s="47">
        <f t="shared" si="1"/>
        <v>361.61552511415528</v>
      </c>
      <c r="P15" s="9"/>
    </row>
    <row r="16" spans="1:133">
      <c r="A16" s="12"/>
      <c r="B16" s="44">
        <v>529</v>
      </c>
      <c r="C16" s="20" t="s">
        <v>29</v>
      </c>
      <c r="D16" s="46">
        <v>15925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15925</v>
      </c>
      <c r="O16" s="47">
        <f t="shared" si="1"/>
        <v>0.969558599695586</v>
      </c>
      <c r="P16" s="9"/>
    </row>
    <row r="17" spans="1:16" ht="15.75">
      <c r="A17" s="28" t="s">
        <v>30</v>
      </c>
      <c r="B17" s="29"/>
      <c r="C17" s="30"/>
      <c r="D17" s="31">
        <f t="shared" ref="D17:M17" si="4">SUM(D18:D23)</f>
        <v>3420325</v>
      </c>
      <c r="E17" s="31">
        <f t="shared" si="4"/>
        <v>0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13602415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>SUM(D17:M17)</f>
        <v>17022740</v>
      </c>
      <c r="O17" s="43">
        <f t="shared" si="1"/>
        <v>1036.3920852359208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1858070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5">SUM(D18:M18)</f>
        <v>1858070</v>
      </c>
      <c r="O18" s="47">
        <f t="shared" si="1"/>
        <v>113.12450532724505</v>
      </c>
      <c r="P18" s="9"/>
    </row>
    <row r="19" spans="1:16">
      <c r="A19" s="12"/>
      <c r="B19" s="44">
        <v>534</v>
      </c>
      <c r="C19" s="20" t="s">
        <v>63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4223202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4223202</v>
      </c>
      <c r="O19" s="47">
        <f t="shared" si="1"/>
        <v>257.12036529680364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1597318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1597318</v>
      </c>
      <c r="O20" s="47">
        <f t="shared" si="1"/>
        <v>97.249193302891939</v>
      </c>
      <c r="P20" s="9"/>
    </row>
    <row r="21" spans="1:16">
      <c r="A21" s="12"/>
      <c r="B21" s="44">
        <v>536</v>
      </c>
      <c r="C21" s="20" t="s">
        <v>64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4612571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4612571</v>
      </c>
      <c r="O21" s="47">
        <f t="shared" si="1"/>
        <v>280.82624048706242</v>
      </c>
      <c r="P21" s="9"/>
    </row>
    <row r="22" spans="1:16">
      <c r="A22" s="12"/>
      <c r="B22" s="44">
        <v>538</v>
      </c>
      <c r="C22" s="20" t="s">
        <v>65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1311254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1311254</v>
      </c>
      <c r="O22" s="47">
        <f t="shared" si="1"/>
        <v>79.832815829528158</v>
      </c>
      <c r="P22" s="9"/>
    </row>
    <row r="23" spans="1:16">
      <c r="A23" s="12"/>
      <c r="B23" s="44">
        <v>539</v>
      </c>
      <c r="C23" s="20" t="s">
        <v>36</v>
      </c>
      <c r="D23" s="46">
        <v>3420325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3420325</v>
      </c>
      <c r="O23" s="47">
        <f t="shared" si="1"/>
        <v>208.23896499238964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SUM(D25:D26)</f>
        <v>1763476</v>
      </c>
      <c r="E24" s="31">
        <f t="shared" si="6"/>
        <v>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3" si="7">SUM(D24:M24)</f>
        <v>1763476</v>
      </c>
      <c r="O24" s="43">
        <f t="shared" si="1"/>
        <v>107.36535768645358</v>
      </c>
      <c r="P24" s="10"/>
    </row>
    <row r="25" spans="1:16">
      <c r="A25" s="12"/>
      <c r="B25" s="44">
        <v>541</v>
      </c>
      <c r="C25" s="20" t="s">
        <v>66</v>
      </c>
      <c r="D25" s="46">
        <v>1569940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1569940</v>
      </c>
      <c r="O25" s="47">
        <f t="shared" si="1"/>
        <v>95.582343987823435</v>
      </c>
      <c r="P25" s="9"/>
    </row>
    <row r="26" spans="1:16">
      <c r="A26" s="12"/>
      <c r="B26" s="44">
        <v>544</v>
      </c>
      <c r="C26" s="20" t="s">
        <v>78</v>
      </c>
      <c r="D26" s="46">
        <v>193536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193536</v>
      </c>
      <c r="O26" s="47">
        <f t="shared" si="1"/>
        <v>11.783013698630137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SUM(D28:D28)</f>
        <v>0</v>
      </c>
      <c r="E27" s="31">
        <f t="shared" si="8"/>
        <v>2211500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2211500</v>
      </c>
      <c r="O27" s="43">
        <f t="shared" si="1"/>
        <v>134.64231354642314</v>
      </c>
      <c r="P27" s="10"/>
    </row>
    <row r="28" spans="1:16">
      <c r="A28" s="13"/>
      <c r="B28" s="45">
        <v>552</v>
      </c>
      <c r="C28" s="21" t="s">
        <v>40</v>
      </c>
      <c r="D28" s="46">
        <v>0</v>
      </c>
      <c r="E28" s="46">
        <v>2211500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2211500</v>
      </c>
      <c r="O28" s="47">
        <f t="shared" si="1"/>
        <v>134.64231354642314</v>
      </c>
      <c r="P28" s="9"/>
    </row>
    <row r="29" spans="1:16" ht="15.75">
      <c r="A29" s="28" t="s">
        <v>41</v>
      </c>
      <c r="B29" s="29"/>
      <c r="C29" s="30"/>
      <c r="D29" s="31">
        <f t="shared" ref="D29:M29" si="9">SUM(D30:D30)</f>
        <v>1779547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1779547</v>
      </c>
      <c r="O29" s="43">
        <f t="shared" si="1"/>
        <v>108.34380517503806</v>
      </c>
      <c r="P29" s="9"/>
    </row>
    <row r="30" spans="1:16">
      <c r="A30" s="12"/>
      <c r="B30" s="44">
        <v>572</v>
      </c>
      <c r="C30" s="20" t="s">
        <v>68</v>
      </c>
      <c r="D30" s="46">
        <v>1779547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1779547</v>
      </c>
      <c r="O30" s="47">
        <f t="shared" si="1"/>
        <v>108.34380517503806</v>
      </c>
      <c r="P30" s="9"/>
    </row>
    <row r="31" spans="1:16" ht="15.75">
      <c r="A31" s="28" t="s">
        <v>69</v>
      </c>
      <c r="B31" s="29"/>
      <c r="C31" s="30"/>
      <c r="D31" s="31">
        <f t="shared" ref="D31:M31" si="10">SUM(D32:D32)</f>
        <v>707799</v>
      </c>
      <c r="E31" s="31">
        <f t="shared" si="10"/>
        <v>1052580</v>
      </c>
      <c r="F31" s="31">
        <f t="shared" si="10"/>
        <v>0</v>
      </c>
      <c r="G31" s="31">
        <f t="shared" si="10"/>
        <v>0</v>
      </c>
      <c r="H31" s="31">
        <f t="shared" si="10"/>
        <v>0</v>
      </c>
      <c r="I31" s="31">
        <f t="shared" si="10"/>
        <v>977700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 t="shared" si="7"/>
        <v>2738079</v>
      </c>
      <c r="O31" s="43">
        <f t="shared" si="1"/>
        <v>166.70191780821918</v>
      </c>
      <c r="P31" s="9"/>
    </row>
    <row r="32" spans="1:16" ht="15.75" thickBot="1">
      <c r="A32" s="12"/>
      <c r="B32" s="44">
        <v>581</v>
      </c>
      <c r="C32" s="20" t="s">
        <v>70</v>
      </c>
      <c r="D32" s="46">
        <v>707799</v>
      </c>
      <c r="E32" s="46">
        <v>1052580</v>
      </c>
      <c r="F32" s="46">
        <v>0</v>
      </c>
      <c r="G32" s="46">
        <v>0</v>
      </c>
      <c r="H32" s="46">
        <v>0</v>
      </c>
      <c r="I32" s="46">
        <v>977700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2738079</v>
      </c>
      <c r="O32" s="47">
        <f t="shared" si="1"/>
        <v>166.70191780821918</v>
      </c>
      <c r="P32" s="9"/>
    </row>
    <row r="33" spans="1:119" ht="16.5" thickBot="1">
      <c r="A33" s="14" t="s">
        <v>10</v>
      </c>
      <c r="B33" s="23"/>
      <c r="C33" s="22"/>
      <c r="D33" s="15">
        <f>SUM(D5,D13,D17,D24,D27,D29,D31)</f>
        <v>26427123</v>
      </c>
      <c r="E33" s="15">
        <f t="shared" ref="E33:M33" si="11">SUM(E5,E13,E17,E24,E27,E29,E31)</f>
        <v>3387527</v>
      </c>
      <c r="F33" s="15">
        <f t="shared" si="11"/>
        <v>0</v>
      </c>
      <c r="G33" s="15">
        <f t="shared" si="11"/>
        <v>0</v>
      </c>
      <c r="H33" s="15">
        <f t="shared" si="11"/>
        <v>0</v>
      </c>
      <c r="I33" s="15">
        <f t="shared" si="11"/>
        <v>17168542</v>
      </c>
      <c r="J33" s="15">
        <f t="shared" si="11"/>
        <v>0</v>
      </c>
      <c r="K33" s="15">
        <f t="shared" si="11"/>
        <v>0</v>
      </c>
      <c r="L33" s="15">
        <f t="shared" si="11"/>
        <v>0</v>
      </c>
      <c r="M33" s="15">
        <f t="shared" si="11"/>
        <v>0</v>
      </c>
      <c r="N33" s="15">
        <f t="shared" si="7"/>
        <v>46983192</v>
      </c>
      <c r="O33" s="37">
        <f t="shared" si="1"/>
        <v>2860.4683105022832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84</v>
      </c>
      <c r="M35" s="163"/>
      <c r="N35" s="163"/>
      <c r="O35" s="41">
        <v>16425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50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5097937</v>
      </c>
      <c r="E5" s="26">
        <f t="shared" si="0"/>
        <v>142301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1343383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6583621</v>
      </c>
      <c r="O5" s="32">
        <f t="shared" ref="O5:O32" si="1">(N5/O$34)</f>
        <v>406.82327133411604</v>
      </c>
      <c r="P5" s="6"/>
    </row>
    <row r="6" spans="1:133">
      <c r="A6" s="12"/>
      <c r="B6" s="44">
        <v>511</v>
      </c>
      <c r="C6" s="20" t="s">
        <v>19</v>
      </c>
      <c r="D6" s="46">
        <v>246087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246087</v>
      </c>
      <c r="O6" s="47">
        <f t="shared" si="1"/>
        <v>15.206513007476982</v>
      </c>
      <c r="P6" s="9"/>
    </row>
    <row r="7" spans="1:133">
      <c r="A7" s="12"/>
      <c r="B7" s="44">
        <v>512</v>
      </c>
      <c r="C7" s="20" t="s">
        <v>20</v>
      </c>
      <c r="D7" s="46">
        <v>635644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635644</v>
      </c>
      <c r="O7" s="47">
        <f t="shared" si="1"/>
        <v>39.278502131866773</v>
      </c>
      <c r="P7" s="9"/>
    </row>
    <row r="8" spans="1:133">
      <c r="A8" s="12"/>
      <c r="B8" s="44">
        <v>513</v>
      </c>
      <c r="C8" s="20" t="s">
        <v>21</v>
      </c>
      <c r="D8" s="46">
        <v>1558537</v>
      </c>
      <c r="E8" s="46">
        <v>0</v>
      </c>
      <c r="F8" s="46">
        <v>0</v>
      </c>
      <c r="G8" s="46">
        <v>0</v>
      </c>
      <c r="H8" s="46">
        <v>0</v>
      </c>
      <c r="I8" s="46">
        <v>484959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2043496</v>
      </c>
      <c r="O8" s="47">
        <f t="shared" si="1"/>
        <v>126.27423839831923</v>
      </c>
      <c r="P8" s="9"/>
    </row>
    <row r="9" spans="1:133">
      <c r="A9" s="12"/>
      <c r="B9" s="44">
        <v>514</v>
      </c>
      <c r="C9" s="20" t="s">
        <v>22</v>
      </c>
      <c r="D9" s="46">
        <v>324378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324378</v>
      </c>
      <c r="O9" s="47">
        <f t="shared" si="1"/>
        <v>20.044367546190447</v>
      </c>
      <c r="P9" s="9"/>
    </row>
    <row r="10" spans="1:133">
      <c r="A10" s="12"/>
      <c r="B10" s="44">
        <v>515</v>
      </c>
      <c r="C10" s="20" t="s">
        <v>23</v>
      </c>
      <c r="D10" s="46">
        <v>1340022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1340022</v>
      </c>
      <c r="O10" s="47">
        <f t="shared" si="1"/>
        <v>82.804300809491437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858424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858424</v>
      </c>
      <c r="O11" s="47">
        <f t="shared" si="1"/>
        <v>53.044800098869182</v>
      </c>
      <c r="P11" s="9"/>
    </row>
    <row r="12" spans="1:133">
      <c r="A12" s="12"/>
      <c r="B12" s="44">
        <v>519</v>
      </c>
      <c r="C12" s="20" t="s">
        <v>62</v>
      </c>
      <c r="D12" s="46">
        <v>993269</v>
      </c>
      <c r="E12" s="46">
        <v>142301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1135570</v>
      </c>
      <c r="O12" s="47">
        <f t="shared" si="1"/>
        <v>70.170549341902003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12591930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2" si="4">SUM(D13:M13)</f>
        <v>12591930</v>
      </c>
      <c r="O13" s="43">
        <f t="shared" si="1"/>
        <v>778.09615028115923</v>
      </c>
      <c r="P13" s="10"/>
    </row>
    <row r="14" spans="1:133">
      <c r="A14" s="12"/>
      <c r="B14" s="44">
        <v>521</v>
      </c>
      <c r="C14" s="20" t="s">
        <v>27</v>
      </c>
      <c r="D14" s="46">
        <v>7365917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7365917</v>
      </c>
      <c r="O14" s="47">
        <f t="shared" si="1"/>
        <v>455.1638756720015</v>
      </c>
      <c r="P14" s="9"/>
    </row>
    <row r="15" spans="1:133">
      <c r="A15" s="12"/>
      <c r="B15" s="44">
        <v>522</v>
      </c>
      <c r="C15" s="20" t="s">
        <v>28</v>
      </c>
      <c r="D15" s="46">
        <v>5200958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5200958</v>
      </c>
      <c r="O15" s="47">
        <f t="shared" si="1"/>
        <v>321.38404498547857</v>
      </c>
      <c r="P15" s="9"/>
    </row>
    <row r="16" spans="1:133">
      <c r="A16" s="12"/>
      <c r="B16" s="44">
        <v>529</v>
      </c>
      <c r="C16" s="20" t="s">
        <v>29</v>
      </c>
      <c r="D16" s="46">
        <v>25055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25055</v>
      </c>
      <c r="O16" s="47">
        <f t="shared" si="1"/>
        <v>1.5482296236791695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SUM(D18:D22)</f>
        <v>2204130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13997973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16202103</v>
      </c>
      <c r="O17" s="43">
        <f t="shared" si="1"/>
        <v>1001.1804362602732</v>
      </c>
      <c r="P17" s="10"/>
    </row>
    <row r="18" spans="1:119">
      <c r="A18" s="12"/>
      <c r="B18" s="44">
        <v>534</v>
      </c>
      <c r="C18" s="20" t="s">
        <v>63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3909114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3909114</v>
      </c>
      <c r="O18" s="47">
        <f t="shared" si="1"/>
        <v>241.55681888401409</v>
      </c>
      <c r="P18" s="9"/>
    </row>
    <row r="19" spans="1:119">
      <c r="A19" s="12"/>
      <c r="B19" s="44">
        <v>535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1586879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1586879</v>
      </c>
      <c r="O19" s="47">
        <f t="shared" si="1"/>
        <v>98.058394611629481</v>
      </c>
      <c r="P19" s="9"/>
    </row>
    <row r="20" spans="1:119">
      <c r="A20" s="12"/>
      <c r="B20" s="44">
        <v>536</v>
      </c>
      <c r="C20" s="20" t="s">
        <v>64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7265745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7265745</v>
      </c>
      <c r="O20" s="47">
        <f t="shared" si="1"/>
        <v>448.97392325279617</v>
      </c>
      <c r="P20" s="9"/>
    </row>
    <row r="21" spans="1:119">
      <c r="A21" s="12"/>
      <c r="B21" s="44">
        <v>538</v>
      </c>
      <c r="C21" s="20" t="s">
        <v>65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1236235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1236235</v>
      </c>
      <c r="O21" s="47">
        <f t="shared" si="1"/>
        <v>76.390965828338381</v>
      </c>
      <c r="P21" s="9"/>
    </row>
    <row r="22" spans="1:119">
      <c r="A22" s="12"/>
      <c r="B22" s="44">
        <v>539</v>
      </c>
      <c r="C22" s="20" t="s">
        <v>36</v>
      </c>
      <c r="D22" s="46">
        <v>2204130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2204130</v>
      </c>
      <c r="O22" s="47">
        <f t="shared" si="1"/>
        <v>136.20033368349502</v>
      </c>
      <c r="P22" s="9"/>
    </row>
    <row r="23" spans="1:119" ht="15.75">
      <c r="A23" s="28" t="s">
        <v>37</v>
      </c>
      <c r="B23" s="29"/>
      <c r="C23" s="30"/>
      <c r="D23" s="31">
        <f t="shared" ref="D23:M23" si="6">SUM(D24:D25)</f>
        <v>2739011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2739011</v>
      </c>
      <c r="O23" s="43">
        <f t="shared" si="1"/>
        <v>169.25236359142309</v>
      </c>
      <c r="P23" s="10"/>
    </row>
    <row r="24" spans="1:119">
      <c r="A24" s="12"/>
      <c r="B24" s="44">
        <v>541</v>
      </c>
      <c r="C24" s="20" t="s">
        <v>66</v>
      </c>
      <c r="D24" s="46">
        <v>2591265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2591265</v>
      </c>
      <c r="O24" s="47">
        <f t="shared" si="1"/>
        <v>160.12265958104183</v>
      </c>
      <c r="P24" s="9"/>
    </row>
    <row r="25" spans="1:119">
      <c r="A25" s="12"/>
      <c r="B25" s="44">
        <v>544</v>
      </c>
      <c r="C25" s="20" t="s">
        <v>78</v>
      </c>
      <c r="D25" s="46">
        <v>147746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147746</v>
      </c>
      <c r="O25" s="47">
        <f t="shared" si="1"/>
        <v>9.1297040103812641</v>
      </c>
      <c r="P25" s="9"/>
    </row>
    <row r="26" spans="1:119" ht="15.75">
      <c r="A26" s="28" t="s">
        <v>39</v>
      </c>
      <c r="B26" s="29"/>
      <c r="C26" s="30"/>
      <c r="D26" s="31">
        <f t="shared" ref="D26:M26" si="7">SUM(D27:D27)</f>
        <v>0</v>
      </c>
      <c r="E26" s="31">
        <f t="shared" si="7"/>
        <v>751596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751596</v>
      </c>
      <c r="O26" s="43">
        <f t="shared" si="1"/>
        <v>46.443551875424831</v>
      </c>
      <c r="P26" s="10"/>
    </row>
    <row r="27" spans="1:119">
      <c r="A27" s="13"/>
      <c r="B27" s="45">
        <v>559</v>
      </c>
      <c r="C27" s="21" t="s">
        <v>67</v>
      </c>
      <c r="D27" s="46">
        <v>0</v>
      </c>
      <c r="E27" s="46">
        <v>751596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751596</v>
      </c>
      <c r="O27" s="47">
        <f t="shared" si="1"/>
        <v>46.443551875424831</v>
      </c>
      <c r="P27" s="9"/>
    </row>
    <row r="28" spans="1:119" ht="15.75">
      <c r="A28" s="28" t="s">
        <v>41</v>
      </c>
      <c r="B28" s="29"/>
      <c r="C28" s="30"/>
      <c r="D28" s="31">
        <f t="shared" ref="D28:M28" si="8">SUM(D29:D29)</f>
        <v>1508761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1508761</v>
      </c>
      <c r="O28" s="43">
        <f t="shared" si="1"/>
        <v>93.231230303404814</v>
      </c>
      <c r="P28" s="9"/>
    </row>
    <row r="29" spans="1:119">
      <c r="A29" s="12"/>
      <c r="B29" s="44">
        <v>572</v>
      </c>
      <c r="C29" s="20" t="s">
        <v>68</v>
      </c>
      <c r="D29" s="46">
        <v>1508761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1508761</v>
      </c>
      <c r="O29" s="47">
        <f t="shared" si="1"/>
        <v>93.231230303404814</v>
      </c>
      <c r="P29" s="9"/>
    </row>
    <row r="30" spans="1:119" ht="15.75">
      <c r="A30" s="28" t="s">
        <v>69</v>
      </c>
      <c r="B30" s="29"/>
      <c r="C30" s="30"/>
      <c r="D30" s="31">
        <f t="shared" ref="D30:M30" si="9">SUM(D31:D31)</f>
        <v>2371489</v>
      </c>
      <c r="E30" s="31">
        <f t="shared" si="9"/>
        <v>1559257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911824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4842570</v>
      </c>
      <c r="O30" s="43">
        <f t="shared" si="1"/>
        <v>299.2380893530248</v>
      </c>
      <c r="P30" s="9"/>
    </row>
    <row r="31" spans="1:119" ht="15.75" thickBot="1">
      <c r="A31" s="12"/>
      <c r="B31" s="44">
        <v>581</v>
      </c>
      <c r="C31" s="20" t="s">
        <v>70</v>
      </c>
      <c r="D31" s="46">
        <v>2371489</v>
      </c>
      <c r="E31" s="46">
        <v>1559257</v>
      </c>
      <c r="F31" s="46">
        <v>0</v>
      </c>
      <c r="G31" s="46">
        <v>0</v>
      </c>
      <c r="H31" s="46">
        <v>0</v>
      </c>
      <c r="I31" s="46">
        <v>911824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4842570</v>
      </c>
      <c r="O31" s="47">
        <f t="shared" si="1"/>
        <v>299.2380893530248</v>
      </c>
      <c r="P31" s="9"/>
    </row>
    <row r="32" spans="1:119" ht="16.5" thickBot="1">
      <c r="A32" s="14" t="s">
        <v>10</v>
      </c>
      <c r="B32" s="23"/>
      <c r="C32" s="22"/>
      <c r="D32" s="15">
        <f>SUM(D5,D13,D17,D23,D26,D28,D30)</f>
        <v>26513258</v>
      </c>
      <c r="E32" s="15">
        <f t="shared" ref="E32:M32" si="10">SUM(E5,E13,E17,E23,E26,E28,E30)</f>
        <v>2453154</v>
      </c>
      <c r="F32" s="15">
        <f t="shared" si="10"/>
        <v>0</v>
      </c>
      <c r="G32" s="15">
        <f t="shared" si="10"/>
        <v>0</v>
      </c>
      <c r="H32" s="15">
        <f t="shared" si="10"/>
        <v>0</v>
      </c>
      <c r="I32" s="15">
        <f t="shared" si="10"/>
        <v>16253180</v>
      </c>
      <c r="J32" s="15">
        <f t="shared" si="10"/>
        <v>0</v>
      </c>
      <c r="K32" s="15">
        <f t="shared" si="10"/>
        <v>0</v>
      </c>
      <c r="L32" s="15">
        <f t="shared" si="10"/>
        <v>0</v>
      </c>
      <c r="M32" s="15">
        <f t="shared" si="10"/>
        <v>0</v>
      </c>
      <c r="N32" s="15">
        <f t="shared" si="4"/>
        <v>45219592</v>
      </c>
      <c r="O32" s="37">
        <f t="shared" si="1"/>
        <v>2794.2650929988258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80</v>
      </c>
      <c r="M34" s="163"/>
      <c r="N34" s="163"/>
      <c r="O34" s="41">
        <v>16183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50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4134457</v>
      </c>
      <c r="E5" s="26">
        <f t="shared" si="0"/>
        <v>215940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1371207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5721604</v>
      </c>
      <c r="O5" s="32">
        <f t="shared" ref="O5:O32" si="1">(N5/O$34)</f>
        <v>354.32276442903145</v>
      </c>
      <c r="P5" s="6"/>
    </row>
    <row r="6" spans="1:133">
      <c r="A6" s="12"/>
      <c r="B6" s="44">
        <v>511</v>
      </c>
      <c r="C6" s="20" t="s">
        <v>19</v>
      </c>
      <c r="D6" s="46">
        <v>255333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255333</v>
      </c>
      <c r="O6" s="47">
        <f t="shared" si="1"/>
        <v>15.812051027991082</v>
      </c>
      <c r="P6" s="9"/>
    </row>
    <row r="7" spans="1:133">
      <c r="A7" s="12"/>
      <c r="B7" s="44">
        <v>512</v>
      </c>
      <c r="C7" s="20" t="s">
        <v>20</v>
      </c>
      <c r="D7" s="46">
        <v>536271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536271</v>
      </c>
      <c r="O7" s="47">
        <f t="shared" si="1"/>
        <v>33.209747337131532</v>
      </c>
      <c r="P7" s="9"/>
    </row>
    <row r="8" spans="1:133">
      <c r="A8" s="12"/>
      <c r="B8" s="44">
        <v>513</v>
      </c>
      <c r="C8" s="20" t="s">
        <v>21</v>
      </c>
      <c r="D8" s="46">
        <v>1613274</v>
      </c>
      <c r="E8" s="46">
        <v>0</v>
      </c>
      <c r="F8" s="46">
        <v>0</v>
      </c>
      <c r="G8" s="46">
        <v>0</v>
      </c>
      <c r="H8" s="46">
        <v>0</v>
      </c>
      <c r="I8" s="46">
        <v>506623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2119897</v>
      </c>
      <c r="O8" s="47">
        <f t="shared" si="1"/>
        <v>131.27922962595986</v>
      </c>
      <c r="P8" s="9"/>
    </row>
    <row r="9" spans="1:133">
      <c r="A9" s="12"/>
      <c r="B9" s="44">
        <v>514</v>
      </c>
      <c r="C9" s="20" t="s">
        <v>22</v>
      </c>
      <c r="D9" s="46">
        <v>295864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295864</v>
      </c>
      <c r="O9" s="47">
        <f t="shared" si="1"/>
        <v>18.322021302947732</v>
      </c>
      <c r="P9" s="9"/>
    </row>
    <row r="10" spans="1:133">
      <c r="A10" s="12"/>
      <c r="B10" s="44">
        <v>515</v>
      </c>
      <c r="C10" s="20" t="s">
        <v>23</v>
      </c>
      <c r="D10" s="46">
        <v>1236592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1236592</v>
      </c>
      <c r="O10" s="47">
        <f t="shared" si="1"/>
        <v>76.578647510527617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864584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864584</v>
      </c>
      <c r="O11" s="47">
        <f t="shared" si="1"/>
        <v>53.541243497646768</v>
      </c>
      <c r="P11" s="9"/>
    </row>
    <row r="12" spans="1:133">
      <c r="A12" s="12"/>
      <c r="B12" s="44">
        <v>519</v>
      </c>
      <c r="C12" s="20" t="s">
        <v>62</v>
      </c>
      <c r="D12" s="46">
        <v>197123</v>
      </c>
      <c r="E12" s="46">
        <v>215940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413063</v>
      </c>
      <c r="O12" s="47">
        <f t="shared" si="1"/>
        <v>25.579824126826853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13043346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2" si="4">SUM(D13:M13)</f>
        <v>13043346</v>
      </c>
      <c r="O13" s="43">
        <f t="shared" si="1"/>
        <v>807.73755263809755</v>
      </c>
      <c r="P13" s="10"/>
    </row>
    <row r="14" spans="1:133">
      <c r="A14" s="12"/>
      <c r="B14" s="44">
        <v>521</v>
      </c>
      <c r="C14" s="20" t="s">
        <v>27</v>
      </c>
      <c r="D14" s="46">
        <v>7353196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7353196</v>
      </c>
      <c r="O14" s="47">
        <f t="shared" si="1"/>
        <v>455.36264552885808</v>
      </c>
      <c r="P14" s="9"/>
    </row>
    <row r="15" spans="1:133">
      <c r="A15" s="12"/>
      <c r="B15" s="44">
        <v>522</v>
      </c>
      <c r="C15" s="20" t="s">
        <v>28</v>
      </c>
      <c r="D15" s="46">
        <v>5671971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5671971</v>
      </c>
      <c r="O15" s="47">
        <f t="shared" si="1"/>
        <v>351.249133019569</v>
      </c>
      <c r="P15" s="9"/>
    </row>
    <row r="16" spans="1:133">
      <c r="A16" s="12"/>
      <c r="B16" s="44">
        <v>529</v>
      </c>
      <c r="C16" s="20" t="s">
        <v>29</v>
      </c>
      <c r="D16" s="46">
        <v>18179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18179</v>
      </c>
      <c r="O16" s="47">
        <f t="shared" si="1"/>
        <v>1.1257740896705475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SUM(D18:D22)</f>
        <v>2924059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12700988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15625047</v>
      </c>
      <c r="O17" s="43">
        <f t="shared" si="1"/>
        <v>967.61499876145649</v>
      </c>
      <c r="P17" s="10"/>
    </row>
    <row r="18" spans="1:119">
      <c r="A18" s="12"/>
      <c r="B18" s="44">
        <v>534</v>
      </c>
      <c r="C18" s="20" t="s">
        <v>63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3744825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3744825</v>
      </c>
      <c r="O18" s="47">
        <f t="shared" si="1"/>
        <v>231.90642804062423</v>
      </c>
      <c r="P18" s="9"/>
    </row>
    <row r="19" spans="1:119">
      <c r="A19" s="12"/>
      <c r="B19" s="44">
        <v>535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1550870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1550870</v>
      </c>
      <c r="O19" s="47">
        <f t="shared" si="1"/>
        <v>96.040995788952188</v>
      </c>
      <c r="P19" s="9"/>
    </row>
    <row r="20" spans="1:119">
      <c r="A20" s="12"/>
      <c r="B20" s="44">
        <v>536</v>
      </c>
      <c r="C20" s="20" t="s">
        <v>64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6286565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6286565</v>
      </c>
      <c r="O20" s="47">
        <f t="shared" si="1"/>
        <v>389.30920237800348</v>
      </c>
      <c r="P20" s="9"/>
    </row>
    <row r="21" spans="1:119">
      <c r="A21" s="12"/>
      <c r="B21" s="44">
        <v>538</v>
      </c>
      <c r="C21" s="20" t="s">
        <v>65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1118728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1118728</v>
      </c>
      <c r="O21" s="47">
        <f t="shared" si="1"/>
        <v>69.279663116175371</v>
      </c>
      <c r="P21" s="9"/>
    </row>
    <row r="22" spans="1:119">
      <c r="A22" s="12"/>
      <c r="B22" s="44">
        <v>539</v>
      </c>
      <c r="C22" s="20" t="s">
        <v>36</v>
      </c>
      <c r="D22" s="46">
        <v>2924059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2924059</v>
      </c>
      <c r="O22" s="47">
        <f t="shared" si="1"/>
        <v>181.07870943770126</v>
      </c>
      <c r="P22" s="9"/>
    </row>
    <row r="23" spans="1:119" ht="15.75">
      <c r="A23" s="28" t="s">
        <v>37</v>
      </c>
      <c r="B23" s="29"/>
      <c r="C23" s="30"/>
      <c r="D23" s="31">
        <f t="shared" ref="D23:M23" si="6">SUM(D24:D24)</f>
        <v>1714524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1714524</v>
      </c>
      <c r="O23" s="43">
        <f t="shared" si="1"/>
        <v>106.1756254644538</v>
      </c>
      <c r="P23" s="10"/>
    </row>
    <row r="24" spans="1:119">
      <c r="A24" s="12"/>
      <c r="B24" s="44">
        <v>541</v>
      </c>
      <c r="C24" s="20" t="s">
        <v>66</v>
      </c>
      <c r="D24" s="46">
        <v>1714524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1714524</v>
      </c>
      <c r="O24" s="47">
        <f t="shared" si="1"/>
        <v>106.1756254644538</v>
      </c>
      <c r="P24" s="9"/>
    </row>
    <row r="25" spans="1:119" ht="15.75">
      <c r="A25" s="28" t="s">
        <v>39</v>
      </c>
      <c r="B25" s="29"/>
      <c r="C25" s="30"/>
      <c r="D25" s="31">
        <f t="shared" ref="D25:M25" si="7">SUM(D26:D26)</f>
        <v>41061</v>
      </c>
      <c r="E25" s="31">
        <f t="shared" si="7"/>
        <v>1111995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1153056</v>
      </c>
      <c r="O25" s="43">
        <f t="shared" si="1"/>
        <v>71.405499133019575</v>
      </c>
      <c r="P25" s="10"/>
    </row>
    <row r="26" spans="1:119">
      <c r="A26" s="13"/>
      <c r="B26" s="45">
        <v>552</v>
      </c>
      <c r="C26" s="21" t="s">
        <v>40</v>
      </c>
      <c r="D26" s="46">
        <v>41061</v>
      </c>
      <c r="E26" s="46">
        <v>1111995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1153056</v>
      </c>
      <c r="O26" s="47">
        <f t="shared" si="1"/>
        <v>71.405499133019575</v>
      </c>
      <c r="P26" s="9"/>
    </row>
    <row r="27" spans="1:119" ht="15.75">
      <c r="A27" s="28" t="s">
        <v>41</v>
      </c>
      <c r="B27" s="29"/>
      <c r="C27" s="30"/>
      <c r="D27" s="31">
        <f t="shared" ref="D27:M27" si="8">SUM(D28:D29)</f>
        <v>1231075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1231075</v>
      </c>
      <c r="O27" s="43">
        <f t="shared" si="1"/>
        <v>76.236995293534804</v>
      </c>
      <c r="P27" s="9"/>
    </row>
    <row r="28" spans="1:119">
      <c r="A28" s="12"/>
      <c r="B28" s="44">
        <v>572</v>
      </c>
      <c r="C28" s="20" t="s">
        <v>68</v>
      </c>
      <c r="D28" s="46">
        <v>1107916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1107916</v>
      </c>
      <c r="O28" s="47">
        <f t="shared" si="1"/>
        <v>68.610106514738661</v>
      </c>
      <c r="P28" s="9"/>
    </row>
    <row r="29" spans="1:119">
      <c r="A29" s="12"/>
      <c r="B29" s="44">
        <v>573</v>
      </c>
      <c r="C29" s="20" t="s">
        <v>79</v>
      </c>
      <c r="D29" s="46">
        <v>123159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123159</v>
      </c>
      <c r="O29" s="47">
        <f t="shared" si="1"/>
        <v>7.6268887787961361</v>
      </c>
      <c r="P29" s="9"/>
    </row>
    <row r="30" spans="1:119" ht="15.75">
      <c r="A30" s="28" t="s">
        <v>69</v>
      </c>
      <c r="B30" s="29"/>
      <c r="C30" s="30"/>
      <c r="D30" s="31">
        <f t="shared" ref="D30:M30" si="9">SUM(D31:D31)</f>
        <v>726843</v>
      </c>
      <c r="E30" s="31">
        <f t="shared" si="9"/>
        <v>745094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847254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2319191</v>
      </c>
      <c r="O30" s="43">
        <f t="shared" si="1"/>
        <v>143.62094377012633</v>
      </c>
      <c r="P30" s="9"/>
    </row>
    <row r="31" spans="1:119" ht="15.75" thickBot="1">
      <c r="A31" s="12"/>
      <c r="B31" s="44">
        <v>581</v>
      </c>
      <c r="C31" s="20" t="s">
        <v>70</v>
      </c>
      <c r="D31" s="46">
        <v>726843</v>
      </c>
      <c r="E31" s="46">
        <v>745094</v>
      </c>
      <c r="F31" s="46">
        <v>0</v>
      </c>
      <c r="G31" s="46">
        <v>0</v>
      </c>
      <c r="H31" s="46">
        <v>0</v>
      </c>
      <c r="I31" s="46">
        <v>847254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2319191</v>
      </c>
      <c r="O31" s="47">
        <f t="shared" si="1"/>
        <v>143.62094377012633</v>
      </c>
      <c r="P31" s="9"/>
    </row>
    <row r="32" spans="1:119" ht="16.5" thickBot="1">
      <c r="A32" s="14" t="s">
        <v>10</v>
      </c>
      <c r="B32" s="23"/>
      <c r="C32" s="22"/>
      <c r="D32" s="15">
        <f>SUM(D5,D13,D17,D23,D25,D27,D30)</f>
        <v>23815365</v>
      </c>
      <c r="E32" s="15">
        <f t="shared" ref="E32:M32" si="10">SUM(E5,E13,E17,E23,E25,E27,E30)</f>
        <v>2073029</v>
      </c>
      <c r="F32" s="15">
        <f t="shared" si="10"/>
        <v>0</v>
      </c>
      <c r="G32" s="15">
        <f t="shared" si="10"/>
        <v>0</v>
      </c>
      <c r="H32" s="15">
        <f t="shared" si="10"/>
        <v>0</v>
      </c>
      <c r="I32" s="15">
        <f t="shared" si="10"/>
        <v>14919449</v>
      </c>
      <c r="J32" s="15">
        <f t="shared" si="10"/>
        <v>0</v>
      </c>
      <c r="K32" s="15">
        <f t="shared" si="10"/>
        <v>0</v>
      </c>
      <c r="L32" s="15">
        <f t="shared" si="10"/>
        <v>0</v>
      </c>
      <c r="M32" s="15">
        <f t="shared" si="10"/>
        <v>0</v>
      </c>
      <c r="N32" s="15">
        <f t="shared" si="4"/>
        <v>40807843</v>
      </c>
      <c r="O32" s="37">
        <f t="shared" si="1"/>
        <v>2527.1143794897202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82</v>
      </c>
      <c r="M34" s="163"/>
      <c r="N34" s="163"/>
      <c r="O34" s="41">
        <v>16148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50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3861354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2311701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6173055</v>
      </c>
      <c r="O5" s="32">
        <f t="shared" ref="O5:O31" si="1">(N5/O$33)</f>
        <v>383.18156424581008</v>
      </c>
      <c r="P5" s="6"/>
    </row>
    <row r="6" spans="1:133">
      <c r="A6" s="12"/>
      <c r="B6" s="44">
        <v>511</v>
      </c>
      <c r="C6" s="20" t="s">
        <v>19</v>
      </c>
      <c r="D6" s="46">
        <v>198130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198130</v>
      </c>
      <c r="O6" s="47">
        <f t="shared" si="1"/>
        <v>12.298572315332091</v>
      </c>
      <c r="P6" s="9"/>
    </row>
    <row r="7" spans="1:133">
      <c r="A7" s="12"/>
      <c r="B7" s="44">
        <v>512</v>
      </c>
      <c r="C7" s="20" t="s">
        <v>20</v>
      </c>
      <c r="D7" s="46">
        <v>734236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734236</v>
      </c>
      <c r="O7" s="47">
        <f t="shared" si="1"/>
        <v>45.576412166356299</v>
      </c>
      <c r="P7" s="9"/>
    </row>
    <row r="8" spans="1:133">
      <c r="A8" s="12"/>
      <c r="B8" s="44">
        <v>513</v>
      </c>
      <c r="C8" s="20" t="s">
        <v>21</v>
      </c>
      <c r="D8" s="46">
        <v>1449796</v>
      </c>
      <c r="E8" s="46">
        <v>0</v>
      </c>
      <c r="F8" s="46">
        <v>0</v>
      </c>
      <c r="G8" s="46">
        <v>0</v>
      </c>
      <c r="H8" s="46">
        <v>0</v>
      </c>
      <c r="I8" s="46">
        <v>520002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1969798</v>
      </c>
      <c r="O8" s="47">
        <f t="shared" si="1"/>
        <v>122.27175667287399</v>
      </c>
      <c r="P8" s="9"/>
    </row>
    <row r="9" spans="1:133">
      <c r="A9" s="12"/>
      <c r="B9" s="44">
        <v>514</v>
      </c>
      <c r="C9" s="20" t="s">
        <v>22</v>
      </c>
      <c r="D9" s="46">
        <v>360391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360391</v>
      </c>
      <c r="O9" s="47">
        <f t="shared" si="1"/>
        <v>22.370639354438236</v>
      </c>
      <c r="P9" s="9"/>
    </row>
    <row r="10" spans="1:133">
      <c r="A10" s="12"/>
      <c r="B10" s="44">
        <v>515</v>
      </c>
      <c r="C10" s="20" t="s">
        <v>23</v>
      </c>
      <c r="D10" s="46">
        <v>1005348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1005348</v>
      </c>
      <c r="O10" s="47">
        <f t="shared" si="1"/>
        <v>62.405214152700189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933485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933485</v>
      </c>
      <c r="O11" s="47">
        <f t="shared" si="1"/>
        <v>57.944444444444443</v>
      </c>
      <c r="P11" s="9"/>
    </row>
    <row r="12" spans="1:133">
      <c r="A12" s="12"/>
      <c r="B12" s="44">
        <v>519</v>
      </c>
      <c r="C12" s="20" t="s">
        <v>62</v>
      </c>
      <c r="D12" s="46">
        <v>113453</v>
      </c>
      <c r="E12" s="46">
        <v>0</v>
      </c>
      <c r="F12" s="46">
        <v>0</v>
      </c>
      <c r="G12" s="46">
        <v>0</v>
      </c>
      <c r="H12" s="46">
        <v>0</v>
      </c>
      <c r="I12" s="46">
        <v>858214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971667</v>
      </c>
      <c r="O12" s="47">
        <f t="shared" si="1"/>
        <v>60.314525139664802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11148096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1" si="4">SUM(D13:M13)</f>
        <v>11148096</v>
      </c>
      <c r="O13" s="43">
        <f t="shared" si="1"/>
        <v>691.99851024208567</v>
      </c>
      <c r="P13" s="10"/>
    </row>
    <row r="14" spans="1:133">
      <c r="A14" s="12"/>
      <c r="B14" s="44">
        <v>521</v>
      </c>
      <c r="C14" s="20" t="s">
        <v>27</v>
      </c>
      <c r="D14" s="46">
        <v>6212483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6212483</v>
      </c>
      <c r="O14" s="47">
        <f t="shared" si="1"/>
        <v>385.62898820608319</v>
      </c>
      <c r="P14" s="9"/>
    </row>
    <row r="15" spans="1:133">
      <c r="A15" s="12"/>
      <c r="B15" s="44">
        <v>522</v>
      </c>
      <c r="C15" s="20" t="s">
        <v>28</v>
      </c>
      <c r="D15" s="46">
        <v>4707306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4707306</v>
      </c>
      <c r="O15" s="47">
        <f t="shared" si="1"/>
        <v>292.1977653631285</v>
      </c>
      <c r="P15" s="9"/>
    </row>
    <row r="16" spans="1:133">
      <c r="A16" s="12"/>
      <c r="B16" s="44">
        <v>529</v>
      </c>
      <c r="C16" s="20" t="s">
        <v>29</v>
      </c>
      <c r="D16" s="46">
        <v>228307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228307</v>
      </c>
      <c r="O16" s="47">
        <f t="shared" si="1"/>
        <v>14.171756672873991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SUM(D18:D21)</f>
        <v>3355161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11211025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14566186</v>
      </c>
      <c r="O17" s="43">
        <f t="shared" si="1"/>
        <v>904.17045313469896</v>
      </c>
      <c r="P17" s="10"/>
    </row>
    <row r="18" spans="1:119">
      <c r="A18" s="12"/>
      <c r="B18" s="44">
        <v>534</v>
      </c>
      <c r="C18" s="20" t="s">
        <v>63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2713447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2713447</v>
      </c>
      <c r="O18" s="47">
        <f t="shared" si="1"/>
        <v>168.43246430788329</v>
      </c>
      <c r="P18" s="9"/>
    </row>
    <row r="19" spans="1:119">
      <c r="A19" s="12"/>
      <c r="B19" s="44">
        <v>536</v>
      </c>
      <c r="C19" s="20" t="s">
        <v>64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7332707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7332707</v>
      </c>
      <c r="O19" s="47">
        <f t="shared" si="1"/>
        <v>455.1649286157666</v>
      </c>
      <c r="P19" s="9"/>
    </row>
    <row r="20" spans="1:119">
      <c r="A20" s="12"/>
      <c r="B20" s="44">
        <v>538</v>
      </c>
      <c r="C20" s="20" t="s">
        <v>65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1164871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1164871</v>
      </c>
      <c r="O20" s="47">
        <f t="shared" si="1"/>
        <v>72.307324643078829</v>
      </c>
      <c r="P20" s="9"/>
    </row>
    <row r="21" spans="1:119">
      <c r="A21" s="12"/>
      <c r="B21" s="44">
        <v>539</v>
      </c>
      <c r="C21" s="20" t="s">
        <v>36</v>
      </c>
      <c r="D21" s="46">
        <v>3355161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3355161</v>
      </c>
      <c r="O21" s="47">
        <f t="shared" si="1"/>
        <v>208.26573556797021</v>
      </c>
      <c r="P21" s="9"/>
    </row>
    <row r="22" spans="1:119" ht="15.75">
      <c r="A22" s="28" t="s">
        <v>37</v>
      </c>
      <c r="B22" s="29"/>
      <c r="C22" s="30"/>
      <c r="D22" s="31">
        <f t="shared" ref="D22:M22" si="6">SUM(D23:D23)</f>
        <v>1541943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1541943</v>
      </c>
      <c r="O22" s="43">
        <f t="shared" si="1"/>
        <v>95.713407821229055</v>
      </c>
      <c r="P22" s="10"/>
    </row>
    <row r="23" spans="1:119">
      <c r="A23" s="12"/>
      <c r="B23" s="44">
        <v>541</v>
      </c>
      <c r="C23" s="20" t="s">
        <v>66</v>
      </c>
      <c r="D23" s="46">
        <v>1541943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1541943</v>
      </c>
      <c r="O23" s="47">
        <f t="shared" si="1"/>
        <v>95.713407821229055</v>
      </c>
      <c r="P23" s="9"/>
    </row>
    <row r="24" spans="1:119" ht="15.75">
      <c r="A24" s="28" t="s">
        <v>39</v>
      </c>
      <c r="B24" s="29"/>
      <c r="C24" s="30"/>
      <c r="D24" s="31">
        <f t="shared" ref="D24:M24" si="7">SUM(D25:D26)</f>
        <v>0</v>
      </c>
      <c r="E24" s="31">
        <f t="shared" si="7"/>
        <v>1155312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4"/>
        <v>1155312</v>
      </c>
      <c r="O24" s="43">
        <f t="shared" si="1"/>
        <v>71.713966480446928</v>
      </c>
      <c r="P24" s="10"/>
    </row>
    <row r="25" spans="1:119">
      <c r="A25" s="13"/>
      <c r="B25" s="45">
        <v>552</v>
      </c>
      <c r="C25" s="21" t="s">
        <v>40</v>
      </c>
      <c r="D25" s="46">
        <v>0</v>
      </c>
      <c r="E25" s="46">
        <v>1011653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1011653</v>
      </c>
      <c r="O25" s="47">
        <f t="shared" si="1"/>
        <v>62.796585971446305</v>
      </c>
      <c r="P25" s="9"/>
    </row>
    <row r="26" spans="1:119">
      <c r="A26" s="13"/>
      <c r="B26" s="45">
        <v>559</v>
      </c>
      <c r="C26" s="21" t="s">
        <v>67</v>
      </c>
      <c r="D26" s="46">
        <v>0</v>
      </c>
      <c r="E26" s="46">
        <v>143659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143659</v>
      </c>
      <c r="O26" s="47">
        <f t="shared" si="1"/>
        <v>8.9173805090006208</v>
      </c>
      <c r="P26" s="9"/>
    </row>
    <row r="27" spans="1:119" ht="15.75">
      <c r="A27" s="28" t="s">
        <v>41</v>
      </c>
      <c r="B27" s="29"/>
      <c r="C27" s="30"/>
      <c r="D27" s="31">
        <f t="shared" ref="D27:M27" si="8">SUM(D28:D28)</f>
        <v>901239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901239</v>
      </c>
      <c r="O27" s="43">
        <f t="shared" si="1"/>
        <v>55.942830540037242</v>
      </c>
      <c r="P27" s="9"/>
    </row>
    <row r="28" spans="1:119">
      <c r="A28" s="12"/>
      <c r="B28" s="44">
        <v>572</v>
      </c>
      <c r="C28" s="20" t="s">
        <v>68</v>
      </c>
      <c r="D28" s="46">
        <v>901239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901239</v>
      </c>
      <c r="O28" s="47">
        <f t="shared" si="1"/>
        <v>55.942830540037242</v>
      </c>
      <c r="P28" s="9"/>
    </row>
    <row r="29" spans="1:119" ht="15.75">
      <c r="A29" s="28" t="s">
        <v>69</v>
      </c>
      <c r="B29" s="29"/>
      <c r="C29" s="30"/>
      <c r="D29" s="31">
        <f t="shared" ref="D29:M29" si="9">SUM(D30:D30)</f>
        <v>545611</v>
      </c>
      <c r="E29" s="31">
        <f t="shared" si="9"/>
        <v>1118205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914934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4"/>
        <v>2578750</v>
      </c>
      <c r="O29" s="43">
        <f t="shared" si="1"/>
        <v>160.07138423339541</v>
      </c>
      <c r="P29" s="9"/>
    </row>
    <row r="30" spans="1:119" ht="15.75" thickBot="1">
      <c r="A30" s="12"/>
      <c r="B30" s="44">
        <v>581</v>
      </c>
      <c r="C30" s="20" t="s">
        <v>70</v>
      </c>
      <c r="D30" s="46">
        <v>545611</v>
      </c>
      <c r="E30" s="46">
        <v>1118205</v>
      </c>
      <c r="F30" s="46">
        <v>0</v>
      </c>
      <c r="G30" s="46">
        <v>0</v>
      </c>
      <c r="H30" s="46">
        <v>0</v>
      </c>
      <c r="I30" s="46">
        <v>914934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2578750</v>
      </c>
      <c r="O30" s="47">
        <f t="shared" si="1"/>
        <v>160.07138423339541</v>
      </c>
      <c r="P30" s="9"/>
    </row>
    <row r="31" spans="1:119" ht="16.5" thickBot="1">
      <c r="A31" s="14" t="s">
        <v>10</v>
      </c>
      <c r="B31" s="23"/>
      <c r="C31" s="22"/>
      <c r="D31" s="15">
        <f>SUM(D5,D13,D17,D22,D24,D27,D29)</f>
        <v>21353404</v>
      </c>
      <c r="E31" s="15">
        <f t="shared" ref="E31:M31" si="10">SUM(E5,E13,E17,E22,E24,E27,E29)</f>
        <v>2273517</v>
      </c>
      <c r="F31" s="15">
        <f t="shared" si="10"/>
        <v>0</v>
      </c>
      <c r="G31" s="15">
        <f t="shared" si="10"/>
        <v>0</v>
      </c>
      <c r="H31" s="15">
        <f t="shared" si="10"/>
        <v>0</v>
      </c>
      <c r="I31" s="15">
        <f t="shared" si="10"/>
        <v>14437660</v>
      </c>
      <c r="J31" s="15">
        <f t="shared" si="10"/>
        <v>0</v>
      </c>
      <c r="K31" s="15">
        <f t="shared" si="10"/>
        <v>0</v>
      </c>
      <c r="L31" s="15">
        <f t="shared" si="10"/>
        <v>0</v>
      </c>
      <c r="M31" s="15">
        <f t="shared" si="10"/>
        <v>0</v>
      </c>
      <c r="N31" s="15">
        <f t="shared" si="4"/>
        <v>38064581</v>
      </c>
      <c r="O31" s="37">
        <f t="shared" si="1"/>
        <v>2362.7921166977035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76</v>
      </c>
      <c r="M33" s="163"/>
      <c r="N33" s="163"/>
      <c r="O33" s="41">
        <v>16110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50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2024-11-18T00:24:35Z</cp:lastPrinted>
  <dcterms:created xsi:type="dcterms:W3CDTF">2000-08-31T21:26:31Z</dcterms:created>
  <dcterms:modified xsi:type="dcterms:W3CDTF">2024-12-10T19:52:33Z</dcterms:modified>
</cp:coreProperties>
</file>