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5" documentId="11_710B50150E84637033EBFED72CB9B0BC1A9D1FFD" xr6:coauthVersionLast="47" xr6:coauthVersionMax="47" xr10:uidLastSave="{443F6A73-2926-4008-86A8-37141F87CA8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'2007'!$A$1:$O$40</definedName>
    <definedName name="_xlnm.Print_Area" localSheetId="15">'2008'!$A$1:$O$40</definedName>
    <definedName name="_xlnm.Print_Area" localSheetId="14">'2009'!$A$1:$O$40</definedName>
    <definedName name="_xlnm.Print_Area" localSheetId="13">'2010'!$A$1:$O$40</definedName>
    <definedName name="_xlnm.Print_Area" localSheetId="12">'2011'!$A$1:$O$40</definedName>
    <definedName name="_xlnm.Print_Area" localSheetId="11">'2012'!$A$1:$O$41</definedName>
    <definedName name="_xlnm.Print_Area" localSheetId="10">'2013'!$A$1:$O$41</definedName>
    <definedName name="_xlnm.Print_Area" localSheetId="9">'2014'!$A$1:$O$40</definedName>
    <definedName name="_xlnm.Print_Area" localSheetId="8">'2015'!$A$1:$O$41</definedName>
    <definedName name="_xlnm.Print_Area" localSheetId="7">'2016'!$A$1:$O$40</definedName>
    <definedName name="_xlnm.Print_Area" localSheetId="6">'2017'!$A$1:$O$41</definedName>
    <definedName name="_xlnm.Print_Area" localSheetId="5">'2018'!$A$1:$O$39</definedName>
    <definedName name="_xlnm.Print_Area" localSheetId="4">'2019'!$A$1:$O$40</definedName>
    <definedName name="_xlnm.Print_Area" localSheetId="3">'2020'!$A$1:$O$39</definedName>
    <definedName name="_xlnm.Print_Area" localSheetId="2">'2021'!$A$1:$P$40</definedName>
    <definedName name="_xlnm.Print_Area" localSheetId="1">'2022'!$A$1:$P$41</definedName>
    <definedName name="_xlnm.Print_Area" localSheetId="0">'2023'!$A$1:$P$43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49" l="1"/>
  <c r="F39" i="49"/>
  <c r="G39" i="49"/>
  <c r="H39" i="49"/>
  <c r="I39" i="49"/>
  <c r="J39" i="49"/>
  <c r="K39" i="49"/>
  <c r="L39" i="49"/>
  <c r="M39" i="49"/>
  <c r="N39" i="49"/>
  <c r="D39" i="49"/>
  <c r="O38" i="49" l="1"/>
  <c r="P38" i="49" s="1"/>
  <c r="O37" i="49"/>
  <c r="P37" i="49" s="1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3" i="49" l="1"/>
  <c r="P33" i="49" s="1"/>
  <c r="O30" i="49"/>
  <c r="P30" i="49" s="1"/>
  <c r="O28" i="49"/>
  <c r="P28" i="49" s="1"/>
  <c r="O26" i="49"/>
  <c r="P26" i="49" s="1"/>
  <c r="O14" i="49"/>
  <c r="P14" i="49" s="1"/>
  <c r="O5" i="49"/>
  <c r="P5" i="49" s="1"/>
  <c r="O20" i="49"/>
  <c r="P20" i="49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37" i="48" s="1"/>
  <c r="O39" i="49" l="1"/>
  <c r="P39" i="49" s="1"/>
  <c r="I37" i="48"/>
  <c r="E37" i="48"/>
  <c r="F37" i="48"/>
  <c r="G37" i="48"/>
  <c r="H37" i="48"/>
  <c r="J37" i="48"/>
  <c r="K37" i="48"/>
  <c r="L37" i="48"/>
  <c r="M37" i="48"/>
  <c r="N37" i="48"/>
  <c r="O33" i="48"/>
  <c r="P33" i="48" s="1"/>
  <c r="O30" i="48"/>
  <c r="P30" i="48" s="1"/>
  <c r="O28" i="48"/>
  <c r="P28" i="48" s="1"/>
  <c r="O26" i="48"/>
  <c r="P26" i="48" s="1"/>
  <c r="O20" i="48"/>
  <c r="P20" i="48" s="1"/>
  <c r="O14" i="48"/>
  <c r="P14" i="48" s="1"/>
  <c r="O5" i="48"/>
  <c r="P5" i="48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/>
  <c r="O23" i="47"/>
  <c r="P23" i="47" s="1"/>
  <c r="O22" i="47"/>
  <c r="P22" i="47" s="1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N34" i="46"/>
  <c r="O34" i="46" s="1"/>
  <c r="N33" i="46"/>
  <c r="O33" i="46" s="1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N22" i="46"/>
  <c r="O22" i="46"/>
  <c r="N21" i="46"/>
  <c r="O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M35" i="46" s="1"/>
  <c r="L5" i="46"/>
  <c r="K5" i="46"/>
  <c r="K35" i="46" s="1"/>
  <c r="J5" i="46"/>
  <c r="J35" i="46" s="1"/>
  <c r="I5" i="46"/>
  <c r="I35" i="46" s="1"/>
  <c r="H5" i="46"/>
  <c r="G5" i="46"/>
  <c r="F5" i="46"/>
  <c r="E5" i="46"/>
  <c r="D5" i="46"/>
  <c r="N35" i="45"/>
  <c r="O35" i="45" s="1"/>
  <c r="N34" i="45"/>
  <c r="O34" i="45"/>
  <c r="M33" i="45"/>
  <c r="L33" i="45"/>
  <c r="K33" i="45"/>
  <c r="J33" i="45"/>
  <c r="I33" i="45"/>
  <c r="H33" i="45"/>
  <c r="G33" i="45"/>
  <c r="F33" i="45"/>
  <c r="E33" i="45"/>
  <c r="D33" i="45"/>
  <c r="N33" i="45" s="1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/>
  <c r="N24" i="45"/>
  <c r="O24" i="45" s="1"/>
  <c r="N23" i="45"/>
  <c r="O23" i="45" s="1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F36" i="45" s="1"/>
  <c r="E5" i="45"/>
  <c r="D5" i="45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M28" i="44"/>
  <c r="L28" i="44"/>
  <c r="K28" i="44"/>
  <c r="J28" i="44"/>
  <c r="J35" i="44" s="1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N20" i="44" s="1"/>
  <c r="O20" i="44" s="1"/>
  <c r="E20" i="44"/>
  <c r="D20" i="44"/>
  <c r="N19" i="44"/>
  <c r="O19" i="44" s="1"/>
  <c r="N18" i="44"/>
  <c r="O18" i="44" s="1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36" i="43"/>
  <c r="O36" i="43"/>
  <c r="N35" i="43"/>
  <c r="O35" i="43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F37" i="43" s="1"/>
  <c r="E26" i="43"/>
  <c r="D26" i="43"/>
  <c r="N25" i="43"/>
  <c r="O25" i="43" s="1"/>
  <c r="N24" i="43"/>
  <c r="O24" i="43" s="1"/>
  <c r="N23" i="43"/>
  <c r="O23" i="43" s="1"/>
  <c r="N22" i="43"/>
  <c r="O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5" i="42"/>
  <c r="O35" i="42" s="1"/>
  <c r="N34" i="42"/>
  <c r="O34" i="42"/>
  <c r="M33" i="42"/>
  <c r="L33" i="42"/>
  <c r="K33" i="42"/>
  <c r="J33" i="42"/>
  <c r="I33" i="42"/>
  <c r="H33" i="42"/>
  <c r="G33" i="42"/>
  <c r="F33" i="42"/>
  <c r="E33" i="42"/>
  <c r="D33" i="42"/>
  <c r="N33" i="42" s="1"/>
  <c r="O33" i="42" s="1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N23" i="42"/>
  <c r="O23" i="42" s="1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36" i="42" s="1"/>
  <c r="E5" i="42"/>
  <c r="E36" i="42" s="1"/>
  <c r="D5" i="42"/>
  <c r="N36" i="41"/>
  <c r="O36" i="41" s="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/>
  <c r="M30" i="41"/>
  <c r="L30" i="41"/>
  <c r="K30" i="41"/>
  <c r="J30" i="41"/>
  <c r="I30" i="41"/>
  <c r="N30" i="41" s="1"/>
  <c r="O30" i="41" s="1"/>
  <c r="H30" i="41"/>
  <c r="G30" i="41"/>
  <c r="F30" i="41"/>
  <c r="E30" i="41"/>
  <c r="D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8" i="41" s="1"/>
  <c r="O28" i="41" s="1"/>
  <c r="N27" i="41"/>
  <c r="O27" i="41"/>
  <c r="M26" i="41"/>
  <c r="N26" i="41" s="1"/>
  <c r="O26" i="41" s="1"/>
  <c r="L26" i="41"/>
  <c r="K26" i="41"/>
  <c r="J26" i="41"/>
  <c r="I26" i="41"/>
  <c r="H26" i="41"/>
  <c r="G26" i="41"/>
  <c r="F26" i="41"/>
  <c r="E26" i="41"/>
  <c r="D26" i="41"/>
  <c r="N25" i="41"/>
  <c r="O25" i="41"/>
  <c r="N24" i="41"/>
  <c r="O24" i="41"/>
  <c r="N23" i="41"/>
  <c r="O23" i="41" s="1"/>
  <c r="N22" i="41"/>
  <c r="O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35" i="40"/>
  <c r="O35" i="40" s="1"/>
  <c r="N34" i="40"/>
  <c r="O34" i="40" s="1"/>
  <c r="N32" i="40"/>
  <c r="O32" i="40" s="1"/>
  <c r="N30" i="40"/>
  <c r="O30" i="40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M26" i="40"/>
  <c r="L26" i="40"/>
  <c r="K26" i="40"/>
  <c r="J26" i="40"/>
  <c r="I26" i="40"/>
  <c r="H26" i="40"/>
  <c r="G26" i="40"/>
  <c r="F26" i="40"/>
  <c r="E26" i="40"/>
  <c r="D26" i="40"/>
  <c r="N26" i="40" s="1"/>
  <c r="O26" i="40" s="1"/>
  <c r="N25" i="40"/>
  <c r="O25" i="40"/>
  <c r="M24" i="40"/>
  <c r="L24" i="40"/>
  <c r="K24" i="40"/>
  <c r="J24" i="40"/>
  <c r="I24" i="40"/>
  <c r="H24" i="40"/>
  <c r="G24" i="40"/>
  <c r="F24" i="40"/>
  <c r="E24" i="40"/>
  <c r="D24" i="40"/>
  <c r="N23" i="40"/>
  <c r="O23" i="40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J36" i="40" s="1"/>
  <c r="I18" i="40"/>
  <c r="H18" i="40"/>
  <c r="G18" i="40"/>
  <c r="F18" i="40"/>
  <c r="E18" i="40"/>
  <c r="D18" i="40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M36" i="40" s="1"/>
  <c r="L5" i="40"/>
  <c r="K5" i="40"/>
  <c r="K36" i="40" s="1"/>
  <c r="J5" i="40"/>
  <c r="I5" i="40"/>
  <c r="H5" i="40"/>
  <c r="G5" i="40"/>
  <c r="F5" i="40"/>
  <c r="E5" i="40"/>
  <c r="D5" i="40"/>
  <c r="D36" i="40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N27" i="39" s="1"/>
  <c r="O27" i="39" s="1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D36" i="39" s="1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J36" i="39" s="1"/>
  <c r="I5" i="39"/>
  <c r="I36" i="39" s="1"/>
  <c r="H5" i="39"/>
  <c r="G5" i="39"/>
  <c r="F5" i="39"/>
  <c r="F36" i="39" s="1"/>
  <c r="E5" i="39"/>
  <c r="D5" i="39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N29" i="38" s="1"/>
  <c r="O29" i="38" s="1"/>
  <c r="E29" i="38"/>
  <c r="D29" i="38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 s="1"/>
  <c r="N22" i="38"/>
  <c r="O22" i="38" s="1"/>
  <c r="N21" i="38"/>
  <c r="O21" i="38" s="1"/>
  <c r="N20" i="38"/>
  <c r="O20" i="38" s="1"/>
  <c r="M19" i="38"/>
  <c r="L19" i="38"/>
  <c r="K19" i="38"/>
  <c r="J19" i="38"/>
  <c r="J36" i="38" s="1"/>
  <c r="I19" i="38"/>
  <c r="H19" i="38"/>
  <c r="G19" i="38"/>
  <c r="F19" i="38"/>
  <c r="E19" i="38"/>
  <c r="D19" i="38"/>
  <c r="N18" i="38"/>
  <c r="O18" i="38" s="1"/>
  <c r="N17" i="38"/>
  <c r="O17" i="38" s="1"/>
  <c r="N16" i="38"/>
  <c r="O16" i="38"/>
  <c r="N15" i="38"/>
  <c r="O15" i="38" s="1"/>
  <c r="M14" i="38"/>
  <c r="L14" i="38"/>
  <c r="K14" i="38"/>
  <c r="K36" i="38" s="1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F36" i="38" s="1"/>
  <c r="E5" i="38"/>
  <c r="E36" i="38" s="1"/>
  <c r="D5" i="38"/>
  <c r="N36" i="37"/>
  <c r="O36" i="37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E37" i="37" s="1"/>
  <c r="D29" i="37"/>
  <c r="N29" i="37" s="1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 s="1"/>
  <c r="N23" i="37"/>
  <c r="O23" i="37" s="1"/>
  <c r="N22" i="37"/>
  <c r="O22" i="37"/>
  <c r="N21" i="37"/>
  <c r="O21" i="37"/>
  <c r="M20" i="37"/>
  <c r="M37" i="37" s="1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 s="1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37" i="37" s="1"/>
  <c r="K5" i="37"/>
  <c r="J5" i="37"/>
  <c r="I5" i="37"/>
  <c r="I37" i="37" s="1"/>
  <c r="H5" i="37"/>
  <c r="G5" i="37"/>
  <c r="G37" i="37" s="1"/>
  <c r="F5" i="37"/>
  <c r="E5" i="37"/>
  <c r="D5" i="37"/>
  <c r="N36" i="36"/>
  <c r="O36" i="36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D37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30" i="36" s="1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 s="1"/>
  <c r="N17" i="36"/>
  <c r="O17" i="36" s="1"/>
  <c r="N16" i="36"/>
  <c r="O16" i="36" s="1"/>
  <c r="N15" i="36"/>
  <c r="O15" i="36" s="1"/>
  <c r="M14" i="36"/>
  <c r="L14" i="36"/>
  <c r="K14" i="36"/>
  <c r="K37" i="36" s="1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 s="1"/>
  <c r="N10" i="36"/>
  <c r="O10" i="36"/>
  <c r="N9" i="36"/>
  <c r="O9" i="36"/>
  <c r="N8" i="36"/>
  <c r="O8" i="36"/>
  <c r="N7" i="36"/>
  <c r="O7" i="36" s="1"/>
  <c r="N6" i="36"/>
  <c r="O6" i="36"/>
  <c r="M5" i="36"/>
  <c r="L5" i="36"/>
  <c r="L37" i="36" s="1"/>
  <c r="K5" i="36"/>
  <c r="J5" i="36"/>
  <c r="I5" i="36"/>
  <c r="H5" i="36"/>
  <c r="G5" i="36"/>
  <c r="F5" i="36"/>
  <c r="E5" i="36"/>
  <c r="D5" i="36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N32" i="35" s="1"/>
  <c r="O32" i="35" s="1"/>
  <c r="D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M25" i="35"/>
  <c r="L25" i="35"/>
  <c r="K25" i="35"/>
  <c r="K36" i="35" s="1"/>
  <c r="J25" i="35"/>
  <c r="I25" i="35"/>
  <c r="H25" i="35"/>
  <c r="G25" i="35"/>
  <c r="F25" i="35"/>
  <c r="E25" i="35"/>
  <c r="D25" i="35"/>
  <c r="D36" i="35" s="1"/>
  <c r="N24" i="35"/>
  <c r="O24" i="35" s="1"/>
  <c r="N23" i="35"/>
  <c r="O23" i="35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5" i="34"/>
  <c r="O35" i="34"/>
  <c r="N34" i="34"/>
  <c r="O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36" i="34"/>
  <c r="L5" i="34"/>
  <c r="K5" i="34"/>
  <c r="J5" i="34"/>
  <c r="I5" i="34"/>
  <c r="H5" i="34"/>
  <c r="G5" i="34"/>
  <c r="F5" i="34"/>
  <c r="E5" i="34"/>
  <c r="D5" i="34"/>
  <c r="E32" i="33"/>
  <c r="F32" i="33"/>
  <c r="G32" i="33"/>
  <c r="H32" i="33"/>
  <c r="I32" i="33"/>
  <c r="J32" i="33"/>
  <c r="K32" i="33"/>
  <c r="L32" i="33"/>
  <c r="M32" i="33"/>
  <c r="D32" i="33"/>
  <c r="N32" i="33" s="1"/>
  <c r="O32" i="33" s="1"/>
  <c r="E29" i="33"/>
  <c r="F29" i="33"/>
  <c r="G29" i="33"/>
  <c r="H29" i="33"/>
  <c r="I29" i="33"/>
  <c r="J29" i="33"/>
  <c r="K29" i="33"/>
  <c r="L29" i="33"/>
  <c r="M29" i="33"/>
  <c r="E27" i="33"/>
  <c r="F27" i="33"/>
  <c r="G27" i="33"/>
  <c r="H27" i="33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19" i="33"/>
  <c r="F19" i="33"/>
  <c r="G19" i="33"/>
  <c r="H19" i="33"/>
  <c r="I19" i="33"/>
  <c r="J19" i="33"/>
  <c r="K19" i="33"/>
  <c r="L19" i="33"/>
  <c r="M19" i="33"/>
  <c r="E14" i="33"/>
  <c r="E36" i="33" s="1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I36" i="33" s="1"/>
  <c r="J5" i="33"/>
  <c r="J36" i="33" s="1"/>
  <c r="K5" i="33"/>
  <c r="L5" i="33"/>
  <c r="M5" i="33"/>
  <c r="D29" i="33"/>
  <c r="N29" i="33" s="1"/>
  <c r="O29" i="33" s="1"/>
  <c r="D25" i="33"/>
  <c r="D19" i="33"/>
  <c r="N19" i="33" s="1"/>
  <c r="O19" i="33" s="1"/>
  <c r="D14" i="33"/>
  <c r="D5" i="33"/>
  <c r="N5" i="33" s="1"/>
  <c r="O5" i="33" s="1"/>
  <c r="N34" i="33"/>
  <c r="O34" i="33" s="1"/>
  <c r="N35" i="33"/>
  <c r="O35" i="33" s="1"/>
  <c r="N33" i="33"/>
  <c r="O33" i="33" s="1"/>
  <c r="N30" i="33"/>
  <c r="O30" i="33" s="1"/>
  <c r="N31" i="33"/>
  <c r="O31" i="33" s="1"/>
  <c r="D27" i="33"/>
  <c r="N28" i="33"/>
  <c r="O28" i="33" s="1"/>
  <c r="N26" i="33"/>
  <c r="O26" i="33" s="1"/>
  <c r="N16" i="33"/>
  <c r="O16" i="33" s="1"/>
  <c r="N17" i="33"/>
  <c r="O17" i="33"/>
  <c r="N18" i="33"/>
  <c r="O18" i="33" s="1"/>
  <c r="N7" i="33"/>
  <c r="O7" i="33"/>
  <c r="N8" i="33"/>
  <c r="O8" i="33" s="1"/>
  <c r="N9" i="33"/>
  <c r="O9" i="33" s="1"/>
  <c r="N10" i="33"/>
  <c r="O10" i="33" s="1"/>
  <c r="N11" i="33"/>
  <c r="O11" i="33"/>
  <c r="N12" i="33"/>
  <c r="O12" i="33" s="1"/>
  <c r="N13" i="33"/>
  <c r="O13" i="33"/>
  <c r="N6" i="33"/>
  <c r="O6" i="33" s="1"/>
  <c r="N21" i="33"/>
  <c r="O21" i="33" s="1"/>
  <c r="N22" i="33"/>
  <c r="O22" i="33" s="1"/>
  <c r="N23" i="33"/>
  <c r="O23" i="33" s="1"/>
  <c r="N24" i="33"/>
  <c r="O24" i="33" s="1"/>
  <c r="N20" i="33"/>
  <c r="O20" i="33"/>
  <c r="N15" i="33"/>
  <c r="O15" i="33" s="1"/>
  <c r="F37" i="37"/>
  <c r="N14" i="39"/>
  <c r="O14" i="39"/>
  <c r="N28" i="40"/>
  <c r="O28" i="40" s="1"/>
  <c r="J31" i="40"/>
  <c r="M31" i="40"/>
  <c r="E31" i="40"/>
  <c r="H31" i="40"/>
  <c r="D31" i="40"/>
  <c r="N33" i="40"/>
  <c r="O33" i="40" s="1"/>
  <c r="G31" i="40"/>
  <c r="I31" i="40"/>
  <c r="L31" i="40"/>
  <c r="K31" i="40"/>
  <c r="F31" i="40"/>
  <c r="K36" i="33"/>
  <c r="D36" i="34"/>
  <c r="N19" i="34"/>
  <c r="O19" i="34" s="1"/>
  <c r="G36" i="35"/>
  <c r="E36" i="40"/>
  <c r="L36" i="34" l="1"/>
  <c r="N27" i="35"/>
  <c r="O27" i="35" s="1"/>
  <c r="D36" i="42"/>
  <c r="I36" i="38"/>
  <c r="E36" i="39"/>
  <c r="M36" i="39"/>
  <c r="N30" i="43"/>
  <c r="O30" i="43" s="1"/>
  <c r="N31" i="46"/>
  <c r="O31" i="46" s="1"/>
  <c r="N30" i="45"/>
  <c r="O30" i="45" s="1"/>
  <c r="M37" i="41"/>
  <c r="N27" i="46"/>
  <c r="O27" i="46" s="1"/>
  <c r="N13" i="40"/>
  <c r="O13" i="40" s="1"/>
  <c r="L36" i="40"/>
  <c r="H36" i="42"/>
  <c r="N14" i="42"/>
  <c r="O14" i="42" s="1"/>
  <c r="N29" i="35"/>
  <c r="O29" i="35" s="1"/>
  <c r="I36" i="42"/>
  <c r="N20" i="42"/>
  <c r="O20" i="42" s="1"/>
  <c r="N28" i="42"/>
  <c r="O28" i="42" s="1"/>
  <c r="D37" i="43"/>
  <c r="N34" i="37"/>
  <c r="O34" i="37" s="1"/>
  <c r="G36" i="39"/>
  <c r="K36" i="39"/>
  <c r="N31" i="39"/>
  <c r="O31" i="39" s="1"/>
  <c r="I36" i="40"/>
  <c r="N5" i="42"/>
  <c r="O5" i="42" s="1"/>
  <c r="N29" i="34"/>
  <c r="O29" i="34" s="1"/>
  <c r="N19" i="35"/>
  <c r="O19" i="35" s="1"/>
  <c r="N25" i="35"/>
  <c r="O25" i="35" s="1"/>
  <c r="H36" i="39"/>
  <c r="K36" i="42"/>
  <c r="E37" i="43"/>
  <c r="E35" i="44"/>
  <c r="N35" i="44" s="1"/>
  <c r="O35" i="44" s="1"/>
  <c r="M37" i="36"/>
  <c r="N5" i="37"/>
  <c r="O5" i="37" s="1"/>
  <c r="G36" i="38"/>
  <c r="N14" i="33"/>
  <c r="O14" i="33" s="1"/>
  <c r="N32" i="44"/>
  <c r="O32" i="44" s="1"/>
  <c r="N25" i="33"/>
  <c r="O25" i="33" s="1"/>
  <c r="L36" i="42"/>
  <c r="G37" i="43"/>
  <c r="D35" i="44"/>
  <c r="N26" i="44"/>
  <c r="O26" i="44" s="1"/>
  <c r="D36" i="45"/>
  <c r="O28" i="47"/>
  <c r="P28" i="47" s="1"/>
  <c r="E36" i="35"/>
  <c r="L36" i="39"/>
  <c r="J37" i="43"/>
  <c r="G35" i="44"/>
  <c r="N30" i="44"/>
  <c r="O30" i="44" s="1"/>
  <c r="N19" i="46"/>
  <c r="O19" i="46" s="1"/>
  <c r="O33" i="47"/>
  <c r="P33" i="47" s="1"/>
  <c r="G36" i="40"/>
  <c r="N14" i="34"/>
  <c r="O14" i="34" s="1"/>
  <c r="K36" i="34"/>
  <c r="N27" i="34"/>
  <c r="O27" i="34" s="1"/>
  <c r="F36" i="35"/>
  <c r="N36" i="35" s="1"/>
  <c r="O36" i="35" s="1"/>
  <c r="E37" i="36"/>
  <c r="N37" i="36" s="1"/>
  <c r="O37" i="36" s="1"/>
  <c r="N20" i="37"/>
  <c r="O20" i="37" s="1"/>
  <c r="J37" i="37"/>
  <c r="N24" i="40"/>
  <c r="O24" i="40" s="1"/>
  <c r="K37" i="43"/>
  <c r="H35" i="44"/>
  <c r="G36" i="45"/>
  <c r="N25" i="46"/>
  <c r="O25" i="46" s="1"/>
  <c r="D36" i="47"/>
  <c r="I37" i="43"/>
  <c r="F35" i="44"/>
  <c r="E36" i="45"/>
  <c r="D37" i="41"/>
  <c r="N26" i="42"/>
  <c r="O26" i="42" s="1"/>
  <c r="L37" i="43"/>
  <c r="I35" i="44"/>
  <c r="H36" i="45"/>
  <c r="N36" i="45" s="1"/>
  <c r="O36" i="45" s="1"/>
  <c r="N14" i="45"/>
  <c r="O14" i="45" s="1"/>
  <c r="E36" i="47"/>
  <c r="L36" i="47"/>
  <c r="M36" i="47"/>
  <c r="N14" i="46"/>
  <c r="O14" i="46" s="1"/>
  <c r="N32" i="38"/>
  <c r="O32" i="38" s="1"/>
  <c r="I36" i="45"/>
  <c r="N20" i="45"/>
  <c r="O20" i="45" s="1"/>
  <c r="N28" i="45"/>
  <c r="O28" i="45" s="1"/>
  <c r="N29" i="46"/>
  <c r="O29" i="46" s="1"/>
  <c r="F36" i="47"/>
  <c r="G36" i="33"/>
  <c r="F36" i="40"/>
  <c r="M36" i="42"/>
  <c r="H36" i="33"/>
  <c r="N14" i="35"/>
  <c r="O14" i="35" s="1"/>
  <c r="N20" i="36"/>
  <c r="O20" i="36" s="1"/>
  <c r="G36" i="34"/>
  <c r="N14" i="43"/>
  <c r="O14" i="43" s="1"/>
  <c r="H36" i="34"/>
  <c r="H37" i="36"/>
  <c r="F37" i="41"/>
  <c r="N33" i="41"/>
  <c r="O33" i="41" s="1"/>
  <c r="N33" i="43"/>
  <c r="O33" i="43" s="1"/>
  <c r="N5" i="45"/>
  <c r="O5" i="45" s="1"/>
  <c r="E35" i="46"/>
  <c r="G36" i="47"/>
  <c r="M36" i="38"/>
  <c r="I36" i="35"/>
  <c r="N26" i="36"/>
  <c r="O26" i="36" s="1"/>
  <c r="H36" i="35"/>
  <c r="G37" i="36"/>
  <c r="N31" i="37"/>
  <c r="O31" i="37" s="1"/>
  <c r="M37" i="43"/>
  <c r="I36" i="34"/>
  <c r="J36" i="35"/>
  <c r="I37" i="36"/>
  <c r="F37" i="36"/>
  <c r="N29" i="39"/>
  <c r="O29" i="39" s="1"/>
  <c r="G37" i="41"/>
  <c r="K36" i="45"/>
  <c r="F35" i="46"/>
  <c r="H36" i="47"/>
  <c r="O14" i="47"/>
  <c r="P14" i="47" s="1"/>
  <c r="N18" i="40"/>
  <c r="O18" i="40" s="1"/>
  <c r="O30" i="47"/>
  <c r="P30" i="47" s="1"/>
  <c r="L36" i="38"/>
  <c r="N14" i="38"/>
  <c r="O14" i="38" s="1"/>
  <c r="N27" i="38"/>
  <c r="O27" i="38" s="1"/>
  <c r="K37" i="37"/>
  <c r="N5" i="43"/>
  <c r="O5" i="43" s="1"/>
  <c r="N32" i="34"/>
  <c r="O32" i="34" s="1"/>
  <c r="J37" i="36"/>
  <c r="N28" i="36"/>
  <c r="O28" i="36" s="1"/>
  <c r="D36" i="38"/>
  <c r="N36" i="38" s="1"/>
  <c r="O36" i="38" s="1"/>
  <c r="H36" i="38"/>
  <c r="N33" i="39"/>
  <c r="O33" i="39" s="1"/>
  <c r="N5" i="41"/>
  <c r="O5" i="41" s="1"/>
  <c r="N14" i="41"/>
  <c r="O14" i="41" s="1"/>
  <c r="N30" i="42"/>
  <c r="O30" i="42" s="1"/>
  <c r="M35" i="44"/>
  <c r="K35" i="44"/>
  <c r="L36" i="45"/>
  <c r="G35" i="46"/>
  <c r="I36" i="47"/>
  <c r="O20" i="47"/>
  <c r="P20" i="47" s="1"/>
  <c r="M36" i="35"/>
  <c r="N28" i="44"/>
  <c r="O28" i="44" s="1"/>
  <c r="K37" i="41"/>
  <c r="N36" i="47"/>
  <c r="N27" i="33"/>
  <c r="O27" i="33" s="1"/>
  <c r="N33" i="36"/>
  <c r="O33" i="36" s="1"/>
  <c r="G36" i="42"/>
  <c r="N26" i="43"/>
  <c r="O26" i="43" s="1"/>
  <c r="H37" i="43"/>
  <c r="D35" i="46"/>
  <c r="N27" i="37"/>
  <c r="O27" i="37" s="1"/>
  <c r="M36" i="33"/>
  <c r="N5" i="46"/>
  <c r="O5" i="46" s="1"/>
  <c r="E37" i="41"/>
  <c r="N28" i="43"/>
  <c r="O28" i="43" s="1"/>
  <c r="J36" i="34"/>
  <c r="L36" i="35"/>
  <c r="N19" i="38"/>
  <c r="O19" i="38" s="1"/>
  <c r="N25" i="38"/>
  <c r="O25" i="38" s="1"/>
  <c r="I37" i="41"/>
  <c r="N20" i="41"/>
  <c r="O20" i="41" s="1"/>
  <c r="L37" i="41"/>
  <c r="L35" i="44"/>
  <c r="M36" i="45"/>
  <c r="H35" i="46"/>
  <c r="J36" i="47"/>
  <c r="K36" i="47"/>
  <c r="O37" i="48"/>
  <c r="P37" i="48" s="1"/>
  <c r="N36" i="39"/>
  <c r="O36" i="39" s="1"/>
  <c r="N5" i="36"/>
  <c r="O5" i="36" s="1"/>
  <c r="N5" i="35"/>
  <c r="O5" i="35" s="1"/>
  <c r="H36" i="40"/>
  <c r="N36" i="40" s="1"/>
  <c r="O36" i="40" s="1"/>
  <c r="H37" i="41"/>
  <c r="N37" i="41" s="1"/>
  <c r="O37" i="41" s="1"/>
  <c r="O5" i="47"/>
  <c r="P5" i="47" s="1"/>
  <c r="O26" i="47"/>
  <c r="P26" i="47" s="1"/>
  <c r="N5" i="44"/>
  <c r="O5" i="44" s="1"/>
  <c r="D37" i="37"/>
  <c r="F36" i="34"/>
  <c r="D36" i="33"/>
  <c r="L35" i="46"/>
  <c r="E36" i="34"/>
  <c r="N14" i="36"/>
  <c r="O14" i="36" s="1"/>
  <c r="N31" i="40"/>
  <c r="O31" i="40" s="1"/>
  <c r="H37" i="37"/>
  <c r="N5" i="34"/>
  <c r="O5" i="34" s="1"/>
  <c r="F36" i="33"/>
  <c r="N5" i="39"/>
  <c r="O5" i="39" s="1"/>
  <c r="J37" i="41"/>
  <c r="L36" i="33"/>
  <c r="N5" i="40"/>
  <c r="O5" i="40" s="1"/>
  <c r="J36" i="42"/>
  <c r="J36" i="45"/>
  <c r="N20" i="39"/>
  <c r="O20" i="39" s="1"/>
  <c r="N5" i="38"/>
  <c r="O5" i="38" s="1"/>
  <c r="N36" i="42" l="1"/>
  <c r="O36" i="42" s="1"/>
  <c r="O36" i="47"/>
  <c r="P36" i="47" s="1"/>
  <c r="N35" i="46"/>
  <c r="O35" i="46" s="1"/>
  <c r="N37" i="43"/>
  <c r="O37" i="43" s="1"/>
  <c r="N36" i="34"/>
  <c r="O36" i="34" s="1"/>
  <c r="N36" i="33"/>
  <c r="O36" i="33" s="1"/>
  <c r="N37" i="37"/>
  <c r="O37" i="37" s="1"/>
</calcChain>
</file>

<file path=xl/sharedStrings.xml><?xml version="1.0" encoding="utf-8"?>
<sst xmlns="http://schemas.openxmlformats.org/spreadsheetml/2006/main" count="893" uniqueCount="104">
  <si>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</si>
  <si>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</si>
  <si>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</si>
  <si>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</si>
  <si>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</si>
  <si>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</si>
  <si>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</si>
  <si>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</si>
  <si>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</si>
  <si>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</si>
  <si>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</si>
  <si>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</si>
  <si>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</si>
  <si>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</si>
  <si>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</si>
  <si>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</si>
  <si>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</si>
  <si>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</si>
  <si>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</si>
  <si>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</si>
  <si>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</si>
  <si>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</si>
  <si>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</si>
  <si>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</si>
  <si>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</si>
  <si>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</si>
  <si>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Pension Benefits</t>
  </si>
  <si>
    <t>Public Safety</t>
  </si>
  <si>
    <t>Law Enforcement</t>
  </si>
  <si>
    <t>Fire Control</t>
  </si>
  <si>
    <t>Ambulance and Rescue Services</t>
  </si>
  <si>
    <t>Other Public Safety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</si>
  <si>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</si>
  <si>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</si>
  <si>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</si>
  <si>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</si>
  <si>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</si>
  <si>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</si>
  <si>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</si>
  <si>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</si>
  <si>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</si>
  <si>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Industry Development</t>
  </si>
  <si>
    <t>Culture / Recreation</t>
  </si>
  <si>
    <t>Parks and Recreation</t>
  </si>
  <si>
    <t>Special Recreation Facilities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</si>
  <si>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</si>
  <si>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</si>
  <si>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</si>
  <si>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</si>
  <si>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</si>
  <si>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St. Cloud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</si>
  <si>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</si>
  <si>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</si>
  <si>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</si>
  <si>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</si>
  <si>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</si>
  <si>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</si>
  <si>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Emergency and Disaster Relief Services</t>
  </si>
  <si>
    <t>2012 Municipal Population:</t>
  </si>
  <si>
    <t>Local Fiscal Year Ended September 30, 2013</t>
  </si>
  <si>
    <t>Flood Control / Stormwater Management</t>
  </si>
  <si>
    <t>2013 Municipal Population:</t>
  </si>
  <si>
    <t>Local Fiscal Year Ended September 30, 2008</t>
  </si>
  <si>
    <t>Other General Government Services</t>
  </si>
  <si>
    <t>2008 Municipal Population:</t>
  </si>
  <si>
    <t>Local Fiscal Year Ended September 30, 2014</t>
  </si>
  <si>
    <t>Emergency and Disaster Relief</t>
  </si>
  <si>
    <t>Garbage / Solid Waste</t>
  </si>
  <si>
    <t>Flood Control / Stormwater Control</t>
  </si>
  <si>
    <t>Road / Street Facilities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</si>
  <si>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</si>
  <si>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</si>
  <si>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</si>
  <si>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</si>
  <si>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</si>
  <si>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</si>
  <si>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Payment to Refunded Bond Escrow Agent</t>
  </si>
  <si>
    <t>2007 Municipal Population:</t>
  </si>
  <si>
    <t>Local Fiscal Year Ended September 30, 2015</t>
  </si>
  <si>
    <t>Special Facilities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</si>
  <si>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</si>
  <si>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</si>
  <si>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</si>
  <si>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</si>
  <si>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</si>
  <si>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</si>
  <si>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</si>
  <si>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</si>
  <si>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</si>
  <si>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</si>
  <si>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</si>
  <si>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</si>
  <si>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</si>
  <si>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</si>
  <si>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</si>
  <si>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</si>
  <si>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</si>
  <si>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</si>
  <si>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Lease Acquisitions</t>
  </si>
  <si>
    <t>2022 Municipal Population:</t>
  </si>
  <si>
    <t>Local Fiscal Year Ended September 30, 2023</t>
  </si>
  <si>
    <t>Installment Purchase Acquisitions</t>
  </si>
  <si>
    <t>Special Items (Loss)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</si>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</sst>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8361-412D-418C-9A1F-4D3D09A0BD54}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92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93</v>
      </c>
      <c r="N4" s="98" t="s">
        <v>5</v>
      </c>
      <c r="O4" s="98" t="s">
        <v>94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12149594</v>
      </c>
      <c r="E5" s="103">
        <f>SUM(E6:E13)</f>
        <v>1330746</v>
      </c>
      <c r="F5" s="103">
        <f>SUM(F6:F13)</f>
        <v>2566325</v>
      </c>
      <c r="G5" s="103">
        <f>SUM(G6:G13)</f>
        <v>1438586</v>
      </c>
      <c r="H5" s="103">
        <f>SUM(H6:H13)</f>
        <v>0</v>
      </c>
      <c r="I5" s="103">
        <f>SUM(I6:I13)</f>
        <v>3706359</v>
      </c>
      <c r="J5" s="103">
        <f>SUM(J6:J13)</f>
        <v>7343190</v>
      </c>
      <c r="K5" s="103">
        <f>SUM(K6:K13)</f>
        <v>8795751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37330551</v>
      </c>
      <c r="P5" s="105">
        <f>(O5/P$41)</f>
        <v>602.13479684500862</v>
      </c>
      <c r="Q5" s="106"/>
    </row>
    <row r="6" spans="1:134">
      <c r="A6" s="108"/>
      <c r="B6" s="109">
        <v>511</v>
      </c>
      <c r="C6" s="110" t="s">
        <v>19</v>
      </c>
      <c r="D6" s="111">
        <v>894864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894864</v>
      </c>
      <c r="P6" s="112">
        <f>(O6/P$41)</f>
        <v>14.433988741390712</v>
      </c>
      <c r="Q6" s="113"/>
    </row>
    <row r="7" spans="1:134">
      <c r="A7" s="108"/>
      <c r="B7" s="109">
        <v>512</v>
      </c>
      <c r="C7" s="110" t="s">
        <v>20</v>
      </c>
      <c r="D7" s="111">
        <v>1907731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1907731</v>
      </c>
      <c r="P7" s="112">
        <f>(O7/P$41)</f>
        <v>30.771343774698774</v>
      </c>
      <c r="Q7" s="113"/>
    </row>
    <row r="8" spans="1:134">
      <c r="A8" s="108"/>
      <c r="B8" s="109">
        <v>513</v>
      </c>
      <c r="C8" s="110" t="s">
        <v>21</v>
      </c>
      <c r="D8" s="111">
        <v>3461675</v>
      </c>
      <c r="E8" s="111">
        <v>35125</v>
      </c>
      <c r="F8" s="111">
        <v>0</v>
      </c>
      <c r="G8" s="111">
        <v>0</v>
      </c>
      <c r="H8" s="111">
        <v>0</v>
      </c>
      <c r="I8" s="111">
        <v>0</v>
      </c>
      <c r="J8" s="111">
        <v>7343190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10839990</v>
      </c>
      <c r="P8" s="112">
        <f>(O8/P$41)</f>
        <v>174.84700872622869</v>
      </c>
      <c r="Q8" s="113"/>
    </row>
    <row r="9" spans="1:134">
      <c r="A9" s="108"/>
      <c r="B9" s="109">
        <v>514</v>
      </c>
      <c r="C9" s="110" t="s">
        <v>22</v>
      </c>
      <c r="D9" s="111">
        <v>306414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306414</v>
      </c>
      <c r="P9" s="112">
        <f>(O9/P$41)</f>
        <v>4.942400438730906</v>
      </c>
      <c r="Q9" s="113"/>
    </row>
    <row r="10" spans="1:134">
      <c r="A10" s="108"/>
      <c r="B10" s="109">
        <v>515</v>
      </c>
      <c r="C10" s="110" t="s">
        <v>23</v>
      </c>
      <c r="D10" s="111">
        <v>3897268</v>
      </c>
      <c r="E10" s="111">
        <v>1295621</v>
      </c>
      <c r="F10" s="111">
        <v>0</v>
      </c>
      <c r="G10" s="111">
        <v>1159434</v>
      </c>
      <c r="H10" s="111">
        <v>0</v>
      </c>
      <c r="I10" s="111">
        <v>3706359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10058682</v>
      </c>
      <c r="P10" s="112">
        <f>(O10/P$41)</f>
        <v>162.24465699953222</v>
      </c>
      <c r="Q10" s="113"/>
    </row>
    <row r="11" spans="1:134">
      <c r="A11" s="108"/>
      <c r="B11" s="109">
        <v>516</v>
      </c>
      <c r="C11" s="110" t="s">
        <v>24</v>
      </c>
      <c r="D11" s="111">
        <v>1681642</v>
      </c>
      <c r="E11" s="111">
        <v>0</v>
      </c>
      <c r="F11" s="111">
        <v>0</v>
      </c>
      <c r="G11" s="111">
        <v>279152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1960794</v>
      </c>
      <c r="P11" s="112">
        <f>(O11/P$41)</f>
        <v>31.627240027743277</v>
      </c>
      <c r="Q11" s="113"/>
    </row>
    <row r="12" spans="1:134">
      <c r="A12" s="108"/>
      <c r="B12" s="109">
        <v>517</v>
      </c>
      <c r="C12" s="110" t="s">
        <v>25</v>
      </c>
      <c r="D12" s="111">
        <v>0</v>
      </c>
      <c r="E12" s="111">
        <v>0</v>
      </c>
      <c r="F12" s="111">
        <v>2566325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2566325</v>
      </c>
      <c r="P12" s="112">
        <f>(O12/P$41)</f>
        <v>41.394341661693311</v>
      </c>
      <c r="Q12" s="113"/>
    </row>
    <row r="13" spans="1:134">
      <c r="A13" s="108"/>
      <c r="B13" s="109">
        <v>518</v>
      </c>
      <c r="C13" s="110" t="s">
        <v>26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8795751</v>
      </c>
      <c r="L13" s="111">
        <v>0</v>
      </c>
      <c r="M13" s="111">
        <v>0</v>
      </c>
      <c r="N13" s="111">
        <v>0</v>
      </c>
      <c r="O13" s="111">
        <f t="shared" si="0"/>
        <v>8795751</v>
      </c>
      <c r="P13" s="112">
        <f>(O13/P$41)</f>
        <v>141.87381647499072</v>
      </c>
      <c r="Q13" s="113"/>
    </row>
    <row r="14" spans="1:134" ht="15.75">
      <c r="A14" s="114" t="s">
        <v>27</v>
      </c>
      <c r="B14" s="115"/>
      <c r="C14" s="116"/>
      <c r="D14" s="117">
        <f>SUM(D15:D19)</f>
        <v>33160990</v>
      </c>
      <c r="E14" s="117">
        <f>SUM(E15:E19)</f>
        <v>1363658</v>
      </c>
      <c r="F14" s="117">
        <f>SUM(F15:F19)</f>
        <v>0</v>
      </c>
      <c r="G14" s="117">
        <f>SUM(G15:G19)</f>
        <v>3090363</v>
      </c>
      <c r="H14" s="117">
        <f>SUM(H15:H19)</f>
        <v>0</v>
      </c>
      <c r="I14" s="117">
        <f>SUM(I15:I19)</f>
        <v>0</v>
      </c>
      <c r="J14" s="117">
        <f>SUM(J15:J19)</f>
        <v>0</v>
      </c>
      <c r="K14" s="117">
        <f>SUM(K15:K19)</f>
        <v>0</v>
      </c>
      <c r="L14" s="117">
        <f>SUM(L15:L19)</f>
        <v>0</v>
      </c>
      <c r="M14" s="117">
        <f>SUM(M15:M19)</f>
        <v>0</v>
      </c>
      <c r="N14" s="117">
        <f>SUM(N15:N19)</f>
        <v>0</v>
      </c>
      <c r="O14" s="118">
        <f>SUM(D14:N14)</f>
        <v>37615011</v>
      </c>
      <c r="P14" s="119">
        <f>(O14/P$41)</f>
        <v>606.72308337500203</v>
      </c>
      <c r="Q14" s="120"/>
    </row>
    <row r="15" spans="1:134">
      <c r="A15" s="108"/>
      <c r="B15" s="109">
        <v>521</v>
      </c>
      <c r="C15" s="110" t="s">
        <v>28</v>
      </c>
      <c r="D15" s="111">
        <v>18131872</v>
      </c>
      <c r="E15" s="111">
        <v>802150</v>
      </c>
      <c r="F15" s="111">
        <v>0</v>
      </c>
      <c r="G15" s="111">
        <v>160098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19094120</v>
      </c>
      <c r="P15" s="112">
        <f>(O15/P$41)</f>
        <v>307.98457989902738</v>
      </c>
      <c r="Q15" s="113"/>
    </row>
    <row r="16" spans="1:134">
      <c r="A16" s="108"/>
      <c r="B16" s="109">
        <v>522</v>
      </c>
      <c r="C16" s="110" t="s">
        <v>29</v>
      </c>
      <c r="D16" s="111">
        <v>8478138</v>
      </c>
      <c r="E16" s="111">
        <v>162205</v>
      </c>
      <c r="F16" s="111">
        <v>0</v>
      </c>
      <c r="G16" s="111">
        <v>2930265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9" si="1">SUM(D16:N16)</f>
        <v>11570608</v>
      </c>
      <c r="P16" s="112">
        <f>(O16/P$41)</f>
        <v>186.63174024549576</v>
      </c>
      <c r="Q16" s="113"/>
    </row>
    <row r="17" spans="1:17">
      <c r="A17" s="108"/>
      <c r="B17" s="109">
        <v>525</v>
      </c>
      <c r="C17" s="110" t="s">
        <v>57</v>
      </c>
      <c r="D17" s="111">
        <v>166357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166357</v>
      </c>
      <c r="P17" s="112">
        <f>(O17/P$41)</f>
        <v>2.6833072568027485</v>
      </c>
      <c r="Q17" s="113"/>
    </row>
    <row r="18" spans="1:17">
      <c r="A18" s="108"/>
      <c r="B18" s="109">
        <v>526</v>
      </c>
      <c r="C18" s="110" t="s">
        <v>30</v>
      </c>
      <c r="D18" s="111">
        <v>3492359</v>
      </c>
      <c r="E18" s="111">
        <v>399303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3891662</v>
      </c>
      <c r="P18" s="112">
        <f>(O18/P$41)</f>
        <v>62.771779279642566</v>
      </c>
      <c r="Q18" s="113"/>
    </row>
    <row r="19" spans="1:17">
      <c r="A19" s="108"/>
      <c r="B19" s="109">
        <v>529</v>
      </c>
      <c r="C19" s="110" t="s">
        <v>31</v>
      </c>
      <c r="D19" s="111">
        <v>2892264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2892264</v>
      </c>
      <c r="P19" s="112">
        <f>(O19/P$41)</f>
        <v>46.651676694033583</v>
      </c>
      <c r="Q19" s="113"/>
    </row>
    <row r="20" spans="1:17" ht="15.75">
      <c r="A20" s="114" t="s">
        <v>32</v>
      </c>
      <c r="B20" s="115"/>
      <c r="C20" s="116"/>
      <c r="D20" s="117">
        <f>SUM(D21:D25)</f>
        <v>0</v>
      </c>
      <c r="E20" s="117">
        <f>SUM(E21:E25)</f>
        <v>0</v>
      </c>
      <c r="F20" s="117">
        <f>SUM(F21:F25)</f>
        <v>0</v>
      </c>
      <c r="G20" s="117">
        <f>SUM(G21:G25)</f>
        <v>0</v>
      </c>
      <c r="H20" s="117">
        <f>SUM(H21:H25)</f>
        <v>0</v>
      </c>
      <c r="I20" s="117">
        <f>SUM(I21:I25)</f>
        <v>19967222</v>
      </c>
      <c r="J20" s="117">
        <f>SUM(J21:J25)</f>
        <v>2795111</v>
      </c>
      <c r="K20" s="117">
        <f>SUM(K21:K25)</f>
        <v>0</v>
      </c>
      <c r="L20" s="117">
        <f>SUM(L21:L25)</f>
        <v>0</v>
      </c>
      <c r="M20" s="117">
        <f>SUM(M21:M25)</f>
        <v>0</v>
      </c>
      <c r="N20" s="117">
        <f>SUM(N21:N25)</f>
        <v>0</v>
      </c>
      <c r="O20" s="118">
        <f>SUM(D20:N20)</f>
        <v>22762333</v>
      </c>
      <c r="P20" s="119">
        <f>(O20/P$41)</f>
        <v>367.15216865332195</v>
      </c>
      <c r="Q20" s="120"/>
    </row>
    <row r="21" spans="1:17">
      <c r="A21" s="108"/>
      <c r="B21" s="109">
        <v>533</v>
      </c>
      <c r="C21" s="110" t="s">
        <v>34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18433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2" si="2">SUM(D21:N21)</f>
        <v>18433</v>
      </c>
      <c r="P21" s="112">
        <f>(O21/P$41)</f>
        <v>0.2973208381050696</v>
      </c>
      <c r="Q21" s="113"/>
    </row>
    <row r="22" spans="1:17">
      <c r="A22" s="108"/>
      <c r="B22" s="109">
        <v>534</v>
      </c>
      <c r="C22" s="110" t="s">
        <v>35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16426644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16426644</v>
      </c>
      <c r="P22" s="112">
        <f>(O22/P$41)</f>
        <v>264.95869154959109</v>
      </c>
      <c r="Q22" s="113"/>
    </row>
    <row r="23" spans="1:17">
      <c r="A23" s="108"/>
      <c r="B23" s="109">
        <v>535</v>
      </c>
      <c r="C23" s="110" t="s">
        <v>36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17428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17428</v>
      </c>
      <c r="P23" s="112">
        <f>(O23/P$41)</f>
        <v>0.28111037630853108</v>
      </c>
      <c r="Q23" s="113"/>
    </row>
    <row r="24" spans="1:17">
      <c r="A24" s="108"/>
      <c r="B24" s="109">
        <v>538</v>
      </c>
      <c r="C24" s="110" t="s">
        <v>60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3504717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3504717</v>
      </c>
      <c r="P24" s="112">
        <f>(O24/P$41)</f>
        <v>56.530428891720568</v>
      </c>
      <c r="Q24" s="113"/>
    </row>
    <row r="25" spans="1:17">
      <c r="A25" s="108"/>
      <c r="B25" s="109">
        <v>539</v>
      </c>
      <c r="C25" s="110" t="s">
        <v>37</v>
      </c>
      <c r="D25" s="111">
        <v>0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2795111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2795111</v>
      </c>
      <c r="P25" s="112">
        <f>(O25/P$41)</f>
        <v>45.084616997596655</v>
      </c>
      <c r="Q25" s="113"/>
    </row>
    <row r="26" spans="1:17" ht="15.75">
      <c r="A26" s="114" t="s">
        <v>38</v>
      </c>
      <c r="B26" s="115"/>
      <c r="C26" s="116"/>
      <c r="D26" s="117">
        <f>SUM(D27:D27)</f>
        <v>2263120</v>
      </c>
      <c r="E26" s="117">
        <f>SUM(E27:E27)</f>
        <v>873814</v>
      </c>
      <c r="F26" s="117">
        <f>SUM(F27:F27)</f>
        <v>0</v>
      </c>
      <c r="G26" s="117">
        <f>SUM(G27:G27)</f>
        <v>10423296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13560230</v>
      </c>
      <c r="P26" s="119">
        <f>(O26/P$41)</f>
        <v>218.72397051470233</v>
      </c>
      <c r="Q26" s="120"/>
    </row>
    <row r="27" spans="1:17">
      <c r="A27" s="108"/>
      <c r="B27" s="109">
        <v>541</v>
      </c>
      <c r="C27" s="110" t="s">
        <v>39</v>
      </c>
      <c r="D27" s="111">
        <v>2263120</v>
      </c>
      <c r="E27" s="111">
        <v>873814</v>
      </c>
      <c r="F27" s="111">
        <v>0</v>
      </c>
      <c r="G27" s="111">
        <v>10423296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13560230</v>
      </c>
      <c r="P27" s="112">
        <f>(O27/P$41)</f>
        <v>218.72397051470233</v>
      </c>
      <c r="Q27" s="113"/>
    </row>
    <row r="28" spans="1:17" ht="15.75">
      <c r="A28" s="114" t="s">
        <v>40</v>
      </c>
      <c r="B28" s="115"/>
      <c r="C28" s="116"/>
      <c r="D28" s="117">
        <f>SUM(D29:D29)</f>
        <v>0</v>
      </c>
      <c r="E28" s="117">
        <f>SUM(E29:E29)</f>
        <v>1184013</v>
      </c>
      <c r="F28" s="117">
        <f>SUM(F29:F29)</f>
        <v>0</v>
      </c>
      <c r="G28" s="117">
        <f>SUM(G29:G29)</f>
        <v>0</v>
      </c>
      <c r="H28" s="117">
        <f>SUM(H29:H29)</f>
        <v>0</v>
      </c>
      <c r="I28" s="117">
        <f>SUM(I29:I29)</f>
        <v>0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 t="shared" si="2"/>
        <v>1184013</v>
      </c>
      <c r="P28" s="119">
        <f>(O28/P$41)</f>
        <v>19.097907963288545</v>
      </c>
      <c r="Q28" s="120"/>
    </row>
    <row r="29" spans="1:17">
      <c r="A29" s="121"/>
      <c r="B29" s="122">
        <v>552</v>
      </c>
      <c r="C29" s="123" t="s">
        <v>41</v>
      </c>
      <c r="D29" s="111">
        <v>0</v>
      </c>
      <c r="E29" s="111">
        <v>1184013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1184013</v>
      </c>
      <c r="P29" s="112">
        <f>(O29/P$41)</f>
        <v>19.097907963288545</v>
      </c>
      <c r="Q29" s="113"/>
    </row>
    <row r="30" spans="1:17" ht="15.75">
      <c r="A30" s="114" t="s">
        <v>42</v>
      </c>
      <c r="B30" s="115"/>
      <c r="C30" s="116"/>
      <c r="D30" s="117">
        <f>SUM(D31:D32)</f>
        <v>7612810</v>
      </c>
      <c r="E30" s="117">
        <f>SUM(E31:E32)</f>
        <v>245635</v>
      </c>
      <c r="F30" s="117">
        <f>SUM(F31:F32)</f>
        <v>0</v>
      </c>
      <c r="G30" s="117">
        <f>SUM(G31:G32)</f>
        <v>3337411</v>
      </c>
      <c r="H30" s="117">
        <f>SUM(H31:H32)</f>
        <v>0</v>
      </c>
      <c r="I30" s="117">
        <f>SUM(I31:I32)</f>
        <v>0</v>
      </c>
      <c r="J30" s="117">
        <f>SUM(J31:J32)</f>
        <v>0</v>
      </c>
      <c r="K30" s="117">
        <f>SUM(K31:K32)</f>
        <v>0</v>
      </c>
      <c r="L30" s="117">
        <f>SUM(L31:L32)</f>
        <v>0</v>
      </c>
      <c r="M30" s="117">
        <f>SUM(M31:M32)</f>
        <v>0</v>
      </c>
      <c r="N30" s="117">
        <f>SUM(N31:N32)</f>
        <v>0</v>
      </c>
      <c r="O30" s="117">
        <f>SUM(D30:N30)</f>
        <v>11195856</v>
      </c>
      <c r="P30" s="119">
        <f>(O30/P$41)</f>
        <v>180.58706066422567</v>
      </c>
      <c r="Q30" s="113"/>
    </row>
    <row r="31" spans="1:17">
      <c r="A31" s="108"/>
      <c r="B31" s="109">
        <v>572</v>
      </c>
      <c r="C31" s="110" t="s">
        <v>43</v>
      </c>
      <c r="D31" s="111">
        <v>7603564</v>
      </c>
      <c r="E31" s="111">
        <v>245635</v>
      </c>
      <c r="F31" s="111">
        <v>0</v>
      </c>
      <c r="G31" s="111">
        <v>3337411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11186610</v>
      </c>
      <c r="P31" s="112">
        <f>(O31/P$41)</f>
        <v>180.43792441569752</v>
      </c>
      <c r="Q31" s="113"/>
    </row>
    <row r="32" spans="1:17">
      <c r="A32" s="108"/>
      <c r="B32" s="109">
        <v>575</v>
      </c>
      <c r="C32" s="110" t="s">
        <v>44</v>
      </c>
      <c r="D32" s="111">
        <v>9246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9246</v>
      </c>
      <c r="P32" s="112">
        <f>(O32/P$41)</f>
        <v>0.14913624852815457</v>
      </c>
      <c r="Q32" s="113"/>
    </row>
    <row r="33" spans="1:120" ht="15.75">
      <c r="A33" s="114" t="s">
        <v>48</v>
      </c>
      <c r="B33" s="115"/>
      <c r="C33" s="116"/>
      <c r="D33" s="117">
        <f>SUM(D34:D38)</f>
        <v>10132125</v>
      </c>
      <c r="E33" s="117">
        <f>SUM(E34:E38)</f>
        <v>43191675</v>
      </c>
      <c r="F33" s="117">
        <f>SUM(F34:F38)</f>
        <v>0</v>
      </c>
      <c r="G33" s="117">
        <f>SUM(G34:G38)</f>
        <v>4059822</v>
      </c>
      <c r="H33" s="117">
        <f>SUM(H34:H38)</f>
        <v>0</v>
      </c>
      <c r="I33" s="117">
        <f>SUM(I34:I38)</f>
        <v>319893217</v>
      </c>
      <c r="J33" s="117">
        <f>SUM(J34:J38)</f>
        <v>700000</v>
      </c>
      <c r="K33" s="117">
        <f>SUM(K34:K38)</f>
        <v>0</v>
      </c>
      <c r="L33" s="117">
        <f>SUM(L34:L38)</f>
        <v>0</v>
      </c>
      <c r="M33" s="117">
        <f>SUM(M34:M38)</f>
        <v>0</v>
      </c>
      <c r="N33" s="117">
        <f>SUM(N34:N38)</f>
        <v>0</v>
      </c>
      <c r="O33" s="117">
        <f>SUM(D33:N33)</f>
        <v>377976839</v>
      </c>
      <c r="P33" s="119">
        <f>(O33/P$41)</f>
        <v>6096.6956304337309</v>
      </c>
      <c r="Q33" s="113"/>
    </row>
    <row r="34" spans="1:120">
      <c r="A34" s="108"/>
      <c r="B34" s="109">
        <v>581</v>
      </c>
      <c r="C34" s="110" t="s">
        <v>95</v>
      </c>
      <c r="D34" s="111">
        <v>8463241</v>
      </c>
      <c r="E34" s="111">
        <v>42423851</v>
      </c>
      <c r="F34" s="111">
        <v>0</v>
      </c>
      <c r="G34" s="111">
        <v>4059822</v>
      </c>
      <c r="H34" s="111">
        <v>0</v>
      </c>
      <c r="I34" s="111">
        <v>1492825</v>
      </c>
      <c r="J34" s="111">
        <v>700000</v>
      </c>
      <c r="K34" s="111">
        <v>0</v>
      </c>
      <c r="L34" s="111">
        <v>0</v>
      </c>
      <c r="M34" s="111">
        <v>0</v>
      </c>
      <c r="N34" s="111">
        <v>0</v>
      </c>
      <c r="O34" s="111">
        <f>SUM(D34:N34)</f>
        <v>57139739</v>
      </c>
      <c r="P34" s="112">
        <f>(O34/P$41)</f>
        <v>921.65328967530684</v>
      </c>
      <c r="Q34" s="113"/>
    </row>
    <row r="35" spans="1:120">
      <c r="A35" s="108"/>
      <c r="B35" s="109">
        <v>583</v>
      </c>
      <c r="C35" s="110" t="s">
        <v>101</v>
      </c>
      <c r="D35" s="111">
        <v>1674394</v>
      </c>
      <c r="E35" s="111">
        <v>551152</v>
      </c>
      <c r="F35" s="111">
        <v>0</v>
      </c>
      <c r="G35" s="111">
        <v>0</v>
      </c>
      <c r="H35" s="111">
        <v>0</v>
      </c>
      <c r="I35" s="111">
        <v>11924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ref="O35:O37" si="3">SUM(D35:N35)</f>
        <v>2237470</v>
      </c>
      <c r="P35" s="112">
        <f>(O35/P$41)</f>
        <v>36.089972095423974</v>
      </c>
      <c r="Q35" s="113"/>
    </row>
    <row r="36" spans="1:120">
      <c r="A36" s="108"/>
      <c r="B36" s="109">
        <v>584</v>
      </c>
      <c r="C36" s="110" t="s">
        <v>98</v>
      </c>
      <c r="D36" s="111">
        <v>31928</v>
      </c>
      <c r="E36" s="111">
        <v>216672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3"/>
        <v>248600</v>
      </c>
      <c r="P36" s="112">
        <f>(O36/P$41)</f>
        <v>4.0098714453925188</v>
      </c>
      <c r="Q36" s="113"/>
    </row>
    <row r="37" spans="1:120">
      <c r="A37" s="108"/>
      <c r="B37" s="109">
        <v>585</v>
      </c>
      <c r="C37" s="110" t="s">
        <v>76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228492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3"/>
        <v>228492</v>
      </c>
      <c r="P37" s="112">
        <f>(O37/P$41)</f>
        <v>3.6855331709598853</v>
      </c>
      <c r="Q37" s="113"/>
    </row>
    <row r="38" spans="1:120" ht="15.75" thickBot="1">
      <c r="A38" s="108"/>
      <c r="B38" s="109">
        <v>593</v>
      </c>
      <c r="C38" s="110" t="s">
        <v>102</v>
      </c>
      <c r="D38" s="111">
        <v>-37438</v>
      </c>
      <c r="E38" s="111">
        <v>0</v>
      </c>
      <c r="F38" s="111">
        <v>0</v>
      </c>
      <c r="G38" s="111">
        <v>0</v>
      </c>
      <c r="H38" s="111">
        <v>0</v>
      </c>
      <c r="I38" s="111">
        <v>318159976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>SUM(D38:N38)</f>
        <v>318122538</v>
      </c>
      <c r="P38" s="112">
        <f>(O38/P$41)</f>
        <v>5131.2569640466472</v>
      </c>
      <c r="Q38" s="113"/>
    </row>
    <row r="39" spans="1:120" ht="16.5" thickBot="1">
      <c r="A39" s="124" t="s">
        <v>10</v>
      </c>
      <c r="B39" s="125"/>
      <c r="C39" s="126"/>
      <c r="D39" s="127">
        <f>SUM(D5,D14,D20,D26,D28,D30,D33)</f>
        <v>65318639</v>
      </c>
      <c r="E39" s="127">
        <f t="shared" ref="E39:N39" si="4">SUM(E5,E14,E20,E26,E28,E30,E33)</f>
        <v>48189541</v>
      </c>
      <c r="F39" s="127">
        <f t="shared" si="4"/>
        <v>2566325</v>
      </c>
      <c r="G39" s="127">
        <f t="shared" si="4"/>
        <v>22349478</v>
      </c>
      <c r="H39" s="127">
        <f t="shared" si="4"/>
        <v>0</v>
      </c>
      <c r="I39" s="127">
        <f t="shared" si="4"/>
        <v>343566798</v>
      </c>
      <c r="J39" s="127">
        <f t="shared" si="4"/>
        <v>10838301</v>
      </c>
      <c r="K39" s="127">
        <f t="shared" si="4"/>
        <v>8795751</v>
      </c>
      <c r="L39" s="127">
        <f t="shared" si="4"/>
        <v>0</v>
      </c>
      <c r="M39" s="127">
        <f t="shared" si="4"/>
        <v>0</v>
      </c>
      <c r="N39" s="127">
        <f t="shared" si="4"/>
        <v>0</v>
      </c>
      <c r="O39" s="127">
        <f>SUM(D39:N39)</f>
        <v>501624833</v>
      </c>
      <c r="P39" s="128">
        <f>(O39/P$41)</f>
        <v>8091.11461844928</v>
      </c>
      <c r="Q39" s="106"/>
      <c r="R39" s="129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</row>
    <row r="40" spans="1:120">
      <c r="A40" s="130"/>
      <c r="B40" s="131"/>
      <c r="C40" s="13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3"/>
    </row>
    <row r="41" spans="1:120">
      <c r="A41" s="134"/>
      <c r="B41" s="135"/>
      <c r="C41" s="135"/>
      <c r="D41" s="136"/>
      <c r="E41" s="136"/>
      <c r="F41" s="136"/>
      <c r="G41" s="136"/>
      <c r="H41" s="136"/>
      <c r="I41" s="136"/>
      <c r="J41" s="136"/>
      <c r="K41" s="136"/>
      <c r="L41" s="136"/>
      <c r="M41" s="139" t="s">
        <v>103</v>
      </c>
      <c r="N41" s="139"/>
      <c r="O41" s="139"/>
      <c r="P41" s="137">
        <v>61997</v>
      </c>
    </row>
    <row r="42" spans="1:120">
      <c r="A42" s="140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</row>
    <row r="43" spans="1:120" ht="15.75" customHeight="1" thickBot="1">
      <c r="A43" s="143" t="s">
        <v>53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5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4820778</v>
      </c>
      <c r="E5" s="59">
        <f t="shared" si="0"/>
        <v>2853118</v>
      </c>
      <c r="F5" s="59">
        <f t="shared" si="0"/>
        <v>5339471</v>
      </c>
      <c r="G5" s="59">
        <f t="shared" si="0"/>
        <v>1362076</v>
      </c>
      <c r="H5" s="59">
        <f t="shared" si="0"/>
        <v>0</v>
      </c>
      <c r="I5" s="59">
        <f t="shared" si="0"/>
        <v>0</v>
      </c>
      <c r="J5" s="59">
        <f t="shared" si="0"/>
        <v>3813532</v>
      </c>
      <c r="K5" s="59">
        <f t="shared" si="0"/>
        <v>4670172</v>
      </c>
      <c r="L5" s="59">
        <f t="shared" si="0"/>
        <v>0</v>
      </c>
      <c r="M5" s="59">
        <f t="shared" si="0"/>
        <v>0</v>
      </c>
      <c r="N5" s="60">
        <f>SUM(D5:M5)</f>
        <v>22859147</v>
      </c>
      <c r="O5" s="61">
        <f t="shared" ref="O5:O36" si="1">(N5/O$38)</f>
        <v>576.17449715178702</v>
      </c>
      <c r="P5" s="62"/>
    </row>
    <row r="6" spans="1:133">
      <c r="A6" s="64"/>
      <c r="B6" s="65">
        <v>511</v>
      </c>
      <c r="C6" s="66" t="s">
        <v>19</v>
      </c>
      <c r="D6" s="67">
        <v>130700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130700</v>
      </c>
      <c r="O6" s="68">
        <f t="shared" si="1"/>
        <v>3.2943489438927256</v>
      </c>
      <c r="P6" s="69"/>
    </row>
    <row r="7" spans="1:133">
      <c r="A7" s="64"/>
      <c r="B7" s="65">
        <v>512</v>
      </c>
      <c r="C7" s="66" t="s">
        <v>20</v>
      </c>
      <c r="D7" s="67">
        <v>542493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542493</v>
      </c>
      <c r="O7" s="68">
        <f t="shared" si="1"/>
        <v>13.673766194485053</v>
      </c>
      <c r="P7" s="69"/>
    </row>
    <row r="8" spans="1:133">
      <c r="A8" s="64"/>
      <c r="B8" s="65">
        <v>513</v>
      </c>
      <c r="C8" s="66" t="s">
        <v>21</v>
      </c>
      <c r="D8" s="67">
        <v>1129718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3813532</v>
      </c>
      <c r="K8" s="67">
        <v>0</v>
      </c>
      <c r="L8" s="67">
        <v>0</v>
      </c>
      <c r="M8" s="67">
        <v>0</v>
      </c>
      <c r="N8" s="67">
        <f t="shared" si="2"/>
        <v>4943250</v>
      </c>
      <c r="O8" s="68">
        <f t="shared" si="1"/>
        <v>124.59671321268337</v>
      </c>
      <c r="P8" s="69"/>
    </row>
    <row r="9" spans="1:133">
      <c r="A9" s="64"/>
      <c r="B9" s="65">
        <v>514</v>
      </c>
      <c r="C9" s="66" t="s">
        <v>22</v>
      </c>
      <c r="D9" s="67">
        <v>354283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354283</v>
      </c>
      <c r="O9" s="68">
        <f t="shared" si="1"/>
        <v>8.9298533044311128</v>
      </c>
      <c r="P9" s="69"/>
    </row>
    <row r="10" spans="1:133">
      <c r="A10" s="64"/>
      <c r="B10" s="65">
        <v>515</v>
      </c>
      <c r="C10" s="66" t="s">
        <v>23</v>
      </c>
      <c r="D10" s="67">
        <v>1472589</v>
      </c>
      <c r="E10" s="67">
        <v>130467</v>
      </c>
      <c r="F10" s="67">
        <v>0</v>
      </c>
      <c r="G10" s="67">
        <v>1362076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2965132</v>
      </c>
      <c r="O10" s="68">
        <f t="shared" si="1"/>
        <v>74.737409890608461</v>
      </c>
      <c r="P10" s="69"/>
    </row>
    <row r="11" spans="1:133">
      <c r="A11" s="64"/>
      <c r="B11" s="65">
        <v>516</v>
      </c>
      <c r="C11" s="66" t="s">
        <v>24</v>
      </c>
      <c r="D11" s="67">
        <v>1190995</v>
      </c>
      <c r="E11" s="67">
        <v>340700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1531695</v>
      </c>
      <c r="O11" s="68">
        <f t="shared" si="1"/>
        <v>38.607022231184153</v>
      </c>
      <c r="P11" s="69"/>
    </row>
    <row r="12" spans="1:133">
      <c r="A12" s="64"/>
      <c r="B12" s="65">
        <v>517</v>
      </c>
      <c r="C12" s="66" t="s">
        <v>25</v>
      </c>
      <c r="D12" s="67">
        <v>0</v>
      </c>
      <c r="E12" s="67">
        <v>2381951</v>
      </c>
      <c r="F12" s="67">
        <v>5339471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7721422</v>
      </c>
      <c r="O12" s="68">
        <f t="shared" si="1"/>
        <v>194.62171699349699</v>
      </c>
      <c r="P12" s="69"/>
    </row>
    <row r="13" spans="1:133">
      <c r="A13" s="64"/>
      <c r="B13" s="65">
        <v>518</v>
      </c>
      <c r="C13" s="66" t="s">
        <v>26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4670172</v>
      </c>
      <c r="L13" s="67">
        <v>0</v>
      </c>
      <c r="M13" s="67">
        <v>0</v>
      </c>
      <c r="N13" s="67">
        <f t="shared" si="2"/>
        <v>4670172</v>
      </c>
      <c r="O13" s="68">
        <f t="shared" si="1"/>
        <v>117.7136663810052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SUM(D15:D19)</f>
        <v>17266604</v>
      </c>
      <c r="E14" s="73">
        <f t="shared" si="3"/>
        <v>1657353</v>
      </c>
      <c r="F14" s="73">
        <f t="shared" si="3"/>
        <v>0</v>
      </c>
      <c r="G14" s="73">
        <f t="shared" si="3"/>
        <v>77583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36" si="4">SUM(D14:M14)</f>
        <v>19001540</v>
      </c>
      <c r="O14" s="75">
        <f t="shared" si="1"/>
        <v>478.94187629177799</v>
      </c>
      <c r="P14" s="76"/>
    </row>
    <row r="15" spans="1:133">
      <c r="A15" s="64"/>
      <c r="B15" s="65">
        <v>521</v>
      </c>
      <c r="C15" s="66" t="s">
        <v>28</v>
      </c>
      <c r="D15" s="67">
        <v>9159244</v>
      </c>
      <c r="E15" s="67">
        <v>682029</v>
      </c>
      <c r="F15" s="67">
        <v>0</v>
      </c>
      <c r="G15" s="67">
        <v>42992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9884265</v>
      </c>
      <c r="O15" s="68">
        <f t="shared" si="1"/>
        <v>249.13709230226345</v>
      </c>
      <c r="P15" s="69"/>
    </row>
    <row r="16" spans="1:133">
      <c r="A16" s="64"/>
      <c r="B16" s="65">
        <v>522</v>
      </c>
      <c r="C16" s="66" t="s">
        <v>29</v>
      </c>
      <c r="D16" s="67">
        <v>4368204</v>
      </c>
      <c r="E16" s="67">
        <v>666510</v>
      </c>
      <c r="F16" s="67">
        <v>0</v>
      </c>
      <c r="G16" s="67">
        <v>34591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5069305</v>
      </c>
      <c r="O16" s="68">
        <f t="shared" si="1"/>
        <v>127.77398296113324</v>
      </c>
      <c r="P16" s="69"/>
    </row>
    <row r="17" spans="1:16">
      <c r="A17" s="64"/>
      <c r="B17" s="65">
        <v>525</v>
      </c>
      <c r="C17" s="66" t="s">
        <v>66</v>
      </c>
      <c r="D17" s="67">
        <v>126286</v>
      </c>
      <c r="E17" s="67">
        <v>11495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137781</v>
      </c>
      <c r="O17" s="68">
        <f t="shared" si="1"/>
        <v>3.4728285527045419</v>
      </c>
      <c r="P17" s="69"/>
    </row>
    <row r="18" spans="1:16">
      <c r="A18" s="64"/>
      <c r="B18" s="65">
        <v>526</v>
      </c>
      <c r="C18" s="66" t="s">
        <v>30</v>
      </c>
      <c r="D18" s="67">
        <v>2279498</v>
      </c>
      <c r="E18" s="67">
        <v>269107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2548605</v>
      </c>
      <c r="O18" s="68">
        <f t="shared" si="1"/>
        <v>64.238670161818817</v>
      </c>
      <c r="P18" s="69"/>
    </row>
    <row r="19" spans="1:16">
      <c r="A19" s="64"/>
      <c r="B19" s="65">
        <v>529</v>
      </c>
      <c r="C19" s="66" t="s">
        <v>31</v>
      </c>
      <c r="D19" s="67">
        <v>1333372</v>
      </c>
      <c r="E19" s="67">
        <v>28212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1361584</v>
      </c>
      <c r="O19" s="68">
        <f t="shared" si="1"/>
        <v>34.319302313857939</v>
      </c>
      <c r="P19" s="69"/>
    </row>
    <row r="20" spans="1:16" ht="15.75">
      <c r="A20" s="70" t="s">
        <v>32</v>
      </c>
      <c r="B20" s="71"/>
      <c r="C20" s="72"/>
      <c r="D20" s="73">
        <f t="shared" ref="D20:M20" si="5">SUM(D21:D26)</f>
        <v>0</v>
      </c>
      <c r="E20" s="73">
        <f t="shared" si="5"/>
        <v>304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29337485</v>
      </c>
      <c r="J20" s="73">
        <f t="shared" si="5"/>
        <v>805525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4">
        <f t="shared" si="4"/>
        <v>30143314</v>
      </c>
      <c r="O20" s="75">
        <f t="shared" si="1"/>
        <v>759.77501638352578</v>
      </c>
      <c r="P20" s="76"/>
    </row>
    <row r="21" spans="1:16">
      <c r="A21" s="64"/>
      <c r="B21" s="65">
        <v>531</v>
      </c>
      <c r="C21" s="66" t="s">
        <v>33</v>
      </c>
      <c r="D21" s="67">
        <v>0</v>
      </c>
      <c r="E21" s="67">
        <v>304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304</v>
      </c>
      <c r="O21" s="68">
        <f t="shared" si="1"/>
        <v>7.66244895901598E-3</v>
      </c>
      <c r="P21" s="69"/>
    </row>
    <row r="22" spans="1:16">
      <c r="A22" s="64"/>
      <c r="B22" s="65">
        <v>533</v>
      </c>
      <c r="C22" s="66" t="s">
        <v>34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9131955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9131955</v>
      </c>
      <c r="O22" s="68">
        <f t="shared" si="1"/>
        <v>230.17479961687755</v>
      </c>
      <c r="P22" s="69"/>
    </row>
    <row r="23" spans="1:16">
      <c r="A23" s="64"/>
      <c r="B23" s="65">
        <v>534</v>
      </c>
      <c r="C23" s="66" t="s">
        <v>67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8648212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8648212</v>
      </c>
      <c r="O23" s="68">
        <f t="shared" si="1"/>
        <v>217.98185209457074</v>
      </c>
      <c r="P23" s="69"/>
    </row>
    <row r="24" spans="1:16">
      <c r="A24" s="64"/>
      <c r="B24" s="65">
        <v>535</v>
      </c>
      <c r="C24" s="66" t="s">
        <v>36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10615725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10615725</v>
      </c>
      <c r="O24" s="68">
        <f t="shared" si="1"/>
        <v>267.57385189292734</v>
      </c>
      <c r="P24" s="69"/>
    </row>
    <row r="25" spans="1:16">
      <c r="A25" s="64"/>
      <c r="B25" s="65">
        <v>538</v>
      </c>
      <c r="C25" s="66" t="s">
        <v>68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941593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941593</v>
      </c>
      <c r="O25" s="68">
        <f t="shared" si="1"/>
        <v>23.733250995614256</v>
      </c>
      <c r="P25" s="69"/>
    </row>
    <row r="26" spans="1:16">
      <c r="A26" s="64"/>
      <c r="B26" s="65">
        <v>539</v>
      </c>
      <c r="C26" s="66" t="s">
        <v>37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805525</v>
      </c>
      <c r="K26" s="67">
        <v>0</v>
      </c>
      <c r="L26" s="67">
        <v>0</v>
      </c>
      <c r="M26" s="67">
        <v>0</v>
      </c>
      <c r="N26" s="67">
        <f t="shared" si="4"/>
        <v>805525</v>
      </c>
      <c r="O26" s="68">
        <f t="shared" si="1"/>
        <v>20.303599334576802</v>
      </c>
      <c r="P26" s="69"/>
    </row>
    <row r="27" spans="1:16" ht="15.75">
      <c r="A27" s="70" t="s">
        <v>38</v>
      </c>
      <c r="B27" s="71"/>
      <c r="C27" s="72"/>
      <c r="D27" s="73">
        <f t="shared" ref="D27:M27" si="6">SUM(D28:D28)</f>
        <v>1838526</v>
      </c>
      <c r="E27" s="73">
        <f t="shared" si="6"/>
        <v>713270</v>
      </c>
      <c r="F27" s="73">
        <f t="shared" si="6"/>
        <v>0</v>
      </c>
      <c r="G27" s="73">
        <f t="shared" si="6"/>
        <v>284431</v>
      </c>
      <c r="H27" s="73">
        <f t="shared" si="6"/>
        <v>0</v>
      </c>
      <c r="I27" s="73">
        <f t="shared" si="6"/>
        <v>601154</v>
      </c>
      <c r="J27" s="73">
        <f t="shared" si="6"/>
        <v>0</v>
      </c>
      <c r="K27" s="73">
        <f t="shared" si="6"/>
        <v>0</v>
      </c>
      <c r="L27" s="73">
        <f t="shared" si="6"/>
        <v>0</v>
      </c>
      <c r="M27" s="73">
        <f t="shared" si="6"/>
        <v>0</v>
      </c>
      <c r="N27" s="73">
        <f t="shared" si="4"/>
        <v>3437381</v>
      </c>
      <c r="O27" s="75">
        <f t="shared" si="1"/>
        <v>86.640646267076676</v>
      </c>
      <c r="P27" s="76"/>
    </row>
    <row r="28" spans="1:16">
      <c r="A28" s="64"/>
      <c r="B28" s="65">
        <v>541</v>
      </c>
      <c r="C28" s="66" t="s">
        <v>69</v>
      </c>
      <c r="D28" s="67">
        <v>1838526</v>
      </c>
      <c r="E28" s="67">
        <v>713270</v>
      </c>
      <c r="F28" s="67">
        <v>0</v>
      </c>
      <c r="G28" s="67">
        <v>284431</v>
      </c>
      <c r="H28" s="67">
        <v>0</v>
      </c>
      <c r="I28" s="67">
        <v>601154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3437381</v>
      </c>
      <c r="O28" s="68">
        <f t="shared" si="1"/>
        <v>86.640646267076676</v>
      </c>
      <c r="P28" s="69"/>
    </row>
    <row r="29" spans="1:16" ht="15.75">
      <c r="A29" s="70" t="s">
        <v>40</v>
      </c>
      <c r="B29" s="71"/>
      <c r="C29" s="72"/>
      <c r="D29" s="73">
        <f t="shared" ref="D29:M29" si="7">SUM(D30:D30)</f>
        <v>0</v>
      </c>
      <c r="E29" s="73">
        <f t="shared" si="7"/>
        <v>1035251</v>
      </c>
      <c r="F29" s="73">
        <f t="shared" si="7"/>
        <v>0</v>
      </c>
      <c r="G29" s="73">
        <f t="shared" si="7"/>
        <v>0</v>
      </c>
      <c r="H29" s="73">
        <f t="shared" si="7"/>
        <v>0</v>
      </c>
      <c r="I29" s="73">
        <f t="shared" si="7"/>
        <v>0</v>
      </c>
      <c r="J29" s="73">
        <f t="shared" si="7"/>
        <v>0</v>
      </c>
      <c r="K29" s="73">
        <f t="shared" si="7"/>
        <v>0</v>
      </c>
      <c r="L29" s="73">
        <f t="shared" si="7"/>
        <v>0</v>
      </c>
      <c r="M29" s="73">
        <f t="shared" si="7"/>
        <v>0</v>
      </c>
      <c r="N29" s="73">
        <f t="shared" si="4"/>
        <v>1035251</v>
      </c>
      <c r="O29" s="75">
        <f t="shared" si="1"/>
        <v>26.093940616020568</v>
      </c>
      <c r="P29" s="76"/>
    </row>
    <row r="30" spans="1:16">
      <c r="A30" s="64"/>
      <c r="B30" s="65">
        <v>552</v>
      </c>
      <c r="C30" s="66" t="s">
        <v>41</v>
      </c>
      <c r="D30" s="67">
        <v>0</v>
      </c>
      <c r="E30" s="67">
        <v>1035251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1035251</v>
      </c>
      <c r="O30" s="68">
        <f t="shared" si="1"/>
        <v>26.093940616020568</v>
      </c>
      <c r="P30" s="69"/>
    </row>
    <row r="31" spans="1:16" ht="15.75">
      <c r="A31" s="70" t="s">
        <v>42</v>
      </c>
      <c r="B31" s="71"/>
      <c r="C31" s="72"/>
      <c r="D31" s="73">
        <f t="shared" ref="D31:M31" si="8">SUM(D32:D32)</f>
        <v>2942304</v>
      </c>
      <c r="E31" s="73">
        <f t="shared" si="8"/>
        <v>1127946</v>
      </c>
      <c r="F31" s="73">
        <f t="shared" si="8"/>
        <v>0</v>
      </c>
      <c r="G31" s="73">
        <f t="shared" si="8"/>
        <v>370358</v>
      </c>
      <c r="H31" s="73">
        <f t="shared" si="8"/>
        <v>0</v>
      </c>
      <c r="I31" s="73">
        <f t="shared" si="8"/>
        <v>0</v>
      </c>
      <c r="J31" s="73">
        <f t="shared" si="8"/>
        <v>0</v>
      </c>
      <c r="K31" s="73">
        <f t="shared" si="8"/>
        <v>0</v>
      </c>
      <c r="L31" s="73">
        <f t="shared" si="8"/>
        <v>0</v>
      </c>
      <c r="M31" s="73">
        <f t="shared" si="8"/>
        <v>0</v>
      </c>
      <c r="N31" s="73">
        <f t="shared" si="4"/>
        <v>4440608</v>
      </c>
      <c r="O31" s="75">
        <f t="shared" si="1"/>
        <v>111.927408378283</v>
      </c>
      <c r="P31" s="69"/>
    </row>
    <row r="32" spans="1:16">
      <c r="A32" s="64"/>
      <c r="B32" s="65">
        <v>572</v>
      </c>
      <c r="C32" s="66" t="s">
        <v>70</v>
      </c>
      <c r="D32" s="67">
        <v>2942304</v>
      </c>
      <c r="E32" s="67">
        <v>1127946</v>
      </c>
      <c r="F32" s="67">
        <v>0</v>
      </c>
      <c r="G32" s="67">
        <v>370358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4"/>
        <v>4440608</v>
      </c>
      <c r="O32" s="68">
        <f t="shared" si="1"/>
        <v>111.927408378283</v>
      </c>
      <c r="P32" s="69"/>
    </row>
    <row r="33" spans="1:119" ht="15.75">
      <c r="A33" s="70" t="s">
        <v>71</v>
      </c>
      <c r="B33" s="71"/>
      <c r="C33" s="72"/>
      <c r="D33" s="73">
        <f t="shared" ref="D33:M33" si="9">SUM(D34:D35)</f>
        <v>64526</v>
      </c>
      <c r="E33" s="73">
        <f t="shared" si="9"/>
        <v>12399679</v>
      </c>
      <c r="F33" s="73">
        <f t="shared" si="9"/>
        <v>0</v>
      </c>
      <c r="G33" s="73">
        <f t="shared" si="9"/>
        <v>711966</v>
      </c>
      <c r="H33" s="73">
        <f t="shared" si="9"/>
        <v>0</v>
      </c>
      <c r="I33" s="73">
        <f t="shared" si="9"/>
        <v>5190221</v>
      </c>
      <c r="J33" s="73">
        <f t="shared" si="9"/>
        <v>0</v>
      </c>
      <c r="K33" s="73">
        <f t="shared" si="9"/>
        <v>0</v>
      </c>
      <c r="L33" s="73">
        <f t="shared" si="9"/>
        <v>0</v>
      </c>
      <c r="M33" s="73">
        <f t="shared" si="9"/>
        <v>1872150</v>
      </c>
      <c r="N33" s="73">
        <f t="shared" si="4"/>
        <v>20238542</v>
      </c>
      <c r="O33" s="75">
        <f t="shared" si="1"/>
        <v>510.12103644704342</v>
      </c>
      <c r="P33" s="69"/>
    </row>
    <row r="34" spans="1:119">
      <c r="A34" s="64"/>
      <c r="B34" s="65">
        <v>581</v>
      </c>
      <c r="C34" s="66" t="s">
        <v>72</v>
      </c>
      <c r="D34" s="67">
        <v>64526</v>
      </c>
      <c r="E34" s="67">
        <v>12237681</v>
      </c>
      <c r="F34" s="67">
        <v>0</v>
      </c>
      <c r="G34" s="67">
        <v>711966</v>
      </c>
      <c r="H34" s="67">
        <v>0</v>
      </c>
      <c r="I34" s="67">
        <v>2371950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4"/>
        <v>15386123</v>
      </c>
      <c r="O34" s="68">
        <f t="shared" si="1"/>
        <v>387.81375712053233</v>
      </c>
      <c r="P34" s="69"/>
    </row>
    <row r="35" spans="1:119" ht="15.75" thickBot="1">
      <c r="A35" s="64"/>
      <c r="B35" s="65">
        <v>590</v>
      </c>
      <c r="C35" s="66" t="s">
        <v>73</v>
      </c>
      <c r="D35" s="67">
        <v>0</v>
      </c>
      <c r="E35" s="67">
        <v>161998</v>
      </c>
      <c r="F35" s="67">
        <v>0</v>
      </c>
      <c r="G35" s="67">
        <v>0</v>
      </c>
      <c r="H35" s="67">
        <v>0</v>
      </c>
      <c r="I35" s="67">
        <v>2818271</v>
      </c>
      <c r="J35" s="67">
        <v>0</v>
      </c>
      <c r="K35" s="67">
        <v>0</v>
      </c>
      <c r="L35" s="67">
        <v>0</v>
      </c>
      <c r="M35" s="67">
        <v>1872150</v>
      </c>
      <c r="N35" s="67">
        <f t="shared" si="4"/>
        <v>4852419</v>
      </c>
      <c r="O35" s="68">
        <f t="shared" si="1"/>
        <v>122.30727932651106</v>
      </c>
      <c r="P35" s="69"/>
    </row>
    <row r="36" spans="1:119" ht="16.5" thickBot="1">
      <c r="A36" s="77" t="s">
        <v>10</v>
      </c>
      <c r="B36" s="78"/>
      <c r="C36" s="79"/>
      <c r="D36" s="80">
        <f>SUM(D5,D14,D20,D27,D29,D31,D33)</f>
        <v>26932738</v>
      </c>
      <c r="E36" s="80">
        <f t="shared" ref="E36:M36" si="10">SUM(E5,E14,E20,E27,E29,E31,E33)</f>
        <v>19786921</v>
      </c>
      <c r="F36" s="80">
        <f t="shared" si="10"/>
        <v>5339471</v>
      </c>
      <c r="G36" s="80">
        <f t="shared" si="10"/>
        <v>2806414</v>
      </c>
      <c r="H36" s="80">
        <f t="shared" si="10"/>
        <v>0</v>
      </c>
      <c r="I36" s="80">
        <f t="shared" si="10"/>
        <v>35128860</v>
      </c>
      <c r="J36" s="80">
        <f t="shared" si="10"/>
        <v>4619057</v>
      </c>
      <c r="K36" s="80">
        <f t="shared" si="10"/>
        <v>4670172</v>
      </c>
      <c r="L36" s="80">
        <f t="shared" si="10"/>
        <v>0</v>
      </c>
      <c r="M36" s="80">
        <f t="shared" si="10"/>
        <v>1872150</v>
      </c>
      <c r="N36" s="80">
        <f t="shared" si="4"/>
        <v>101155783</v>
      </c>
      <c r="O36" s="81">
        <f t="shared" si="1"/>
        <v>2549.6744215355143</v>
      </c>
      <c r="P36" s="62"/>
      <c r="Q36" s="82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</row>
    <row r="37" spans="1:119">
      <c r="A37" s="84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/>
    </row>
    <row r="38" spans="1:119">
      <c r="A38" s="88"/>
      <c r="B38" s="89"/>
      <c r="C38" s="89"/>
      <c r="D38" s="90"/>
      <c r="E38" s="90"/>
      <c r="F38" s="90"/>
      <c r="G38" s="90"/>
      <c r="H38" s="90"/>
      <c r="I38" s="90"/>
      <c r="J38" s="90"/>
      <c r="K38" s="90"/>
      <c r="L38" s="177" t="s">
        <v>74</v>
      </c>
      <c r="M38" s="177"/>
      <c r="N38" s="177"/>
      <c r="O38" s="91">
        <v>39674</v>
      </c>
    </row>
    <row r="39" spans="1:119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80"/>
    </row>
    <row r="40" spans="1:119" ht="15.75" customHeight="1" thickBot="1">
      <c r="A40" s="181" t="s">
        <v>53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6342244</v>
      </c>
      <c r="E5" s="26">
        <f t="shared" si="0"/>
        <v>2418598</v>
      </c>
      <c r="F5" s="26">
        <f t="shared" si="0"/>
        <v>5593914</v>
      </c>
      <c r="G5" s="26">
        <f t="shared" si="0"/>
        <v>82350</v>
      </c>
      <c r="H5" s="26">
        <f t="shared" si="0"/>
        <v>0</v>
      </c>
      <c r="I5" s="26">
        <f t="shared" si="0"/>
        <v>0</v>
      </c>
      <c r="J5" s="26">
        <f t="shared" si="0"/>
        <v>3279646</v>
      </c>
      <c r="K5" s="26">
        <f t="shared" si="0"/>
        <v>3502160</v>
      </c>
      <c r="L5" s="26">
        <f t="shared" si="0"/>
        <v>0</v>
      </c>
      <c r="M5" s="26">
        <f t="shared" si="0"/>
        <v>0</v>
      </c>
      <c r="N5" s="27">
        <f>SUM(D5:M5)</f>
        <v>21218912</v>
      </c>
      <c r="O5" s="32">
        <f t="shared" ref="O5:O37" si="1">(N5/O$39)</f>
        <v>545.83814374646295</v>
      </c>
      <c r="P5" s="6"/>
    </row>
    <row r="6" spans="1:133">
      <c r="A6" s="12"/>
      <c r="B6" s="44">
        <v>511</v>
      </c>
      <c r="C6" s="20" t="s">
        <v>19</v>
      </c>
      <c r="D6" s="46">
        <v>362860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362860</v>
      </c>
      <c r="O6" s="47">
        <f t="shared" si="1"/>
        <v>9.3342594021711172</v>
      </c>
      <c r="P6" s="9"/>
    </row>
    <row r="7" spans="1:133">
      <c r="A7" s="12"/>
      <c r="B7" s="44">
        <v>512</v>
      </c>
      <c r="C7" s="20" t="s">
        <v>20</v>
      </c>
      <c r="D7" s="46">
        <v>587627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587627</v>
      </c>
      <c r="O7" s="47">
        <f t="shared" si="1"/>
        <v>15.116195915007459</v>
      </c>
      <c r="P7" s="9"/>
    </row>
    <row r="8" spans="1:133">
      <c r="A8" s="12"/>
      <c r="B8" s="44">
        <v>513</v>
      </c>
      <c r="C8" s="20" t="s">
        <v>21</v>
      </c>
      <c r="D8" s="46">
        <v>1938399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3279646</v>
      </c>
      <c r="K8" s="46">
        <v>0</v>
      </c>
      <c r="L8" s="46">
        <v>0</v>
      </c>
      <c r="M8" s="46">
        <v>0</v>
      </c>
      <c r="N8" s="46">
        <f t="shared" si="2"/>
        <v>5218045</v>
      </c>
      <c r="O8" s="47">
        <f t="shared" si="1"/>
        <v>134.22969079590473</v>
      </c>
      <c r="P8" s="9"/>
    </row>
    <row r="9" spans="1:133">
      <c r="A9" s="12"/>
      <c r="B9" s="44">
        <v>514</v>
      </c>
      <c r="C9" s="20" t="s">
        <v>22</v>
      </c>
      <c r="D9" s="46">
        <v>487846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487846</v>
      </c>
      <c r="O9" s="47">
        <f t="shared" si="1"/>
        <v>12.549416062149509</v>
      </c>
      <c r="P9" s="9"/>
    </row>
    <row r="10" spans="1:133">
      <c r="A10" s="12"/>
      <c r="B10" s="44">
        <v>515</v>
      </c>
      <c r="C10" s="20" t="s">
        <v>23</v>
      </c>
      <c r="D10" s="46">
        <v>1727782</v>
      </c>
      <c r="E10" s="46">
        <v>31843</v>
      </c>
      <c r="F10" s="46">
        <v>0</v>
      </c>
      <c r="G10" s="46">
        <v>82350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1841975</v>
      </c>
      <c r="O10" s="47">
        <f t="shared" si="1"/>
        <v>47.383212429901732</v>
      </c>
      <c r="P10" s="9"/>
    </row>
    <row r="11" spans="1:133">
      <c r="A11" s="12"/>
      <c r="B11" s="44">
        <v>516</v>
      </c>
      <c r="C11" s="20" t="s">
        <v>24</v>
      </c>
      <c r="D11" s="46">
        <v>1237730</v>
      </c>
      <c r="E11" s="46">
        <v>469247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1706977</v>
      </c>
      <c r="O11" s="47">
        <f t="shared" si="1"/>
        <v>43.910505736481966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1917508</v>
      </c>
      <c r="F12" s="46">
        <v>5593914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7511422</v>
      </c>
      <c r="O12" s="47">
        <f t="shared" si="1"/>
        <v>193.22482893450635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3502160</v>
      </c>
      <c r="L13" s="46">
        <v>0</v>
      </c>
      <c r="M13" s="46">
        <v>0</v>
      </c>
      <c r="N13" s="46">
        <f t="shared" si="2"/>
        <v>3502160</v>
      </c>
      <c r="O13" s="47">
        <f t="shared" si="1"/>
        <v>90.090034470340072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15259766</v>
      </c>
      <c r="E14" s="31">
        <f t="shared" si="3"/>
        <v>955523</v>
      </c>
      <c r="F14" s="31">
        <f t="shared" si="3"/>
        <v>0</v>
      </c>
      <c r="G14" s="31">
        <f t="shared" si="3"/>
        <v>532084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7" si="4">SUM(D14:M14)</f>
        <v>16747373</v>
      </c>
      <c r="O14" s="43">
        <f t="shared" si="1"/>
        <v>430.81167361218297</v>
      </c>
      <c r="P14" s="10"/>
    </row>
    <row r="15" spans="1:133">
      <c r="A15" s="12"/>
      <c r="B15" s="44">
        <v>521</v>
      </c>
      <c r="C15" s="20" t="s">
        <v>28</v>
      </c>
      <c r="D15" s="46">
        <v>8498798</v>
      </c>
      <c r="E15" s="46">
        <v>340610</v>
      </c>
      <c r="F15" s="46">
        <v>0</v>
      </c>
      <c r="G15" s="46">
        <v>22926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8862334</v>
      </c>
      <c r="O15" s="47">
        <f t="shared" si="1"/>
        <v>227.97587076194887</v>
      </c>
      <c r="P15" s="9"/>
    </row>
    <row r="16" spans="1:133">
      <c r="A16" s="12"/>
      <c r="B16" s="44">
        <v>522</v>
      </c>
      <c r="C16" s="20" t="s">
        <v>29</v>
      </c>
      <c r="D16" s="46">
        <v>3602777</v>
      </c>
      <c r="E16" s="46">
        <v>386859</v>
      </c>
      <c r="F16" s="46">
        <v>0</v>
      </c>
      <c r="G16" s="46">
        <v>509158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4498794</v>
      </c>
      <c r="O16" s="47">
        <f t="shared" si="1"/>
        <v>115.72758141688533</v>
      </c>
      <c r="P16" s="9"/>
    </row>
    <row r="17" spans="1:16">
      <c r="A17" s="12"/>
      <c r="B17" s="44">
        <v>525</v>
      </c>
      <c r="C17" s="20" t="s">
        <v>57</v>
      </c>
      <c r="D17" s="46">
        <v>25729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25729</v>
      </c>
      <c r="O17" s="47">
        <f t="shared" si="1"/>
        <v>0.66185625353706845</v>
      </c>
      <c r="P17" s="9"/>
    </row>
    <row r="18" spans="1:16">
      <c r="A18" s="12"/>
      <c r="B18" s="44">
        <v>526</v>
      </c>
      <c r="C18" s="20" t="s">
        <v>30</v>
      </c>
      <c r="D18" s="46">
        <v>1918760</v>
      </c>
      <c r="E18" s="46">
        <v>228054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2146814</v>
      </c>
      <c r="O18" s="47">
        <f t="shared" si="1"/>
        <v>55.224931831043882</v>
      </c>
      <c r="P18" s="9"/>
    </row>
    <row r="19" spans="1:16">
      <c r="A19" s="12"/>
      <c r="B19" s="44">
        <v>529</v>
      </c>
      <c r="C19" s="20" t="s">
        <v>31</v>
      </c>
      <c r="D19" s="46">
        <v>1213702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1213702</v>
      </c>
      <c r="O19" s="47">
        <f t="shared" si="1"/>
        <v>31.221433348767814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SUM(D21:D26)</f>
        <v>0</v>
      </c>
      <c r="E20" s="31">
        <f t="shared" si="5"/>
        <v>1302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26645583</v>
      </c>
      <c r="J20" s="31">
        <f t="shared" si="5"/>
        <v>798812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27445697</v>
      </c>
      <c r="O20" s="43">
        <f t="shared" si="1"/>
        <v>706.01679785975205</v>
      </c>
      <c r="P20" s="10"/>
    </row>
    <row r="21" spans="1:16">
      <c r="A21" s="12"/>
      <c r="B21" s="44">
        <v>531</v>
      </c>
      <c r="C21" s="20" t="s">
        <v>33</v>
      </c>
      <c r="D21" s="46">
        <v>0</v>
      </c>
      <c r="E21" s="46">
        <v>1302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1302</v>
      </c>
      <c r="O21" s="47">
        <f t="shared" si="1"/>
        <v>3.3492822966507178E-2</v>
      </c>
      <c r="P21" s="9"/>
    </row>
    <row r="22" spans="1:16">
      <c r="A22" s="12"/>
      <c r="B22" s="44">
        <v>533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7294090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7294090</v>
      </c>
      <c r="O22" s="47">
        <f t="shared" si="1"/>
        <v>187.6341513608067</v>
      </c>
      <c r="P22" s="9"/>
    </row>
    <row r="23" spans="1:16">
      <c r="A23" s="12"/>
      <c r="B23" s="44">
        <v>534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7999587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7999587</v>
      </c>
      <c r="O23" s="47">
        <f t="shared" si="1"/>
        <v>205.78245099552399</v>
      </c>
      <c r="P23" s="9"/>
    </row>
    <row r="24" spans="1:16">
      <c r="A24" s="12"/>
      <c r="B24" s="44">
        <v>535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9923357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9923357</v>
      </c>
      <c r="O24" s="47">
        <f t="shared" si="1"/>
        <v>255.26976899727325</v>
      </c>
      <c r="P24" s="9"/>
    </row>
    <row r="25" spans="1:16">
      <c r="A25" s="12"/>
      <c r="B25" s="44">
        <v>538</v>
      </c>
      <c r="C25" s="20" t="s">
        <v>60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1428549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1428549</v>
      </c>
      <c r="O25" s="47">
        <f t="shared" si="1"/>
        <v>36.748186448526006</v>
      </c>
      <c r="P25" s="9"/>
    </row>
    <row r="26" spans="1:16">
      <c r="A26" s="12"/>
      <c r="B26" s="44">
        <v>539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798812</v>
      </c>
      <c r="K26" s="46">
        <v>0</v>
      </c>
      <c r="L26" s="46">
        <v>0</v>
      </c>
      <c r="M26" s="46">
        <v>0</v>
      </c>
      <c r="N26" s="46">
        <f t="shared" si="4"/>
        <v>798812</v>
      </c>
      <c r="O26" s="47">
        <f t="shared" si="1"/>
        <v>20.548747234655554</v>
      </c>
      <c r="P26" s="9"/>
    </row>
    <row r="27" spans="1:16" ht="15.75">
      <c r="A27" s="28" t="s">
        <v>38</v>
      </c>
      <c r="B27" s="29"/>
      <c r="C27" s="30"/>
      <c r="D27" s="31">
        <f t="shared" ref="D27:M27" si="6">SUM(D28:D28)</f>
        <v>2005959</v>
      </c>
      <c r="E27" s="31">
        <f t="shared" si="6"/>
        <v>223984</v>
      </c>
      <c r="F27" s="31">
        <f t="shared" si="6"/>
        <v>0</v>
      </c>
      <c r="G27" s="31">
        <f t="shared" si="6"/>
        <v>1020949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4"/>
        <v>3250892</v>
      </c>
      <c r="O27" s="43">
        <f t="shared" si="1"/>
        <v>83.626382672223073</v>
      </c>
      <c r="P27" s="10"/>
    </row>
    <row r="28" spans="1:16">
      <c r="A28" s="12"/>
      <c r="B28" s="44">
        <v>541</v>
      </c>
      <c r="C28" s="20" t="s">
        <v>39</v>
      </c>
      <c r="D28" s="46">
        <v>2005959</v>
      </c>
      <c r="E28" s="46">
        <v>223984</v>
      </c>
      <c r="F28" s="46">
        <v>0</v>
      </c>
      <c r="G28" s="46">
        <v>1020949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3250892</v>
      </c>
      <c r="O28" s="47">
        <f t="shared" si="1"/>
        <v>83.626382672223073</v>
      </c>
      <c r="P28" s="9"/>
    </row>
    <row r="29" spans="1:16" ht="15.75">
      <c r="A29" s="28" t="s">
        <v>40</v>
      </c>
      <c r="B29" s="29"/>
      <c r="C29" s="30"/>
      <c r="D29" s="31">
        <f t="shared" ref="D29:M29" si="7">SUM(D30:D30)</f>
        <v>0</v>
      </c>
      <c r="E29" s="31">
        <f t="shared" si="7"/>
        <v>458833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4"/>
        <v>458833</v>
      </c>
      <c r="O29" s="43">
        <f t="shared" si="1"/>
        <v>11.803081751299068</v>
      </c>
      <c r="P29" s="10"/>
    </row>
    <row r="30" spans="1:16">
      <c r="A30" s="13"/>
      <c r="B30" s="45">
        <v>552</v>
      </c>
      <c r="C30" s="21" t="s">
        <v>41</v>
      </c>
      <c r="D30" s="46">
        <v>0</v>
      </c>
      <c r="E30" s="46">
        <v>458833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458833</v>
      </c>
      <c r="O30" s="47">
        <f t="shared" si="1"/>
        <v>11.803081751299068</v>
      </c>
      <c r="P30" s="9"/>
    </row>
    <row r="31" spans="1:16" ht="15.75">
      <c r="A31" s="28" t="s">
        <v>42</v>
      </c>
      <c r="B31" s="29"/>
      <c r="C31" s="30"/>
      <c r="D31" s="31">
        <f t="shared" ref="D31:M31" si="8">SUM(D32:D33)</f>
        <v>2866311</v>
      </c>
      <c r="E31" s="31">
        <f t="shared" si="8"/>
        <v>291194</v>
      </c>
      <c r="F31" s="31">
        <f t="shared" si="8"/>
        <v>0</v>
      </c>
      <c r="G31" s="31">
        <f t="shared" si="8"/>
        <v>142524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4"/>
        <v>3300029</v>
      </c>
      <c r="O31" s="43">
        <f t="shared" si="1"/>
        <v>84.890389463394555</v>
      </c>
      <c r="P31" s="9"/>
    </row>
    <row r="32" spans="1:16">
      <c r="A32" s="12"/>
      <c r="B32" s="44">
        <v>572</v>
      </c>
      <c r="C32" s="20" t="s">
        <v>43</v>
      </c>
      <c r="D32" s="46">
        <v>2849950</v>
      </c>
      <c r="E32" s="46">
        <v>291194</v>
      </c>
      <c r="F32" s="46">
        <v>0</v>
      </c>
      <c r="G32" s="46">
        <v>142524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3283668</v>
      </c>
      <c r="O32" s="47">
        <f t="shared" si="1"/>
        <v>84.46951690075629</v>
      </c>
      <c r="P32" s="9"/>
    </row>
    <row r="33" spans="1:119">
      <c r="A33" s="12"/>
      <c r="B33" s="44">
        <v>575</v>
      </c>
      <c r="C33" s="20" t="s">
        <v>44</v>
      </c>
      <c r="D33" s="46">
        <v>16361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16361</v>
      </c>
      <c r="O33" s="47">
        <f t="shared" si="1"/>
        <v>0.42087256263826722</v>
      </c>
      <c r="P33" s="9"/>
    </row>
    <row r="34" spans="1:119" ht="15.75">
      <c r="A34" s="28" t="s">
        <v>48</v>
      </c>
      <c r="B34" s="29"/>
      <c r="C34" s="30"/>
      <c r="D34" s="31">
        <f t="shared" ref="D34:M34" si="9">SUM(D35:D36)</f>
        <v>725112</v>
      </c>
      <c r="E34" s="31">
        <f t="shared" si="9"/>
        <v>12137599</v>
      </c>
      <c r="F34" s="31">
        <f t="shared" si="9"/>
        <v>0</v>
      </c>
      <c r="G34" s="31">
        <f t="shared" si="9"/>
        <v>1772676</v>
      </c>
      <c r="H34" s="31">
        <f t="shared" si="9"/>
        <v>0</v>
      </c>
      <c r="I34" s="31">
        <f t="shared" si="9"/>
        <v>3175384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1752236</v>
      </c>
      <c r="N34" s="31">
        <f t="shared" si="4"/>
        <v>19563007</v>
      </c>
      <c r="O34" s="43">
        <f t="shared" si="1"/>
        <v>503.24142100118331</v>
      </c>
      <c r="P34" s="9"/>
    </row>
    <row r="35" spans="1:119">
      <c r="A35" s="12"/>
      <c r="B35" s="44">
        <v>581</v>
      </c>
      <c r="C35" s="20" t="s">
        <v>45</v>
      </c>
      <c r="D35" s="46">
        <v>725112</v>
      </c>
      <c r="E35" s="46">
        <v>11975600</v>
      </c>
      <c r="F35" s="46">
        <v>0</v>
      </c>
      <c r="G35" s="46">
        <v>1772676</v>
      </c>
      <c r="H35" s="46">
        <v>0</v>
      </c>
      <c r="I35" s="46">
        <v>2340600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16813988</v>
      </c>
      <c r="O35" s="47">
        <f t="shared" si="1"/>
        <v>432.52528682409837</v>
      </c>
      <c r="P35" s="9"/>
    </row>
    <row r="36" spans="1:119" ht="15.75" thickBot="1">
      <c r="A36" s="12"/>
      <c r="B36" s="44">
        <v>590</v>
      </c>
      <c r="C36" s="20" t="s">
        <v>46</v>
      </c>
      <c r="D36" s="46">
        <v>0</v>
      </c>
      <c r="E36" s="46">
        <v>161999</v>
      </c>
      <c r="F36" s="46">
        <v>0</v>
      </c>
      <c r="G36" s="46">
        <v>0</v>
      </c>
      <c r="H36" s="46">
        <v>0</v>
      </c>
      <c r="I36" s="46">
        <v>834784</v>
      </c>
      <c r="J36" s="46">
        <v>0</v>
      </c>
      <c r="K36" s="46">
        <v>0</v>
      </c>
      <c r="L36" s="46">
        <v>0</v>
      </c>
      <c r="M36" s="46">
        <v>1752236</v>
      </c>
      <c r="N36" s="46">
        <f t="shared" si="4"/>
        <v>2749019</v>
      </c>
      <c r="O36" s="47">
        <f t="shared" si="1"/>
        <v>70.716134177084939</v>
      </c>
      <c r="P36" s="9"/>
    </row>
    <row r="37" spans="1:119" ht="16.5" thickBot="1">
      <c r="A37" s="14" t="s">
        <v>10</v>
      </c>
      <c r="B37" s="23"/>
      <c r="C37" s="22"/>
      <c r="D37" s="15">
        <f>SUM(D5,D14,D20,D27,D29,D31,D34)</f>
        <v>27199392</v>
      </c>
      <c r="E37" s="15">
        <f t="shared" ref="E37:M37" si="10">SUM(E5,E14,E20,E27,E29,E31,E34)</f>
        <v>16487033</v>
      </c>
      <c r="F37" s="15">
        <f t="shared" si="10"/>
        <v>5593914</v>
      </c>
      <c r="G37" s="15">
        <f t="shared" si="10"/>
        <v>3550583</v>
      </c>
      <c r="H37" s="15">
        <f t="shared" si="10"/>
        <v>0</v>
      </c>
      <c r="I37" s="15">
        <f t="shared" si="10"/>
        <v>29820967</v>
      </c>
      <c r="J37" s="15">
        <f t="shared" si="10"/>
        <v>4078458</v>
      </c>
      <c r="K37" s="15">
        <f t="shared" si="10"/>
        <v>3502160</v>
      </c>
      <c r="L37" s="15">
        <f t="shared" si="10"/>
        <v>0</v>
      </c>
      <c r="M37" s="15">
        <f t="shared" si="10"/>
        <v>1752236</v>
      </c>
      <c r="N37" s="15">
        <f t="shared" si="4"/>
        <v>91984743</v>
      </c>
      <c r="O37" s="37">
        <f t="shared" si="1"/>
        <v>2366.2278901064979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61</v>
      </c>
      <c r="M39" s="163"/>
      <c r="N39" s="163"/>
      <c r="O39" s="41">
        <v>38874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6198543</v>
      </c>
      <c r="E5" s="26">
        <f t="shared" si="0"/>
        <v>1949432</v>
      </c>
      <c r="F5" s="26">
        <f t="shared" si="0"/>
        <v>5559520</v>
      </c>
      <c r="G5" s="26">
        <f t="shared" si="0"/>
        <v>486611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3737146</v>
      </c>
      <c r="L5" s="26">
        <f t="shared" si="0"/>
        <v>0</v>
      </c>
      <c r="M5" s="26">
        <f t="shared" si="0"/>
        <v>0</v>
      </c>
      <c r="N5" s="27">
        <f>SUM(D5:M5)</f>
        <v>17931252</v>
      </c>
      <c r="O5" s="32">
        <f t="shared" ref="O5:O37" si="1">(N5/O$39)</f>
        <v>475.34003128065109</v>
      </c>
      <c r="P5" s="6"/>
    </row>
    <row r="6" spans="1:133">
      <c r="A6" s="12"/>
      <c r="B6" s="44">
        <v>511</v>
      </c>
      <c r="C6" s="20" t="s">
        <v>19</v>
      </c>
      <c r="D6" s="46">
        <v>353644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353644</v>
      </c>
      <c r="O6" s="47">
        <f t="shared" si="1"/>
        <v>9.3747581051347986</v>
      </c>
      <c r="P6" s="9"/>
    </row>
    <row r="7" spans="1:133">
      <c r="A7" s="12"/>
      <c r="B7" s="44">
        <v>512</v>
      </c>
      <c r="C7" s="20" t="s">
        <v>20</v>
      </c>
      <c r="D7" s="46">
        <v>576364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576364</v>
      </c>
      <c r="O7" s="47">
        <f t="shared" si="1"/>
        <v>15.278848447896509</v>
      </c>
      <c r="P7" s="9"/>
    </row>
    <row r="8" spans="1:133">
      <c r="A8" s="12"/>
      <c r="B8" s="44">
        <v>513</v>
      </c>
      <c r="C8" s="20" t="s">
        <v>21</v>
      </c>
      <c r="D8" s="46">
        <v>1933599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1933599</v>
      </c>
      <c r="O8" s="47">
        <f t="shared" si="1"/>
        <v>51.257826790022001</v>
      </c>
      <c r="P8" s="9"/>
    </row>
    <row r="9" spans="1:133">
      <c r="A9" s="12"/>
      <c r="B9" s="44">
        <v>514</v>
      </c>
      <c r="C9" s="20" t="s">
        <v>22</v>
      </c>
      <c r="D9" s="46">
        <v>461323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461323</v>
      </c>
      <c r="O9" s="47">
        <f t="shared" si="1"/>
        <v>12.229223550618986</v>
      </c>
      <c r="P9" s="9"/>
    </row>
    <row r="10" spans="1:133">
      <c r="A10" s="12"/>
      <c r="B10" s="44">
        <v>515</v>
      </c>
      <c r="C10" s="20" t="s">
        <v>23</v>
      </c>
      <c r="D10" s="46">
        <v>1790398</v>
      </c>
      <c r="E10" s="46">
        <v>0</v>
      </c>
      <c r="F10" s="46">
        <v>0</v>
      </c>
      <c r="G10" s="46">
        <v>486611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2277009</v>
      </c>
      <c r="O10" s="47">
        <f t="shared" si="1"/>
        <v>60.361291519762482</v>
      </c>
      <c r="P10" s="9"/>
    </row>
    <row r="11" spans="1:133">
      <c r="A11" s="12"/>
      <c r="B11" s="44">
        <v>516</v>
      </c>
      <c r="C11" s="20" t="s">
        <v>24</v>
      </c>
      <c r="D11" s="46">
        <v>1083215</v>
      </c>
      <c r="E11" s="46">
        <v>34225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1117440</v>
      </c>
      <c r="O11" s="47">
        <f t="shared" si="1"/>
        <v>29.622246374890651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1915207</v>
      </c>
      <c r="F12" s="46">
        <v>5559520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7474727</v>
      </c>
      <c r="O12" s="47">
        <f t="shared" si="1"/>
        <v>198.14773480370067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3737146</v>
      </c>
      <c r="L13" s="46">
        <v>0</v>
      </c>
      <c r="M13" s="46">
        <v>0</v>
      </c>
      <c r="N13" s="46">
        <f t="shared" si="2"/>
        <v>3737146</v>
      </c>
      <c r="O13" s="47">
        <f t="shared" si="1"/>
        <v>99.068101688624978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14517809</v>
      </c>
      <c r="E14" s="31">
        <f t="shared" si="3"/>
        <v>312788</v>
      </c>
      <c r="F14" s="31">
        <f t="shared" si="3"/>
        <v>0</v>
      </c>
      <c r="G14" s="31">
        <f t="shared" si="3"/>
        <v>862987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7" si="4">SUM(D14:M14)</f>
        <v>15693584</v>
      </c>
      <c r="O14" s="43">
        <f t="shared" si="1"/>
        <v>416.02163136547995</v>
      </c>
      <c r="P14" s="10"/>
    </row>
    <row r="15" spans="1:133">
      <c r="A15" s="12"/>
      <c r="B15" s="44">
        <v>521</v>
      </c>
      <c r="C15" s="20" t="s">
        <v>28</v>
      </c>
      <c r="D15" s="46">
        <v>8026438</v>
      </c>
      <c r="E15" s="46">
        <v>133186</v>
      </c>
      <c r="F15" s="46">
        <v>0</v>
      </c>
      <c r="G15" s="46">
        <v>831357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8990981</v>
      </c>
      <c r="O15" s="47">
        <f t="shared" si="1"/>
        <v>238.34215200275693</v>
      </c>
      <c r="P15" s="9"/>
    </row>
    <row r="16" spans="1:133">
      <c r="A16" s="12"/>
      <c r="B16" s="44">
        <v>522</v>
      </c>
      <c r="C16" s="20" t="s">
        <v>29</v>
      </c>
      <c r="D16" s="46">
        <v>3475603</v>
      </c>
      <c r="E16" s="46">
        <v>77503</v>
      </c>
      <c r="F16" s="46">
        <v>0</v>
      </c>
      <c r="G16" s="46">
        <v>31630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3584736</v>
      </c>
      <c r="O16" s="47">
        <f t="shared" si="1"/>
        <v>95.027860986665956</v>
      </c>
      <c r="P16" s="9"/>
    </row>
    <row r="17" spans="1:16">
      <c r="A17" s="12"/>
      <c r="B17" s="44">
        <v>525</v>
      </c>
      <c r="C17" s="20" t="s">
        <v>57</v>
      </c>
      <c r="D17" s="46">
        <v>269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269</v>
      </c>
      <c r="O17" s="47">
        <f t="shared" si="1"/>
        <v>7.1309280810115845E-3</v>
      </c>
      <c r="P17" s="9"/>
    </row>
    <row r="18" spans="1:16">
      <c r="A18" s="12"/>
      <c r="B18" s="44">
        <v>526</v>
      </c>
      <c r="C18" s="20" t="s">
        <v>30</v>
      </c>
      <c r="D18" s="46">
        <v>1761703</v>
      </c>
      <c r="E18" s="46">
        <v>102099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1863802</v>
      </c>
      <c r="O18" s="47">
        <f t="shared" si="1"/>
        <v>49.407576279723244</v>
      </c>
      <c r="P18" s="9"/>
    </row>
    <row r="19" spans="1:16">
      <c r="A19" s="12"/>
      <c r="B19" s="44">
        <v>529</v>
      </c>
      <c r="C19" s="20" t="s">
        <v>31</v>
      </c>
      <c r="D19" s="46">
        <v>1253796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1253796</v>
      </c>
      <c r="O19" s="47">
        <f t="shared" si="1"/>
        <v>33.236911168252789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0</v>
      </c>
      <c r="E20" s="31">
        <f t="shared" si="5"/>
        <v>2459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25514096</v>
      </c>
      <c r="J20" s="31">
        <f t="shared" si="5"/>
        <v>705988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26222543</v>
      </c>
      <c r="O20" s="43">
        <f t="shared" si="1"/>
        <v>695.13408265514408</v>
      </c>
      <c r="P20" s="10"/>
    </row>
    <row r="21" spans="1:16">
      <c r="A21" s="12"/>
      <c r="B21" s="44">
        <v>531</v>
      </c>
      <c r="C21" s="20" t="s">
        <v>33</v>
      </c>
      <c r="D21" s="46">
        <v>0</v>
      </c>
      <c r="E21" s="46">
        <v>2459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2459</v>
      </c>
      <c r="O21" s="47">
        <f t="shared" si="1"/>
        <v>6.5185695729395865E-2</v>
      </c>
      <c r="P21" s="9"/>
    </row>
    <row r="22" spans="1:16">
      <c r="A22" s="12"/>
      <c r="B22" s="44">
        <v>533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7161949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7161949</v>
      </c>
      <c r="O22" s="47">
        <f t="shared" si="1"/>
        <v>189.85629456830051</v>
      </c>
      <c r="P22" s="9"/>
    </row>
    <row r="23" spans="1:16">
      <c r="A23" s="12"/>
      <c r="B23" s="44">
        <v>534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8103476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8103476</v>
      </c>
      <c r="O23" s="47">
        <f t="shared" si="1"/>
        <v>214.8152585955518</v>
      </c>
      <c r="P23" s="9"/>
    </row>
    <row r="24" spans="1:16">
      <c r="A24" s="12"/>
      <c r="B24" s="44">
        <v>535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10248671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10248671</v>
      </c>
      <c r="O24" s="47">
        <f t="shared" si="1"/>
        <v>271.6822893195133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705988</v>
      </c>
      <c r="K25" s="46">
        <v>0</v>
      </c>
      <c r="L25" s="46">
        <v>0</v>
      </c>
      <c r="M25" s="46">
        <v>0</v>
      </c>
      <c r="N25" s="46">
        <f t="shared" si="4"/>
        <v>705988</v>
      </c>
      <c r="O25" s="47">
        <f t="shared" si="1"/>
        <v>18.715054476049094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2046287</v>
      </c>
      <c r="E26" s="31">
        <f t="shared" si="6"/>
        <v>391810</v>
      </c>
      <c r="F26" s="31">
        <f t="shared" si="6"/>
        <v>0</v>
      </c>
      <c r="G26" s="31">
        <f t="shared" si="6"/>
        <v>10275395</v>
      </c>
      <c r="H26" s="31">
        <f t="shared" si="6"/>
        <v>0</v>
      </c>
      <c r="I26" s="31">
        <f t="shared" si="6"/>
        <v>1319998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14033490</v>
      </c>
      <c r="O26" s="43">
        <f t="shared" si="1"/>
        <v>372.01415582005671</v>
      </c>
      <c r="P26" s="10"/>
    </row>
    <row r="27" spans="1:16">
      <c r="A27" s="12"/>
      <c r="B27" s="44">
        <v>541</v>
      </c>
      <c r="C27" s="20" t="s">
        <v>39</v>
      </c>
      <c r="D27" s="46">
        <v>2046287</v>
      </c>
      <c r="E27" s="46">
        <v>391810</v>
      </c>
      <c r="F27" s="46">
        <v>0</v>
      </c>
      <c r="G27" s="46">
        <v>10275395</v>
      </c>
      <c r="H27" s="46">
        <v>0</v>
      </c>
      <c r="I27" s="46">
        <v>1319998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14033490</v>
      </c>
      <c r="O27" s="47">
        <f t="shared" si="1"/>
        <v>372.01415582005671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499373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499373</v>
      </c>
      <c r="O28" s="43">
        <f t="shared" si="1"/>
        <v>13.237892002226758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499373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499373</v>
      </c>
      <c r="O29" s="47">
        <f t="shared" si="1"/>
        <v>13.237892002226758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2703586</v>
      </c>
      <c r="E30" s="31">
        <f t="shared" si="8"/>
        <v>96456</v>
      </c>
      <c r="F30" s="31">
        <f t="shared" si="8"/>
        <v>0</v>
      </c>
      <c r="G30" s="31">
        <f t="shared" si="8"/>
        <v>207294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3007336</v>
      </c>
      <c r="O30" s="43">
        <f t="shared" si="1"/>
        <v>79.72154918749834</v>
      </c>
      <c r="P30" s="9"/>
    </row>
    <row r="31" spans="1:16">
      <c r="A31" s="12"/>
      <c r="B31" s="44">
        <v>572</v>
      </c>
      <c r="C31" s="20" t="s">
        <v>43</v>
      </c>
      <c r="D31" s="46">
        <v>2689886</v>
      </c>
      <c r="E31" s="46">
        <v>96456</v>
      </c>
      <c r="F31" s="46">
        <v>0</v>
      </c>
      <c r="G31" s="46">
        <v>207294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2993636</v>
      </c>
      <c r="O31" s="47">
        <f t="shared" si="1"/>
        <v>79.358375526866894</v>
      </c>
      <c r="P31" s="9"/>
    </row>
    <row r="32" spans="1:16">
      <c r="A32" s="12"/>
      <c r="B32" s="44">
        <v>575</v>
      </c>
      <c r="C32" s="20" t="s">
        <v>44</v>
      </c>
      <c r="D32" s="46">
        <v>13700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13700</v>
      </c>
      <c r="O32" s="47">
        <f t="shared" si="1"/>
        <v>0.36317366063144502</v>
      </c>
      <c r="P32" s="9"/>
    </row>
    <row r="33" spans="1:119" ht="15.75">
      <c r="A33" s="28" t="s">
        <v>48</v>
      </c>
      <c r="B33" s="29"/>
      <c r="C33" s="30"/>
      <c r="D33" s="31">
        <f t="shared" ref="D33:M33" si="9">SUM(D34:D36)</f>
        <v>684746</v>
      </c>
      <c r="E33" s="31">
        <f t="shared" si="9"/>
        <v>20664009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2779392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1811905</v>
      </c>
      <c r="N33" s="31">
        <f t="shared" si="4"/>
        <v>25940052</v>
      </c>
      <c r="O33" s="43">
        <f t="shared" si="1"/>
        <v>687.64552130000266</v>
      </c>
      <c r="P33" s="9"/>
    </row>
    <row r="34" spans="1:119">
      <c r="A34" s="12"/>
      <c r="B34" s="44">
        <v>581</v>
      </c>
      <c r="C34" s="20" t="s">
        <v>45</v>
      </c>
      <c r="D34" s="46">
        <v>684746</v>
      </c>
      <c r="E34" s="46">
        <v>20502009</v>
      </c>
      <c r="F34" s="46">
        <v>0</v>
      </c>
      <c r="G34" s="46">
        <v>0</v>
      </c>
      <c r="H34" s="46">
        <v>0</v>
      </c>
      <c r="I34" s="46">
        <v>1948600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23135355</v>
      </c>
      <c r="O34" s="47">
        <f t="shared" si="1"/>
        <v>613.29573469766456</v>
      </c>
      <c r="P34" s="9"/>
    </row>
    <row r="35" spans="1:119">
      <c r="A35" s="12"/>
      <c r="B35" s="44">
        <v>590</v>
      </c>
      <c r="C35" s="20" t="s">
        <v>46</v>
      </c>
      <c r="D35" s="46">
        <v>0</v>
      </c>
      <c r="E35" s="46">
        <v>162000</v>
      </c>
      <c r="F35" s="46">
        <v>0</v>
      </c>
      <c r="G35" s="46">
        <v>0</v>
      </c>
      <c r="H35" s="46">
        <v>0</v>
      </c>
      <c r="I35" s="46">
        <v>830792</v>
      </c>
      <c r="J35" s="46">
        <v>0</v>
      </c>
      <c r="K35" s="46">
        <v>0</v>
      </c>
      <c r="L35" s="46">
        <v>0</v>
      </c>
      <c r="M35" s="46">
        <v>724375</v>
      </c>
      <c r="N35" s="46">
        <f t="shared" si="4"/>
        <v>1717167</v>
      </c>
      <c r="O35" s="47">
        <f t="shared" si="1"/>
        <v>45.520425204782228</v>
      </c>
      <c r="P35" s="9"/>
    </row>
    <row r="36" spans="1:119" ht="15.75" thickBot="1">
      <c r="A36" s="12"/>
      <c r="B36" s="44">
        <v>591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1087530</v>
      </c>
      <c r="N36" s="46">
        <f t="shared" si="4"/>
        <v>1087530</v>
      </c>
      <c r="O36" s="47">
        <f t="shared" si="1"/>
        <v>28.829361397555868</v>
      </c>
      <c r="P36" s="9"/>
    </row>
    <row r="37" spans="1:119" ht="16.5" thickBot="1">
      <c r="A37" s="14" t="s">
        <v>10</v>
      </c>
      <c r="B37" s="23"/>
      <c r="C37" s="22"/>
      <c r="D37" s="15">
        <f>SUM(D5,D14,D20,D26,D28,D30,D33)</f>
        <v>26150971</v>
      </c>
      <c r="E37" s="15">
        <f t="shared" ref="E37:M37" si="10">SUM(E5,E14,E20,E26,E28,E30,E33)</f>
        <v>23916327</v>
      </c>
      <c r="F37" s="15">
        <f t="shared" si="10"/>
        <v>5559520</v>
      </c>
      <c r="G37" s="15">
        <f t="shared" si="10"/>
        <v>11832287</v>
      </c>
      <c r="H37" s="15">
        <f t="shared" si="10"/>
        <v>0</v>
      </c>
      <c r="I37" s="15">
        <f t="shared" si="10"/>
        <v>29613486</v>
      </c>
      <c r="J37" s="15">
        <f t="shared" si="10"/>
        <v>705988</v>
      </c>
      <c r="K37" s="15">
        <f t="shared" si="10"/>
        <v>3737146</v>
      </c>
      <c r="L37" s="15">
        <f t="shared" si="10"/>
        <v>0</v>
      </c>
      <c r="M37" s="15">
        <f t="shared" si="10"/>
        <v>1811905</v>
      </c>
      <c r="N37" s="15">
        <f t="shared" si="4"/>
        <v>103327630</v>
      </c>
      <c r="O37" s="37">
        <f t="shared" si="1"/>
        <v>2739.1148636110597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58</v>
      </c>
      <c r="M39" s="163"/>
      <c r="N39" s="163"/>
      <c r="O39" s="41">
        <v>37723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6215286</v>
      </c>
      <c r="E5" s="26">
        <f t="shared" si="0"/>
        <v>163283</v>
      </c>
      <c r="F5" s="26">
        <f t="shared" si="0"/>
        <v>27849198</v>
      </c>
      <c r="G5" s="26">
        <f t="shared" si="0"/>
        <v>286016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2593524</v>
      </c>
      <c r="L5" s="26">
        <f t="shared" si="0"/>
        <v>0</v>
      </c>
      <c r="M5" s="26">
        <f t="shared" si="0"/>
        <v>0</v>
      </c>
      <c r="N5" s="27">
        <f>SUM(D5:M5)</f>
        <v>37107307</v>
      </c>
      <c r="O5" s="32">
        <f t="shared" ref="O5:O36" si="1">(N5/O$38)</f>
        <v>1035.2445876576276</v>
      </c>
      <c r="P5" s="6"/>
    </row>
    <row r="6" spans="1:133">
      <c r="A6" s="12"/>
      <c r="B6" s="44">
        <v>511</v>
      </c>
      <c r="C6" s="20" t="s">
        <v>19</v>
      </c>
      <c r="D6" s="46">
        <v>357601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357601</v>
      </c>
      <c r="O6" s="47">
        <f t="shared" si="1"/>
        <v>9.9765930141725256</v>
      </c>
      <c r="P6" s="9"/>
    </row>
    <row r="7" spans="1:133">
      <c r="A7" s="12"/>
      <c r="B7" s="44">
        <v>512</v>
      </c>
      <c r="C7" s="20" t="s">
        <v>20</v>
      </c>
      <c r="D7" s="46">
        <v>544772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544772</v>
      </c>
      <c r="O7" s="47">
        <f t="shared" si="1"/>
        <v>15.198415355429082</v>
      </c>
      <c r="P7" s="9"/>
    </row>
    <row r="8" spans="1:133">
      <c r="A8" s="12"/>
      <c r="B8" s="44">
        <v>513</v>
      </c>
      <c r="C8" s="20" t="s">
        <v>21</v>
      </c>
      <c r="D8" s="46">
        <v>1891788</v>
      </c>
      <c r="E8" s="46">
        <v>24912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1916700</v>
      </c>
      <c r="O8" s="47">
        <f t="shared" si="1"/>
        <v>53.473384666889856</v>
      </c>
      <c r="P8" s="9"/>
    </row>
    <row r="9" spans="1:133">
      <c r="A9" s="12"/>
      <c r="B9" s="44">
        <v>514</v>
      </c>
      <c r="C9" s="20" t="s">
        <v>22</v>
      </c>
      <c r="D9" s="46">
        <v>462384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462384</v>
      </c>
      <c r="O9" s="47">
        <f t="shared" si="1"/>
        <v>12.899899564780716</v>
      </c>
      <c r="P9" s="9"/>
    </row>
    <row r="10" spans="1:133">
      <c r="A10" s="12"/>
      <c r="B10" s="44">
        <v>515</v>
      </c>
      <c r="C10" s="20" t="s">
        <v>23</v>
      </c>
      <c r="D10" s="46">
        <v>1831095</v>
      </c>
      <c r="E10" s="46">
        <v>0</v>
      </c>
      <c r="F10" s="46">
        <v>0</v>
      </c>
      <c r="G10" s="46">
        <v>286016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2117111</v>
      </c>
      <c r="O10" s="47">
        <f t="shared" si="1"/>
        <v>59.064585425733732</v>
      </c>
      <c r="P10" s="9"/>
    </row>
    <row r="11" spans="1:133">
      <c r="A11" s="12"/>
      <c r="B11" s="44">
        <v>516</v>
      </c>
      <c r="C11" s="20" t="s">
        <v>24</v>
      </c>
      <c r="D11" s="46">
        <v>1127646</v>
      </c>
      <c r="E11" s="46">
        <v>138371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1266017</v>
      </c>
      <c r="O11" s="47">
        <f t="shared" si="1"/>
        <v>35.320193058810403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27849198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27849198</v>
      </c>
      <c r="O12" s="47">
        <f t="shared" si="1"/>
        <v>776.95564111148315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2593524</v>
      </c>
      <c r="L13" s="46">
        <v>0</v>
      </c>
      <c r="M13" s="46">
        <v>0</v>
      </c>
      <c r="N13" s="46">
        <f t="shared" si="2"/>
        <v>2593524</v>
      </c>
      <c r="O13" s="47">
        <f t="shared" si="1"/>
        <v>72.355875460328093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13977569</v>
      </c>
      <c r="E14" s="31">
        <f t="shared" si="3"/>
        <v>1165326</v>
      </c>
      <c r="F14" s="31">
        <f t="shared" si="3"/>
        <v>0</v>
      </c>
      <c r="G14" s="31">
        <f t="shared" si="3"/>
        <v>181668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15324563</v>
      </c>
      <c r="O14" s="43">
        <f t="shared" si="1"/>
        <v>427.53495703604506</v>
      </c>
      <c r="P14" s="10"/>
    </row>
    <row r="15" spans="1:133">
      <c r="A15" s="12"/>
      <c r="B15" s="44">
        <v>521</v>
      </c>
      <c r="C15" s="20" t="s">
        <v>28</v>
      </c>
      <c r="D15" s="46">
        <v>7758853</v>
      </c>
      <c r="E15" s="46">
        <v>133273</v>
      </c>
      <c r="F15" s="46">
        <v>0</v>
      </c>
      <c r="G15" s="46">
        <v>181668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8073794</v>
      </c>
      <c r="O15" s="47">
        <f t="shared" si="1"/>
        <v>225.24813078897444</v>
      </c>
      <c r="P15" s="9"/>
    </row>
    <row r="16" spans="1:133">
      <c r="A16" s="12"/>
      <c r="B16" s="44">
        <v>522</v>
      </c>
      <c r="C16" s="20" t="s">
        <v>29</v>
      </c>
      <c r="D16" s="46">
        <v>3279431</v>
      </c>
      <c r="E16" s="46">
        <v>822458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4101889</v>
      </c>
      <c r="O16" s="47">
        <f t="shared" si="1"/>
        <v>114.43725588661979</v>
      </c>
      <c r="P16" s="9"/>
    </row>
    <row r="17" spans="1:16">
      <c r="A17" s="12"/>
      <c r="B17" s="44">
        <v>526</v>
      </c>
      <c r="C17" s="20" t="s">
        <v>30</v>
      </c>
      <c r="D17" s="46">
        <v>1756073</v>
      </c>
      <c r="E17" s="46">
        <v>209595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1965668</v>
      </c>
      <c r="O17" s="47">
        <f t="shared" si="1"/>
        <v>54.839526838522488</v>
      </c>
      <c r="P17" s="9"/>
    </row>
    <row r="18" spans="1:16">
      <c r="A18" s="12"/>
      <c r="B18" s="44">
        <v>529</v>
      </c>
      <c r="C18" s="20" t="s">
        <v>31</v>
      </c>
      <c r="D18" s="46">
        <v>1183212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1183212</v>
      </c>
      <c r="O18" s="47">
        <f t="shared" si="1"/>
        <v>33.01004352192836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0</v>
      </c>
      <c r="E19" s="31">
        <f t="shared" si="5"/>
        <v>1914768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24318842</v>
      </c>
      <c r="J19" s="31">
        <f t="shared" si="5"/>
        <v>648177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26881787</v>
      </c>
      <c r="O19" s="43">
        <f t="shared" si="1"/>
        <v>749.96615891083582</v>
      </c>
      <c r="P19" s="10"/>
    </row>
    <row r="20" spans="1:16">
      <c r="A20" s="12"/>
      <c r="B20" s="44">
        <v>531</v>
      </c>
      <c r="C20" s="20" t="s">
        <v>33</v>
      </c>
      <c r="D20" s="46">
        <v>0</v>
      </c>
      <c r="E20" s="46">
        <v>1914768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1914768</v>
      </c>
      <c r="O20" s="47">
        <f t="shared" si="1"/>
        <v>53.419484432541012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6576265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6576265</v>
      </c>
      <c r="O21" s="47">
        <f t="shared" si="1"/>
        <v>183.46906037272626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7944073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7944073</v>
      </c>
      <c r="O22" s="47">
        <f t="shared" si="1"/>
        <v>221.6290871554514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9798504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9798504</v>
      </c>
      <c r="O23" s="47">
        <f t="shared" si="1"/>
        <v>273.3652494141279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648177</v>
      </c>
      <c r="K24" s="46">
        <v>0</v>
      </c>
      <c r="L24" s="46">
        <v>0</v>
      </c>
      <c r="M24" s="46">
        <v>0</v>
      </c>
      <c r="N24" s="46">
        <f t="shared" si="4"/>
        <v>648177</v>
      </c>
      <c r="O24" s="47">
        <f t="shared" si="1"/>
        <v>18.083277535989286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2140352</v>
      </c>
      <c r="E25" s="31">
        <f t="shared" si="6"/>
        <v>294792</v>
      </c>
      <c r="F25" s="31">
        <f t="shared" si="6"/>
        <v>0</v>
      </c>
      <c r="G25" s="31">
        <f t="shared" si="6"/>
        <v>12594816</v>
      </c>
      <c r="H25" s="31">
        <f t="shared" si="6"/>
        <v>0</v>
      </c>
      <c r="I25" s="31">
        <f t="shared" si="6"/>
        <v>1361108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16391068</v>
      </c>
      <c r="O25" s="43">
        <f t="shared" si="1"/>
        <v>457.28903024216049</v>
      </c>
      <c r="P25" s="10"/>
    </row>
    <row r="26" spans="1:16">
      <c r="A26" s="12"/>
      <c r="B26" s="44">
        <v>541</v>
      </c>
      <c r="C26" s="20" t="s">
        <v>39</v>
      </c>
      <c r="D26" s="46">
        <v>2140352</v>
      </c>
      <c r="E26" s="46">
        <v>294792</v>
      </c>
      <c r="F26" s="46">
        <v>0</v>
      </c>
      <c r="G26" s="46">
        <v>12594816</v>
      </c>
      <c r="H26" s="46">
        <v>0</v>
      </c>
      <c r="I26" s="46">
        <v>1361108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16391068</v>
      </c>
      <c r="O26" s="47">
        <f t="shared" si="1"/>
        <v>457.28903024216049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505628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505628</v>
      </c>
      <c r="O27" s="43">
        <f t="shared" si="1"/>
        <v>14.106349737752483</v>
      </c>
      <c r="P27" s="10"/>
    </row>
    <row r="28" spans="1:16">
      <c r="A28" s="13"/>
      <c r="B28" s="45">
        <v>552</v>
      </c>
      <c r="C28" s="21" t="s">
        <v>41</v>
      </c>
      <c r="D28" s="46">
        <v>0</v>
      </c>
      <c r="E28" s="46">
        <v>505628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505628</v>
      </c>
      <c r="O28" s="47">
        <f t="shared" si="1"/>
        <v>14.106349737752483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2692604</v>
      </c>
      <c r="E29" s="31">
        <f t="shared" si="8"/>
        <v>54180</v>
      </c>
      <c r="F29" s="31">
        <f t="shared" si="8"/>
        <v>0</v>
      </c>
      <c r="G29" s="31">
        <f t="shared" si="8"/>
        <v>192138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2938922</v>
      </c>
      <c r="O29" s="43">
        <f t="shared" si="1"/>
        <v>81.992020979801367</v>
      </c>
      <c r="P29" s="9"/>
    </row>
    <row r="30" spans="1:16">
      <c r="A30" s="12"/>
      <c r="B30" s="44">
        <v>572</v>
      </c>
      <c r="C30" s="20" t="s">
        <v>43</v>
      </c>
      <c r="D30" s="46">
        <v>2636324</v>
      </c>
      <c r="E30" s="46">
        <v>54180</v>
      </c>
      <c r="F30" s="46">
        <v>0</v>
      </c>
      <c r="G30" s="46">
        <v>192138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2882642</v>
      </c>
      <c r="O30" s="47">
        <f t="shared" si="1"/>
        <v>80.42188371833501</v>
      </c>
      <c r="P30" s="9"/>
    </row>
    <row r="31" spans="1:16">
      <c r="A31" s="12"/>
      <c r="B31" s="44">
        <v>575</v>
      </c>
      <c r="C31" s="20" t="s">
        <v>44</v>
      </c>
      <c r="D31" s="46">
        <v>56280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56280</v>
      </c>
      <c r="O31" s="47">
        <f t="shared" si="1"/>
        <v>1.5701372614663542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SUM(D33:D35)</f>
        <v>871082</v>
      </c>
      <c r="E32" s="31">
        <f t="shared" si="9"/>
        <v>10943185</v>
      </c>
      <c r="F32" s="31">
        <f t="shared" si="9"/>
        <v>0</v>
      </c>
      <c r="G32" s="31">
        <f t="shared" si="9"/>
        <v>200000</v>
      </c>
      <c r="H32" s="31">
        <f t="shared" si="9"/>
        <v>0</v>
      </c>
      <c r="I32" s="31">
        <f t="shared" si="9"/>
        <v>2994660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1816538</v>
      </c>
      <c r="N32" s="31">
        <f t="shared" si="4"/>
        <v>16825465</v>
      </c>
      <c r="O32" s="43">
        <f t="shared" si="1"/>
        <v>469.40812967302759</v>
      </c>
      <c r="P32" s="9"/>
    </row>
    <row r="33" spans="1:119">
      <c r="A33" s="12"/>
      <c r="B33" s="44">
        <v>581</v>
      </c>
      <c r="C33" s="20" t="s">
        <v>45</v>
      </c>
      <c r="D33" s="46">
        <v>871082</v>
      </c>
      <c r="E33" s="46">
        <v>10781186</v>
      </c>
      <c r="F33" s="46">
        <v>0</v>
      </c>
      <c r="G33" s="46">
        <v>200000</v>
      </c>
      <c r="H33" s="46">
        <v>0</v>
      </c>
      <c r="I33" s="46">
        <v>2109231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13961499</v>
      </c>
      <c r="O33" s="47">
        <f t="shared" si="1"/>
        <v>389.50728155339806</v>
      </c>
      <c r="P33" s="9"/>
    </row>
    <row r="34" spans="1:119">
      <c r="A34" s="12"/>
      <c r="B34" s="44">
        <v>590</v>
      </c>
      <c r="C34" s="20" t="s">
        <v>46</v>
      </c>
      <c r="D34" s="46">
        <v>0</v>
      </c>
      <c r="E34" s="46">
        <v>161999</v>
      </c>
      <c r="F34" s="46">
        <v>0</v>
      </c>
      <c r="G34" s="46">
        <v>0</v>
      </c>
      <c r="H34" s="46">
        <v>0</v>
      </c>
      <c r="I34" s="46">
        <v>885429</v>
      </c>
      <c r="J34" s="46">
        <v>0</v>
      </c>
      <c r="K34" s="46">
        <v>0</v>
      </c>
      <c r="L34" s="46">
        <v>0</v>
      </c>
      <c r="M34" s="46">
        <v>783278</v>
      </c>
      <c r="N34" s="46">
        <f t="shared" si="4"/>
        <v>1830706</v>
      </c>
      <c r="O34" s="47">
        <f t="shared" si="1"/>
        <v>51.074266264925789</v>
      </c>
      <c r="P34" s="9"/>
    </row>
    <row r="35" spans="1:119" ht="15.75" thickBot="1">
      <c r="A35" s="12"/>
      <c r="B35" s="44">
        <v>591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1033260</v>
      </c>
      <c r="N35" s="46">
        <f t="shared" si="4"/>
        <v>1033260</v>
      </c>
      <c r="O35" s="47">
        <f t="shared" si="1"/>
        <v>28.826581854703715</v>
      </c>
      <c r="P35" s="9"/>
    </row>
    <row r="36" spans="1:119" ht="16.5" thickBot="1">
      <c r="A36" s="14" t="s">
        <v>10</v>
      </c>
      <c r="B36" s="23"/>
      <c r="C36" s="22"/>
      <c r="D36" s="15">
        <f>SUM(D5,D14,D19,D25,D27,D29,D32)</f>
        <v>25896893</v>
      </c>
      <c r="E36" s="15">
        <f t="shared" ref="E36:M36" si="10">SUM(E5,E14,E19,E25,E27,E29,E32)</f>
        <v>15041162</v>
      </c>
      <c r="F36" s="15">
        <f t="shared" si="10"/>
        <v>27849198</v>
      </c>
      <c r="G36" s="15">
        <f t="shared" si="10"/>
        <v>13454638</v>
      </c>
      <c r="H36" s="15">
        <f t="shared" si="10"/>
        <v>0</v>
      </c>
      <c r="I36" s="15">
        <f t="shared" si="10"/>
        <v>28674610</v>
      </c>
      <c r="J36" s="15">
        <f t="shared" si="10"/>
        <v>648177</v>
      </c>
      <c r="K36" s="15">
        <f t="shared" si="10"/>
        <v>2593524</v>
      </c>
      <c r="L36" s="15">
        <f t="shared" si="10"/>
        <v>0</v>
      </c>
      <c r="M36" s="15">
        <f t="shared" si="10"/>
        <v>1816538</v>
      </c>
      <c r="N36" s="15">
        <f t="shared" si="4"/>
        <v>115974740</v>
      </c>
      <c r="O36" s="37">
        <f t="shared" si="1"/>
        <v>3235.5412342372501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55</v>
      </c>
      <c r="M38" s="163"/>
      <c r="N38" s="163"/>
      <c r="O38" s="41">
        <v>35844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6583584</v>
      </c>
      <c r="E5" s="26">
        <f t="shared" si="0"/>
        <v>289868</v>
      </c>
      <c r="F5" s="26">
        <f t="shared" si="0"/>
        <v>2810049</v>
      </c>
      <c r="G5" s="26">
        <f t="shared" si="0"/>
        <v>1581518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1898773</v>
      </c>
      <c r="L5" s="26">
        <f t="shared" si="0"/>
        <v>0</v>
      </c>
      <c r="M5" s="26">
        <f t="shared" si="0"/>
        <v>0</v>
      </c>
      <c r="N5" s="27">
        <f>SUM(D5:M5)</f>
        <v>13163792</v>
      </c>
      <c r="O5" s="32">
        <f t="shared" ref="O5:O36" si="1">(N5/O$38)</f>
        <v>374.15206207543417</v>
      </c>
      <c r="P5" s="6"/>
    </row>
    <row r="6" spans="1:133">
      <c r="A6" s="12"/>
      <c r="B6" s="44">
        <v>511</v>
      </c>
      <c r="C6" s="20" t="s">
        <v>19</v>
      </c>
      <c r="D6" s="46">
        <v>526169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526169</v>
      </c>
      <c r="O6" s="47">
        <f t="shared" si="1"/>
        <v>14.955205639087058</v>
      </c>
      <c r="P6" s="9"/>
    </row>
    <row r="7" spans="1:133">
      <c r="A7" s="12"/>
      <c r="B7" s="44">
        <v>512</v>
      </c>
      <c r="C7" s="20" t="s">
        <v>20</v>
      </c>
      <c r="D7" s="46">
        <v>541474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541474</v>
      </c>
      <c r="O7" s="47">
        <f t="shared" si="1"/>
        <v>15.390216866100106</v>
      </c>
      <c r="P7" s="9"/>
    </row>
    <row r="8" spans="1:133">
      <c r="A8" s="12"/>
      <c r="B8" s="44">
        <v>513</v>
      </c>
      <c r="C8" s="20" t="s">
        <v>21</v>
      </c>
      <c r="D8" s="46">
        <v>1830013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1830013</v>
      </c>
      <c r="O8" s="47">
        <f t="shared" si="1"/>
        <v>52.014126140465564</v>
      </c>
      <c r="P8" s="9"/>
    </row>
    <row r="9" spans="1:133">
      <c r="A9" s="12"/>
      <c r="B9" s="44">
        <v>514</v>
      </c>
      <c r="C9" s="20" t="s">
        <v>22</v>
      </c>
      <c r="D9" s="46">
        <v>533624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533624</v>
      </c>
      <c r="O9" s="47">
        <f t="shared" si="1"/>
        <v>15.167097746070546</v>
      </c>
      <c r="P9" s="9"/>
    </row>
    <row r="10" spans="1:133">
      <c r="A10" s="12"/>
      <c r="B10" s="44">
        <v>515</v>
      </c>
      <c r="C10" s="20" t="s">
        <v>23</v>
      </c>
      <c r="D10" s="46">
        <v>1763999</v>
      </c>
      <c r="E10" s="46">
        <v>37019</v>
      </c>
      <c r="F10" s="46">
        <v>0</v>
      </c>
      <c r="G10" s="46">
        <v>1581518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3382536</v>
      </c>
      <c r="O10" s="47">
        <f t="shared" si="1"/>
        <v>96.141204559019982</v>
      </c>
      <c r="P10" s="9"/>
    </row>
    <row r="11" spans="1:133">
      <c r="A11" s="12"/>
      <c r="B11" s="44">
        <v>516</v>
      </c>
      <c r="C11" s="20" t="s">
        <v>24</v>
      </c>
      <c r="D11" s="46">
        <v>1388305</v>
      </c>
      <c r="E11" s="46">
        <v>252849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1641154</v>
      </c>
      <c r="O11" s="47">
        <f t="shared" si="1"/>
        <v>46.646221186368415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2810049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2810049</v>
      </c>
      <c r="O12" s="47">
        <f t="shared" si="1"/>
        <v>79.869510843305008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1898773</v>
      </c>
      <c r="L13" s="46">
        <v>0</v>
      </c>
      <c r="M13" s="46">
        <v>0</v>
      </c>
      <c r="N13" s="46">
        <f t="shared" si="2"/>
        <v>1898773</v>
      </c>
      <c r="O13" s="47">
        <f t="shared" si="1"/>
        <v>53.968479095017479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13547033</v>
      </c>
      <c r="E14" s="31">
        <f t="shared" si="3"/>
        <v>20869</v>
      </c>
      <c r="F14" s="31">
        <f t="shared" si="3"/>
        <v>0</v>
      </c>
      <c r="G14" s="31">
        <f t="shared" si="3"/>
        <v>580404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14148306</v>
      </c>
      <c r="O14" s="43">
        <f t="shared" si="1"/>
        <v>402.13472415655286</v>
      </c>
      <c r="P14" s="10"/>
    </row>
    <row r="15" spans="1:133">
      <c r="A15" s="12"/>
      <c r="B15" s="44">
        <v>521</v>
      </c>
      <c r="C15" s="20" t="s">
        <v>28</v>
      </c>
      <c r="D15" s="46">
        <v>7306855</v>
      </c>
      <c r="E15" s="46">
        <v>20869</v>
      </c>
      <c r="F15" s="46">
        <v>0</v>
      </c>
      <c r="G15" s="46">
        <v>580088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7907812</v>
      </c>
      <c r="O15" s="47">
        <f t="shared" si="1"/>
        <v>224.76229997441948</v>
      </c>
      <c r="P15" s="9"/>
    </row>
    <row r="16" spans="1:133">
      <c r="A16" s="12"/>
      <c r="B16" s="44">
        <v>522</v>
      </c>
      <c r="C16" s="20" t="s">
        <v>29</v>
      </c>
      <c r="D16" s="46">
        <v>3360227</v>
      </c>
      <c r="E16" s="46">
        <v>0</v>
      </c>
      <c r="F16" s="46">
        <v>0</v>
      </c>
      <c r="G16" s="46">
        <v>316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3360543</v>
      </c>
      <c r="O16" s="47">
        <f t="shared" si="1"/>
        <v>95.51610152630532</v>
      </c>
      <c r="P16" s="9"/>
    </row>
    <row r="17" spans="1:16">
      <c r="A17" s="12"/>
      <c r="B17" s="44">
        <v>526</v>
      </c>
      <c r="C17" s="20" t="s">
        <v>30</v>
      </c>
      <c r="D17" s="46">
        <v>1704198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1704198</v>
      </c>
      <c r="O17" s="47">
        <f t="shared" si="1"/>
        <v>48.438109314157408</v>
      </c>
      <c r="P17" s="9"/>
    </row>
    <row r="18" spans="1:16">
      <c r="A18" s="12"/>
      <c r="B18" s="44">
        <v>529</v>
      </c>
      <c r="C18" s="20" t="s">
        <v>31</v>
      </c>
      <c r="D18" s="46">
        <v>1175753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1175753</v>
      </c>
      <c r="O18" s="47">
        <f t="shared" si="1"/>
        <v>33.418213341670693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0</v>
      </c>
      <c r="E19" s="31">
        <f t="shared" si="5"/>
        <v>1913710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23126365</v>
      </c>
      <c r="J19" s="31">
        <f t="shared" si="5"/>
        <v>579369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25619444</v>
      </c>
      <c r="O19" s="43">
        <f t="shared" si="1"/>
        <v>728.17678992695335</v>
      </c>
      <c r="P19" s="10"/>
    </row>
    <row r="20" spans="1:16">
      <c r="A20" s="12"/>
      <c r="B20" s="44">
        <v>531</v>
      </c>
      <c r="C20" s="20" t="s">
        <v>33</v>
      </c>
      <c r="D20" s="46">
        <v>0</v>
      </c>
      <c r="E20" s="46">
        <v>1913710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1913710</v>
      </c>
      <c r="O20" s="47">
        <f t="shared" si="1"/>
        <v>54.393030725066083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6437160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6437160</v>
      </c>
      <c r="O21" s="47">
        <f t="shared" si="1"/>
        <v>182.96222607509307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7572318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7572318</v>
      </c>
      <c r="O22" s="47">
        <f t="shared" si="1"/>
        <v>215.22661512662364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9116887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9116887</v>
      </c>
      <c r="O23" s="47">
        <f t="shared" si="1"/>
        <v>259.12761845209332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579369</v>
      </c>
      <c r="K24" s="46">
        <v>0</v>
      </c>
      <c r="L24" s="46">
        <v>0</v>
      </c>
      <c r="M24" s="46">
        <v>0</v>
      </c>
      <c r="N24" s="46">
        <f t="shared" si="4"/>
        <v>579369</v>
      </c>
      <c r="O24" s="47">
        <f t="shared" si="1"/>
        <v>16.467299548077197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2061150</v>
      </c>
      <c r="E25" s="31">
        <f t="shared" si="6"/>
        <v>328079</v>
      </c>
      <c r="F25" s="31">
        <f t="shared" si="6"/>
        <v>0</v>
      </c>
      <c r="G25" s="31">
        <f t="shared" si="6"/>
        <v>6299599</v>
      </c>
      <c r="H25" s="31">
        <f t="shared" si="6"/>
        <v>0</v>
      </c>
      <c r="I25" s="31">
        <f t="shared" si="6"/>
        <v>1419492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10108320</v>
      </c>
      <c r="O25" s="43">
        <f t="shared" si="1"/>
        <v>287.30693800983431</v>
      </c>
      <c r="P25" s="10"/>
    </row>
    <row r="26" spans="1:16">
      <c r="A26" s="12"/>
      <c r="B26" s="44">
        <v>541</v>
      </c>
      <c r="C26" s="20" t="s">
        <v>39</v>
      </c>
      <c r="D26" s="46">
        <v>2061150</v>
      </c>
      <c r="E26" s="46">
        <v>328079</v>
      </c>
      <c r="F26" s="46">
        <v>0</v>
      </c>
      <c r="G26" s="46">
        <v>6299599</v>
      </c>
      <c r="H26" s="46">
        <v>0</v>
      </c>
      <c r="I26" s="46">
        <v>1419492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10108320</v>
      </c>
      <c r="O26" s="47">
        <f t="shared" si="1"/>
        <v>287.30693800983431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635170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635170</v>
      </c>
      <c r="O27" s="43">
        <f t="shared" si="1"/>
        <v>18.053321206264389</v>
      </c>
      <c r="P27" s="10"/>
    </row>
    <row r="28" spans="1:16">
      <c r="A28" s="13"/>
      <c r="B28" s="45">
        <v>552</v>
      </c>
      <c r="C28" s="21" t="s">
        <v>41</v>
      </c>
      <c r="D28" s="46">
        <v>0</v>
      </c>
      <c r="E28" s="46">
        <v>635170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635170</v>
      </c>
      <c r="O28" s="47">
        <f t="shared" si="1"/>
        <v>18.053321206264389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2289792</v>
      </c>
      <c r="E29" s="31">
        <f t="shared" si="8"/>
        <v>15620</v>
      </c>
      <c r="F29" s="31">
        <f t="shared" si="8"/>
        <v>0</v>
      </c>
      <c r="G29" s="31">
        <f t="shared" si="8"/>
        <v>80833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2386245</v>
      </c>
      <c r="O29" s="43">
        <f t="shared" si="1"/>
        <v>67.823806952221247</v>
      </c>
      <c r="P29" s="9"/>
    </row>
    <row r="30" spans="1:16">
      <c r="A30" s="12"/>
      <c r="B30" s="44">
        <v>572</v>
      </c>
      <c r="C30" s="20" t="s">
        <v>43</v>
      </c>
      <c r="D30" s="46">
        <v>2225875</v>
      </c>
      <c r="E30" s="46">
        <v>15620</v>
      </c>
      <c r="F30" s="46">
        <v>0</v>
      </c>
      <c r="G30" s="46">
        <v>80833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2322328</v>
      </c>
      <c r="O30" s="47">
        <f t="shared" si="1"/>
        <v>66.007105704459534</v>
      </c>
      <c r="P30" s="9"/>
    </row>
    <row r="31" spans="1:16">
      <c r="A31" s="12"/>
      <c r="B31" s="44">
        <v>575</v>
      </c>
      <c r="C31" s="20" t="s">
        <v>44</v>
      </c>
      <c r="D31" s="46">
        <v>63917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63917</v>
      </c>
      <c r="O31" s="47">
        <f t="shared" si="1"/>
        <v>1.8167012477617031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SUM(D33:D35)</f>
        <v>56197</v>
      </c>
      <c r="E32" s="31">
        <f t="shared" si="9"/>
        <v>13040765</v>
      </c>
      <c r="F32" s="31">
        <f t="shared" si="9"/>
        <v>0</v>
      </c>
      <c r="G32" s="31">
        <f t="shared" si="9"/>
        <v>1048844</v>
      </c>
      <c r="H32" s="31">
        <f t="shared" si="9"/>
        <v>0</v>
      </c>
      <c r="I32" s="31">
        <f t="shared" si="9"/>
        <v>2609837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1801782</v>
      </c>
      <c r="N32" s="31">
        <f t="shared" si="4"/>
        <v>18557425</v>
      </c>
      <c r="O32" s="43">
        <f t="shared" si="1"/>
        <v>527.45431032032513</v>
      </c>
      <c r="P32" s="9"/>
    </row>
    <row r="33" spans="1:119">
      <c r="A33" s="12"/>
      <c r="B33" s="44">
        <v>581</v>
      </c>
      <c r="C33" s="20" t="s">
        <v>45</v>
      </c>
      <c r="D33" s="46">
        <v>56197</v>
      </c>
      <c r="E33" s="46">
        <v>12820573</v>
      </c>
      <c r="F33" s="46">
        <v>0</v>
      </c>
      <c r="G33" s="46">
        <v>1048844</v>
      </c>
      <c r="H33" s="46">
        <v>0</v>
      </c>
      <c r="I33" s="46">
        <v>1723238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15648852</v>
      </c>
      <c r="O33" s="47">
        <f t="shared" si="1"/>
        <v>444.78446977233324</v>
      </c>
      <c r="P33" s="9"/>
    </row>
    <row r="34" spans="1:119">
      <c r="A34" s="12"/>
      <c r="B34" s="44">
        <v>590</v>
      </c>
      <c r="C34" s="20" t="s">
        <v>46</v>
      </c>
      <c r="D34" s="46">
        <v>0</v>
      </c>
      <c r="E34" s="46">
        <v>220192</v>
      </c>
      <c r="F34" s="46">
        <v>0</v>
      </c>
      <c r="G34" s="46">
        <v>0</v>
      </c>
      <c r="H34" s="46">
        <v>0</v>
      </c>
      <c r="I34" s="46">
        <v>886599</v>
      </c>
      <c r="J34" s="46">
        <v>0</v>
      </c>
      <c r="K34" s="46">
        <v>0</v>
      </c>
      <c r="L34" s="46">
        <v>0</v>
      </c>
      <c r="M34" s="46">
        <v>760999</v>
      </c>
      <c r="N34" s="46">
        <f t="shared" si="4"/>
        <v>1867790</v>
      </c>
      <c r="O34" s="47">
        <f t="shared" si="1"/>
        <v>53.087854929937755</v>
      </c>
      <c r="P34" s="9"/>
    </row>
    <row r="35" spans="1:119" ht="15.75" thickBot="1">
      <c r="A35" s="12"/>
      <c r="B35" s="44">
        <v>591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1040783</v>
      </c>
      <c r="N35" s="46">
        <f t="shared" si="4"/>
        <v>1040783</v>
      </c>
      <c r="O35" s="47">
        <f t="shared" si="1"/>
        <v>29.581985618054173</v>
      </c>
      <c r="P35" s="9"/>
    </row>
    <row r="36" spans="1:119" ht="16.5" thickBot="1">
      <c r="A36" s="14" t="s">
        <v>10</v>
      </c>
      <c r="B36" s="23"/>
      <c r="C36" s="22"/>
      <c r="D36" s="15">
        <f>SUM(D5,D14,D19,D25,D27,D29,D32)</f>
        <v>24537756</v>
      </c>
      <c r="E36" s="15">
        <f t="shared" ref="E36:M36" si="10">SUM(E5,E14,E19,E25,E27,E29,E32)</f>
        <v>16244081</v>
      </c>
      <c r="F36" s="15">
        <f t="shared" si="10"/>
        <v>2810049</v>
      </c>
      <c r="G36" s="15">
        <f t="shared" si="10"/>
        <v>9591198</v>
      </c>
      <c r="H36" s="15">
        <f t="shared" si="10"/>
        <v>0</v>
      </c>
      <c r="I36" s="15">
        <f t="shared" si="10"/>
        <v>27155694</v>
      </c>
      <c r="J36" s="15">
        <f t="shared" si="10"/>
        <v>579369</v>
      </c>
      <c r="K36" s="15">
        <f t="shared" si="10"/>
        <v>1898773</v>
      </c>
      <c r="L36" s="15">
        <f t="shared" si="10"/>
        <v>0</v>
      </c>
      <c r="M36" s="15">
        <f t="shared" si="10"/>
        <v>1801782</v>
      </c>
      <c r="N36" s="15">
        <f t="shared" si="4"/>
        <v>84618702</v>
      </c>
      <c r="O36" s="37">
        <f t="shared" si="1"/>
        <v>2405.1019526475857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52</v>
      </c>
      <c r="M38" s="163"/>
      <c r="N38" s="163"/>
      <c r="O38" s="41">
        <v>35183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A40:O40"/>
    <mergeCell ref="L38:N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7295839</v>
      </c>
      <c r="E5" s="26">
        <f t="shared" si="0"/>
        <v>110003</v>
      </c>
      <c r="F5" s="26">
        <f t="shared" si="0"/>
        <v>2575437</v>
      </c>
      <c r="G5" s="26">
        <f t="shared" si="0"/>
        <v>210122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1698834</v>
      </c>
      <c r="L5" s="26">
        <f t="shared" si="0"/>
        <v>0</v>
      </c>
      <c r="M5" s="26">
        <f t="shared" si="0"/>
        <v>0</v>
      </c>
      <c r="N5" s="27">
        <f>SUM(D5:M5)</f>
        <v>11890235</v>
      </c>
      <c r="O5" s="32">
        <f t="shared" ref="O5:O36" si="1">(N5/O$38)</f>
        <v>364.39580140974562</v>
      </c>
      <c r="P5" s="6"/>
    </row>
    <row r="6" spans="1:133">
      <c r="A6" s="12"/>
      <c r="B6" s="44">
        <v>511</v>
      </c>
      <c r="C6" s="20" t="s">
        <v>19</v>
      </c>
      <c r="D6" s="46">
        <v>658783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658783</v>
      </c>
      <c r="O6" s="47">
        <f t="shared" si="1"/>
        <v>20.189488201041986</v>
      </c>
      <c r="P6" s="9"/>
    </row>
    <row r="7" spans="1:133">
      <c r="A7" s="12"/>
      <c r="B7" s="44">
        <v>512</v>
      </c>
      <c r="C7" s="20" t="s">
        <v>20</v>
      </c>
      <c r="D7" s="46">
        <v>582707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582707</v>
      </c>
      <c r="O7" s="47">
        <f t="shared" si="1"/>
        <v>17.85801409745633</v>
      </c>
      <c r="P7" s="9"/>
    </row>
    <row r="8" spans="1:133">
      <c r="A8" s="12"/>
      <c r="B8" s="44">
        <v>513</v>
      </c>
      <c r="C8" s="20" t="s">
        <v>21</v>
      </c>
      <c r="D8" s="46">
        <v>1845034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1845034</v>
      </c>
      <c r="O8" s="47">
        <f t="shared" si="1"/>
        <v>56.544100520992949</v>
      </c>
      <c r="P8" s="9"/>
    </row>
    <row r="9" spans="1:133">
      <c r="A9" s="12"/>
      <c r="B9" s="44">
        <v>514</v>
      </c>
      <c r="C9" s="20" t="s">
        <v>22</v>
      </c>
      <c r="D9" s="46">
        <v>527835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527835</v>
      </c>
      <c r="O9" s="47">
        <f t="shared" si="1"/>
        <v>16.176371437327614</v>
      </c>
      <c r="P9" s="9"/>
    </row>
    <row r="10" spans="1:133">
      <c r="A10" s="12"/>
      <c r="B10" s="44">
        <v>515</v>
      </c>
      <c r="C10" s="20" t="s">
        <v>23</v>
      </c>
      <c r="D10" s="46">
        <v>1885609</v>
      </c>
      <c r="E10" s="46">
        <v>0</v>
      </c>
      <c r="F10" s="46">
        <v>0</v>
      </c>
      <c r="G10" s="46">
        <v>122843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2008452</v>
      </c>
      <c r="O10" s="47">
        <f t="shared" si="1"/>
        <v>61.552313821636531</v>
      </c>
      <c r="P10" s="9"/>
    </row>
    <row r="11" spans="1:133">
      <c r="A11" s="12"/>
      <c r="B11" s="44">
        <v>516</v>
      </c>
      <c r="C11" s="20" t="s">
        <v>24</v>
      </c>
      <c r="D11" s="46">
        <v>1795871</v>
      </c>
      <c r="E11" s="46">
        <v>110003</v>
      </c>
      <c r="F11" s="46">
        <v>0</v>
      </c>
      <c r="G11" s="46">
        <v>87279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1993153</v>
      </c>
      <c r="O11" s="47">
        <f t="shared" si="1"/>
        <v>61.083450812136071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2575437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2575437</v>
      </c>
      <c r="O12" s="47">
        <f t="shared" si="1"/>
        <v>78.928501379098989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1698834</v>
      </c>
      <c r="L13" s="46">
        <v>0</v>
      </c>
      <c r="M13" s="46">
        <v>0</v>
      </c>
      <c r="N13" s="46">
        <f t="shared" si="2"/>
        <v>1698834</v>
      </c>
      <c r="O13" s="47">
        <f t="shared" si="1"/>
        <v>52.063561140055164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12914928</v>
      </c>
      <c r="E14" s="31">
        <f t="shared" si="3"/>
        <v>326121</v>
      </c>
      <c r="F14" s="31">
        <f t="shared" si="3"/>
        <v>0</v>
      </c>
      <c r="G14" s="31">
        <f t="shared" si="3"/>
        <v>49529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13290578</v>
      </c>
      <c r="O14" s="43">
        <f t="shared" si="1"/>
        <v>407.31161507814892</v>
      </c>
      <c r="P14" s="10"/>
    </row>
    <row r="15" spans="1:133">
      <c r="A15" s="12"/>
      <c r="B15" s="44">
        <v>521</v>
      </c>
      <c r="C15" s="20" t="s">
        <v>28</v>
      </c>
      <c r="D15" s="46">
        <v>6764377</v>
      </c>
      <c r="E15" s="46">
        <v>67030</v>
      </c>
      <c r="F15" s="46">
        <v>0</v>
      </c>
      <c r="G15" s="46">
        <v>60058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6891465</v>
      </c>
      <c r="O15" s="47">
        <f t="shared" si="1"/>
        <v>211.20027581979772</v>
      </c>
      <c r="P15" s="9"/>
    </row>
    <row r="16" spans="1:133">
      <c r="A16" s="12"/>
      <c r="B16" s="44">
        <v>522</v>
      </c>
      <c r="C16" s="20" t="s">
        <v>29</v>
      </c>
      <c r="D16" s="46">
        <v>3401798</v>
      </c>
      <c r="E16" s="46">
        <v>0</v>
      </c>
      <c r="F16" s="46">
        <v>0</v>
      </c>
      <c r="G16" s="46">
        <v>-10529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3391269</v>
      </c>
      <c r="O16" s="47">
        <f t="shared" si="1"/>
        <v>103.93101440392277</v>
      </c>
      <c r="P16" s="9"/>
    </row>
    <row r="17" spans="1:16">
      <c r="A17" s="12"/>
      <c r="B17" s="44">
        <v>526</v>
      </c>
      <c r="C17" s="20" t="s">
        <v>30</v>
      </c>
      <c r="D17" s="46">
        <v>1630793</v>
      </c>
      <c r="E17" s="46">
        <v>216595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1847388</v>
      </c>
      <c r="O17" s="47">
        <f t="shared" si="1"/>
        <v>56.616242721422005</v>
      </c>
      <c r="P17" s="9"/>
    </row>
    <row r="18" spans="1:16">
      <c r="A18" s="12"/>
      <c r="B18" s="44">
        <v>529</v>
      </c>
      <c r="C18" s="20" t="s">
        <v>31</v>
      </c>
      <c r="D18" s="46">
        <v>1117960</v>
      </c>
      <c r="E18" s="46">
        <v>42496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1160456</v>
      </c>
      <c r="O18" s="47">
        <f t="shared" si="1"/>
        <v>35.564082133006437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0</v>
      </c>
      <c r="E19" s="31">
        <f t="shared" si="5"/>
        <v>1914198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23474596</v>
      </c>
      <c r="J19" s="31">
        <f t="shared" si="5"/>
        <v>399562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25788356</v>
      </c>
      <c r="O19" s="43">
        <f t="shared" si="1"/>
        <v>790.32657064051489</v>
      </c>
      <c r="P19" s="10"/>
    </row>
    <row r="20" spans="1:16">
      <c r="A20" s="12"/>
      <c r="B20" s="44">
        <v>531</v>
      </c>
      <c r="C20" s="20" t="s">
        <v>33</v>
      </c>
      <c r="D20" s="46">
        <v>0</v>
      </c>
      <c r="E20" s="46">
        <v>1914198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1914198</v>
      </c>
      <c r="O20" s="47">
        <f t="shared" si="1"/>
        <v>58.66374501992032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6811731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6811731</v>
      </c>
      <c r="O21" s="47">
        <f t="shared" si="1"/>
        <v>208.75669629175604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8112932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8112932</v>
      </c>
      <c r="O22" s="47">
        <f t="shared" si="1"/>
        <v>248.63414036163041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8549933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8549933</v>
      </c>
      <c r="O23" s="47">
        <f t="shared" si="1"/>
        <v>262.02675452038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399562</v>
      </c>
      <c r="K24" s="46">
        <v>0</v>
      </c>
      <c r="L24" s="46">
        <v>0</v>
      </c>
      <c r="M24" s="46">
        <v>0</v>
      </c>
      <c r="N24" s="46">
        <f t="shared" si="4"/>
        <v>399562</v>
      </c>
      <c r="O24" s="47">
        <f t="shared" si="1"/>
        <v>12.245234446828073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1335737</v>
      </c>
      <c r="E25" s="31">
        <f t="shared" si="6"/>
        <v>302444</v>
      </c>
      <c r="F25" s="31">
        <f t="shared" si="6"/>
        <v>0</v>
      </c>
      <c r="G25" s="31">
        <f t="shared" si="6"/>
        <v>11061020</v>
      </c>
      <c r="H25" s="31">
        <f t="shared" si="6"/>
        <v>0</v>
      </c>
      <c r="I25" s="31">
        <f t="shared" si="6"/>
        <v>1108261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13807462</v>
      </c>
      <c r="O25" s="43">
        <f t="shared" si="1"/>
        <v>423.15237511492489</v>
      </c>
      <c r="P25" s="10"/>
    </row>
    <row r="26" spans="1:16">
      <c r="A26" s="12"/>
      <c r="B26" s="44">
        <v>541</v>
      </c>
      <c r="C26" s="20" t="s">
        <v>39</v>
      </c>
      <c r="D26" s="46">
        <v>1335737</v>
      </c>
      <c r="E26" s="46">
        <v>302444</v>
      </c>
      <c r="F26" s="46">
        <v>0</v>
      </c>
      <c r="G26" s="46">
        <v>11061020</v>
      </c>
      <c r="H26" s="46">
        <v>0</v>
      </c>
      <c r="I26" s="46">
        <v>1108261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13807462</v>
      </c>
      <c r="O26" s="47">
        <f t="shared" si="1"/>
        <v>423.15237511492489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307565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307565</v>
      </c>
      <c r="O27" s="43">
        <f t="shared" si="1"/>
        <v>9.425835121054245</v>
      </c>
      <c r="P27" s="10"/>
    </row>
    <row r="28" spans="1:16">
      <c r="A28" s="13"/>
      <c r="B28" s="45">
        <v>552</v>
      </c>
      <c r="C28" s="21" t="s">
        <v>41</v>
      </c>
      <c r="D28" s="46">
        <v>0</v>
      </c>
      <c r="E28" s="46">
        <v>307565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307565</v>
      </c>
      <c r="O28" s="47">
        <f t="shared" si="1"/>
        <v>9.425835121054245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3371732</v>
      </c>
      <c r="E29" s="31">
        <f t="shared" si="8"/>
        <v>258334</v>
      </c>
      <c r="F29" s="31">
        <f t="shared" si="8"/>
        <v>0</v>
      </c>
      <c r="G29" s="31">
        <f t="shared" si="8"/>
        <v>140902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3770968</v>
      </c>
      <c r="O29" s="43">
        <f t="shared" si="1"/>
        <v>115.56751455715599</v>
      </c>
      <c r="P29" s="9"/>
    </row>
    <row r="30" spans="1:16">
      <c r="A30" s="12"/>
      <c r="B30" s="44">
        <v>572</v>
      </c>
      <c r="C30" s="20" t="s">
        <v>43</v>
      </c>
      <c r="D30" s="46">
        <v>3356086</v>
      </c>
      <c r="E30" s="46">
        <v>258334</v>
      </c>
      <c r="F30" s="46">
        <v>0</v>
      </c>
      <c r="G30" s="46">
        <v>140902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3755322</v>
      </c>
      <c r="O30" s="47">
        <f t="shared" si="1"/>
        <v>115.08801716212075</v>
      </c>
      <c r="P30" s="9"/>
    </row>
    <row r="31" spans="1:16">
      <c r="A31" s="12"/>
      <c r="B31" s="44">
        <v>575</v>
      </c>
      <c r="C31" s="20" t="s">
        <v>44</v>
      </c>
      <c r="D31" s="46">
        <v>15646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15646</v>
      </c>
      <c r="O31" s="47">
        <f t="shared" si="1"/>
        <v>0.47949739503524363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SUM(D33:D35)</f>
        <v>62000</v>
      </c>
      <c r="E32" s="31">
        <f t="shared" si="9"/>
        <v>11729267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8470137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1926269</v>
      </c>
      <c r="N32" s="31">
        <f t="shared" si="4"/>
        <v>22187673</v>
      </c>
      <c r="O32" s="43">
        <f t="shared" si="1"/>
        <v>679.97771988967213</v>
      </c>
      <c r="P32" s="9"/>
    </row>
    <row r="33" spans="1:119">
      <c r="A33" s="12"/>
      <c r="B33" s="44">
        <v>581</v>
      </c>
      <c r="C33" s="20" t="s">
        <v>45</v>
      </c>
      <c r="D33" s="46">
        <v>62000</v>
      </c>
      <c r="E33" s="46">
        <v>11529075</v>
      </c>
      <c r="F33" s="46">
        <v>0</v>
      </c>
      <c r="G33" s="46">
        <v>0</v>
      </c>
      <c r="H33" s="46">
        <v>0</v>
      </c>
      <c r="I33" s="46">
        <v>7489100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19080175</v>
      </c>
      <c r="O33" s="47">
        <f t="shared" si="1"/>
        <v>584.74333435488813</v>
      </c>
      <c r="P33" s="9"/>
    </row>
    <row r="34" spans="1:119">
      <c r="A34" s="12"/>
      <c r="B34" s="44">
        <v>590</v>
      </c>
      <c r="C34" s="20" t="s">
        <v>46</v>
      </c>
      <c r="D34" s="46">
        <v>0</v>
      </c>
      <c r="E34" s="46">
        <v>200192</v>
      </c>
      <c r="F34" s="46">
        <v>0</v>
      </c>
      <c r="G34" s="46">
        <v>0</v>
      </c>
      <c r="H34" s="46">
        <v>0</v>
      </c>
      <c r="I34" s="46">
        <v>981037</v>
      </c>
      <c r="J34" s="46">
        <v>0</v>
      </c>
      <c r="K34" s="46">
        <v>0</v>
      </c>
      <c r="L34" s="46">
        <v>0</v>
      </c>
      <c r="M34" s="46">
        <v>876497</v>
      </c>
      <c r="N34" s="46">
        <f t="shared" si="4"/>
        <v>2057726</v>
      </c>
      <c r="O34" s="47">
        <f t="shared" si="1"/>
        <v>63.062396567575853</v>
      </c>
      <c r="P34" s="9"/>
    </row>
    <row r="35" spans="1:119" ht="15.75" thickBot="1">
      <c r="A35" s="12"/>
      <c r="B35" s="44">
        <v>591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1049772</v>
      </c>
      <c r="N35" s="46">
        <f t="shared" si="4"/>
        <v>1049772</v>
      </c>
      <c r="O35" s="47">
        <f t="shared" si="1"/>
        <v>32.171988967208094</v>
      </c>
      <c r="P35" s="9"/>
    </row>
    <row r="36" spans="1:119" ht="16.5" thickBot="1">
      <c r="A36" s="14" t="s">
        <v>10</v>
      </c>
      <c r="B36" s="23"/>
      <c r="C36" s="22"/>
      <c r="D36" s="15">
        <f>SUM(D5,D14,D19,D25,D27,D29,D32)</f>
        <v>24980236</v>
      </c>
      <c r="E36" s="15">
        <f t="shared" ref="E36:M36" si="10">SUM(E5,E14,E19,E25,E27,E29,E32)</f>
        <v>14947932</v>
      </c>
      <c r="F36" s="15">
        <f t="shared" si="10"/>
        <v>2575437</v>
      </c>
      <c r="G36" s="15">
        <f t="shared" si="10"/>
        <v>11461573</v>
      </c>
      <c r="H36" s="15">
        <f t="shared" si="10"/>
        <v>0</v>
      </c>
      <c r="I36" s="15">
        <f t="shared" si="10"/>
        <v>33052994</v>
      </c>
      <c r="J36" s="15">
        <f t="shared" si="10"/>
        <v>399562</v>
      </c>
      <c r="K36" s="15">
        <f t="shared" si="10"/>
        <v>1698834</v>
      </c>
      <c r="L36" s="15">
        <f t="shared" si="10"/>
        <v>0</v>
      </c>
      <c r="M36" s="15">
        <f t="shared" si="10"/>
        <v>1926269</v>
      </c>
      <c r="N36" s="15">
        <f t="shared" si="4"/>
        <v>91042837</v>
      </c>
      <c r="O36" s="37">
        <f t="shared" si="1"/>
        <v>2790.1574318112166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49</v>
      </c>
      <c r="M38" s="163"/>
      <c r="N38" s="163"/>
      <c r="O38" s="41">
        <v>32630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A40:O40"/>
    <mergeCell ref="A39:O39"/>
    <mergeCell ref="L38:N3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7211863</v>
      </c>
      <c r="E5" s="26">
        <f t="shared" si="0"/>
        <v>272274</v>
      </c>
      <c r="F5" s="26">
        <f t="shared" si="0"/>
        <v>2327162</v>
      </c>
      <c r="G5" s="26">
        <f t="shared" si="0"/>
        <v>83351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1353765</v>
      </c>
      <c r="L5" s="26">
        <f t="shared" si="0"/>
        <v>0</v>
      </c>
      <c r="M5" s="26">
        <f t="shared" si="0"/>
        <v>0</v>
      </c>
      <c r="N5" s="27">
        <f>SUM(D5:M5)</f>
        <v>11248415</v>
      </c>
      <c r="O5" s="32">
        <f t="shared" ref="O5:O36" si="1">(N5/O$38)</f>
        <v>342.65741615133885</v>
      </c>
      <c r="P5" s="6"/>
    </row>
    <row r="6" spans="1:133">
      <c r="A6" s="12"/>
      <c r="B6" s="44">
        <v>511</v>
      </c>
      <c r="C6" s="20" t="s">
        <v>19</v>
      </c>
      <c r="D6" s="46">
        <v>405505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405505</v>
      </c>
      <c r="O6" s="47">
        <f t="shared" si="1"/>
        <v>12.352788862826332</v>
      </c>
      <c r="P6" s="9"/>
    </row>
    <row r="7" spans="1:133">
      <c r="A7" s="12"/>
      <c r="B7" s="44">
        <v>512</v>
      </c>
      <c r="C7" s="20" t="s">
        <v>20</v>
      </c>
      <c r="D7" s="46">
        <v>673378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673378</v>
      </c>
      <c r="O7" s="47">
        <f t="shared" si="1"/>
        <v>20.512931428397355</v>
      </c>
      <c r="P7" s="9"/>
    </row>
    <row r="8" spans="1:133">
      <c r="A8" s="12"/>
      <c r="B8" s="44">
        <v>513</v>
      </c>
      <c r="C8" s="20" t="s">
        <v>21</v>
      </c>
      <c r="D8" s="46">
        <v>1911704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1911704</v>
      </c>
      <c r="O8" s="47">
        <f t="shared" si="1"/>
        <v>58.235720595850978</v>
      </c>
      <c r="P8" s="9"/>
    </row>
    <row r="9" spans="1:133">
      <c r="A9" s="12"/>
      <c r="B9" s="44">
        <v>514</v>
      </c>
      <c r="C9" s="20" t="s">
        <v>22</v>
      </c>
      <c r="D9" s="46">
        <v>436400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436400</v>
      </c>
      <c r="O9" s="47">
        <f t="shared" si="1"/>
        <v>13.293934870685716</v>
      </c>
      <c r="P9" s="9"/>
    </row>
    <row r="10" spans="1:133">
      <c r="A10" s="12"/>
      <c r="B10" s="44">
        <v>515</v>
      </c>
      <c r="C10" s="20" t="s">
        <v>23</v>
      </c>
      <c r="D10" s="46">
        <v>2028368</v>
      </c>
      <c r="E10" s="46">
        <v>24964</v>
      </c>
      <c r="F10" s="46">
        <v>0</v>
      </c>
      <c r="G10" s="46">
        <v>7839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2061171</v>
      </c>
      <c r="O10" s="47">
        <f t="shared" si="1"/>
        <v>62.788893289060837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2327162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2327162</v>
      </c>
      <c r="O11" s="47">
        <f t="shared" si="1"/>
        <v>70.891704998933804</v>
      </c>
      <c r="P11" s="9"/>
    </row>
    <row r="12" spans="1:133">
      <c r="A12" s="12"/>
      <c r="B12" s="44">
        <v>518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1353765</v>
      </c>
      <c r="L12" s="46">
        <v>0</v>
      </c>
      <c r="M12" s="46">
        <v>0</v>
      </c>
      <c r="N12" s="46">
        <f t="shared" si="2"/>
        <v>1353765</v>
      </c>
      <c r="O12" s="47">
        <f t="shared" si="1"/>
        <v>41.239376123313129</v>
      </c>
      <c r="P12" s="9"/>
    </row>
    <row r="13" spans="1:133">
      <c r="A13" s="12"/>
      <c r="B13" s="44">
        <v>519</v>
      </c>
      <c r="C13" s="20" t="s">
        <v>63</v>
      </c>
      <c r="D13" s="46">
        <v>1756508</v>
      </c>
      <c r="E13" s="46">
        <v>247310</v>
      </c>
      <c r="F13" s="46">
        <v>0</v>
      </c>
      <c r="G13" s="46">
        <v>75512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2079330</v>
      </c>
      <c r="O13" s="47">
        <f t="shared" si="1"/>
        <v>63.34206598227069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12111868</v>
      </c>
      <c r="E14" s="31">
        <f t="shared" si="3"/>
        <v>760288</v>
      </c>
      <c r="F14" s="31">
        <f t="shared" si="3"/>
        <v>0</v>
      </c>
      <c r="G14" s="31">
        <f t="shared" si="3"/>
        <v>105294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12977450</v>
      </c>
      <c r="O14" s="43">
        <f t="shared" si="1"/>
        <v>395.32854053066075</v>
      </c>
      <c r="P14" s="10"/>
    </row>
    <row r="15" spans="1:133">
      <c r="A15" s="12"/>
      <c r="B15" s="44">
        <v>521</v>
      </c>
      <c r="C15" s="20" t="s">
        <v>28</v>
      </c>
      <c r="D15" s="46">
        <v>6294599</v>
      </c>
      <c r="E15" s="46">
        <v>674690</v>
      </c>
      <c r="F15" s="46">
        <v>0</v>
      </c>
      <c r="G15" s="46">
        <v>2372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6971661</v>
      </c>
      <c r="O15" s="47">
        <f t="shared" si="1"/>
        <v>212.37581868583788</v>
      </c>
      <c r="P15" s="9"/>
    </row>
    <row r="16" spans="1:133">
      <c r="A16" s="12"/>
      <c r="B16" s="44">
        <v>522</v>
      </c>
      <c r="C16" s="20" t="s">
        <v>29</v>
      </c>
      <c r="D16" s="46">
        <v>3286657</v>
      </c>
      <c r="E16" s="46">
        <v>61272</v>
      </c>
      <c r="F16" s="46">
        <v>0</v>
      </c>
      <c r="G16" s="46">
        <v>102922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3450851</v>
      </c>
      <c r="O16" s="47">
        <f t="shared" si="1"/>
        <v>105.12233831906663</v>
      </c>
      <c r="P16" s="9"/>
    </row>
    <row r="17" spans="1:16">
      <c r="A17" s="12"/>
      <c r="B17" s="44">
        <v>526</v>
      </c>
      <c r="C17" s="20" t="s">
        <v>30</v>
      </c>
      <c r="D17" s="46">
        <v>1550686</v>
      </c>
      <c r="E17" s="46">
        <v>24326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1575012</v>
      </c>
      <c r="O17" s="47">
        <f t="shared" si="1"/>
        <v>47.979163493465748</v>
      </c>
      <c r="P17" s="9"/>
    </row>
    <row r="18" spans="1:16">
      <c r="A18" s="12"/>
      <c r="B18" s="44">
        <v>529</v>
      </c>
      <c r="C18" s="20" t="s">
        <v>31</v>
      </c>
      <c r="D18" s="46">
        <v>979926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979926</v>
      </c>
      <c r="O18" s="47">
        <f t="shared" si="1"/>
        <v>29.851220032290492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0</v>
      </c>
      <c r="E19" s="31">
        <f t="shared" si="5"/>
        <v>1800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21133141</v>
      </c>
      <c r="J19" s="31">
        <f t="shared" si="5"/>
        <v>390581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21525522</v>
      </c>
      <c r="O19" s="43">
        <f t="shared" si="1"/>
        <v>655.72614006762728</v>
      </c>
      <c r="P19" s="10"/>
    </row>
    <row r="20" spans="1:16">
      <c r="A20" s="12"/>
      <c r="B20" s="44">
        <v>531</v>
      </c>
      <c r="C20" s="20" t="s">
        <v>33</v>
      </c>
      <c r="D20" s="46">
        <v>0</v>
      </c>
      <c r="E20" s="46">
        <v>1800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1800</v>
      </c>
      <c r="O20" s="47">
        <f t="shared" si="1"/>
        <v>5.4832911932250893E-2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5799672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5799672</v>
      </c>
      <c r="O21" s="47">
        <f t="shared" si="1"/>
        <v>176.67383556218965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7544226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7544226</v>
      </c>
      <c r="O22" s="47">
        <f t="shared" si="1"/>
        <v>229.81771103055411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7789243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7789243</v>
      </c>
      <c r="O23" s="47">
        <f t="shared" si="1"/>
        <v>237.28159746550097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390581</v>
      </c>
      <c r="K24" s="46">
        <v>0</v>
      </c>
      <c r="L24" s="46">
        <v>0</v>
      </c>
      <c r="M24" s="46">
        <v>0</v>
      </c>
      <c r="N24" s="46">
        <f t="shared" si="4"/>
        <v>390581</v>
      </c>
      <c r="O24" s="47">
        <f t="shared" si="1"/>
        <v>11.89816309745027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1774037</v>
      </c>
      <c r="E25" s="31">
        <f t="shared" si="6"/>
        <v>528109</v>
      </c>
      <c r="F25" s="31">
        <f t="shared" si="6"/>
        <v>0</v>
      </c>
      <c r="G25" s="31">
        <f t="shared" si="6"/>
        <v>8222709</v>
      </c>
      <c r="H25" s="31">
        <f t="shared" si="6"/>
        <v>0</v>
      </c>
      <c r="I25" s="31">
        <f t="shared" si="6"/>
        <v>411850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10936705</v>
      </c>
      <c r="O25" s="43">
        <f t="shared" si="1"/>
        <v>333.16187894111556</v>
      </c>
      <c r="P25" s="10"/>
    </row>
    <row r="26" spans="1:16">
      <c r="A26" s="12"/>
      <c r="B26" s="44">
        <v>541</v>
      </c>
      <c r="C26" s="20" t="s">
        <v>39</v>
      </c>
      <c r="D26" s="46">
        <v>1774037</v>
      </c>
      <c r="E26" s="46">
        <v>528109</v>
      </c>
      <c r="F26" s="46">
        <v>0</v>
      </c>
      <c r="G26" s="46">
        <v>8222709</v>
      </c>
      <c r="H26" s="46">
        <v>0</v>
      </c>
      <c r="I26" s="46">
        <v>411850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10936705</v>
      </c>
      <c r="O26" s="47">
        <f t="shared" si="1"/>
        <v>333.16187894111556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216963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216963</v>
      </c>
      <c r="O27" s="43">
        <f t="shared" si="1"/>
        <v>6.6092850397538614</v>
      </c>
      <c r="P27" s="10"/>
    </row>
    <row r="28" spans="1:16">
      <c r="A28" s="13"/>
      <c r="B28" s="45">
        <v>552</v>
      </c>
      <c r="C28" s="21" t="s">
        <v>41</v>
      </c>
      <c r="D28" s="46">
        <v>0</v>
      </c>
      <c r="E28" s="46">
        <v>216963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216963</v>
      </c>
      <c r="O28" s="47">
        <f t="shared" si="1"/>
        <v>6.6092850397538614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3469864</v>
      </c>
      <c r="E29" s="31">
        <f t="shared" si="8"/>
        <v>37910</v>
      </c>
      <c r="F29" s="31">
        <f t="shared" si="8"/>
        <v>0</v>
      </c>
      <c r="G29" s="31">
        <f t="shared" si="8"/>
        <v>371081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3878855</v>
      </c>
      <c r="O29" s="43">
        <f t="shared" si="1"/>
        <v>118.16050811831724</v>
      </c>
      <c r="P29" s="9"/>
    </row>
    <row r="30" spans="1:16">
      <c r="A30" s="12"/>
      <c r="B30" s="44">
        <v>572</v>
      </c>
      <c r="C30" s="20" t="s">
        <v>43</v>
      </c>
      <c r="D30" s="46">
        <v>3440999</v>
      </c>
      <c r="E30" s="46">
        <v>37910</v>
      </c>
      <c r="F30" s="46">
        <v>0</v>
      </c>
      <c r="G30" s="46">
        <v>371081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3849990</v>
      </c>
      <c r="O30" s="47">
        <f t="shared" si="1"/>
        <v>117.28120145002589</v>
      </c>
      <c r="P30" s="9"/>
    </row>
    <row r="31" spans="1:16">
      <c r="A31" s="12"/>
      <c r="B31" s="44">
        <v>575</v>
      </c>
      <c r="C31" s="20" t="s">
        <v>44</v>
      </c>
      <c r="D31" s="46">
        <v>28865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28865</v>
      </c>
      <c r="O31" s="47">
        <f t="shared" si="1"/>
        <v>0.87930666829134552</v>
      </c>
      <c r="P31" s="9"/>
    </row>
    <row r="32" spans="1:16" ht="15.75">
      <c r="A32" s="28" t="s">
        <v>48</v>
      </c>
      <c r="B32" s="29"/>
      <c r="C32" s="30"/>
      <c r="D32" s="31">
        <f t="shared" ref="D32:M32" si="9">SUM(D33:D35)</f>
        <v>849552</v>
      </c>
      <c r="E32" s="31">
        <f t="shared" si="9"/>
        <v>17705494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4340580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1833708</v>
      </c>
      <c r="N32" s="31">
        <f t="shared" si="4"/>
        <v>24729334</v>
      </c>
      <c r="O32" s="43">
        <f t="shared" si="1"/>
        <v>753.32299631400986</v>
      </c>
      <c r="P32" s="9"/>
    </row>
    <row r="33" spans="1:119">
      <c r="A33" s="12"/>
      <c r="B33" s="44">
        <v>581</v>
      </c>
      <c r="C33" s="20" t="s">
        <v>45</v>
      </c>
      <c r="D33" s="46">
        <v>849552</v>
      </c>
      <c r="E33" s="46">
        <v>15586273</v>
      </c>
      <c r="F33" s="46">
        <v>0</v>
      </c>
      <c r="G33" s="46">
        <v>0</v>
      </c>
      <c r="H33" s="46">
        <v>0</v>
      </c>
      <c r="I33" s="46">
        <v>3207500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19643325</v>
      </c>
      <c r="O33" s="47">
        <f t="shared" si="1"/>
        <v>598.38928321199012</v>
      </c>
      <c r="P33" s="9"/>
    </row>
    <row r="34" spans="1:119">
      <c r="A34" s="12"/>
      <c r="B34" s="44">
        <v>590</v>
      </c>
      <c r="C34" s="20" t="s">
        <v>46</v>
      </c>
      <c r="D34" s="46">
        <v>0</v>
      </c>
      <c r="E34" s="46">
        <v>2119221</v>
      </c>
      <c r="F34" s="46">
        <v>0</v>
      </c>
      <c r="G34" s="46">
        <v>0</v>
      </c>
      <c r="H34" s="46">
        <v>0</v>
      </c>
      <c r="I34" s="46">
        <v>1133080</v>
      </c>
      <c r="J34" s="46">
        <v>0</v>
      </c>
      <c r="K34" s="46">
        <v>0</v>
      </c>
      <c r="L34" s="46">
        <v>0</v>
      </c>
      <c r="M34" s="46">
        <v>729754</v>
      </c>
      <c r="N34" s="46">
        <f t="shared" si="4"/>
        <v>3982055</v>
      </c>
      <c r="O34" s="47">
        <f t="shared" si="1"/>
        <v>121.30426173576629</v>
      </c>
      <c r="P34" s="9"/>
    </row>
    <row r="35" spans="1:119" ht="15.75" thickBot="1">
      <c r="A35" s="12"/>
      <c r="B35" s="44">
        <v>591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1103954</v>
      </c>
      <c r="N35" s="46">
        <f t="shared" si="4"/>
        <v>1103954</v>
      </c>
      <c r="O35" s="47">
        <f t="shared" si="1"/>
        <v>33.629451366253392</v>
      </c>
      <c r="P35" s="9"/>
    </row>
    <row r="36" spans="1:119" ht="16.5" thickBot="1">
      <c r="A36" s="14" t="s">
        <v>10</v>
      </c>
      <c r="B36" s="23"/>
      <c r="C36" s="22"/>
      <c r="D36" s="15">
        <f>SUM(D5,D14,D19,D25,D27,D29,D32)</f>
        <v>25417184</v>
      </c>
      <c r="E36" s="15">
        <f t="shared" ref="E36:M36" si="10">SUM(E5,E14,E19,E25,E27,E29,E32)</f>
        <v>19522838</v>
      </c>
      <c r="F36" s="15">
        <f t="shared" si="10"/>
        <v>2327162</v>
      </c>
      <c r="G36" s="15">
        <f t="shared" si="10"/>
        <v>8782435</v>
      </c>
      <c r="H36" s="15">
        <f t="shared" si="10"/>
        <v>0</v>
      </c>
      <c r="I36" s="15">
        <f t="shared" si="10"/>
        <v>25885571</v>
      </c>
      <c r="J36" s="15">
        <f t="shared" si="10"/>
        <v>390581</v>
      </c>
      <c r="K36" s="15">
        <f t="shared" si="10"/>
        <v>1353765</v>
      </c>
      <c r="L36" s="15">
        <f t="shared" si="10"/>
        <v>0</v>
      </c>
      <c r="M36" s="15">
        <f t="shared" si="10"/>
        <v>1833708</v>
      </c>
      <c r="N36" s="15">
        <f t="shared" si="4"/>
        <v>85513244</v>
      </c>
      <c r="O36" s="37">
        <f t="shared" si="1"/>
        <v>2604.9667651628233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64</v>
      </c>
      <c r="M38" s="163"/>
      <c r="N38" s="163"/>
      <c r="O38" s="41">
        <v>32827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8539390</v>
      </c>
      <c r="E5" s="26">
        <f t="shared" si="0"/>
        <v>104345</v>
      </c>
      <c r="F5" s="26">
        <f t="shared" si="0"/>
        <v>0</v>
      </c>
      <c r="G5" s="26">
        <f t="shared" si="0"/>
        <v>80033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1162084</v>
      </c>
      <c r="L5" s="26">
        <f t="shared" si="0"/>
        <v>0</v>
      </c>
      <c r="M5" s="26">
        <f t="shared" si="0"/>
        <v>0</v>
      </c>
      <c r="N5" s="27">
        <f>SUM(D5:M5)</f>
        <v>9885852</v>
      </c>
      <c r="O5" s="32">
        <f t="shared" ref="O5:O36" si="1">(N5/O$38)</f>
        <v>322.70849383038455</v>
      </c>
      <c r="P5" s="6"/>
    </row>
    <row r="6" spans="1:133">
      <c r="A6" s="12"/>
      <c r="B6" s="44">
        <v>511</v>
      </c>
      <c r="C6" s="20" t="s">
        <v>19</v>
      </c>
      <c r="D6" s="46">
        <v>1486447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1486447</v>
      </c>
      <c r="O6" s="47">
        <f t="shared" si="1"/>
        <v>48.522785140693344</v>
      </c>
      <c r="P6" s="9"/>
    </row>
    <row r="7" spans="1:133">
      <c r="A7" s="12"/>
      <c r="B7" s="44">
        <v>512</v>
      </c>
      <c r="C7" s="20" t="s">
        <v>20</v>
      </c>
      <c r="D7" s="46">
        <v>657549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657549</v>
      </c>
      <c r="O7" s="47">
        <f t="shared" si="1"/>
        <v>21.464679767578506</v>
      </c>
      <c r="P7" s="9"/>
    </row>
    <row r="8" spans="1:133">
      <c r="A8" s="12"/>
      <c r="B8" s="44">
        <v>513</v>
      </c>
      <c r="C8" s="20" t="s">
        <v>21</v>
      </c>
      <c r="D8" s="46">
        <v>1807296</v>
      </c>
      <c r="E8" s="46">
        <v>1200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1808496</v>
      </c>
      <c r="O8" s="47">
        <f t="shared" si="1"/>
        <v>59.03558138016583</v>
      </c>
      <c r="P8" s="9"/>
    </row>
    <row r="9" spans="1:133">
      <c r="A9" s="12"/>
      <c r="B9" s="44">
        <v>514</v>
      </c>
      <c r="C9" s="20" t="s">
        <v>22</v>
      </c>
      <c r="D9" s="46">
        <v>408473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408473</v>
      </c>
      <c r="O9" s="47">
        <f t="shared" si="1"/>
        <v>13.33397532153816</v>
      </c>
      <c r="P9" s="9"/>
    </row>
    <row r="10" spans="1:133">
      <c r="A10" s="12"/>
      <c r="B10" s="44">
        <v>515</v>
      </c>
      <c r="C10" s="20" t="s">
        <v>23</v>
      </c>
      <c r="D10" s="46">
        <v>2057003</v>
      </c>
      <c r="E10" s="46">
        <v>0</v>
      </c>
      <c r="F10" s="46">
        <v>0</v>
      </c>
      <c r="G10" s="46">
        <v>74564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2131567</v>
      </c>
      <c r="O10" s="47">
        <f t="shared" si="1"/>
        <v>69.581739243977282</v>
      </c>
      <c r="P10" s="9"/>
    </row>
    <row r="11" spans="1:133">
      <c r="A11" s="12"/>
      <c r="B11" s="44">
        <v>518</v>
      </c>
      <c r="C11" s="20" t="s">
        <v>26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1162084</v>
      </c>
      <c r="L11" s="46">
        <v>0</v>
      </c>
      <c r="M11" s="46">
        <v>0</v>
      </c>
      <c r="N11" s="46">
        <f t="shared" si="2"/>
        <v>1162084</v>
      </c>
      <c r="O11" s="47">
        <f t="shared" si="1"/>
        <v>37.934451916171575</v>
      </c>
      <c r="P11" s="9"/>
    </row>
    <row r="12" spans="1:133">
      <c r="A12" s="12"/>
      <c r="B12" s="44">
        <v>519</v>
      </c>
      <c r="C12" s="20" t="s">
        <v>63</v>
      </c>
      <c r="D12" s="46">
        <v>2122622</v>
      </c>
      <c r="E12" s="46">
        <v>103145</v>
      </c>
      <c r="F12" s="46">
        <v>0</v>
      </c>
      <c r="G12" s="46">
        <v>5469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2231236</v>
      </c>
      <c r="O12" s="47">
        <f t="shared" si="1"/>
        <v>72.835281060259845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SUM(D14:D17)</f>
        <v>10893976</v>
      </c>
      <c r="E13" s="31">
        <f t="shared" si="3"/>
        <v>832463</v>
      </c>
      <c r="F13" s="31">
        <f t="shared" si="3"/>
        <v>0</v>
      </c>
      <c r="G13" s="31">
        <f t="shared" si="3"/>
        <v>2846186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6" si="4">SUM(D13:M13)</f>
        <v>14572625</v>
      </c>
      <c r="O13" s="43">
        <f t="shared" si="1"/>
        <v>475.70101847620293</v>
      </c>
      <c r="P13" s="10"/>
    </row>
    <row r="14" spans="1:133">
      <c r="A14" s="12"/>
      <c r="B14" s="44">
        <v>521</v>
      </c>
      <c r="C14" s="20" t="s">
        <v>28</v>
      </c>
      <c r="D14" s="46">
        <v>5781588</v>
      </c>
      <c r="E14" s="46">
        <v>289881</v>
      </c>
      <c r="F14" s="46">
        <v>0</v>
      </c>
      <c r="G14" s="46">
        <v>29705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6101174</v>
      </c>
      <c r="O14" s="47">
        <f t="shared" si="1"/>
        <v>199.16347848795456</v>
      </c>
      <c r="P14" s="9"/>
    </row>
    <row r="15" spans="1:133">
      <c r="A15" s="12"/>
      <c r="B15" s="44">
        <v>522</v>
      </c>
      <c r="C15" s="20" t="s">
        <v>29</v>
      </c>
      <c r="D15" s="46">
        <v>2819887</v>
      </c>
      <c r="E15" s="46">
        <v>502675</v>
      </c>
      <c r="F15" s="46">
        <v>0</v>
      </c>
      <c r="G15" s="46">
        <v>2816481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6139043</v>
      </c>
      <c r="O15" s="47">
        <f t="shared" si="1"/>
        <v>200.39965397923876</v>
      </c>
      <c r="P15" s="9"/>
    </row>
    <row r="16" spans="1:133">
      <c r="A16" s="12"/>
      <c r="B16" s="44">
        <v>526</v>
      </c>
      <c r="C16" s="20" t="s">
        <v>30</v>
      </c>
      <c r="D16" s="46">
        <v>1439874</v>
      </c>
      <c r="E16" s="46">
        <v>27634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1467508</v>
      </c>
      <c r="O16" s="47">
        <f t="shared" si="1"/>
        <v>47.904550499445058</v>
      </c>
      <c r="P16" s="9"/>
    </row>
    <row r="17" spans="1:16">
      <c r="A17" s="12"/>
      <c r="B17" s="44">
        <v>529</v>
      </c>
      <c r="C17" s="20" t="s">
        <v>31</v>
      </c>
      <c r="D17" s="46">
        <v>852627</v>
      </c>
      <c r="E17" s="46">
        <v>12273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864900</v>
      </c>
      <c r="O17" s="47">
        <f t="shared" si="1"/>
        <v>28.233335509564537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SUM(D19:D23)</f>
        <v>0</v>
      </c>
      <c r="E18" s="31">
        <f t="shared" si="5"/>
        <v>133995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18618839</v>
      </c>
      <c r="J18" s="31">
        <f t="shared" si="5"/>
        <v>371301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19124135</v>
      </c>
      <c r="O18" s="43">
        <f t="shared" si="1"/>
        <v>624.27808970425019</v>
      </c>
      <c r="P18" s="10"/>
    </row>
    <row r="19" spans="1:16">
      <c r="A19" s="12"/>
      <c r="B19" s="44">
        <v>531</v>
      </c>
      <c r="C19" s="20" t="s">
        <v>33</v>
      </c>
      <c r="D19" s="46">
        <v>0</v>
      </c>
      <c r="E19" s="46">
        <v>133995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133995</v>
      </c>
      <c r="O19" s="47">
        <f t="shared" si="1"/>
        <v>4.3740615002937915</v>
      </c>
      <c r="P19" s="9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4307876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4307876</v>
      </c>
      <c r="O20" s="47">
        <f t="shared" si="1"/>
        <v>140.62401253509174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7761505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7761505</v>
      </c>
      <c r="O21" s="47">
        <f t="shared" si="1"/>
        <v>253.36244042567083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6549458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6549458</v>
      </c>
      <c r="O22" s="47">
        <f t="shared" si="1"/>
        <v>213.79702291571456</v>
      </c>
      <c r="P22" s="9"/>
    </row>
    <row r="23" spans="1:16">
      <c r="A23" s="12"/>
      <c r="B23" s="44">
        <v>539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371301</v>
      </c>
      <c r="K23" s="46">
        <v>0</v>
      </c>
      <c r="L23" s="46">
        <v>0</v>
      </c>
      <c r="M23" s="46">
        <v>0</v>
      </c>
      <c r="N23" s="46">
        <f t="shared" si="4"/>
        <v>371301</v>
      </c>
      <c r="O23" s="47">
        <f t="shared" si="1"/>
        <v>12.120552327479272</v>
      </c>
      <c r="P23" s="9"/>
    </row>
    <row r="24" spans="1:16" ht="15.75">
      <c r="A24" s="28" t="s">
        <v>38</v>
      </c>
      <c r="B24" s="29"/>
      <c r="C24" s="30"/>
      <c r="D24" s="31">
        <f t="shared" ref="D24:M24" si="6">SUM(D25:D25)</f>
        <v>1771371</v>
      </c>
      <c r="E24" s="31">
        <f t="shared" si="6"/>
        <v>1869721</v>
      </c>
      <c r="F24" s="31">
        <f t="shared" si="6"/>
        <v>0</v>
      </c>
      <c r="G24" s="31">
        <f t="shared" si="6"/>
        <v>3818377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7459469</v>
      </c>
      <c r="O24" s="43">
        <f t="shared" si="1"/>
        <v>243.5029379121238</v>
      </c>
      <c r="P24" s="10"/>
    </row>
    <row r="25" spans="1:16">
      <c r="A25" s="12"/>
      <c r="B25" s="44">
        <v>541</v>
      </c>
      <c r="C25" s="20" t="s">
        <v>39</v>
      </c>
      <c r="D25" s="46">
        <v>1771371</v>
      </c>
      <c r="E25" s="46">
        <v>1869721</v>
      </c>
      <c r="F25" s="46">
        <v>0</v>
      </c>
      <c r="G25" s="46">
        <v>3818377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7459469</v>
      </c>
      <c r="O25" s="47">
        <f t="shared" si="1"/>
        <v>243.5029379121238</v>
      </c>
      <c r="P25" s="9"/>
    </row>
    <row r="26" spans="1:16" ht="15.75">
      <c r="A26" s="28" t="s">
        <v>40</v>
      </c>
      <c r="B26" s="29"/>
      <c r="C26" s="30"/>
      <c r="D26" s="31">
        <f t="shared" ref="D26:M26" si="7">SUM(D27:D27)</f>
        <v>0</v>
      </c>
      <c r="E26" s="31">
        <f t="shared" si="7"/>
        <v>325002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325002</v>
      </c>
      <c r="O26" s="43">
        <f t="shared" si="1"/>
        <v>10.609192400600639</v>
      </c>
      <c r="P26" s="10"/>
    </row>
    <row r="27" spans="1:16">
      <c r="A27" s="13"/>
      <c r="B27" s="45">
        <v>552</v>
      </c>
      <c r="C27" s="21" t="s">
        <v>41</v>
      </c>
      <c r="D27" s="46">
        <v>0</v>
      </c>
      <c r="E27" s="46">
        <v>325002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325002</v>
      </c>
      <c r="O27" s="47">
        <f t="shared" si="1"/>
        <v>10.609192400600639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SUM(D29:D30)</f>
        <v>3574728</v>
      </c>
      <c r="E28" s="31">
        <f t="shared" si="8"/>
        <v>213392</v>
      </c>
      <c r="F28" s="31">
        <f t="shared" si="8"/>
        <v>0</v>
      </c>
      <c r="G28" s="31">
        <f t="shared" si="8"/>
        <v>408651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4196771</v>
      </c>
      <c r="O28" s="43">
        <f t="shared" si="1"/>
        <v>136.99716001828034</v>
      </c>
      <c r="P28" s="9"/>
    </row>
    <row r="29" spans="1:16">
      <c r="A29" s="12"/>
      <c r="B29" s="44">
        <v>572</v>
      </c>
      <c r="C29" s="20" t="s">
        <v>43</v>
      </c>
      <c r="D29" s="46">
        <v>3535368</v>
      </c>
      <c r="E29" s="46">
        <v>213392</v>
      </c>
      <c r="F29" s="46">
        <v>0</v>
      </c>
      <c r="G29" s="46">
        <v>408651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4157411</v>
      </c>
      <c r="O29" s="47">
        <f t="shared" si="1"/>
        <v>135.71231311614545</v>
      </c>
      <c r="P29" s="9"/>
    </row>
    <row r="30" spans="1:16">
      <c r="A30" s="12"/>
      <c r="B30" s="44">
        <v>575</v>
      </c>
      <c r="C30" s="20" t="s">
        <v>44</v>
      </c>
      <c r="D30" s="46">
        <v>39360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39360</v>
      </c>
      <c r="O30" s="47">
        <f t="shared" si="1"/>
        <v>1.2848469021348827</v>
      </c>
      <c r="P30" s="9"/>
    </row>
    <row r="31" spans="1:16" ht="15.75">
      <c r="A31" s="28" t="s">
        <v>48</v>
      </c>
      <c r="B31" s="29"/>
      <c r="C31" s="30"/>
      <c r="D31" s="31">
        <f t="shared" ref="D31:M31" si="9">SUM(D32:D35)</f>
        <v>395580</v>
      </c>
      <c r="E31" s="31">
        <f t="shared" si="9"/>
        <v>16742119</v>
      </c>
      <c r="F31" s="31">
        <f t="shared" si="9"/>
        <v>2171889</v>
      </c>
      <c r="G31" s="31">
        <f t="shared" si="9"/>
        <v>0</v>
      </c>
      <c r="H31" s="31">
        <f t="shared" si="9"/>
        <v>0</v>
      </c>
      <c r="I31" s="31">
        <f t="shared" si="9"/>
        <v>2976945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3419155</v>
      </c>
      <c r="N31" s="31">
        <f t="shared" si="4"/>
        <v>25705688</v>
      </c>
      <c r="O31" s="43">
        <f t="shared" si="1"/>
        <v>839.12280472677412</v>
      </c>
      <c r="P31" s="9"/>
    </row>
    <row r="32" spans="1:16">
      <c r="A32" s="12"/>
      <c r="B32" s="44">
        <v>581</v>
      </c>
      <c r="C32" s="20" t="s">
        <v>45</v>
      </c>
      <c r="D32" s="46">
        <v>395580</v>
      </c>
      <c r="E32" s="46">
        <v>13378219</v>
      </c>
      <c r="F32" s="46">
        <v>0</v>
      </c>
      <c r="G32" s="46">
        <v>0</v>
      </c>
      <c r="H32" s="46">
        <v>0</v>
      </c>
      <c r="I32" s="46">
        <v>1150000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14923799</v>
      </c>
      <c r="O32" s="47">
        <f t="shared" si="1"/>
        <v>487.16455572239994</v>
      </c>
      <c r="P32" s="9"/>
    </row>
    <row r="33" spans="1:119">
      <c r="A33" s="12"/>
      <c r="B33" s="44">
        <v>585</v>
      </c>
      <c r="C33" s="20" t="s">
        <v>76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904707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904707</v>
      </c>
      <c r="O33" s="47">
        <f t="shared" si="1"/>
        <v>29.532774041914212</v>
      </c>
      <c r="P33" s="9"/>
    </row>
    <row r="34" spans="1:119">
      <c r="A34" s="12"/>
      <c r="B34" s="44">
        <v>590</v>
      </c>
      <c r="C34" s="20" t="s">
        <v>46</v>
      </c>
      <c r="D34" s="46">
        <v>0</v>
      </c>
      <c r="E34" s="46">
        <v>3363900</v>
      </c>
      <c r="F34" s="46">
        <v>1124727</v>
      </c>
      <c r="G34" s="46">
        <v>0</v>
      </c>
      <c r="H34" s="46">
        <v>0</v>
      </c>
      <c r="I34" s="46">
        <v>922238</v>
      </c>
      <c r="J34" s="46">
        <v>0</v>
      </c>
      <c r="K34" s="46">
        <v>0</v>
      </c>
      <c r="L34" s="46">
        <v>0</v>
      </c>
      <c r="M34" s="46">
        <v>2112199</v>
      </c>
      <c r="N34" s="46">
        <f t="shared" si="4"/>
        <v>7523064</v>
      </c>
      <c r="O34" s="47">
        <f t="shared" si="1"/>
        <v>245.57889926225764</v>
      </c>
      <c r="P34" s="9"/>
    </row>
    <row r="35" spans="1:119" ht="15.75" thickBot="1">
      <c r="A35" s="12"/>
      <c r="B35" s="44">
        <v>591</v>
      </c>
      <c r="C35" s="20" t="s">
        <v>47</v>
      </c>
      <c r="D35" s="46">
        <v>0</v>
      </c>
      <c r="E35" s="46">
        <v>0</v>
      </c>
      <c r="F35" s="46">
        <v>1047162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1306956</v>
      </c>
      <c r="N35" s="46">
        <f t="shared" si="4"/>
        <v>2354118</v>
      </c>
      <c r="O35" s="47">
        <f t="shared" si="1"/>
        <v>76.846575700202393</v>
      </c>
      <c r="P35" s="9"/>
    </row>
    <row r="36" spans="1:119" ht="16.5" thickBot="1">
      <c r="A36" s="14" t="s">
        <v>10</v>
      </c>
      <c r="B36" s="23"/>
      <c r="C36" s="22"/>
      <c r="D36" s="15">
        <f>SUM(D5,D13,D18,D24,D26,D28,D31)</f>
        <v>25175045</v>
      </c>
      <c r="E36" s="15">
        <f t="shared" ref="E36:M36" si="10">SUM(E5,E13,E18,E24,E26,E28,E31)</f>
        <v>20221037</v>
      </c>
      <c r="F36" s="15">
        <f t="shared" si="10"/>
        <v>2171889</v>
      </c>
      <c r="G36" s="15">
        <f t="shared" si="10"/>
        <v>7153247</v>
      </c>
      <c r="H36" s="15">
        <f t="shared" si="10"/>
        <v>0</v>
      </c>
      <c r="I36" s="15">
        <f t="shared" si="10"/>
        <v>21595784</v>
      </c>
      <c r="J36" s="15">
        <f t="shared" si="10"/>
        <v>371301</v>
      </c>
      <c r="K36" s="15">
        <f t="shared" si="10"/>
        <v>1162084</v>
      </c>
      <c r="L36" s="15">
        <f t="shared" si="10"/>
        <v>0</v>
      </c>
      <c r="M36" s="15">
        <f t="shared" si="10"/>
        <v>3419155</v>
      </c>
      <c r="N36" s="15">
        <f t="shared" si="4"/>
        <v>81269542</v>
      </c>
      <c r="O36" s="37">
        <f t="shared" si="1"/>
        <v>2652.9196970686166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77</v>
      </c>
      <c r="M38" s="163"/>
      <c r="N38" s="163"/>
      <c r="O38" s="41">
        <v>30634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9943724</v>
      </c>
      <c r="E5" s="26">
        <f t="shared" si="0"/>
        <v>149147</v>
      </c>
      <c r="F5" s="26">
        <f t="shared" si="0"/>
        <v>3790570</v>
      </c>
      <c r="G5" s="26">
        <f t="shared" si="0"/>
        <v>181687</v>
      </c>
      <c r="H5" s="26">
        <f t="shared" si="0"/>
        <v>0</v>
      </c>
      <c r="I5" s="26">
        <f t="shared" si="0"/>
        <v>3297035</v>
      </c>
      <c r="J5" s="26">
        <f t="shared" si="0"/>
        <v>8131962</v>
      </c>
      <c r="K5" s="26">
        <f t="shared" si="0"/>
        <v>7697244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33191369</v>
      </c>
      <c r="P5" s="32">
        <f t="shared" ref="P5:P37" si="1">(O5/P$39)</f>
        <v>541.18421352986252</v>
      </c>
      <c r="Q5" s="6"/>
    </row>
    <row r="6" spans="1:134">
      <c r="A6" s="12"/>
      <c r="B6" s="44">
        <v>511</v>
      </c>
      <c r="C6" s="20" t="s">
        <v>19</v>
      </c>
      <c r="D6" s="46">
        <v>386693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386693</v>
      </c>
      <c r="P6" s="47">
        <f t="shared" si="1"/>
        <v>6.3050170386916893</v>
      </c>
      <c r="Q6" s="9"/>
    </row>
    <row r="7" spans="1:134">
      <c r="A7" s="12"/>
      <c r="B7" s="44">
        <v>512</v>
      </c>
      <c r="C7" s="20" t="s">
        <v>20</v>
      </c>
      <c r="D7" s="46">
        <v>2361802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2361802</v>
      </c>
      <c r="P7" s="47">
        <f t="shared" si="1"/>
        <v>38.509106324697136</v>
      </c>
      <c r="Q7" s="9"/>
    </row>
    <row r="8" spans="1:134">
      <c r="A8" s="12"/>
      <c r="B8" s="44">
        <v>513</v>
      </c>
      <c r="C8" s="20" t="s">
        <v>21</v>
      </c>
      <c r="D8" s="46">
        <v>2225033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8131962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10356995</v>
      </c>
      <c r="P8" s="47">
        <f t="shared" si="1"/>
        <v>168.87047333322462</v>
      </c>
      <c r="Q8" s="9"/>
    </row>
    <row r="9" spans="1:134">
      <c r="A9" s="12"/>
      <c r="B9" s="44">
        <v>514</v>
      </c>
      <c r="C9" s="20" t="s">
        <v>22</v>
      </c>
      <c r="D9" s="46">
        <v>194790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194790</v>
      </c>
      <c r="P9" s="47">
        <f t="shared" si="1"/>
        <v>3.1760447408325319</v>
      </c>
      <c r="Q9" s="9"/>
    </row>
    <row r="10" spans="1:134">
      <c r="A10" s="12"/>
      <c r="B10" s="44">
        <v>515</v>
      </c>
      <c r="C10" s="20" t="s">
        <v>23</v>
      </c>
      <c r="D10" s="46">
        <v>3493445</v>
      </c>
      <c r="E10" s="46">
        <v>52610</v>
      </c>
      <c r="F10" s="46">
        <v>0</v>
      </c>
      <c r="G10" s="46">
        <v>4412</v>
      </c>
      <c r="H10" s="46">
        <v>0</v>
      </c>
      <c r="I10" s="46">
        <v>3297035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6847502</v>
      </c>
      <c r="P10" s="47">
        <f t="shared" si="1"/>
        <v>111.6483018375699</v>
      </c>
      <c r="Q10" s="9"/>
    </row>
    <row r="11" spans="1:134">
      <c r="A11" s="12"/>
      <c r="B11" s="44">
        <v>516</v>
      </c>
      <c r="C11" s="20" t="s">
        <v>24</v>
      </c>
      <c r="D11" s="46">
        <v>1281961</v>
      </c>
      <c r="E11" s="46">
        <v>96537</v>
      </c>
      <c r="F11" s="46">
        <v>0</v>
      </c>
      <c r="G11" s="46">
        <v>177275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1555773</v>
      </c>
      <c r="P11" s="47">
        <f t="shared" si="1"/>
        <v>25.366829172848966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3790570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3790570</v>
      </c>
      <c r="P12" s="47">
        <f t="shared" si="1"/>
        <v>61.805123020984496</v>
      </c>
      <c r="Q12" s="9"/>
    </row>
    <row r="13" spans="1:134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7697244</v>
      </c>
      <c r="L13" s="46">
        <v>0</v>
      </c>
      <c r="M13" s="46">
        <v>0</v>
      </c>
      <c r="N13" s="46">
        <v>0</v>
      </c>
      <c r="O13" s="46">
        <f t="shared" si="2"/>
        <v>7697244</v>
      </c>
      <c r="P13" s="47">
        <f t="shared" si="1"/>
        <v>125.50331806101319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SUM(D15:D19)</f>
        <v>29984186</v>
      </c>
      <c r="E14" s="31">
        <f t="shared" si="3"/>
        <v>1354264</v>
      </c>
      <c r="F14" s="31">
        <f t="shared" si="3"/>
        <v>0</v>
      </c>
      <c r="G14" s="31">
        <f t="shared" si="3"/>
        <v>2471234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33809684</v>
      </c>
      <c r="P14" s="43">
        <f t="shared" si="1"/>
        <v>551.26581989532212</v>
      </c>
      <c r="Q14" s="10"/>
    </row>
    <row r="15" spans="1:134">
      <c r="A15" s="12"/>
      <c r="B15" s="44">
        <v>521</v>
      </c>
      <c r="C15" s="20" t="s">
        <v>28</v>
      </c>
      <c r="D15" s="46">
        <v>16753141</v>
      </c>
      <c r="E15" s="46">
        <v>466130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17219271</v>
      </c>
      <c r="P15" s="47">
        <f t="shared" si="1"/>
        <v>280.75966476985536</v>
      </c>
      <c r="Q15" s="9"/>
    </row>
    <row r="16" spans="1:134">
      <c r="A16" s="12"/>
      <c r="B16" s="44">
        <v>522</v>
      </c>
      <c r="C16" s="20" t="s">
        <v>29</v>
      </c>
      <c r="D16" s="46">
        <v>7464998</v>
      </c>
      <c r="E16" s="46">
        <v>594808</v>
      </c>
      <c r="F16" s="46">
        <v>0</v>
      </c>
      <c r="G16" s="46">
        <v>2471234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10531040</v>
      </c>
      <c r="P16" s="47">
        <f t="shared" si="1"/>
        <v>171.70827151032918</v>
      </c>
      <c r="Q16" s="9"/>
    </row>
    <row r="17" spans="1:17">
      <c r="A17" s="12"/>
      <c r="B17" s="44">
        <v>525</v>
      </c>
      <c r="C17" s="20" t="s">
        <v>57</v>
      </c>
      <c r="D17" s="46">
        <v>78747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78747</v>
      </c>
      <c r="P17" s="47">
        <f t="shared" si="1"/>
        <v>1.2839673248438799</v>
      </c>
      <c r="Q17" s="9"/>
    </row>
    <row r="18" spans="1:17">
      <c r="A18" s="12"/>
      <c r="B18" s="44">
        <v>526</v>
      </c>
      <c r="C18" s="20" t="s">
        <v>30</v>
      </c>
      <c r="D18" s="46">
        <v>3489223</v>
      </c>
      <c r="E18" s="46">
        <v>293326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3782549</v>
      </c>
      <c r="P18" s="47">
        <f t="shared" si="1"/>
        <v>61.674340871663595</v>
      </c>
      <c r="Q18" s="9"/>
    </row>
    <row r="19" spans="1:17">
      <c r="A19" s="12"/>
      <c r="B19" s="44">
        <v>529</v>
      </c>
      <c r="C19" s="20" t="s">
        <v>31</v>
      </c>
      <c r="D19" s="46">
        <v>2198077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2198077</v>
      </c>
      <c r="P19" s="47">
        <f t="shared" si="1"/>
        <v>35.839575418630055</v>
      </c>
      <c r="Q19" s="9"/>
    </row>
    <row r="20" spans="1:17" ht="15.75">
      <c r="A20" s="28" t="s">
        <v>32</v>
      </c>
      <c r="B20" s="29"/>
      <c r="C20" s="30"/>
      <c r="D20" s="31">
        <f t="shared" ref="D20:N20" si="5">SUM(D21:D25)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49379924</v>
      </c>
      <c r="J20" s="31">
        <f t="shared" si="5"/>
        <v>2088597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51468521</v>
      </c>
      <c r="P20" s="43">
        <f t="shared" si="1"/>
        <v>839.19259428347823</v>
      </c>
      <c r="Q20" s="10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16789429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2" si="6">SUM(D21:N21)</f>
        <v>16789429</v>
      </c>
      <c r="P21" s="47">
        <f t="shared" si="1"/>
        <v>273.75110466159038</v>
      </c>
      <c r="Q21" s="9"/>
    </row>
    <row r="22" spans="1:17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14134129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14134129</v>
      </c>
      <c r="P22" s="47">
        <f t="shared" si="1"/>
        <v>230.45652280249791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15768091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15768091</v>
      </c>
      <c r="P23" s="47">
        <f t="shared" si="1"/>
        <v>257.09822112797769</v>
      </c>
      <c r="Q23" s="9"/>
    </row>
    <row r="24" spans="1:17">
      <c r="A24" s="12"/>
      <c r="B24" s="44">
        <v>538</v>
      </c>
      <c r="C24" s="20" t="s">
        <v>60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2688275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2688275</v>
      </c>
      <c r="P24" s="47">
        <f t="shared" si="1"/>
        <v>43.832238182974351</v>
      </c>
      <c r="Q24" s="9"/>
    </row>
    <row r="25" spans="1:17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2088597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2088597</v>
      </c>
      <c r="P25" s="47">
        <f t="shared" si="1"/>
        <v>34.054507508437823</v>
      </c>
      <c r="Q25" s="9"/>
    </row>
    <row r="26" spans="1:17" ht="15.75">
      <c r="A26" s="28" t="s">
        <v>38</v>
      </c>
      <c r="B26" s="29"/>
      <c r="C26" s="30"/>
      <c r="D26" s="31">
        <f t="shared" ref="D26:N26" si="7">SUM(D27:D27)</f>
        <v>1624197</v>
      </c>
      <c r="E26" s="31">
        <f t="shared" si="7"/>
        <v>415522</v>
      </c>
      <c r="F26" s="31">
        <f t="shared" si="7"/>
        <v>0</v>
      </c>
      <c r="G26" s="31">
        <f t="shared" si="7"/>
        <v>7449285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9489004</v>
      </c>
      <c r="P26" s="43">
        <f t="shared" si="1"/>
        <v>154.71790774649037</v>
      </c>
      <c r="Q26" s="10"/>
    </row>
    <row r="27" spans="1:17">
      <c r="A27" s="12"/>
      <c r="B27" s="44">
        <v>541</v>
      </c>
      <c r="C27" s="20" t="s">
        <v>39</v>
      </c>
      <c r="D27" s="46">
        <v>1624197</v>
      </c>
      <c r="E27" s="46">
        <v>415522</v>
      </c>
      <c r="F27" s="46">
        <v>0</v>
      </c>
      <c r="G27" s="46">
        <v>7449285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9489004</v>
      </c>
      <c r="P27" s="47">
        <f t="shared" si="1"/>
        <v>154.71790774649037</v>
      </c>
      <c r="Q27" s="9"/>
    </row>
    <row r="28" spans="1:17" ht="15.75">
      <c r="A28" s="28" t="s">
        <v>40</v>
      </c>
      <c r="B28" s="29"/>
      <c r="C28" s="30"/>
      <c r="D28" s="31">
        <f t="shared" ref="D28:N28" si="8">SUM(D29:D29)</f>
        <v>0</v>
      </c>
      <c r="E28" s="31">
        <f t="shared" si="8"/>
        <v>1540026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1540026</v>
      </c>
      <c r="P28" s="43">
        <f t="shared" si="1"/>
        <v>25.110074839803687</v>
      </c>
      <c r="Q28" s="10"/>
    </row>
    <row r="29" spans="1:17">
      <c r="A29" s="13"/>
      <c r="B29" s="45">
        <v>552</v>
      </c>
      <c r="C29" s="21" t="s">
        <v>41</v>
      </c>
      <c r="D29" s="46">
        <v>0</v>
      </c>
      <c r="E29" s="46">
        <v>1540026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1540026</v>
      </c>
      <c r="P29" s="47">
        <f t="shared" si="1"/>
        <v>25.110074839803687</v>
      </c>
      <c r="Q29" s="9"/>
    </row>
    <row r="30" spans="1:17" ht="15.75">
      <c r="A30" s="28" t="s">
        <v>42</v>
      </c>
      <c r="B30" s="29"/>
      <c r="C30" s="30"/>
      <c r="D30" s="31">
        <f t="shared" ref="D30:N30" si="9">SUM(D31:D32)</f>
        <v>5686799</v>
      </c>
      <c r="E30" s="31">
        <f t="shared" si="9"/>
        <v>125716</v>
      </c>
      <c r="F30" s="31">
        <f t="shared" si="9"/>
        <v>0</v>
      </c>
      <c r="G30" s="31">
        <f t="shared" si="9"/>
        <v>698670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>SUM(D30:N30)</f>
        <v>6511185</v>
      </c>
      <c r="P30" s="43">
        <f t="shared" si="1"/>
        <v>106.16466387308213</v>
      </c>
      <c r="Q30" s="9"/>
    </row>
    <row r="31" spans="1:17">
      <c r="A31" s="12"/>
      <c r="B31" s="44">
        <v>572</v>
      </c>
      <c r="C31" s="20" t="s">
        <v>43</v>
      </c>
      <c r="D31" s="46">
        <v>5668677</v>
      </c>
      <c r="E31" s="46">
        <v>125716</v>
      </c>
      <c r="F31" s="46">
        <v>0</v>
      </c>
      <c r="G31" s="46">
        <v>698670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6493063</v>
      </c>
      <c r="P31" s="47">
        <f t="shared" si="1"/>
        <v>105.86918524074285</v>
      </c>
      <c r="Q31" s="9"/>
    </row>
    <row r="32" spans="1:17">
      <c r="A32" s="12"/>
      <c r="B32" s="44">
        <v>575</v>
      </c>
      <c r="C32" s="20" t="s">
        <v>44</v>
      </c>
      <c r="D32" s="46">
        <v>18122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18122</v>
      </c>
      <c r="P32" s="47">
        <f t="shared" si="1"/>
        <v>0.29547863233927379</v>
      </c>
      <c r="Q32" s="9"/>
    </row>
    <row r="33" spans="1:120" ht="15.75">
      <c r="A33" s="28" t="s">
        <v>48</v>
      </c>
      <c r="B33" s="29"/>
      <c r="C33" s="30"/>
      <c r="D33" s="31">
        <f t="shared" ref="D33:N33" si="10">SUM(D34:D36)</f>
        <v>7348467</v>
      </c>
      <c r="E33" s="31">
        <f t="shared" si="10"/>
        <v>24208687</v>
      </c>
      <c r="F33" s="31">
        <f t="shared" si="10"/>
        <v>0</v>
      </c>
      <c r="G33" s="31">
        <f t="shared" si="10"/>
        <v>812490</v>
      </c>
      <c r="H33" s="31">
        <f t="shared" si="10"/>
        <v>0</v>
      </c>
      <c r="I33" s="31">
        <f t="shared" si="10"/>
        <v>11569166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>SUM(D33:N33)</f>
        <v>43938810</v>
      </c>
      <c r="P33" s="43">
        <f t="shared" si="1"/>
        <v>716.42089644714747</v>
      </c>
      <c r="Q33" s="9"/>
    </row>
    <row r="34" spans="1:120">
      <c r="A34" s="12"/>
      <c r="B34" s="44">
        <v>581</v>
      </c>
      <c r="C34" s="20" t="s">
        <v>95</v>
      </c>
      <c r="D34" s="46">
        <v>7240784</v>
      </c>
      <c r="E34" s="46">
        <v>22932538</v>
      </c>
      <c r="F34" s="46">
        <v>0</v>
      </c>
      <c r="G34" s="46">
        <v>812490</v>
      </c>
      <c r="H34" s="46">
        <v>0</v>
      </c>
      <c r="I34" s="46">
        <v>7282717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38268529</v>
      </c>
      <c r="P34" s="47">
        <f t="shared" si="1"/>
        <v>623.96714548923057</v>
      </c>
      <c r="Q34" s="9"/>
    </row>
    <row r="35" spans="1:120">
      <c r="A35" s="12"/>
      <c r="B35" s="44">
        <v>584</v>
      </c>
      <c r="C35" s="20" t="s">
        <v>98</v>
      </c>
      <c r="D35" s="46">
        <v>107683</v>
      </c>
      <c r="E35" s="46">
        <v>1276149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6" si="11">SUM(D35:N35)</f>
        <v>1383832</v>
      </c>
      <c r="P35" s="47">
        <f t="shared" si="1"/>
        <v>22.563336648676852</v>
      </c>
      <c r="Q35" s="9"/>
    </row>
    <row r="36" spans="1:120" ht="15.75" thickBot="1">
      <c r="A36" s="12"/>
      <c r="B36" s="44">
        <v>590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4286449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4286449</v>
      </c>
      <c r="P36" s="47">
        <f t="shared" si="1"/>
        <v>69.890414309240029</v>
      </c>
      <c r="Q36" s="9"/>
    </row>
    <row r="37" spans="1:120" ht="16.5" thickBot="1">
      <c r="A37" s="14" t="s">
        <v>10</v>
      </c>
      <c r="B37" s="23"/>
      <c r="C37" s="22"/>
      <c r="D37" s="15">
        <f>SUM(D5,D14,D20,D26,D28,D30,D33)</f>
        <v>54587373</v>
      </c>
      <c r="E37" s="15">
        <f t="shared" ref="E37:N37" si="12">SUM(E5,E14,E20,E26,E28,E30,E33)</f>
        <v>27793362</v>
      </c>
      <c r="F37" s="15">
        <f t="shared" si="12"/>
        <v>3790570</v>
      </c>
      <c r="G37" s="15">
        <f t="shared" si="12"/>
        <v>11613366</v>
      </c>
      <c r="H37" s="15">
        <f t="shared" si="12"/>
        <v>0</v>
      </c>
      <c r="I37" s="15">
        <f t="shared" si="12"/>
        <v>64246125</v>
      </c>
      <c r="J37" s="15">
        <f t="shared" si="12"/>
        <v>10220559</v>
      </c>
      <c r="K37" s="15">
        <f t="shared" si="12"/>
        <v>7697244</v>
      </c>
      <c r="L37" s="15">
        <f t="shared" si="12"/>
        <v>0</v>
      </c>
      <c r="M37" s="15">
        <f t="shared" si="12"/>
        <v>0</v>
      </c>
      <c r="N37" s="15">
        <f t="shared" si="12"/>
        <v>0</v>
      </c>
      <c r="O37" s="15">
        <f>SUM(D37:N37)</f>
        <v>179948599</v>
      </c>
      <c r="P37" s="37">
        <f t="shared" si="1"/>
        <v>2934.0561706151866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40"/>
      <c r="M39" s="163" t="s">
        <v>99</v>
      </c>
      <c r="N39" s="163"/>
      <c r="O39" s="163"/>
      <c r="P39" s="41">
        <v>61331</v>
      </c>
    </row>
    <row r="40" spans="1:120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</row>
    <row r="41" spans="1:120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5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7406481</v>
      </c>
      <c r="E5" s="26">
        <f t="shared" si="0"/>
        <v>119486</v>
      </c>
      <c r="F5" s="26">
        <f t="shared" si="0"/>
        <v>4102745</v>
      </c>
      <c r="G5" s="26">
        <f t="shared" si="0"/>
        <v>158417</v>
      </c>
      <c r="H5" s="26">
        <f t="shared" si="0"/>
        <v>0</v>
      </c>
      <c r="I5" s="26">
        <f t="shared" si="0"/>
        <v>2967520</v>
      </c>
      <c r="J5" s="26">
        <f t="shared" si="0"/>
        <v>7660575</v>
      </c>
      <c r="K5" s="26">
        <f t="shared" si="0"/>
        <v>7443696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29858920</v>
      </c>
      <c r="P5" s="32">
        <f t="shared" ref="P5:P36" si="1">(O5/P$38)</f>
        <v>489.22582865007456</v>
      </c>
      <c r="Q5" s="6"/>
    </row>
    <row r="6" spans="1:134">
      <c r="A6" s="12"/>
      <c r="B6" s="44">
        <v>511</v>
      </c>
      <c r="C6" s="20" t="s">
        <v>19</v>
      </c>
      <c r="D6" s="46">
        <v>519300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519300</v>
      </c>
      <c r="P6" s="47">
        <f t="shared" si="1"/>
        <v>8.508511788704471</v>
      </c>
      <c r="Q6" s="9"/>
    </row>
    <row r="7" spans="1:134">
      <c r="A7" s="12"/>
      <c r="B7" s="44">
        <v>512</v>
      </c>
      <c r="C7" s="20" t="s">
        <v>20</v>
      </c>
      <c r="D7" s="46">
        <v>1334691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1334691</v>
      </c>
      <c r="P7" s="47">
        <f t="shared" si="1"/>
        <v>21.868349909065586</v>
      </c>
      <c r="Q7" s="9"/>
    </row>
    <row r="8" spans="1:134">
      <c r="A8" s="12"/>
      <c r="B8" s="44">
        <v>513</v>
      </c>
      <c r="C8" s="20" t="s">
        <v>21</v>
      </c>
      <c r="D8" s="46">
        <v>1928852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7660575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9589427</v>
      </c>
      <c r="P8" s="47">
        <f t="shared" si="1"/>
        <v>157.11872265823408</v>
      </c>
      <c r="Q8" s="9"/>
    </row>
    <row r="9" spans="1:134">
      <c r="A9" s="12"/>
      <c r="B9" s="44">
        <v>514</v>
      </c>
      <c r="C9" s="20" t="s">
        <v>22</v>
      </c>
      <c r="D9" s="46">
        <v>169763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169763</v>
      </c>
      <c r="P9" s="47">
        <f t="shared" si="1"/>
        <v>2.7814952566644275</v>
      </c>
      <c r="Q9" s="9"/>
    </row>
    <row r="10" spans="1:134">
      <c r="A10" s="12"/>
      <c r="B10" s="44">
        <v>515</v>
      </c>
      <c r="C10" s="20" t="s">
        <v>23</v>
      </c>
      <c r="D10" s="46">
        <v>2098105</v>
      </c>
      <c r="E10" s="46">
        <v>38594</v>
      </c>
      <c r="F10" s="46">
        <v>0</v>
      </c>
      <c r="G10" s="46">
        <v>54</v>
      </c>
      <c r="H10" s="46">
        <v>0</v>
      </c>
      <c r="I10" s="46">
        <v>2967520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5104273</v>
      </c>
      <c r="P10" s="47">
        <f t="shared" si="1"/>
        <v>83.631363360804812</v>
      </c>
      <c r="Q10" s="9"/>
    </row>
    <row r="11" spans="1:134">
      <c r="A11" s="12"/>
      <c r="B11" s="44">
        <v>516</v>
      </c>
      <c r="C11" s="20" t="s">
        <v>24</v>
      </c>
      <c r="D11" s="46">
        <v>1355770</v>
      </c>
      <c r="E11" s="46">
        <v>80892</v>
      </c>
      <c r="F11" s="46">
        <v>0</v>
      </c>
      <c r="G11" s="46">
        <v>158363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1595025</v>
      </c>
      <c r="P11" s="47">
        <f t="shared" si="1"/>
        <v>26.133812855340555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4102745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4102745</v>
      </c>
      <c r="P12" s="47">
        <f t="shared" si="1"/>
        <v>67.221748889944777</v>
      </c>
      <c r="Q12" s="9"/>
    </row>
    <row r="13" spans="1:134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7443696</v>
      </c>
      <c r="L13" s="46">
        <v>0</v>
      </c>
      <c r="M13" s="46">
        <v>0</v>
      </c>
      <c r="N13" s="46">
        <v>0</v>
      </c>
      <c r="O13" s="46">
        <f t="shared" si="2"/>
        <v>7443696</v>
      </c>
      <c r="P13" s="47">
        <f t="shared" si="1"/>
        <v>121.96182393131585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SUM(D15:D19)</f>
        <v>27446061</v>
      </c>
      <c r="E14" s="31">
        <f t="shared" si="3"/>
        <v>2720876</v>
      </c>
      <c r="F14" s="31">
        <f t="shared" si="3"/>
        <v>0</v>
      </c>
      <c r="G14" s="31">
        <f t="shared" si="3"/>
        <v>331161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36" si="4">SUM(D14:N14)</f>
        <v>30498098</v>
      </c>
      <c r="P14" s="43">
        <f t="shared" si="1"/>
        <v>499.69849098028936</v>
      </c>
      <c r="Q14" s="10"/>
    </row>
    <row r="15" spans="1:134">
      <c r="A15" s="12"/>
      <c r="B15" s="44">
        <v>521</v>
      </c>
      <c r="C15" s="20" t="s">
        <v>28</v>
      </c>
      <c r="D15" s="46">
        <v>14666078</v>
      </c>
      <c r="E15" s="46">
        <v>879262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15545340</v>
      </c>
      <c r="P15" s="47">
        <f t="shared" si="1"/>
        <v>254.70384873756819</v>
      </c>
      <c r="Q15" s="9"/>
    </row>
    <row r="16" spans="1:134">
      <c r="A16" s="12"/>
      <c r="B16" s="44">
        <v>522</v>
      </c>
      <c r="C16" s="20" t="s">
        <v>29</v>
      </c>
      <c r="D16" s="46">
        <v>7133224</v>
      </c>
      <c r="E16" s="46">
        <v>1092681</v>
      </c>
      <c r="F16" s="46">
        <v>0</v>
      </c>
      <c r="G16" s="46">
        <v>331161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8557066</v>
      </c>
      <c r="P16" s="47">
        <f t="shared" si="1"/>
        <v>140.20392246817295</v>
      </c>
      <c r="Q16" s="9"/>
    </row>
    <row r="17" spans="1:17">
      <c r="A17" s="12"/>
      <c r="B17" s="44">
        <v>525</v>
      </c>
      <c r="C17" s="20" t="s">
        <v>57</v>
      </c>
      <c r="D17" s="46">
        <v>147804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147804</v>
      </c>
      <c r="P17" s="47">
        <f t="shared" si="1"/>
        <v>2.4217062900398147</v>
      </c>
      <c r="Q17" s="9"/>
    </row>
    <row r="18" spans="1:17">
      <c r="A18" s="12"/>
      <c r="B18" s="44">
        <v>526</v>
      </c>
      <c r="C18" s="20" t="s">
        <v>30</v>
      </c>
      <c r="D18" s="46">
        <v>3093277</v>
      </c>
      <c r="E18" s="46">
        <v>708010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3801287</v>
      </c>
      <c r="P18" s="47">
        <f t="shared" si="1"/>
        <v>62.282486523683907</v>
      </c>
      <c r="Q18" s="9"/>
    </row>
    <row r="19" spans="1:17">
      <c r="A19" s="12"/>
      <c r="B19" s="44">
        <v>529</v>
      </c>
      <c r="C19" s="20" t="s">
        <v>31</v>
      </c>
      <c r="D19" s="46">
        <v>2405678</v>
      </c>
      <c r="E19" s="46">
        <v>40923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2446601</v>
      </c>
      <c r="P19" s="47">
        <f t="shared" si="1"/>
        <v>40.086526960824472</v>
      </c>
      <c r="Q19" s="9"/>
    </row>
    <row r="20" spans="1:17" ht="15.75">
      <c r="A20" s="28" t="s">
        <v>32</v>
      </c>
      <c r="B20" s="29"/>
      <c r="C20" s="30"/>
      <c r="D20" s="31">
        <f t="shared" ref="D20:N20" si="5">SUM(D21:D25)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40037630</v>
      </c>
      <c r="J20" s="31">
        <f t="shared" si="5"/>
        <v>1510611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41548241</v>
      </c>
      <c r="P20" s="43">
        <f t="shared" si="1"/>
        <v>680.75043009519436</v>
      </c>
      <c r="Q20" s="10"/>
    </row>
    <row r="21" spans="1:17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13636441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13636441</v>
      </c>
      <c r="P21" s="47">
        <f t="shared" si="1"/>
        <v>223.42734258515884</v>
      </c>
      <c r="Q21" s="9"/>
    </row>
    <row r="22" spans="1:17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10797396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10797396</v>
      </c>
      <c r="P22" s="47">
        <f t="shared" si="1"/>
        <v>176.9107859682467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13079975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13079975</v>
      </c>
      <c r="P23" s="47">
        <f t="shared" si="1"/>
        <v>214.30988153949502</v>
      </c>
      <c r="Q23" s="9"/>
    </row>
    <row r="24" spans="1:17">
      <c r="A24" s="12"/>
      <c r="B24" s="44">
        <v>538</v>
      </c>
      <c r="C24" s="20" t="s">
        <v>60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2523818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2523818</v>
      </c>
      <c r="P24" s="47">
        <f t="shared" si="1"/>
        <v>41.351694984680421</v>
      </c>
      <c r="Q24" s="9"/>
    </row>
    <row r="25" spans="1:17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1510611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1510611</v>
      </c>
      <c r="P25" s="47">
        <f t="shared" si="1"/>
        <v>24.750725017613423</v>
      </c>
      <c r="Q25" s="9"/>
    </row>
    <row r="26" spans="1:17" ht="15.75">
      <c r="A26" s="28" t="s">
        <v>38</v>
      </c>
      <c r="B26" s="29"/>
      <c r="C26" s="30"/>
      <c r="D26" s="31">
        <f t="shared" ref="D26:N26" si="6">SUM(D27:D27)</f>
        <v>1886599</v>
      </c>
      <c r="E26" s="31">
        <f t="shared" si="6"/>
        <v>2125805</v>
      </c>
      <c r="F26" s="31">
        <f t="shared" si="6"/>
        <v>0</v>
      </c>
      <c r="G26" s="31">
        <f t="shared" si="6"/>
        <v>2249161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6"/>
        <v>0</v>
      </c>
      <c r="O26" s="31">
        <f t="shared" si="4"/>
        <v>6261565</v>
      </c>
      <c r="P26" s="43">
        <f t="shared" si="1"/>
        <v>102.59310536922648</v>
      </c>
      <c r="Q26" s="10"/>
    </row>
    <row r="27" spans="1:17">
      <c r="A27" s="12"/>
      <c r="B27" s="44">
        <v>541</v>
      </c>
      <c r="C27" s="20" t="s">
        <v>39</v>
      </c>
      <c r="D27" s="46">
        <v>1886599</v>
      </c>
      <c r="E27" s="46">
        <v>2125805</v>
      </c>
      <c r="F27" s="46">
        <v>0</v>
      </c>
      <c r="G27" s="46">
        <v>2249161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6261565</v>
      </c>
      <c r="P27" s="47">
        <f t="shared" si="1"/>
        <v>102.59310536922648</v>
      </c>
      <c r="Q27" s="9"/>
    </row>
    <row r="28" spans="1:17" ht="15.75">
      <c r="A28" s="28" t="s">
        <v>40</v>
      </c>
      <c r="B28" s="29"/>
      <c r="C28" s="30"/>
      <c r="D28" s="31">
        <f t="shared" ref="D28:N28" si="7">SUM(D29:D29)</f>
        <v>0</v>
      </c>
      <c r="E28" s="31">
        <f t="shared" si="7"/>
        <v>1120966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4"/>
        <v>1120966</v>
      </c>
      <c r="P28" s="43">
        <f t="shared" si="1"/>
        <v>18.366555797683219</v>
      </c>
      <c r="Q28" s="10"/>
    </row>
    <row r="29" spans="1:17">
      <c r="A29" s="13"/>
      <c r="B29" s="45">
        <v>552</v>
      </c>
      <c r="C29" s="21" t="s">
        <v>41</v>
      </c>
      <c r="D29" s="46">
        <v>0</v>
      </c>
      <c r="E29" s="46">
        <v>1120966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1120966</v>
      </c>
      <c r="P29" s="47">
        <f t="shared" si="1"/>
        <v>18.366555797683219</v>
      </c>
      <c r="Q29" s="9"/>
    </row>
    <row r="30" spans="1:17" ht="15.75">
      <c r="A30" s="28" t="s">
        <v>42</v>
      </c>
      <c r="B30" s="29"/>
      <c r="C30" s="30"/>
      <c r="D30" s="31">
        <f t="shared" ref="D30:N30" si="8">SUM(D31:D32)</f>
        <v>4594603</v>
      </c>
      <c r="E30" s="31">
        <f t="shared" si="8"/>
        <v>6041709</v>
      </c>
      <c r="F30" s="31">
        <f t="shared" si="8"/>
        <v>0</v>
      </c>
      <c r="G30" s="31">
        <f t="shared" si="8"/>
        <v>982038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4"/>
        <v>11618350</v>
      </c>
      <c r="P30" s="43">
        <f t="shared" si="1"/>
        <v>190.36177150066356</v>
      </c>
      <c r="Q30" s="9"/>
    </row>
    <row r="31" spans="1:17">
      <c r="A31" s="12"/>
      <c r="B31" s="44">
        <v>572</v>
      </c>
      <c r="C31" s="20" t="s">
        <v>43</v>
      </c>
      <c r="D31" s="46">
        <v>4579019</v>
      </c>
      <c r="E31" s="46">
        <v>6041709</v>
      </c>
      <c r="F31" s="46">
        <v>0</v>
      </c>
      <c r="G31" s="46">
        <v>982038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11602766</v>
      </c>
      <c r="P31" s="47">
        <f t="shared" si="1"/>
        <v>190.10643422410826</v>
      </c>
      <c r="Q31" s="9"/>
    </row>
    <row r="32" spans="1:17">
      <c r="A32" s="12"/>
      <c r="B32" s="44">
        <v>575</v>
      </c>
      <c r="C32" s="20" t="s">
        <v>44</v>
      </c>
      <c r="D32" s="46">
        <v>15584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15584</v>
      </c>
      <c r="P32" s="47">
        <f t="shared" si="1"/>
        <v>0.25533727655530614</v>
      </c>
      <c r="Q32" s="9"/>
    </row>
    <row r="33" spans="1:120" ht="15.75">
      <c r="A33" s="28" t="s">
        <v>48</v>
      </c>
      <c r="B33" s="29"/>
      <c r="C33" s="30"/>
      <c r="D33" s="31">
        <f t="shared" ref="D33:N33" si="9">SUM(D34:D35)</f>
        <v>4816661</v>
      </c>
      <c r="E33" s="31">
        <f t="shared" si="9"/>
        <v>23752909</v>
      </c>
      <c r="F33" s="31">
        <f t="shared" si="9"/>
        <v>0</v>
      </c>
      <c r="G33" s="31">
        <f t="shared" si="9"/>
        <v>1922523</v>
      </c>
      <c r="H33" s="31">
        <f t="shared" si="9"/>
        <v>0</v>
      </c>
      <c r="I33" s="31">
        <f t="shared" si="9"/>
        <v>13721482</v>
      </c>
      <c r="J33" s="31">
        <f t="shared" si="9"/>
        <v>1500000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4"/>
        <v>45713575</v>
      </c>
      <c r="P33" s="43">
        <f t="shared" si="1"/>
        <v>748.99767338980553</v>
      </c>
      <c r="Q33" s="9"/>
    </row>
    <row r="34" spans="1:120">
      <c r="A34" s="12"/>
      <c r="B34" s="44">
        <v>581</v>
      </c>
      <c r="C34" s="20" t="s">
        <v>95</v>
      </c>
      <c r="D34" s="46">
        <v>4816661</v>
      </c>
      <c r="E34" s="46">
        <v>23752909</v>
      </c>
      <c r="F34" s="46">
        <v>0</v>
      </c>
      <c r="G34" s="46">
        <v>1922523</v>
      </c>
      <c r="H34" s="46">
        <v>0</v>
      </c>
      <c r="I34" s="46">
        <v>4793967</v>
      </c>
      <c r="J34" s="46">
        <v>1500000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36786060</v>
      </c>
      <c r="P34" s="47">
        <f t="shared" si="1"/>
        <v>602.72410007700751</v>
      </c>
      <c r="Q34" s="9"/>
    </row>
    <row r="35" spans="1:120" ht="15.75" thickBot="1">
      <c r="A35" s="12"/>
      <c r="B35" s="44">
        <v>590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8927515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8927515</v>
      </c>
      <c r="P35" s="47">
        <f t="shared" si="1"/>
        <v>146.27357331279799</v>
      </c>
      <c r="Q35" s="9"/>
    </row>
    <row r="36" spans="1:120" ht="16.5" thickBot="1">
      <c r="A36" s="14" t="s">
        <v>10</v>
      </c>
      <c r="B36" s="23"/>
      <c r="C36" s="22"/>
      <c r="D36" s="15">
        <f>SUM(D5,D14,D20,D26,D28,D30,D33)</f>
        <v>46150405</v>
      </c>
      <c r="E36" s="15">
        <f t="shared" ref="E36:N36" si="10">SUM(E5,E14,E20,E26,E28,E30,E33)</f>
        <v>35881751</v>
      </c>
      <c r="F36" s="15">
        <f t="shared" si="10"/>
        <v>4102745</v>
      </c>
      <c r="G36" s="15">
        <f t="shared" si="10"/>
        <v>5643300</v>
      </c>
      <c r="H36" s="15">
        <f t="shared" si="10"/>
        <v>0</v>
      </c>
      <c r="I36" s="15">
        <f t="shared" si="10"/>
        <v>56726632</v>
      </c>
      <c r="J36" s="15">
        <f t="shared" si="10"/>
        <v>10671186</v>
      </c>
      <c r="K36" s="15">
        <f t="shared" si="10"/>
        <v>7443696</v>
      </c>
      <c r="L36" s="15">
        <f t="shared" si="10"/>
        <v>0</v>
      </c>
      <c r="M36" s="15">
        <f t="shared" si="10"/>
        <v>0</v>
      </c>
      <c r="N36" s="15">
        <f t="shared" si="10"/>
        <v>0</v>
      </c>
      <c r="O36" s="15">
        <f t="shared" si="4"/>
        <v>166619715</v>
      </c>
      <c r="P36" s="37">
        <f t="shared" si="1"/>
        <v>2729.9938557829373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163" t="s">
        <v>96</v>
      </c>
      <c r="N38" s="163"/>
      <c r="O38" s="163"/>
      <c r="P38" s="41">
        <v>61033</v>
      </c>
    </row>
    <row r="39" spans="1:120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6137598</v>
      </c>
      <c r="E5" s="26">
        <f t="shared" si="0"/>
        <v>79807</v>
      </c>
      <c r="F5" s="26">
        <f t="shared" si="0"/>
        <v>4073099</v>
      </c>
      <c r="G5" s="26">
        <f t="shared" si="0"/>
        <v>511449</v>
      </c>
      <c r="H5" s="26">
        <f t="shared" si="0"/>
        <v>0</v>
      </c>
      <c r="I5" s="26">
        <f t="shared" si="0"/>
        <v>2264152</v>
      </c>
      <c r="J5" s="26">
        <f t="shared" si="0"/>
        <v>6055455</v>
      </c>
      <c r="K5" s="26">
        <f t="shared" si="0"/>
        <v>6936780</v>
      </c>
      <c r="L5" s="26">
        <f t="shared" si="0"/>
        <v>0</v>
      </c>
      <c r="M5" s="26">
        <f t="shared" si="0"/>
        <v>0</v>
      </c>
      <c r="N5" s="27">
        <f>SUM(D5:M5)</f>
        <v>26058340</v>
      </c>
      <c r="O5" s="32">
        <f t="shared" ref="O5:O35" si="1">(N5/O$37)</f>
        <v>511.98184568835097</v>
      </c>
      <c r="P5" s="6"/>
    </row>
    <row r="6" spans="1:133">
      <c r="A6" s="12"/>
      <c r="B6" s="44">
        <v>511</v>
      </c>
      <c r="C6" s="20" t="s">
        <v>19</v>
      </c>
      <c r="D6" s="46">
        <v>445129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445129</v>
      </c>
      <c r="O6" s="47">
        <f t="shared" si="1"/>
        <v>8.74568245672633</v>
      </c>
      <c r="P6" s="9"/>
    </row>
    <row r="7" spans="1:133">
      <c r="A7" s="12"/>
      <c r="B7" s="44">
        <v>512</v>
      </c>
      <c r="C7" s="20" t="s">
        <v>20</v>
      </c>
      <c r="D7" s="46">
        <v>1223024</v>
      </c>
      <c r="E7" s="46">
        <v>54647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1277671</v>
      </c>
      <c r="O7" s="47">
        <f t="shared" si="1"/>
        <v>25.103070907912059</v>
      </c>
      <c r="P7" s="9"/>
    </row>
    <row r="8" spans="1:133">
      <c r="A8" s="12"/>
      <c r="B8" s="44">
        <v>513</v>
      </c>
      <c r="C8" s="20" t="s">
        <v>21</v>
      </c>
      <c r="D8" s="46">
        <v>1493553</v>
      </c>
      <c r="E8" s="46">
        <v>0</v>
      </c>
      <c r="F8" s="46">
        <v>0</v>
      </c>
      <c r="G8" s="46">
        <v>511449</v>
      </c>
      <c r="H8" s="46">
        <v>0</v>
      </c>
      <c r="I8" s="46">
        <v>0</v>
      </c>
      <c r="J8" s="46">
        <v>6055455</v>
      </c>
      <c r="K8" s="46">
        <v>0</v>
      </c>
      <c r="L8" s="46">
        <v>0</v>
      </c>
      <c r="M8" s="46">
        <v>0</v>
      </c>
      <c r="N8" s="46">
        <f t="shared" si="2"/>
        <v>8060457</v>
      </c>
      <c r="O8" s="47">
        <f t="shared" si="1"/>
        <v>158.36801776136119</v>
      </c>
      <c r="P8" s="9"/>
    </row>
    <row r="9" spans="1:133">
      <c r="A9" s="12"/>
      <c r="B9" s="44">
        <v>514</v>
      </c>
      <c r="C9" s="20" t="s">
        <v>22</v>
      </c>
      <c r="D9" s="46">
        <v>181985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181985</v>
      </c>
      <c r="O9" s="47">
        <f t="shared" si="1"/>
        <v>3.5755545513488025</v>
      </c>
      <c r="P9" s="9"/>
    </row>
    <row r="10" spans="1:133">
      <c r="A10" s="12"/>
      <c r="B10" s="44">
        <v>515</v>
      </c>
      <c r="C10" s="20" t="s">
        <v>23</v>
      </c>
      <c r="D10" s="46">
        <v>1662858</v>
      </c>
      <c r="E10" s="46">
        <v>120</v>
      </c>
      <c r="F10" s="46">
        <v>0</v>
      </c>
      <c r="G10" s="46">
        <v>0</v>
      </c>
      <c r="H10" s="46">
        <v>0</v>
      </c>
      <c r="I10" s="46">
        <v>2264152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3927130</v>
      </c>
      <c r="O10" s="47">
        <f t="shared" si="1"/>
        <v>77.158378686366589</v>
      </c>
      <c r="P10" s="9"/>
    </row>
    <row r="11" spans="1:133">
      <c r="A11" s="12"/>
      <c r="B11" s="44">
        <v>516</v>
      </c>
      <c r="C11" s="20" t="s">
        <v>24</v>
      </c>
      <c r="D11" s="46">
        <v>1131049</v>
      </c>
      <c r="E11" s="46">
        <v>25040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1156089</v>
      </c>
      <c r="O11" s="47">
        <f t="shared" si="1"/>
        <v>22.714285714285715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4073099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4073099</v>
      </c>
      <c r="O12" s="47">
        <f t="shared" si="1"/>
        <v>80.026308033872326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6936780</v>
      </c>
      <c r="L13" s="46">
        <v>0</v>
      </c>
      <c r="M13" s="46">
        <v>0</v>
      </c>
      <c r="N13" s="46">
        <f t="shared" si="2"/>
        <v>6936780</v>
      </c>
      <c r="O13" s="47">
        <f t="shared" si="1"/>
        <v>136.29054757647799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26186002</v>
      </c>
      <c r="E14" s="31">
        <f t="shared" si="3"/>
        <v>1492694</v>
      </c>
      <c r="F14" s="31">
        <f t="shared" si="3"/>
        <v>0</v>
      </c>
      <c r="G14" s="31">
        <f t="shared" si="3"/>
        <v>8357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27687053</v>
      </c>
      <c r="O14" s="43">
        <f t="shared" si="1"/>
        <v>543.98202251606187</v>
      </c>
      <c r="P14" s="10"/>
    </row>
    <row r="15" spans="1:133">
      <c r="A15" s="12"/>
      <c r="B15" s="44">
        <v>521</v>
      </c>
      <c r="C15" s="20" t="s">
        <v>28</v>
      </c>
      <c r="D15" s="46">
        <v>16433982</v>
      </c>
      <c r="E15" s="46">
        <v>320772</v>
      </c>
      <c r="F15" s="46">
        <v>0</v>
      </c>
      <c r="G15" s="46">
        <v>8357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16763111</v>
      </c>
      <c r="O15" s="47">
        <f t="shared" si="1"/>
        <v>329.35361612668726</v>
      </c>
      <c r="P15" s="9"/>
    </row>
    <row r="16" spans="1:133">
      <c r="A16" s="12"/>
      <c r="B16" s="44">
        <v>522</v>
      </c>
      <c r="C16" s="20" t="s">
        <v>29</v>
      </c>
      <c r="D16" s="46">
        <v>9752020</v>
      </c>
      <c r="E16" s="46">
        <v>993370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10745390</v>
      </c>
      <c r="O16" s="47">
        <f t="shared" si="1"/>
        <v>211.12030178595987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99816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99816</v>
      </c>
      <c r="O17" s="47">
        <f t="shared" si="1"/>
        <v>1.9611371986561095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78736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78736</v>
      </c>
      <c r="O18" s="47">
        <f t="shared" si="1"/>
        <v>1.5469674047586301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39513176</v>
      </c>
      <c r="J19" s="31">
        <f t="shared" si="5"/>
        <v>1093365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40606541</v>
      </c>
      <c r="O19" s="43">
        <f t="shared" si="1"/>
        <v>797.81796569542405</v>
      </c>
      <c r="P19" s="10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13358149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13358149</v>
      </c>
      <c r="O20" s="47">
        <f t="shared" si="1"/>
        <v>262.45454545454544</v>
      </c>
      <c r="P20" s="9"/>
    </row>
    <row r="21" spans="1:16">
      <c r="A21" s="12"/>
      <c r="B21" s="44">
        <v>534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10525819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10525819</v>
      </c>
      <c r="O21" s="47">
        <f t="shared" si="1"/>
        <v>206.80627541898343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12981622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12981622</v>
      </c>
      <c r="O22" s="47">
        <f t="shared" si="1"/>
        <v>255.05672240014147</v>
      </c>
      <c r="P22" s="9"/>
    </row>
    <row r="23" spans="1:16">
      <c r="A23" s="12"/>
      <c r="B23" s="44">
        <v>538</v>
      </c>
      <c r="C23" s="20" t="s">
        <v>68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2647586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2647586</v>
      </c>
      <c r="O23" s="47">
        <f t="shared" si="1"/>
        <v>52.018507967070754</v>
      </c>
      <c r="P23" s="9"/>
    </row>
    <row r="24" spans="1:16">
      <c r="A24" s="12"/>
      <c r="B24" s="44">
        <v>539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1093365</v>
      </c>
      <c r="K24" s="46">
        <v>0</v>
      </c>
      <c r="L24" s="46">
        <v>0</v>
      </c>
      <c r="M24" s="46">
        <v>0</v>
      </c>
      <c r="N24" s="46">
        <f t="shared" si="4"/>
        <v>1093365</v>
      </c>
      <c r="O24" s="47">
        <f t="shared" si="1"/>
        <v>21.481914454682986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SUM(D26:D26)</f>
        <v>1937056</v>
      </c>
      <c r="E25" s="31">
        <f t="shared" si="6"/>
        <v>496552</v>
      </c>
      <c r="F25" s="31">
        <f t="shared" si="6"/>
        <v>0</v>
      </c>
      <c r="G25" s="31">
        <f t="shared" si="6"/>
        <v>1176258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3609866</v>
      </c>
      <c r="O25" s="43">
        <f t="shared" si="1"/>
        <v>70.924926812975229</v>
      </c>
      <c r="P25" s="10"/>
    </row>
    <row r="26" spans="1:16">
      <c r="A26" s="12"/>
      <c r="B26" s="44">
        <v>541</v>
      </c>
      <c r="C26" s="20" t="s">
        <v>69</v>
      </c>
      <c r="D26" s="46">
        <v>1937056</v>
      </c>
      <c r="E26" s="46">
        <v>496552</v>
      </c>
      <c r="F26" s="46">
        <v>0</v>
      </c>
      <c r="G26" s="46">
        <v>1176258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3609866</v>
      </c>
      <c r="O26" s="47">
        <f t="shared" si="1"/>
        <v>70.924926812975229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SUM(D28:D28)</f>
        <v>0</v>
      </c>
      <c r="E27" s="31">
        <f t="shared" si="7"/>
        <v>812721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812721</v>
      </c>
      <c r="O27" s="43">
        <f t="shared" si="1"/>
        <v>15.967954889286206</v>
      </c>
      <c r="P27" s="10"/>
    </row>
    <row r="28" spans="1:16">
      <c r="A28" s="13"/>
      <c r="B28" s="45">
        <v>552</v>
      </c>
      <c r="C28" s="21" t="s">
        <v>41</v>
      </c>
      <c r="D28" s="46">
        <v>0</v>
      </c>
      <c r="E28" s="46">
        <v>812721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812721</v>
      </c>
      <c r="O28" s="47">
        <f t="shared" si="1"/>
        <v>15.967954889286206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SUM(D30:D30)</f>
        <v>3961653</v>
      </c>
      <c r="E29" s="31">
        <f t="shared" si="8"/>
        <v>77801</v>
      </c>
      <c r="F29" s="31">
        <f t="shared" si="8"/>
        <v>0</v>
      </c>
      <c r="G29" s="31">
        <f t="shared" si="8"/>
        <v>950325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4989779</v>
      </c>
      <c r="O29" s="43">
        <f t="shared" si="1"/>
        <v>98.036799811383773</v>
      </c>
      <c r="P29" s="9"/>
    </row>
    <row r="30" spans="1:16">
      <c r="A30" s="12"/>
      <c r="B30" s="44">
        <v>572</v>
      </c>
      <c r="C30" s="20" t="s">
        <v>70</v>
      </c>
      <c r="D30" s="46">
        <v>3961653</v>
      </c>
      <c r="E30" s="46">
        <v>77801</v>
      </c>
      <c r="F30" s="46">
        <v>0</v>
      </c>
      <c r="G30" s="46">
        <v>950325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4989779</v>
      </c>
      <c r="O30" s="47">
        <f t="shared" si="1"/>
        <v>98.036799811383773</v>
      </c>
      <c r="P30" s="9"/>
    </row>
    <row r="31" spans="1:16" ht="15.75">
      <c r="A31" s="28" t="s">
        <v>71</v>
      </c>
      <c r="B31" s="29"/>
      <c r="C31" s="30"/>
      <c r="D31" s="31">
        <f t="shared" ref="D31:M31" si="9">SUM(D32:D34)</f>
        <v>3352038</v>
      </c>
      <c r="E31" s="31">
        <f t="shared" si="9"/>
        <v>14236678</v>
      </c>
      <c r="F31" s="31">
        <f t="shared" si="9"/>
        <v>35493000</v>
      </c>
      <c r="G31" s="31">
        <f t="shared" si="9"/>
        <v>3638248</v>
      </c>
      <c r="H31" s="31">
        <f t="shared" si="9"/>
        <v>0</v>
      </c>
      <c r="I31" s="31">
        <f t="shared" si="9"/>
        <v>4441612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61161576</v>
      </c>
      <c r="O31" s="43">
        <f t="shared" si="1"/>
        <v>1201.6734974556457</v>
      </c>
      <c r="P31" s="9"/>
    </row>
    <row r="32" spans="1:16">
      <c r="A32" s="12"/>
      <c r="B32" s="44">
        <v>581</v>
      </c>
      <c r="C32" s="20" t="s">
        <v>72</v>
      </c>
      <c r="D32" s="46">
        <v>3352038</v>
      </c>
      <c r="E32" s="46">
        <v>14236678</v>
      </c>
      <c r="F32" s="46">
        <v>0</v>
      </c>
      <c r="G32" s="46">
        <v>3638248</v>
      </c>
      <c r="H32" s="46">
        <v>0</v>
      </c>
      <c r="I32" s="46">
        <v>3674279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24901243</v>
      </c>
      <c r="O32" s="47">
        <f t="shared" si="1"/>
        <v>489.24775527044818</v>
      </c>
      <c r="P32" s="9"/>
    </row>
    <row r="33" spans="1:119">
      <c r="A33" s="12"/>
      <c r="B33" s="44">
        <v>585</v>
      </c>
      <c r="C33" s="20" t="s">
        <v>76</v>
      </c>
      <c r="D33" s="46">
        <v>0</v>
      </c>
      <c r="E33" s="46">
        <v>0</v>
      </c>
      <c r="F33" s="46">
        <v>35493000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35493000</v>
      </c>
      <c r="O33" s="47">
        <f t="shared" si="1"/>
        <v>697.3495490893373</v>
      </c>
      <c r="P33" s="9"/>
    </row>
    <row r="34" spans="1:119" ht="15.75" thickBot="1">
      <c r="A34" s="12"/>
      <c r="B34" s="44">
        <v>590</v>
      </c>
      <c r="C34" s="20" t="s">
        <v>73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767333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767333</v>
      </c>
      <c r="O34" s="47">
        <f t="shared" si="1"/>
        <v>15.076193095860267</v>
      </c>
      <c r="P34" s="9"/>
    </row>
    <row r="35" spans="1:119" ht="16.5" thickBot="1">
      <c r="A35" s="14" t="s">
        <v>10</v>
      </c>
      <c r="B35" s="23"/>
      <c r="C35" s="22"/>
      <c r="D35" s="15">
        <f>SUM(D5,D14,D19,D25,D27,D29,D31)</f>
        <v>41574347</v>
      </c>
      <c r="E35" s="15">
        <f t="shared" ref="E35:M35" si="10">SUM(E5,E14,E19,E25,E27,E29,E31)</f>
        <v>17196253</v>
      </c>
      <c r="F35" s="15">
        <f t="shared" si="10"/>
        <v>39566099</v>
      </c>
      <c r="G35" s="15">
        <f t="shared" si="10"/>
        <v>6284637</v>
      </c>
      <c r="H35" s="15">
        <f t="shared" si="10"/>
        <v>0</v>
      </c>
      <c r="I35" s="15">
        <f t="shared" si="10"/>
        <v>46218940</v>
      </c>
      <c r="J35" s="15">
        <f t="shared" si="10"/>
        <v>7148820</v>
      </c>
      <c r="K35" s="15">
        <f t="shared" si="10"/>
        <v>6936780</v>
      </c>
      <c r="L35" s="15">
        <f t="shared" si="10"/>
        <v>0</v>
      </c>
      <c r="M35" s="15">
        <f t="shared" si="10"/>
        <v>0</v>
      </c>
      <c r="N35" s="15">
        <f t="shared" si="4"/>
        <v>164925876</v>
      </c>
      <c r="O35" s="37">
        <f t="shared" si="1"/>
        <v>3240.3850128691279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90</v>
      </c>
      <c r="M37" s="163"/>
      <c r="N37" s="163"/>
      <c r="O37" s="41">
        <v>50897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53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6384951</v>
      </c>
      <c r="E5" s="26">
        <f t="shared" si="0"/>
        <v>355162</v>
      </c>
      <c r="F5" s="26">
        <f t="shared" si="0"/>
        <v>4829997</v>
      </c>
      <c r="G5" s="26">
        <f t="shared" si="0"/>
        <v>299977</v>
      </c>
      <c r="H5" s="26">
        <f t="shared" si="0"/>
        <v>0</v>
      </c>
      <c r="I5" s="26">
        <f t="shared" si="0"/>
        <v>1757428</v>
      </c>
      <c r="J5" s="26">
        <f t="shared" si="0"/>
        <v>5933850</v>
      </c>
      <c r="K5" s="26">
        <f t="shared" si="0"/>
        <v>6788520</v>
      </c>
      <c r="L5" s="26">
        <f t="shared" si="0"/>
        <v>0</v>
      </c>
      <c r="M5" s="26">
        <f t="shared" si="0"/>
        <v>0</v>
      </c>
      <c r="N5" s="27">
        <f>SUM(D5:M5)</f>
        <v>26349885</v>
      </c>
      <c r="O5" s="32">
        <f t="shared" ref="O5:O36" si="1">(N5/O$38)</f>
        <v>550.40073944103267</v>
      </c>
      <c r="P5" s="6"/>
    </row>
    <row r="6" spans="1:133">
      <c r="A6" s="12"/>
      <c r="B6" s="44">
        <v>511</v>
      </c>
      <c r="C6" s="20" t="s">
        <v>19</v>
      </c>
      <c r="D6" s="46">
        <v>399359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399359</v>
      </c>
      <c r="O6" s="47">
        <f t="shared" si="1"/>
        <v>8.3418765927225635</v>
      </c>
      <c r="P6" s="9"/>
    </row>
    <row r="7" spans="1:133">
      <c r="A7" s="12"/>
      <c r="B7" s="44">
        <v>512</v>
      </c>
      <c r="C7" s="20" t="s">
        <v>20</v>
      </c>
      <c r="D7" s="46">
        <v>886995</v>
      </c>
      <c r="E7" s="46">
        <v>112126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999121</v>
      </c>
      <c r="O7" s="47">
        <f t="shared" si="1"/>
        <v>20.869804069014496</v>
      </c>
      <c r="P7" s="9"/>
    </row>
    <row r="8" spans="1:133">
      <c r="A8" s="12"/>
      <c r="B8" s="44">
        <v>513</v>
      </c>
      <c r="C8" s="20" t="s">
        <v>21</v>
      </c>
      <c r="D8" s="46">
        <v>1624712</v>
      </c>
      <c r="E8" s="46">
        <v>25110</v>
      </c>
      <c r="F8" s="46">
        <v>0</v>
      </c>
      <c r="G8" s="46">
        <v>0</v>
      </c>
      <c r="H8" s="46">
        <v>0</v>
      </c>
      <c r="I8" s="46">
        <v>0</v>
      </c>
      <c r="J8" s="46">
        <v>5933850</v>
      </c>
      <c r="K8" s="46">
        <v>0</v>
      </c>
      <c r="L8" s="46">
        <v>0</v>
      </c>
      <c r="M8" s="46">
        <v>0</v>
      </c>
      <c r="N8" s="46">
        <f t="shared" si="2"/>
        <v>7583672</v>
      </c>
      <c r="O8" s="47">
        <f t="shared" si="1"/>
        <v>158.40899026611521</v>
      </c>
      <c r="P8" s="9"/>
    </row>
    <row r="9" spans="1:133">
      <c r="A9" s="12"/>
      <c r="B9" s="44">
        <v>514</v>
      </c>
      <c r="C9" s="20" t="s">
        <v>22</v>
      </c>
      <c r="D9" s="46">
        <v>193324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193324</v>
      </c>
      <c r="O9" s="47">
        <f t="shared" si="1"/>
        <v>4.0381835651919626</v>
      </c>
      <c r="P9" s="9"/>
    </row>
    <row r="10" spans="1:133">
      <c r="A10" s="12"/>
      <c r="B10" s="44">
        <v>515</v>
      </c>
      <c r="C10" s="20" t="s">
        <v>23</v>
      </c>
      <c r="D10" s="46">
        <v>2041532</v>
      </c>
      <c r="E10" s="46">
        <v>42285</v>
      </c>
      <c r="F10" s="46">
        <v>0</v>
      </c>
      <c r="G10" s="46">
        <v>0</v>
      </c>
      <c r="H10" s="46">
        <v>0</v>
      </c>
      <c r="I10" s="46">
        <v>1757428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3841245</v>
      </c>
      <c r="O10" s="47">
        <f t="shared" si="1"/>
        <v>80.236558465973175</v>
      </c>
      <c r="P10" s="9"/>
    </row>
    <row r="11" spans="1:133">
      <c r="A11" s="12"/>
      <c r="B11" s="44">
        <v>516</v>
      </c>
      <c r="C11" s="20" t="s">
        <v>24</v>
      </c>
      <c r="D11" s="46">
        <v>1239029</v>
      </c>
      <c r="E11" s="46">
        <v>175641</v>
      </c>
      <c r="F11" s="46">
        <v>0</v>
      </c>
      <c r="G11" s="46">
        <v>299977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1714647</v>
      </c>
      <c r="O11" s="47">
        <f t="shared" si="1"/>
        <v>35.815829051259556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4829997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4829997</v>
      </c>
      <c r="O12" s="47">
        <f t="shared" si="1"/>
        <v>100.88977315453064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6788520</v>
      </c>
      <c r="L13" s="46">
        <v>0</v>
      </c>
      <c r="M13" s="46">
        <v>0</v>
      </c>
      <c r="N13" s="46">
        <f t="shared" si="2"/>
        <v>6788520</v>
      </c>
      <c r="O13" s="47">
        <f t="shared" si="1"/>
        <v>141.79972427622508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24234196</v>
      </c>
      <c r="E14" s="31">
        <f t="shared" si="3"/>
        <v>2281778</v>
      </c>
      <c r="F14" s="31">
        <f t="shared" si="3"/>
        <v>0</v>
      </c>
      <c r="G14" s="31">
        <f t="shared" si="3"/>
        <v>336028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26852002</v>
      </c>
      <c r="O14" s="43">
        <f t="shared" si="1"/>
        <v>560.88904206876384</v>
      </c>
      <c r="P14" s="10"/>
    </row>
    <row r="15" spans="1:133">
      <c r="A15" s="12"/>
      <c r="B15" s="44">
        <v>521</v>
      </c>
      <c r="C15" s="20" t="s">
        <v>28</v>
      </c>
      <c r="D15" s="46">
        <v>13072565</v>
      </c>
      <c r="E15" s="46">
        <v>1335612</v>
      </c>
      <c r="F15" s="46">
        <v>0</v>
      </c>
      <c r="G15" s="46">
        <v>-1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14408176</v>
      </c>
      <c r="O15" s="47">
        <f t="shared" si="1"/>
        <v>300.96035426327444</v>
      </c>
      <c r="P15" s="9"/>
    </row>
    <row r="16" spans="1:133">
      <c r="A16" s="12"/>
      <c r="B16" s="44">
        <v>522</v>
      </c>
      <c r="C16" s="20" t="s">
        <v>29</v>
      </c>
      <c r="D16" s="46">
        <v>5907256</v>
      </c>
      <c r="E16" s="46">
        <v>520902</v>
      </c>
      <c r="F16" s="46">
        <v>0</v>
      </c>
      <c r="G16" s="46">
        <v>336029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6764187</v>
      </c>
      <c r="O16" s="47">
        <f t="shared" si="1"/>
        <v>141.29145256297781</v>
      </c>
      <c r="P16" s="9"/>
    </row>
    <row r="17" spans="1:16">
      <c r="A17" s="12"/>
      <c r="B17" s="44">
        <v>525</v>
      </c>
      <c r="C17" s="20" t="s">
        <v>57</v>
      </c>
      <c r="D17" s="46">
        <v>100921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100921</v>
      </c>
      <c r="O17" s="47">
        <f t="shared" si="1"/>
        <v>2.1080544763337095</v>
      </c>
      <c r="P17" s="9"/>
    </row>
    <row r="18" spans="1:16">
      <c r="A18" s="12"/>
      <c r="B18" s="44">
        <v>526</v>
      </c>
      <c r="C18" s="20" t="s">
        <v>30</v>
      </c>
      <c r="D18" s="46">
        <v>2910431</v>
      </c>
      <c r="E18" s="46">
        <v>343490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3253921</v>
      </c>
      <c r="O18" s="47">
        <f t="shared" si="1"/>
        <v>67.968437983038811</v>
      </c>
      <c r="P18" s="9"/>
    </row>
    <row r="19" spans="1:16">
      <c r="A19" s="12"/>
      <c r="B19" s="44">
        <v>529</v>
      </c>
      <c r="C19" s="20" t="s">
        <v>31</v>
      </c>
      <c r="D19" s="46">
        <v>2243023</v>
      </c>
      <c r="E19" s="46">
        <v>81774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2324797</v>
      </c>
      <c r="O19" s="47">
        <f t="shared" si="1"/>
        <v>48.560742783139077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39413463</v>
      </c>
      <c r="J20" s="31">
        <f t="shared" si="5"/>
        <v>972489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40385952</v>
      </c>
      <c r="O20" s="43">
        <f t="shared" si="1"/>
        <v>843.58841960145378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13166031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13166031</v>
      </c>
      <c r="O21" s="47">
        <f t="shared" si="1"/>
        <v>275.01422484020554</v>
      </c>
      <c r="P21" s="9"/>
    </row>
    <row r="22" spans="1:16">
      <c r="A22" s="12"/>
      <c r="B22" s="44">
        <v>534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11675708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11675708</v>
      </c>
      <c r="O22" s="47">
        <f t="shared" si="1"/>
        <v>243.88411246187911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12138748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12138748</v>
      </c>
      <c r="O23" s="47">
        <f t="shared" si="1"/>
        <v>253.55616827505534</v>
      </c>
      <c r="P23" s="9"/>
    </row>
    <row r="24" spans="1:16">
      <c r="A24" s="12"/>
      <c r="B24" s="44">
        <v>538</v>
      </c>
      <c r="C24" s="20" t="s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2432976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2432976</v>
      </c>
      <c r="O24" s="47">
        <f t="shared" si="1"/>
        <v>50.820403559343276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972489</v>
      </c>
      <c r="K25" s="46">
        <v>0</v>
      </c>
      <c r="L25" s="46">
        <v>0</v>
      </c>
      <c r="M25" s="46">
        <v>0</v>
      </c>
      <c r="N25" s="46">
        <f t="shared" si="4"/>
        <v>972489</v>
      </c>
      <c r="O25" s="47">
        <f t="shared" si="1"/>
        <v>20.313510464970548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1801099</v>
      </c>
      <c r="E26" s="31">
        <f t="shared" si="6"/>
        <v>549003</v>
      </c>
      <c r="F26" s="31">
        <f t="shared" si="6"/>
        <v>0</v>
      </c>
      <c r="G26" s="31">
        <f t="shared" si="6"/>
        <v>2659525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5009627</v>
      </c>
      <c r="O26" s="43">
        <f t="shared" si="1"/>
        <v>104.64191419141915</v>
      </c>
      <c r="P26" s="10"/>
    </row>
    <row r="27" spans="1:16">
      <c r="A27" s="12"/>
      <c r="B27" s="44">
        <v>541</v>
      </c>
      <c r="C27" s="20" t="s">
        <v>69</v>
      </c>
      <c r="D27" s="46">
        <v>1801099</v>
      </c>
      <c r="E27" s="46">
        <v>549003</v>
      </c>
      <c r="F27" s="46">
        <v>0</v>
      </c>
      <c r="G27" s="46">
        <v>2659525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5009627</v>
      </c>
      <c r="O27" s="47">
        <f t="shared" si="1"/>
        <v>104.64191419141915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1039357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1039357</v>
      </c>
      <c r="O28" s="43">
        <f t="shared" si="1"/>
        <v>21.710260266532984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1039357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1039357</v>
      </c>
      <c r="O29" s="47">
        <f t="shared" si="1"/>
        <v>21.710260266532984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4154392</v>
      </c>
      <c r="E30" s="31">
        <f t="shared" si="8"/>
        <v>250409</v>
      </c>
      <c r="F30" s="31">
        <f t="shared" si="8"/>
        <v>0</v>
      </c>
      <c r="G30" s="31">
        <f t="shared" si="8"/>
        <v>1929674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6334475</v>
      </c>
      <c r="O30" s="43">
        <f t="shared" si="1"/>
        <v>132.3155575051176</v>
      </c>
      <c r="P30" s="9"/>
    </row>
    <row r="31" spans="1:16">
      <c r="A31" s="12"/>
      <c r="B31" s="44">
        <v>572</v>
      </c>
      <c r="C31" s="20" t="s">
        <v>70</v>
      </c>
      <c r="D31" s="46">
        <v>4129945</v>
      </c>
      <c r="E31" s="46">
        <v>250409</v>
      </c>
      <c r="F31" s="46">
        <v>0</v>
      </c>
      <c r="G31" s="46">
        <v>1929674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6310028</v>
      </c>
      <c r="O31" s="47">
        <f t="shared" si="1"/>
        <v>131.80490454108701</v>
      </c>
      <c r="P31" s="9"/>
    </row>
    <row r="32" spans="1:16">
      <c r="A32" s="12"/>
      <c r="B32" s="44">
        <v>575</v>
      </c>
      <c r="C32" s="20" t="s">
        <v>79</v>
      </c>
      <c r="D32" s="46">
        <v>24447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24447</v>
      </c>
      <c r="O32" s="47">
        <f t="shared" si="1"/>
        <v>0.51065296403058025</v>
      </c>
      <c r="P32" s="9"/>
    </row>
    <row r="33" spans="1:119" ht="15.75">
      <c r="A33" s="28" t="s">
        <v>71</v>
      </c>
      <c r="B33" s="29"/>
      <c r="C33" s="30"/>
      <c r="D33" s="31">
        <f t="shared" ref="D33:M33" si="9">SUM(D34:D35)</f>
        <v>3804940</v>
      </c>
      <c r="E33" s="31">
        <f t="shared" si="9"/>
        <v>16458693</v>
      </c>
      <c r="F33" s="31">
        <f t="shared" si="9"/>
        <v>0</v>
      </c>
      <c r="G33" s="31">
        <f t="shared" si="9"/>
        <v>102262</v>
      </c>
      <c r="H33" s="31">
        <f t="shared" si="9"/>
        <v>0</v>
      </c>
      <c r="I33" s="31">
        <f t="shared" si="9"/>
        <v>4997006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25362901</v>
      </c>
      <c r="O33" s="43">
        <f t="shared" si="1"/>
        <v>529.78445502778129</v>
      </c>
      <c r="P33" s="9"/>
    </row>
    <row r="34" spans="1:119">
      <c r="A34" s="12"/>
      <c r="B34" s="44">
        <v>581</v>
      </c>
      <c r="C34" s="20" t="s">
        <v>72</v>
      </c>
      <c r="D34" s="46">
        <v>3804940</v>
      </c>
      <c r="E34" s="46">
        <v>16458693</v>
      </c>
      <c r="F34" s="46">
        <v>0</v>
      </c>
      <c r="G34" s="46">
        <v>102262</v>
      </c>
      <c r="H34" s="46">
        <v>0</v>
      </c>
      <c r="I34" s="46">
        <v>4236141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24602036</v>
      </c>
      <c r="O34" s="47">
        <f t="shared" si="1"/>
        <v>513.89138154321756</v>
      </c>
      <c r="P34" s="9"/>
    </row>
    <row r="35" spans="1:119" ht="15.75" thickBot="1">
      <c r="A35" s="12"/>
      <c r="B35" s="44">
        <v>590</v>
      </c>
      <c r="C35" s="20" t="s">
        <v>73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760865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760865</v>
      </c>
      <c r="O35" s="47">
        <f t="shared" si="1"/>
        <v>15.893073484563645</v>
      </c>
      <c r="P35" s="9"/>
    </row>
    <row r="36" spans="1:119" ht="16.5" thickBot="1">
      <c r="A36" s="14" t="s">
        <v>10</v>
      </c>
      <c r="B36" s="23"/>
      <c r="C36" s="22"/>
      <c r="D36" s="15">
        <f>SUM(D5,D14,D20,D26,D28,D30,D33)</f>
        <v>40379578</v>
      </c>
      <c r="E36" s="15">
        <f t="shared" ref="E36:M36" si="10">SUM(E5,E14,E20,E26,E28,E30,E33)</f>
        <v>20934402</v>
      </c>
      <c r="F36" s="15">
        <f t="shared" si="10"/>
        <v>4829997</v>
      </c>
      <c r="G36" s="15">
        <f t="shared" si="10"/>
        <v>5327466</v>
      </c>
      <c r="H36" s="15">
        <f t="shared" si="10"/>
        <v>0</v>
      </c>
      <c r="I36" s="15">
        <f t="shared" si="10"/>
        <v>46167897</v>
      </c>
      <c r="J36" s="15">
        <f t="shared" si="10"/>
        <v>6906339</v>
      </c>
      <c r="K36" s="15">
        <f t="shared" si="10"/>
        <v>6788520</v>
      </c>
      <c r="L36" s="15">
        <f t="shared" si="10"/>
        <v>0</v>
      </c>
      <c r="M36" s="15">
        <f t="shared" si="10"/>
        <v>0</v>
      </c>
      <c r="N36" s="15">
        <f t="shared" si="4"/>
        <v>131334199</v>
      </c>
      <c r="O36" s="37">
        <f t="shared" si="1"/>
        <v>2743.3303881021016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88</v>
      </c>
      <c r="M38" s="163"/>
      <c r="N38" s="163"/>
      <c r="O38" s="41">
        <v>47874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5516863</v>
      </c>
      <c r="E5" s="26">
        <f t="shared" si="0"/>
        <v>142694</v>
      </c>
      <c r="F5" s="26">
        <f t="shared" si="0"/>
        <v>5165951</v>
      </c>
      <c r="G5" s="26">
        <f t="shared" si="0"/>
        <v>184235</v>
      </c>
      <c r="H5" s="26">
        <f t="shared" si="0"/>
        <v>0</v>
      </c>
      <c r="I5" s="26">
        <f t="shared" si="0"/>
        <v>1281754</v>
      </c>
      <c r="J5" s="26">
        <f t="shared" si="0"/>
        <v>5334714</v>
      </c>
      <c r="K5" s="26">
        <f t="shared" si="0"/>
        <v>6460399</v>
      </c>
      <c r="L5" s="26">
        <f t="shared" si="0"/>
        <v>0</v>
      </c>
      <c r="M5" s="26">
        <f t="shared" si="0"/>
        <v>0</v>
      </c>
      <c r="N5" s="27">
        <f>SUM(D5:M5)</f>
        <v>24086610</v>
      </c>
      <c r="O5" s="32">
        <f t="shared" ref="O5:O35" si="1">(N5/O$37)</f>
        <v>517.78004686257225</v>
      </c>
      <c r="P5" s="6"/>
    </row>
    <row r="6" spans="1:133">
      <c r="A6" s="12"/>
      <c r="B6" s="44">
        <v>511</v>
      </c>
      <c r="C6" s="20" t="s">
        <v>19</v>
      </c>
      <c r="D6" s="46">
        <v>526567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526567</v>
      </c>
      <c r="O6" s="47">
        <f t="shared" si="1"/>
        <v>11.319396375674456</v>
      </c>
      <c r="P6" s="9"/>
    </row>
    <row r="7" spans="1:133">
      <c r="A7" s="12"/>
      <c r="B7" s="44">
        <v>512</v>
      </c>
      <c r="C7" s="20" t="s">
        <v>20</v>
      </c>
      <c r="D7" s="46">
        <v>792796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792796</v>
      </c>
      <c r="O7" s="47">
        <f t="shared" si="1"/>
        <v>17.042412777574754</v>
      </c>
      <c r="P7" s="9"/>
    </row>
    <row r="8" spans="1:133">
      <c r="A8" s="12"/>
      <c r="B8" s="44">
        <v>513</v>
      </c>
      <c r="C8" s="20" t="s">
        <v>21</v>
      </c>
      <c r="D8" s="46">
        <v>1177467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5334714</v>
      </c>
      <c r="K8" s="46">
        <v>0</v>
      </c>
      <c r="L8" s="46">
        <v>0</v>
      </c>
      <c r="M8" s="46">
        <v>0</v>
      </c>
      <c r="N8" s="46">
        <f t="shared" si="2"/>
        <v>6512181</v>
      </c>
      <c r="O8" s="47">
        <f t="shared" si="1"/>
        <v>139.98970313205356</v>
      </c>
      <c r="P8" s="9"/>
    </row>
    <row r="9" spans="1:133">
      <c r="A9" s="12"/>
      <c r="B9" s="44">
        <v>514</v>
      </c>
      <c r="C9" s="20" t="s">
        <v>22</v>
      </c>
      <c r="D9" s="46">
        <v>204038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204038</v>
      </c>
      <c r="O9" s="47">
        <f t="shared" si="1"/>
        <v>4.3861217996947488</v>
      </c>
      <c r="P9" s="9"/>
    </row>
    <row r="10" spans="1:133">
      <c r="A10" s="12"/>
      <c r="B10" s="44">
        <v>515</v>
      </c>
      <c r="C10" s="20" t="s">
        <v>23</v>
      </c>
      <c r="D10" s="46">
        <v>1530843</v>
      </c>
      <c r="E10" s="46">
        <v>0</v>
      </c>
      <c r="F10" s="46">
        <v>0</v>
      </c>
      <c r="G10" s="46">
        <v>0</v>
      </c>
      <c r="H10" s="46">
        <v>0</v>
      </c>
      <c r="I10" s="46">
        <v>1281754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2812597</v>
      </c>
      <c r="O10" s="47">
        <f t="shared" si="1"/>
        <v>60.461252391495947</v>
      </c>
      <c r="P10" s="9"/>
    </row>
    <row r="11" spans="1:133">
      <c r="A11" s="12"/>
      <c r="B11" s="44">
        <v>516</v>
      </c>
      <c r="C11" s="20" t="s">
        <v>24</v>
      </c>
      <c r="D11" s="46">
        <v>1285152</v>
      </c>
      <c r="E11" s="46">
        <v>142694</v>
      </c>
      <c r="F11" s="46">
        <v>0</v>
      </c>
      <c r="G11" s="46">
        <v>184235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1612081</v>
      </c>
      <c r="O11" s="47">
        <f t="shared" si="1"/>
        <v>34.654248801564954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5165951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5165951</v>
      </c>
      <c r="O12" s="47">
        <f t="shared" si="1"/>
        <v>111.05034502031428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6460399</v>
      </c>
      <c r="L13" s="46">
        <v>0</v>
      </c>
      <c r="M13" s="46">
        <v>0</v>
      </c>
      <c r="N13" s="46">
        <f t="shared" si="2"/>
        <v>6460399</v>
      </c>
      <c r="O13" s="47">
        <f t="shared" si="1"/>
        <v>138.87656656419958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21580286</v>
      </c>
      <c r="E14" s="31">
        <f t="shared" si="3"/>
        <v>1609665</v>
      </c>
      <c r="F14" s="31">
        <f t="shared" si="3"/>
        <v>0</v>
      </c>
      <c r="G14" s="31">
        <f t="shared" si="3"/>
        <v>1090944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24280895</v>
      </c>
      <c r="O14" s="43">
        <f t="shared" si="1"/>
        <v>521.95651239278573</v>
      </c>
      <c r="P14" s="10"/>
    </row>
    <row r="15" spans="1:133">
      <c r="A15" s="12"/>
      <c r="B15" s="44">
        <v>521</v>
      </c>
      <c r="C15" s="20" t="s">
        <v>28</v>
      </c>
      <c r="D15" s="46">
        <v>11433663</v>
      </c>
      <c r="E15" s="46">
        <v>1051581</v>
      </c>
      <c r="F15" s="46">
        <v>0</v>
      </c>
      <c r="G15" s="46">
        <v>241780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12727024</v>
      </c>
      <c r="O15" s="47">
        <f t="shared" si="1"/>
        <v>273.58765235710138</v>
      </c>
      <c r="P15" s="9"/>
    </row>
    <row r="16" spans="1:133">
      <c r="A16" s="12"/>
      <c r="B16" s="44">
        <v>522</v>
      </c>
      <c r="C16" s="20" t="s">
        <v>29</v>
      </c>
      <c r="D16" s="46">
        <v>4951045</v>
      </c>
      <c r="E16" s="46">
        <v>313639</v>
      </c>
      <c r="F16" s="46">
        <v>0</v>
      </c>
      <c r="G16" s="46">
        <v>849164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6113848</v>
      </c>
      <c r="O16" s="47">
        <f t="shared" si="1"/>
        <v>131.42690083621747</v>
      </c>
      <c r="P16" s="9"/>
    </row>
    <row r="17" spans="1:16">
      <c r="A17" s="12"/>
      <c r="B17" s="44">
        <v>525</v>
      </c>
      <c r="C17" s="20" t="s">
        <v>57</v>
      </c>
      <c r="D17" s="46">
        <v>270216</v>
      </c>
      <c r="E17" s="46">
        <v>53687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323903</v>
      </c>
      <c r="O17" s="47">
        <f t="shared" si="1"/>
        <v>6.9628108944732263</v>
      </c>
      <c r="P17" s="9"/>
    </row>
    <row r="18" spans="1:16">
      <c r="A18" s="12"/>
      <c r="B18" s="44">
        <v>526</v>
      </c>
      <c r="C18" s="20" t="s">
        <v>30</v>
      </c>
      <c r="D18" s="46">
        <v>2984228</v>
      </c>
      <c r="E18" s="46">
        <v>190758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3174986</v>
      </c>
      <c r="O18" s="47">
        <f t="shared" si="1"/>
        <v>68.251381156086765</v>
      </c>
      <c r="P18" s="9"/>
    </row>
    <row r="19" spans="1:16">
      <c r="A19" s="12"/>
      <c r="B19" s="44">
        <v>529</v>
      </c>
      <c r="C19" s="20" t="s">
        <v>31</v>
      </c>
      <c r="D19" s="46">
        <v>1941134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1941134</v>
      </c>
      <c r="O19" s="47">
        <f t="shared" si="1"/>
        <v>41.727767148906899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37179929</v>
      </c>
      <c r="J20" s="31">
        <f t="shared" si="5"/>
        <v>991970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38171899</v>
      </c>
      <c r="O20" s="43">
        <f t="shared" si="1"/>
        <v>820.56576882564116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12355252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12355252</v>
      </c>
      <c r="O21" s="47">
        <f t="shared" si="1"/>
        <v>265.59582106236161</v>
      </c>
      <c r="P21" s="9"/>
    </row>
    <row r="22" spans="1:16">
      <c r="A22" s="12"/>
      <c r="B22" s="44">
        <v>534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11051850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11051850</v>
      </c>
      <c r="O22" s="47">
        <f t="shared" si="1"/>
        <v>237.57711902663428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11635174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11635174</v>
      </c>
      <c r="O23" s="47">
        <f t="shared" si="1"/>
        <v>250.11659751929318</v>
      </c>
      <c r="P23" s="9"/>
    </row>
    <row r="24" spans="1:16">
      <c r="A24" s="12"/>
      <c r="B24" s="44">
        <v>538</v>
      </c>
      <c r="C24" s="20" t="s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2137653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2137653</v>
      </c>
      <c r="O24" s="47">
        <f t="shared" si="1"/>
        <v>45.952256067413316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991970</v>
      </c>
      <c r="K25" s="46">
        <v>0</v>
      </c>
      <c r="L25" s="46">
        <v>0</v>
      </c>
      <c r="M25" s="46">
        <v>0</v>
      </c>
      <c r="N25" s="46">
        <f t="shared" si="4"/>
        <v>991970</v>
      </c>
      <c r="O25" s="47">
        <f t="shared" si="1"/>
        <v>21.323975149938736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1487191</v>
      </c>
      <c r="E26" s="31">
        <f t="shared" si="6"/>
        <v>727007</v>
      </c>
      <c r="F26" s="31">
        <f t="shared" si="6"/>
        <v>0</v>
      </c>
      <c r="G26" s="31">
        <f t="shared" si="6"/>
        <v>3242452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5456650</v>
      </c>
      <c r="O26" s="43">
        <f t="shared" si="1"/>
        <v>117.29938304778693</v>
      </c>
      <c r="P26" s="10"/>
    </row>
    <row r="27" spans="1:16">
      <c r="A27" s="12"/>
      <c r="B27" s="44">
        <v>541</v>
      </c>
      <c r="C27" s="20" t="s">
        <v>69</v>
      </c>
      <c r="D27" s="46">
        <v>1487191</v>
      </c>
      <c r="E27" s="46">
        <v>727007</v>
      </c>
      <c r="F27" s="46">
        <v>0</v>
      </c>
      <c r="G27" s="46">
        <v>3242452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5456650</v>
      </c>
      <c r="O27" s="47">
        <f t="shared" si="1"/>
        <v>117.29938304778693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451677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451677</v>
      </c>
      <c r="O28" s="43">
        <f t="shared" si="1"/>
        <v>9.7095165416281528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451677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451677</v>
      </c>
      <c r="O29" s="47">
        <f t="shared" si="1"/>
        <v>9.7095165416281528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SUM(D31:D31)</f>
        <v>3876511</v>
      </c>
      <c r="E30" s="31">
        <f t="shared" si="8"/>
        <v>468529</v>
      </c>
      <c r="F30" s="31">
        <f t="shared" si="8"/>
        <v>0</v>
      </c>
      <c r="G30" s="31">
        <f t="shared" si="8"/>
        <v>569729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4914769</v>
      </c>
      <c r="O30" s="43">
        <f t="shared" si="1"/>
        <v>105.65078785012575</v>
      </c>
      <c r="P30" s="9"/>
    </row>
    <row r="31" spans="1:16">
      <c r="A31" s="12"/>
      <c r="B31" s="44">
        <v>572</v>
      </c>
      <c r="C31" s="20" t="s">
        <v>70</v>
      </c>
      <c r="D31" s="46">
        <v>3876511</v>
      </c>
      <c r="E31" s="46">
        <v>468529</v>
      </c>
      <c r="F31" s="46">
        <v>0</v>
      </c>
      <c r="G31" s="46">
        <v>569729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4914769</v>
      </c>
      <c r="O31" s="47">
        <f t="shared" si="1"/>
        <v>105.65078785012575</v>
      </c>
      <c r="P31" s="9"/>
    </row>
    <row r="32" spans="1:16" ht="15.75">
      <c r="A32" s="28" t="s">
        <v>71</v>
      </c>
      <c r="B32" s="29"/>
      <c r="C32" s="30"/>
      <c r="D32" s="31">
        <f t="shared" ref="D32:M32" si="9">SUM(D33:D34)</f>
        <v>1690901</v>
      </c>
      <c r="E32" s="31">
        <f t="shared" si="9"/>
        <v>17180708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5359889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24231498</v>
      </c>
      <c r="O32" s="43">
        <f t="shared" si="1"/>
        <v>520.89464519873604</v>
      </c>
      <c r="P32" s="9"/>
    </row>
    <row r="33" spans="1:119">
      <c r="A33" s="12"/>
      <c r="B33" s="44">
        <v>581</v>
      </c>
      <c r="C33" s="20" t="s">
        <v>72</v>
      </c>
      <c r="D33" s="46">
        <v>1690901</v>
      </c>
      <c r="E33" s="46">
        <v>17180708</v>
      </c>
      <c r="F33" s="46">
        <v>0</v>
      </c>
      <c r="G33" s="46">
        <v>0</v>
      </c>
      <c r="H33" s="46">
        <v>0</v>
      </c>
      <c r="I33" s="46">
        <v>3561251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22432860</v>
      </c>
      <c r="O33" s="47">
        <f t="shared" si="1"/>
        <v>482.23005653603906</v>
      </c>
      <c r="P33" s="9"/>
    </row>
    <row r="34" spans="1:119" ht="15.75" thickBot="1">
      <c r="A34" s="12"/>
      <c r="B34" s="44">
        <v>590</v>
      </c>
      <c r="C34" s="20" t="s">
        <v>73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1798638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1798638</v>
      </c>
      <c r="O34" s="47">
        <f t="shared" si="1"/>
        <v>38.664588662696964</v>
      </c>
      <c r="P34" s="9"/>
    </row>
    <row r="35" spans="1:119" ht="16.5" thickBot="1">
      <c r="A35" s="14" t="s">
        <v>10</v>
      </c>
      <c r="B35" s="23"/>
      <c r="C35" s="22"/>
      <c r="D35" s="15">
        <f>SUM(D5,D14,D20,D26,D28,D30,D32)</f>
        <v>34151752</v>
      </c>
      <c r="E35" s="15">
        <f t="shared" ref="E35:M35" si="10">SUM(E5,E14,E20,E26,E28,E30,E32)</f>
        <v>20580280</v>
      </c>
      <c r="F35" s="15">
        <f t="shared" si="10"/>
        <v>5165951</v>
      </c>
      <c r="G35" s="15">
        <f t="shared" si="10"/>
        <v>5087360</v>
      </c>
      <c r="H35" s="15">
        <f t="shared" si="10"/>
        <v>0</v>
      </c>
      <c r="I35" s="15">
        <f t="shared" si="10"/>
        <v>43821572</v>
      </c>
      <c r="J35" s="15">
        <f t="shared" si="10"/>
        <v>6326684</v>
      </c>
      <c r="K35" s="15">
        <f t="shared" si="10"/>
        <v>6460399</v>
      </c>
      <c r="L35" s="15">
        <f t="shared" si="10"/>
        <v>0</v>
      </c>
      <c r="M35" s="15">
        <f t="shared" si="10"/>
        <v>0</v>
      </c>
      <c r="N35" s="15">
        <f t="shared" si="4"/>
        <v>121593998</v>
      </c>
      <c r="O35" s="37">
        <f t="shared" si="1"/>
        <v>2613.8566607192761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86</v>
      </c>
      <c r="M37" s="163"/>
      <c r="N37" s="163"/>
      <c r="O37" s="41">
        <v>46519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53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6309234</v>
      </c>
      <c r="E5" s="26">
        <f t="shared" si="0"/>
        <v>158427</v>
      </c>
      <c r="F5" s="26">
        <f t="shared" si="0"/>
        <v>5508111</v>
      </c>
      <c r="G5" s="26">
        <f t="shared" si="0"/>
        <v>208437</v>
      </c>
      <c r="H5" s="26">
        <f t="shared" si="0"/>
        <v>0</v>
      </c>
      <c r="I5" s="26">
        <f t="shared" si="0"/>
        <v>0</v>
      </c>
      <c r="J5" s="26">
        <f t="shared" si="0"/>
        <v>4603092</v>
      </c>
      <c r="K5" s="26">
        <f t="shared" si="0"/>
        <v>6192212</v>
      </c>
      <c r="L5" s="26">
        <f t="shared" si="0"/>
        <v>0</v>
      </c>
      <c r="M5" s="26">
        <f t="shared" si="0"/>
        <v>0</v>
      </c>
      <c r="N5" s="27">
        <f>SUM(D5:M5)</f>
        <v>22979513</v>
      </c>
      <c r="O5" s="32">
        <f t="shared" ref="O5:O37" si="1">(N5/O$39)</f>
        <v>509.59136470483878</v>
      </c>
      <c r="P5" s="6"/>
    </row>
    <row r="6" spans="1:133">
      <c r="A6" s="12"/>
      <c r="B6" s="44">
        <v>511</v>
      </c>
      <c r="C6" s="20" t="s">
        <v>19</v>
      </c>
      <c r="D6" s="46">
        <v>399180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399180</v>
      </c>
      <c r="O6" s="47">
        <f t="shared" si="1"/>
        <v>8.852175455714729</v>
      </c>
      <c r="P6" s="9"/>
    </row>
    <row r="7" spans="1:133">
      <c r="A7" s="12"/>
      <c r="B7" s="44">
        <v>512</v>
      </c>
      <c r="C7" s="20" t="s">
        <v>20</v>
      </c>
      <c r="D7" s="46">
        <v>720705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720705</v>
      </c>
      <c r="O7" s="47">
        <f t="shared" si="1"/>
        <v>15.982281456513062</v>
      </c>
      <c r="P7" s="9"/>
    </row>
    <row r="8" spans="1:133">
      <c r="A8" s="12"/>
      <c r="B8" s="44">
        <v>513</v>
      </c>
      <c r="C8" s="20" t="s">
        <v>21</v>
      </c>
      <c r="D8" s="46">
        <v>1185073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4603092</v>
      </c>
      <c r="K8" s="46">
        <v>0</v>
      </c>
      <c r="L8" s="46">
        <v>0</v>
      </c>
      <c r="M8" s="46">
        <v>0</v>
      </c>
      <c r="N8" s="46">
        <f t="shared" si="2"/>
        <v>5788165</v>
      </c>
      <c r="O8" s="47">
        <f t="shared" si="1"/>
        <v>128.35776378232137</v>
      </c>
      <c r="P8" s="9"/>
    </row>
    <row r="9" spans="1:133">
      <c r="A9" s="12"/>
      <c r="B9" s="44">
        <v>514</v>
      </c>
      <c r="C9" s="20" t="s">
        <v>22</v>
      </c>
      <c r="D9" s="46">
        <v>209250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209250</v>
      </c>
      <c r="O9" s="47">
        <f t="shared" si="1"/>
        <v>4.6403069144453806</v>
      </c>
      <c r="P9" s="9"/>
    </row>
    <row r="10" spans="1:133">
      <c r="A10" s="12"/>
      <c r="B10" s="44">
        <v>515</v>
      </c>
      <c r="C10" s="20" t="s">
        <v>23</v>
      </c>
      <c r="D10" s="46">
        <v>2572393</v>
      </c>
      <c r="E10" s="46">
        <v>0</v>
      </c>
      <c r="F10" s="46">
        <v>0</v>
      </c>
      <c r="G10" s="46">
        <v>66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2572459</v>
      </c>
      <c r="O10" s="47">
        <f t="shared" si="1"/>
        <v>57.04659156428793</v>
      </c>
      <c r="P10" s="9"/>
    </row>
    <row r="11" spans="1:133">
      <c r="A11" s="12"/>
      <c r="B11" s="44">
        <v>516</v>
      </c>
      <c r="C11" s="20" t="s">
        <v>24</v>
      </c>
      <c r="D11" s="46">
        <v>1222633</v>
      </c>
      <c r="E11" s="46">
        <v>158427</v>
      </c>
      <c r="F11" s="46">
        <v>0</v>
      </c>
      <c r="G11" s="46">
        <v>208371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1589431</v>
      </c>
      <c r="O11" s="47">
        <f t="shared" si="1"/>
        <v>35.247061693351668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5508111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5508111</v>
      </c>
      <c r="O12" s="47">
        <f t="shared" si="1"/>
        <v>122.14731449860292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6192212</v>
      </c>
      <c r="L13" s="46">
        <v>0</v>
      </c>
      <c r="M13" s="46">
        <v>0</v>
      </c>
      <c r="N13" s="46">
        <f t="shared" si="2"/>
        <v>6192212</v>
      </c>
      <c r="O13" s="47">
        <f t="shared" si="1"/>
        <v>137.31786933960171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20594558</v>
      </c>
      <c r="E14" s="31">
        <f t="shared" si="3"/>
        <v>1740122</v>
      </c>
      <c r="F14" s="31">
        <f t="shared" si="3"/>
        <v>0</v>
      </c>
      <c r="G14" s="31">
        <f t="shared" si="3"/>
        <v>1698424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7" si="4">SUM(D14:M14)</f>
        <v>24033104</v>
      </c>
      <c r="O14" s="43">
        <f t="shared" si="1"/>
        <v>532.95569255333305</v>
      </c>
      <c r="P14" s="10"/>
    </row>
    <row r="15" spans="1:133">
      <c r="A15" s="12"/>
      <c r="B15" s="44">
        <v>521</v>
      </c>
      <c r="C15" s="20" t="s">
        <v>28</v>
      </c>
      <c r="D15" s="46">
        <v>10914387</v>
      </c>
      <c r="E15" s="46">
        <v>698714</v>
      </c>
      <c r="F15" s="46">
        <v>0</v>
      </c>
      <c r="G15" s="46">
        <v>1698424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13311525</v>
      </c>
      <c r="O15" s="47">
        <f t="shared" si="1"/>
        <v>295.1950370337517</v>
      </c>
      <c r="P15" s="9"/>
    </row>
    <row r="16" spans="1:133">
      <c r="A16" s="12"/>
      <c r="B16" s="44">
        <v>522</v>
      </c>
      <c r="C16" s="20" t="s">
        <v>29</v>
      </c>
      <c r="D16" s="46">
        <v>4725289</v>
      </c>
      <c r="E16" s="46">
        <v>306054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5031343</v>
      </c>
      <c r="O16" s="47">
        <f t="shared" si="1"/>
        <v>111.57455537322038</v>
      </c>
      <c r="P16" s="9"/>
    </row>
    <row r="17" spans="1:16">
      <c r="A17" s="12"/>
      <c r="B17" s="44">
        <v>525</v>
      </c>
      <c r="C17" s="20" t="s">
        <v>57</v>
      </c>
      <c r="D17" s="46">
        <v>154718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154718</v>
      </c>
      <c r="O17" s="47">
        <f t="shared" si="1"/>
        <v>3.4310107774870273</v>
      </c>
      <c r="P17" s="9"/>
    </row>
    <row r="18" spans="1:16">
      <c r="A18" s="12"/>
      <c r="B18" s="44">
        <v>526</v>
      </c>
      <c r="C18" s="20" t="s">
        <v>30</v>
      </c>
      <c r="D18" s="46">
        <v>3033569</v>
      </c>
      <c r="E18" s="46">
        <v>523696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3557265</v>
      </c>
      <c r="O18" s="47">
        <f t="shared" si="1"/>
        <v>78.885550184059966</v>
      </c>
      <c r="P18" s="9"/>
    </row>
    <row r="19" spans="1:16">
      <c r="A19" s="12"/>
      <c r="B19" s="44">
        <v>529</v>
      </c>
      <c r="C19" s="20" t="s">
        <v>31</v>
      </c>
      <c r="D19" s="46">
        <v>1766595</v>
      </c>
      <c r="E19" s="46">
        <v>211658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1978253</v>
      </c>
      <c r="O19" s="47">
        <f t="shared" si="1"/>
        <v>43.869539184813945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35072077</v>
      </c>
      <c r="J20" s="31">
        <f t="shared" si="5"/>
        <v>794547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35866624</v>
      </c>
      <c r="O20" s="43">
        <f t="shared" si="1"/>
        <v>795.37463964163749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11753750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11753750</v>
      </c>
      <c r="O21" s="47">
        <f t="shared" si="1"/>
        <v>260.64997560651085</v>
      </c>
      <c r="P21" s="9"/>
    </row>
    <row r="22" spans="1:16">
      <c r="A22" s="12"/>
      <c r="B22" s="44">
        <v>534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10023548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10023548</v>
      </c>
      <c r="O22" s="47">
        <f t="shared" si="1"/>
        <v>222.28119040227082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11069880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11069880</v>
      </c>
      <c r="O23" s="47">
        <f t="shared" si="1"/>
        <v>245.48454339823479</v>
      </c>
      <c r="P23" s="9"/>
    </row>
    <row r="24" spans="1:16">
      <c r="A24" s="12"/>
      <c r="B24" s="44">
        <v>538</v>
      </c>
      <c r="C24" s="20" t="s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2224899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2224899</v>
      </c>
      <c r="O24" s="47">
        <f t="shared" si="1"/>
        <v>49.339136026965896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794547</v>
      </c>
      <c r="K25" s="46">
        <v>0</v>
      </c>
      <c r="L25" s="46">
        <v>0</v>
      </c>
      <c r="M25" s="46">
        <v>0</v>
      </c>
      <c r="N25" s="46">
        <f t="shared" si="4"/>
        <v>794547</v>
      </c>
      <c r="O25" s="47">
        <f t="shared" si="1"/>
        <v>17.619794207655122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1175181</v>
      </c>
      <c r="E26" s="31">
        <f t="shared" si="6"/>
        <v>624139</v>
      </c>
      <c r="F26" s="31">
        <f t="shared" si="6"/>
        <v>0</v>
      </c>
      <c r="G26" s="31">
        <f t="shared" si="6"/>
        <v>928483</v>
      </c>
      <c r="H26" s="31">
        <f t="shared" si="6"/>
        <v>0</v>
      </c>
      <c r="I26" s="31">
        <f t="shared" si="6"/>
        <v>693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2728496</v>
      </c>
      <c r="O26" s="43">
        <f t="shared" si="1"/>
        <v>60.506852352862907</v>
      </c>
      <c r="P26" s="10"/>
    </row>
    <row r="27" spans="1:16">
      <c r="A27" s="12"/>
      <c r="B27" s="44">
        <v>541</v>
      </c>
      <c r="C27" s="20" t="s">
        <v>69</v>
      </c>
      <c r="D27" s="46">
        <v>1175181</v>
      </c>
      <c r="E27" s="46">
        <v>624139</v>
      </c>
      <c r="F27" s="46">
        <v>0</v>
      </c>
      <c r="G27" s="46">
        <v>928483</v>
      </c>
      <c r="H27" s="46">
        <v>0</v>
      </c>
      <c r="I27" s="46">
        <v>693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2728496</v>
      </c>
      <c r="O27" s="47">
        <f t="shared" si="1"/>
        <v>60.506852352862907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422254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422254</v>
      </c>
      <c r="O28" s="43">
        <f t="shared" si="1"/>
        <v>9.36386215461037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422254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422254</v>
      </c>
      <c r="O29" s="47">
        <f t="shared" si="1"/>
        <v>9.36386215461037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3486836</v>
      </c>
      <c r="E30" s="31">
        <f t="shared" si="8"/>
        <v>326369</v>
      </c>
      <c r="F30" s="31">
        <f t="shared" si="8"/>
        <v>0</v>
      </c>
      <c r="G30" s="31">
        <f t="shared" si="8"/>
        <v>575497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4388702</v>
      </c>
      <c r="O30" s="43">
        <f t="shared" si="1"/>
        <v>97.323413314409905</v>
      </c>
      <c r="P30" s="9"/>
    </row>
    <row r="31" spans="1:16">
      <c r="A31" s="12"/>
      <c r="B31" s="44">
        <v>572</v>
      </c>
      <c r="C31" s="20" t="s">
        <v>70</v>
      </c>
      <c r="D31" s="46">
        <v>3457142</v>
      </c>
      <c r="E31" s="46">
        <v>326369</v>
      </c>
      <c r="F31" s="46">
        <v>0</v>
      </c>
      <c r="G31" s="46">
        <v>575497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4359008</v>
      </c>
      <c r="O31" s="47">
        <f t="shared" si="1"/>
        <v>96.664922162593697</v>
      </c>
      <c r="P31" s="9"/>
    </row>
    <row r="32" spans="1:16">
      <c r="A32" s="12"/>
      <c r="B32" s="44">
        <v>575</v>
      </c>
      <c r="C32" s="20" t="s">
        <v>79</v>
      </c>
      <c r="D32" s="46">
        <v>29694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29694</v>
      </c>
      <c r="O32" s="47">
        <f t="shared" si="1"/>
        <v>0.6584911518162061</v>
      </c>
      <c r="P32" s="9"/>
    </row>
    <row r="33" spans="1:119" ht="15.75">
      <c r="A33" s="28" t="s">
        <v>71</v>
      </c>
      <c r="B33" s="29"/>
      <c r="C33" s="30"/>
      <c r="D33" s="31">
        <f t="shared" ref="D33:M33" si="9">SUM(D34:D36)</f>
        <v>15352</v>
      </c>
      <c r="E33" s="31">
        <f t="shared" si="9"/>
        <v>22296107</v>
      </c>
      <c r="F33" s="31">
        <f t="shared" si="9"/>
        <v>0</v>
      </c>
      <c r="G33" s="31">
        <f t="shared" si="9"/>
        <v>543349</v>
      </c>
      <c r="H33" s="31">
        <f t="shared" si="9"/>
        <v>0</v>
      </c>
      <c r="I33" s="31">
        <f t="shared" si="9"/>
        <v>5060247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27915055</v>
      </c>
      <c r="O33" s="43">
        <f t="shared" si="1"/>
        <v>619.0414467556659</v>
      </c>
      <c r="P33" s="9"/>
    </row>
    <row r="34" spans="1:119">
      <c r="A34" s="12"/>
      <c r="B34" s="44">
        <v>581</v>
      </c>
      <c r="C34" s="20" t="s">
        <v>72</v>
      </c>
      <c r="D34" s="46">
        <v>15352</v>
      </c>
      <c r="E34" s="46">
        <v>22296107</v>
      </c>
      <c r="F34" s="46">
        <v>0</v>
      </c>
      <c r="G34" s="46">
        <v>543349</v>
      </c>
      <c r="H34" s="46">
        <v>0</v>
      </c>
      <c r="I34" s="46">
        <v>3382248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26237056</v>
      </c>
      <c r="O34" s="47">
        <f t="shared" si="1"/>
        <v>581.83031001907125</v>
      </c>
      <c r="P34" s="9"/>
    </row>
    <row r="35" spans="1:119">
      <c r="A35" s="12"/>
      <c r="B35" s="44">
        <v>585</v>
      </c>
      <c r="C35" s="20" t="s">
        <v>76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1087364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1087364</v>
      </c>
      <c r="O35" s="47">
        <f t="shared" si="1"/>
        <v>24.113274493280702</v>
      </c>
      <c r="P35" s="9"/>
    </row>
    <row r="36" spans="1:119" ht="15.75" thickBot="1">
      <c r="A36" s="12"/>
      <c r="B36" s="44">
        <v>590</v>
      </c>
      <c r="C36" s="20" t="s">
        <v>73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590635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590635</v>
      </c>
      <c r="O36" s="47">
        <f t="shared" si="1"/>
        <v>13.097862243313966</v>
      </c>
      <c r="P36" s="9"/>
    </row>
    <row r="37" spans="1:119" ht="16.5" thickBot="1">
      <c r="A37" s="14" t="s">
        <v>10</v>
      </c>
      <c r="B37" s="23"/>
      <c r="C37" s="22"/>
      <c r="D37" s="15">
        <f>SUM(D5,D14,D20,D26,D28,D30,D33)</f>
        <v>31581161</v>
      </c>
      <c r="E37" s="15">
        <f t="shared" ref="E37:M37" si="10">SUM(E5,E14,E20,E26,E28,E30,E33)</f>
        <v>25567418</v>
      </c>
      <c r="F37" s="15">
        <f t="shared" si="10"/>
        <v>5508111</v>
      </c>
      <c r="G37" s="15">
        <f t="shared" si="10"/>
        <v>3954190</v>
      </c>
      <c r="H37" s="15">
        <f t="shared" si="10"/>
        <v>0</v>
      </c>
      <c r="I37" s="15">
        <f t="shared" si="10"/>
        <v>40133017</v>
      </c>
      <c r="J37" s="15">
        <f t="shared" si="10"/>
        <v>5397639</v>
      </c>
      <c r="K37" s="15">
        <f t="shared" si="10"/>
        <v>6192212</v>
      </c>
      <c r="L37" s="15">
        <f t="shared" si="10"/>
        <v>0</v>
      </c>
      <c r="M37" s="15">
        <f t="shared" si="10"/>
        <v>0</v>
      </c>
      <c r="N37" s="15">
        <f t="shared" si="4"/>
        <v>118333748</v>
      </c>
      <c r="O37" s="37">
        <f t="shared" si="1"/>
        <v>2624.1572714773583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84</v>
      </c>
      <c r="M39" s="163"/>
      <c r="N39" s="163"/>
      <c r="O39" s="41">
        <v>45094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5327208</v>
      </c>
      <c r="E5" s="26">
        <f t="shared" si="0"/>
        <v>157809</v>
      </c>
      <c r="F5" s="26">
        <f t="shared" si="0"/>
        <v>5343039</v>
      </c>
      <c r="G5" s="26">
        <f t="shared" si="0"/>
        <v>140264</v>
      </c>
      <c r="H5" s="26">
        <f t="shared" si="0"/>
        <v>0</v>
      </c>
      <c r="I5" s="26">
        <f t="shared" si="0"/>
        <v>0</v>
      </c>
      <c r="J5" s="26">
        <f t="shared" si="0"/>
        <v>3904430</v>
      </c>
      <c r="K5" s="26">
        <f t="shared" si="0"/>
        <v>4811072</v>
      </c>
      <c r="L5" s="26">
        <f t="shared" si="0"/>
        <v>0</v>
      </c>
      <c r="M5" s="26">
        <f t="shared" si="0"/>
        <v>0</v>
      </c>
      <c r="N5" s="27">
        <f>SUM(D5:M5)</f>
        <v>19683822</v>
      </c>
      <c r="O5" s="32">
        <f t="shared" ref="O5:O36" si="1">(N5/O$38)</f>
        <v>457.78459463230848</v>
      </c>
      <c r="P5" s="6"/>
    </row>
    <row r="6" spans="1:133">
      <c r="A6" s="12"/>
      <c r="B6" s="44">
        <v>511</v>
      </c>
      <c r="C6" s="20" t="s">
        <v>19</v>
      </c>
      <c r="D6" s="46">
        <v>387389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387389</v>
      </c>
      <c r="O6" s="47">
        <f t="shared" si="1"/>
        <v>9.0094655565375135</v>
      </c>
      <c r="P6" s="9"/>
    </row>
    <row r="7" spans="1:133">
      <c r="A7" s="12"/>
      <c r="B7" s="44">
        <v>512</v>
      </c>
      <c r="C7" s="20" t="s">
        <v>20</v>
      </c>
      <c r="D7" s="46">
        <v>621414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621414</v>
      </c>
      <c r="O7" s="47">
        <f t="shared" si="1"/>
        <v>14.452160565607702</v>
      </c>
      <c r="P7" s="9"/>
    </row>
    <row r="8" spans="1:133">
      <c r="A8" s="12"/>
      <c r="B8" s="44">
        <v>513</v>
      </c>
      <c r="C8" s="20" t="s">
        <v>21</v>
      </c>
      <c r="D8" s="46">
        <v>1182469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3904430</v>
      </c>
      <c r="K8" s="46">
        <v>0</v>
      </c>
      <c r="L8" s="46">
        <v>0</v>
      </c>
      <c r="M8" s="46">
        <v>0</v>
      </c>
      <c r="N8" s="46">
        <f t="shared" si="2"/>
        <v>5086899</v>
      </c>
      <c r="O8" s="47">
        <f t="shared" si="1"/>
        <v>118.30547932461975</v>
      </c>
      <c r="P8" s="9"/>
    </row>
    <row r="9" spans="1:133">
      <c r="A9" s="12"/>
      <c r="B9" s="44">
        <v>514</v>
      </c>
      <c r="C9" s="20" t="s">
        <v>22</v>
      </c>
      <c r="D9" s="46">
        <v>164036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164036</v>
      </c>
      <c r="O9" s="47">
        <f t="shared" si="1"/>
        <v>3.8149681380529326</v>
      </c>
      <c r="P9" s="9"/>
    </row>
    <row r="10" spans="1:133">
      <c r="A10" s="12"/>
      <c r="B10" s="44">
        <v>515</v>
      </c>
      <c r="C10" s="20" t="s">
        <v>23</v>
      </c>
      <c r="D10" s="46">
        <v>1839051</v>
      </c>
      <c r="E10" s="46">
        <v>0</v>
      </c>
      <c r="F10" s="46">
        <v>0</v>
      </c>
      <c r="G10" s="46">
        <v>613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1839664</v>
      </c>
      <c r="O10" s="47">
        <f t="shared" si="1"/>
        <v>42.784873715056513</v>
      </c>
      <c r="P10" s="9"/>
    </row>
    <row r="11" spans="1:133">
      <c r="A11" s="12"/>
      <c r="B11" s="44">
        <v>516</v>
      </c>
      <c r="C11" s="20" t="s">
        <v>24</v>
      </c>
      <c r="D11" s="46">
        <v>1132849</v>
      </c>
      <c r="E11" s="46">
        <v>67809</v>
      </c>
      <c r="F11" s="46">
        <v>0</v>
      </c>
      <c r="G11" s="46">
        <v>139651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1340309</v>
      </c>
      <c r="O11" s="47">
        <f t="shared" si="1"/>
        <v>31.17142657798037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90000</v>
      </c>
      <c r="F12" s="46">
        <v>5343039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5433039</v>
      </c>
      <c r="O12" s="47">
        <f t="shared" si="1"/>
        <v>126.35562119168334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4811072</v>
      </c>
      <c r="L13" s="46">
        <v>0</v>
      </c>
      <c r="M13" s="46">
        <v>0</v>
      </c>
      <c r="N13" s="46">
        <f t="shared" si="2"/>
        <v>4811072</v>
      </c>
      <c r="O13" s="47">
        <f t="shared" si="1"/>
        <v>111.89059956277036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19958750</v>
      </c>
      <c r="E14" s="31">
        <f t="shared" si="3"/>
        <v>821857</v>
      </c>
      <c r="F14" s="31">
        <f t="shared" si="3"/>
        <v>0</v>
      </c>
      <c r="G14" s="31">
        <f t="shared" si="3"/>
        <v>650718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6" si="4">SUM(D14:M14)</f>
        <v>21431325</v>
      </c>
      <c r="O14" s="43">
        <f t="shared" si="1"/>
        <v>498.42608958556212</v>
      </c>
      <c r="P14" s="10"/>
    </row>
    <row r="15" spans="1:133">
      <c r="A15" s="12"/>
      <c r="B15" s="44">
        <v>521</v>
      </c>
      <c r="C15" s="20" t="s">
        <v>28</v>
      </c>
      <c r="D15" s="46">
        <v>10507356</v>
      </c>
      <c r="E15" s="46">
        <v>560104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11067460</v>
      </c>
      <c r="O15" s="47">
        <f t="shared" si="1"/>
        <v>257.39476254709524</v>
      </c>
      <c r="P15" s="9"/>
    </row>
    <row r="16" spans="1:133">
      <c r="A16" s="12"/>
      <c r="B16" s="44">
        <v>522</v>
      </c>
      <c r="C16" s="20" t="s">
        <v>29</v>
      </c>
      <c r="D16" s="46">
        <v>4964898</v>
      </c>
      <c r="E16" s="46">
        <v>10090</v>
      </c>
      <c r="F16" s="46">
        <v>0</v>
      </c>
      <c r="G16" s="46">
        <v>650718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5625706</v>
      </c>
      <c r="O16" s="47">
        <f t="shared" si="1"/>
        <v>130.83645750965161</v>
      </c>
      <c r="P16" s="9"/>
    </row>
    <row r="17" spans="1:16">
      <c r="A17" s="12"/>
      <c r="B17" s="44">
        <v>525</v>
      </c>
      <c r="C17" s="20" t="s">
        <v>57</v>
      </c>
      <c r="D17" s="46">
        <v>138162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138162</v>
      </c>
      <c r="O17" s="47">
        <f t="shared" si="1"/>
        <v>3.2132192194985811</v>
      </c>
      <c r="P17" s="9"/>
    </row>
    <row r="18" spans="1:16">
      <c r="A18" s="12"/>
      <c r="B18" s="44">
        <v>526</v>
      </c>
      <c r="C18" s="20" t="s">
        <v>30</v>
      </c>
      <c r="D18" s="46">
        <v>2606153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2606153</v>
      </c>
      <c r="O18" s="47">
        <f t="shared" si="1"/>
        <v>60.611028419926505</v>
      </c>
      <c r="P18" s="9"/>
    </row>
    <row r="19" spans="1:16">
      <c r="A19" s="12"/>
      <c r="B19" s="44">
        <v>529</v>
      </c>
      <c r="C19" s="20" t="s">
        <v>31</v>
      </c>
      <c r="D19" s="46">
        <v>1742181</v>
      </c>
      <c r="E19" s="46">
        <v>251663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1993844</v>
      </c>
      <c r="O19" s="47">
        <f t="shared" si="1"/>
        <v>46.370621889390208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32541372</v>
      </c>
      <c r="J20" s="31">
        <f t="shared" si="5"/>
        <v>899350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33440722</v>
      </c>
      <c r="O20" s="43">
        <f t="shared" si="1"/>
        <v>777.72738266896135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10988593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10988593</v>
      </c>
      <c r="O21" s="47">
        <f t="shared" si="1"/>
        <v>255.56056095632354</v>
      </c>
      <c r="P21" s="9"/>
    </row>
    <row r="22" spans="1:16">
      <c r="A22" s="12"/>
      <c r="B22" s="44">
        <v>534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9263695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9263695</v>
      </c>
      <c r="O22" s="47">
        <f t="shared" si="1"/>
        <v>215.44478812968046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10525038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10525038</v>
      </c>
      <c r="O23" s="47">
        <f t="shared" si="1"/>
        <v>244.77971068421786</v>
      </c>
      <c r="P23" s="9"/>
    </row>
    <row r="24" spans="1:16">
      <c r="A24" s="12"/>
      <c r="B24" s="44">
        <v>538</v>
      </c>
      <c r="C24" s="20" t="s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1764046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1764046</v>
      </c>
      <c r="O24" s="47">
        <f t="shared" si="1"/>
        <v>41.026233778315273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899350</v>
      </c>
      <c r="K25" s="46">
        <v>0</v>
      </c>
      <c r="L25" s="46">
        <v>0</v>
      </c>
      <c r="M25" s="46">
        <v>0</v>
      </c>
      <c r="N25" s="46">
        <f t="shared" si="4"/>
        <v>899350</v>
      </c>
      <c r="O25" s="47">
        <f t="shared" si="1"/>
        <v>20.916089120424207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1505069</v>
      </c>
      <c r="E26" s="31">
        <f t="shared" si="6"/>
        <v>357452</v>
      </c>
      <c r="F26" s="31">
        <f t="shared" si="6"/>
        <v>0</v>
      </c>
      <c r="G26" s="31">
        <f t="shared" si="6"/>
        <v>1726449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3588970</v>
      </c>
      <c r="O26" s="43">
        <f t="shared" si="1"/>
        <v>83.468300851202386</v>
      </c>
      <c r="P26" s="10"/>
    </row>
    <row r="27" spans="1:16">
      <c r="A27" s="12"/>
      <c r="B27" s="44">
        <v>541</v>
      </c>
      <c r="C27" s="20" t="s">
        <v>69</v>
      </c>
      <c r="D27" s="46">
        <v>1505069</v>
      </c>
      <c r="E27" s="46">
        <v>357452</v>
      </c>
      <c r="F27" s="46">
        <v>0</v>
      </c>
      <c r="G27" s="46">
        <v>1726449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3588970</v>
      </c>
      <c r="O27" s="47">
        <f t="shared" si="1"/>
        <v>83.468300851202386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550898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550898</v>
      </c>
      <c r="O28" s="43">
        <f t="shared" si="1"/>
        <v>12.812177310572585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550898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550898</v>
      </c>
      <c r="O29" s="47">
        <f t="shared" si="1"/>
        <v>12.812177310572585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3293484</v>
      </c>
      <c r="E30" s="31">
        <f t="shared" si="8"/>
        <v>93282</v>
      </c>
      <c r="F30" s="31">
        <f t="shared" si="8"/>
        <v>0</v>
      </c>
      <c r="G30" s="31">
        <f t="shared" si="8"/>
        <v>339510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3726276</v>
      </c>
      <c r="O30" s="43">
        <f t="shared" si="1"/>
        <v>86.661612168007821</v>
      </c>
      <c r="P30" s="9"/>
    </row>
    <row r="31" spans="1:16">
      <c r="A31" s="12"/>
      <c r="B31" s="44">
        <v>572</v>
      </c>
      <c r="C31" s="20" t="s">
        <v>70</v>
      </c>
      <c r="D31" s="46">
        <v>3251355</v>
      </c>
      <c r="E31" s="46">
        <v>93282</v>
      </c>
      <c r="F31" s="46">
        <v>0</v>
      </c>
      <c r="G31" s="46">
        <v>339510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3684147</v>
      </c>
      <c r="O31" s="47">
        <f t="shared" si="1"/>
        <v>85.681822410344665</v>
      </c>
      <c r="P31" s="9"/>
    </row>
    <row r="32" spans="1:16">
      <c r="A32" s="12"/>
      <c r="B32" s="44">
        <v>575</v>
      </c>
      <c r="C32" s="20" t="s">
        <v>79</v>
      </c>
      <c r="D32" s="46">
        <v>42129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42129</v>
      </c>
      <c r="O32" s="47">
        <f t="shared" si="1"/>
        <v>0.97978975766314713</v>
      </c>
      <c r="P32" s="9"/>
    </row>
    <row r="33" spans="1:119" ht="15.75">
      <c r="A33" s="28" t="s">
        <v>71</v>
      </c>
      <c r="B33" s="29"/>
      <c r="C33" s="30"/>
      <c r="D33" s="31">
        <f t="shared" ref="D33:M33" si="9">SUM(D34:D35)</f>
        <v>0</v>
      </c>
      <c r="E33" s="31">
        <f t="shared" si="9"/>
        <v>15918915</v>
      </c>
      <c r="F33" s="31">
        <f t="shared" si="9"/>
        <v>0</v>
      </c>
      <c r="G33" s="31">
        <f t="shared" si="9"/>
        <v>2674042</v>
      </c>
      <c r="H33" s="31">
        <f t="shared" si="9"/>
        <v>0</v>
      </c>
      <c r="I33" s="31">
        <f t="shared" si="9"/>
        <v>3489532</v>
      </c>
      <c r="J33" s="31">
        <f t="shared" si="9"/>
        <v>189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22082678</v>
      </c>
      <c r="O33" s="43">
        <f t="shared" si="1"/>
        <v>513.57453835062097</v>
      </c>
      <c r="P33" s="9"/>
    </row>
    <row r="34" spans="1:119">
      <c r="A34" s="12"/>
      <c r="B34" s="44">
        <v>581</v>
      </c>
      <c r="C34" s="20" t="s">
        <v>72</v>
      </c>
      <c r="D34" s="46">
        <v>0</v>
      </c>
      <c r="E34" s="46">
        <v>15918915</v>
      </c>
      <c r="F34" s="46">
        <v>0</v>
      </c>
      <c r="G34" s="46">
        <v>2674042</v>
      </c>
      <c r="H34" s="46">
        <v>0</v>
      </c>
      <c r="I34" s="46">
        <v>2725058</v>
      </c>
      <c r="J34" s="46">
        <v>189</v>
      </c>
      <c r="K34" s="46">
        <v>0</v>
      </c>
      <c r="L34" s="46">
        <v>0</v>
      </c>
      <c r="M34" s="46">
        <v>0</v>
      </c>
      <c r="N34" s="46">
        <f t="shared" si="4"/>
        <v>21318204</v>
      </c>
      <c r="O34" s="47">
        <f t="shared" si="1"/>
        <v>495.79524629052514</v>
      </c>
      <c r="P34" s="9"/>
    </row>
    <row r="35" spans="1:119" ht="15.75" thickBot="1">
      <c r="A35" s="12"/>
      <c r="B35" s="44">
        <v>590</v>
      </c>
      <c r="C35" s="20" t="s">
        <v>73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764474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764474</v>
      </c>
      <c r="O35" s="47">
        <f t="shared" si="1"/>
        <v>17.77929206009582</v>
      </c>
      <c r="P35" s="9"/>
    </row>
    <row r="36" spans="1:119" ht="16.5" thickBot="1">
      <c r="A36" s="14" t="s">
        <v>10</v>
      </c>
      <c r="B36" s="23"/>
      <c r="C36" s="22"/>
      <c r="D36" s="15">
        <f>SUM(D5,D14,D20,D26,D28,D30,D33)</f>
        <v>30084511</v>
      </c>
      <c r="E36" s="15">
        <f t="shared" ref="E36:M36" si="10">SUM(E5,E14,E20,E26,E28,E30,E33)</f>
        <v>17900213</v>
      </c>
      <c r="F36" s="15">
        <f t="shared" si="10"/>
        <v>5343039</v>
      </c>
      <c r="G36" s="15">
        <f t="shared" si="10"/>
        <v>5530983</v>
      </c>
      <c r="H36" s="15">
        <f t="shared" si="10"/>
        <v>0</v>
      </c>
      <c r="I36" s="15">
        <f t="shared" si="10"/>
        <v>36030904</v>
      </c>
      <c r="J36" s="15">
        <f t="shared" si="10"/>
        <v>4803969</v>
      </c>
      <c r="K36" s="15">
        <f t="shared" si="10"/>
        <v>4811072</v>
      </c>
      <c r="L36" s="15">
        <f t="shared" si="10"/>
        <v>0</v>
      </c>
      <c r="M36" s="15">
        <f t="shared" si="10"/>
        <v>0</v>
      </c>
      <c r="N36" s="15">
        <f t="shared" si="4"/>
        <v>104504691</v>
      </c>
      <c r="O36" s="37">
        <f t="shared" si="1"/>
        <v>2430.4546955672358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82</v>
      </c>
      <c r="M38" s="163"/>
      <c r="N38" s="163"/>
      <c r="O38" s="41">
        <v>42998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53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5062536</v>
      </c>
      <c r="E5" s="26">
        <f t="shared" si="0"/>
        <v>398016</v>
      </c>
      <c r="F5" s="26">
        <f t="shared" si="0"/>
        <v>5336417</v>
      </c>
      <c r="G5" s="26">
        <f t="shared" si="0"/>
        <v>31112</v>
      </c>
      <c r="H5" s="26">
        <f t="shared" si="0"/>
        <v>0</v>
      </c>
      <c r="I5" s="26">
        <f t="shared" si="0"/>
        <v>0</v>
      </c>
      <c r="J5" s="26">
        <f t="shared" si="0"/>
        <v>4282516</v>
      </c>
      <c r="K5" s="26">
        <f t="shared" si="0"/>
        <v>4339615</v>
      </c>
      <c r="L5" s="26">
        <f t="shared" si="0"/>
        <v>0</v>
      </c>
      <c r="M5" s="26">
        <f t="shared" si="0"/>
        <v>0</v>
      </c>
      <c r="N5" s="27">
        <f>SUM(D5:M5)</f>
        <v>19450212</v>
      </c>
      <c r="O5" s="32">
        <f t="shared" ref="O5:O37" si="1">(N5/O$39)</f>
        <v>470.76706360731919</v>
      </c>
      <c r="P5" s="6"/>
    </row>
    <row r="6" spans="1:133">
      <c r="A6" s="12"/>
      <c r="B6" s="44">
        <v>511</v>
      </c>
      <c r="C6" s="20" t="s">
        <v>19</v>
      </c>
      <c r="D6" s="46">
        <v>183514</v>
      </c>
      <c r="E6" s="46">
        <v>201525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385039</v>
      </c>
      <c r="O6" s="47">
        <f t="shared" si="1"/>
        <v>9.3193677993997479</v>
      </c>
      <c r="P6" s="9"/>
    </row>
    <row r="7" spans="1:133">
      <c r="A7" s="12"/>
      <c r="B7" s="44">
        <v>512</v>
      </c>
      <c r="C7" s="20" t="s">
        <v>20</v>
      </c>
      <c r="D7" s="46">
        <v>851588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851588</v>
      </c>
      <c r="O7" s="47">
        <f t="shared" si="1"/>
        <v>20.611579049278731</v>
      </c>
      <c r="P7" s="9"/>
    </row>
    <row r="8" spans="1:133">
      <c r="A8" s="12"/>
      <c r="B8" s="44">
        <v>513</v>
      </c>
      <c r="C8" s="20" t="s">
        <v>21</v>
      </c>
      <c r="D8" s="46">
        <v>972311</v>
      </c>
      <c r="E8" s="46">
        <v>20620</v>
      </c>
      <c r="F8" s="46">
        <v>0</v>
      </c>
      <c r="G8" s="46">
        <v>0</v>
      </c>
      <c r="H8" s="46">
        <v>0</v>
      </c>
      <c r="I8" s="46">
        <v>0</v>
      </c>
      <c r="J8" s="46">
        <v>4282516</v>
      </c>
      <c r="K8" s="46">
        <v>0</v>
      </c>
      <c r="L8" s="46">
        <v>0</v>
      </c>
      <c r="M8" s="46">
        <v>0</v>
      </c>
      <c r="N8" s="46">
        <f t="shared" si="2"/>
        <v>5275447</v>
      </c>
      <c r="O8" s="47">
        <f t="shared" si="1"/>
        <v>127.68532771807533</v>
      </c>
      <c r="P8" s="9"/>
    </row>
    <row r="9" spans="1:133">
      <c r="A9" s="12"/>
      <c r="B9" s="44">
        <v>514</v>
      </c>
      <c r="C9" s="20" t="s">
        <v>22</v>
      </c>
      <c r="D9" s="46">
        <v>137368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137368</v>
      </c>
      <c r="O9" s="47">
        <f t="shared" si="1"/>
        <v>3.3248136315228969</v>
      </c>
      <c r="P9" s="9"/>
    </row>
    <row r="10" spans="1:133">
      <c r="A10" s="12"/>
      <c r="B10" s="44">
        <v>515</v>
      </c>
      <c r="C10" s="20" t="s">
        <v>23</v>
      </c>
      <c r="D10" s="46">
        <v>1786403</v>
      </c>
      <c r="E10" s="46">
        <v>0</v>
      </c>
      <c r="F10" s="46">
        <v>0</v>
      </c>
      <c r="G10" s="46">
        <v>31112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1817515</v>
      </c>
      <c r="O10" s="47">
        <f t="shared" si="1"/>
        <v>43.990584761351535</v>
      </c>
      <c r="P10" s="9"/>
    </row>
    <row r="11" spans="1:133">
      <c r="A11" s="12"/>
      <c r="B11" s="44">
        <v>516</v>
      </c>
      <c r="C11" s="20" t="s">
        <v>24</v>
      </c>
      <c r="D11" s="46">
        <v>1131352</v>
      </c>
      <c r="E11" s="46">
        <v>175871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1307223</v>
      </c>
      <c r="O11" s="47">
        <f t="shared" si="1"/>
        <v>31.639631135637526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5336417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5336417</v>
      </c>
      <c r="O12" s="47">
        <f t="shared" si="1"/>
        <v>129.16102720495692</v>
      </c>
      <c r="P12" s="9"/>
    </row>
    <row r="13" spans="1:133">
      <c r="A13" s="12"/>
      <c r="B13" s="44">
        <v>518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4339615</v>
      </c>
      <c r="L13" s="46">
        <v>0</v>
      </c>
      <c r="M13" s="46">
        <v>0</v>
      </c>
      <c r="N13" s="46">
        <f t="shared" si="2"/>
        <v>4339615</v>
      </c>
      <c r="O13" s="47">
        <f t="shared" si="1"/>
        <v>105.03473230709652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19007235</v>
      </c>
      <c r="E14" s="31">
        <f t="shared" si="3"/>
        <v>1011561</v>
      </c>
      <c r="F14" s="31">
        <f t="shared" si="3"/>
        <v>0</v>
      </c>
      <c r="G14" s="31">
        <f t="shared" si="3"/>
        <v>845684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7" si="4">SUM(D14:M14)</f>
        <v>20864480</v>
      </c>
      <c r="O14" s="43">
        <f t="shared" si="1"/>
        <v>504.99757963016748</v>
      </c>
      <c r="P14" s="10"/>
    </row>
    <row r="15" spans="1:133">
      <c r="A15" s="12"/>
      <c r="B15" s="44">
        <v>521</v>
      </c>
      <c r="C15" s="20" t="s">
        <v>28</v>
      </c>
      <c r="D15" s="46">
        <v>10070195</v>
      </c>
      <c r="E15" s="46">
        <v>361800</v>
      </c>
      <c r="F15" s="46">
        <v>0</v>
      </c>
      <c r="G15" s="46">
        <v>48110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10480105</v>
      </c>
      <c r="O15" s="47">
        <f t="shared" si="1"/>
        <v>253.65729983541485</v>
      </c>
      <c r="P15" s="9"/>
    </row>
    <row r="16" spans="1:133">
      <c r="A16" s="12"/>
      <c r="B16" s="44">
        <v>522</v>
      </c>
      <c r="C16" s="20" t="s">
        <v>29</v>
      </c>
      <c r="D16" s="46">
        <v>4737430</v>
      </c>
      <c r="E16" s="46">
        <v>325187</v>
      </c>
      <c r="F16" s="46">
        <v>0</v>
      </c>
      <c r="G16" s="46">
        <v>797574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5860191</v>
      </c>
      <c r="O16" s="47">
        <f t="shared" si="1"/>
        <v>141.83829509148998</v>
      </c>
      <c r="P16" s="9"/>
    </row>
    <row r="17" spans="1:16">
      <c r="A17" s="12"/>
      <c r="B17" s="44">
        <v>525</v>
      </c>
      <c r="C17" s="20" t="s">
        <v>57</v>
      </c>
      <c r="D17" s="46">
        <v>131881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131881</v>
      </c>
      <c r="O17" s="47">
        <f t="shared" si="1"/>
        <v>3.1920079388130507</v>
      </c>
      <c r="P17" s="9"/>
    </row>
    <row r="18" spans="1:16">
      <c r="A18" s="12"/>
      <c r="B18" s="44">
        <v>526</v>
      </c>
      <c r="C18" s="20" t="s">
        <v>30</v>
      </c>
      <c r="D18" s="46">
        <v>2430516</v>
      </c>
      <c r="E18" s="46">
        <v>28000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2458516</v>
      </c>
      <c r="O18" s="47">
        <f t="shared" si="1"/>
        <v>59.505179591441575</v>
      </c>
      <c r="P18" s="9"/>
    </row>
    <row r="19" spans="1:16">
      <c r="A19" s="12"/>
      <c r="B19" s="44">
        <v>529</v>
      </c>
      <c r="C19" s="20" t="s">
        <v>31</v>
      </c>
      <c r="D19" s="46">
        <v>1637213</v>
      </c>
      <c r="E19" s="46">
        <v>296574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1933787</v>
      </c>
      <c r="O19" s="47">
        <f t="shared" si="1"/>
        <v>46.804797173008033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31602333</v>
      </c>
      <c r="J20" s="31">
        <f t="shared" si="5"/>
        <v>856933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32459266</v>
      </c>
      <c r="O20" s="43">
        <f t="shared" si="1"/>
        <v>785.63428211830762</v>
      </c>
      <c r="P20" s="10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10503952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10503952</v>
      </c>
      <c r="O21" s="47">
        <f t="shared" si="1"/>
        <v>254.23448542937362</v>
      </c>
      <c r="P21" s="9"/>
    </row>
    <row r="22" spans="1:16">
      <c r="A22" s="12"/>
      <c r="B22" s="44">
        <v>534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9164402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9164402</v>
      </c>
      <c r="O22" s="47">
        <f t="shared" si="1"/>
        <v>221.81242133798045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10420961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10420961</v>
      </c>
      <c r="O23" s="47">
        <f t="shared" si="1"/>
        <v>252.2257963016749</v>
      </c>
      <c r="P23" s="9"/>
    </row>
    <row r="24" spans="1:16">
      <c r="A24" s="12"/>
      <c r="B24" s="44">
        <v>538</v>
      </c>
      <c r="C24" s="20" t="s">
        <v>68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1513018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1513018</v>
      </c>
      <c r="O24" s="47">
        <f t="shared" si="1"/>
        <v>36.620631232452318</v>
      </c>
      <c r="P24" s="9"/>
    </row>
    <row r="25" spans="1:16">
      <c r="A25" s="12"/>
      <c r="B25" s="44">
        <v>539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856933</v>
      </c>
      <c r="K25" s="46">
        <v>0</v>
      </c>
      <c r="L25" s="46">
        <v>0</v>
      </c>
      <c r="M25" s="46">
        <v>0</v>
      </c>
      <c r="N25" s="46">
        <f t="shared" si="4"/>
        <v>856933</v>
      </c>
      <c r="O25" s="47">
        <f t="shared" si="1"/>
        <v>20.740947816826409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SUM(D27:D27)</f>
        <v>1672998</v>
      </c>
      <c r="E26" s="31">
        <f t="shared" si="6"/>
        <v>352847</v>
      </c>
      <c r="F26" s="31">
        <f t="shared" si="6"/>
        <v>0</v>
      </c>
      <c r="G26" s="31">
        <f t="shared" si="6"/>
        <v>1090628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si="4"/>
        <v>3116473</v>
      </c>
      <c r="O26" s="43">
        <f t="shared" si="1"/>
        <v>75.43017233033207</v>
      </c>
      <c r="P26" s="10"/>
    </row>
    <row r="27" spans="1:16">
      <c r="A27" s="12"/>
      <c r="B27" s="44">
        <v>541</v>
      </c>
      <c r="C27" s="20" t="s">
        <v>69</v>
      </c>
      <c r="D27" s="46">
        <v>1672998</v>
      </c>
      <c r="E27" s="46">
        <v>352847</v>
      </c>
      <c r="F27" s="46">
        <v>0</v>
      </c>
      <c r="G27" s="46">
        <v>1090628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3116473</v>
      </c>
      <c r="O27" s="47">
        <f t="shared" si="1"/>
        <v>75.43017233033207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SUM(D29:D29)</f>
        <v>0</v>
      </c>
      <c r="E28" s="31">
        <f t="shared" si="7"/>
        <v>369674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4"/>
        <v>369674</v>
      </c>
      <c r="O28" s="43">
        <f t="shared" si="1"/>
        <v>8.9474779746345234</v>
      </c>
      <c r="P28" s="10"/>
    </row>
    <row r="29" spans="1:16">
      <c r="A29" s="13"/>
      <c r="B29" s="45">
        <v>552</v>
      </c>
      <c r="C29" s="21" t="s">
        <v>41</v>
      </c>
      <c r="D29" s="46">
        <v>0</v>
      </c>
      <c r="E29" s="46">
        <v>369674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369674</v>
      </c>
      <c r="O29" s="47">
        <f t="shared" si="1"/>
        <v>8.9474779746345234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3353453</v>
      </c>
      <c r="E30" s="31">
        <f t="shared" si="8"/>
        <v>114270</v>
      </c>
      <c r="F30" s="31">
        <f t="shared" si="8"/>
        <v>0</v>
      </c>
      <c r="G30" s="31">
        <f t="shared" si="8"/>
        <v>335922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4"/>
        <v>3803645</v>
      </c>
      <c r="O30" s="43">
        <f t="shared" si="1"/>
        <v>92.062276115790496</v>
      </c>
      <c r="P30" s="9"/>
    </row>
    <row r="31" spans="1:16">
      <c r="A31" s="12"/>
      <c r="B31" s="44">
        <v>572</v>
      </c>
      <c r="C31" s="20" t="s">
        <v>70</v>
      </c>
      <c r="D31" s="46">
        <v>3334561</v>
      </c>
      <c r="E31" s="46">
        <v>114270</v>
      </c>
      <c r="F31" s="46">
        <v>0</v>
      </c>
      <c r="G31" s="46">
        <v>335922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3784753</v>
      </c>
      <c r="O31" s="47">
        <f t="shared" si="1"/>
        <v>91.605019847032622</v>
      </c>
      <c r="P31" s="9"/>
    </row>
    <row r="32" spans="1:16">
      <c r="A32" s="12"/>
      <c r="B32" s="44">
        <v>575</v>
      </c>
      <c r="C32" s="20" t="s">
        <v>79</v>
      </c>
      <c r="D32" s="46">
        <v>18892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18892</v>
      </c>
      <c r="O32" s="47">
        <f t="shared" si="1"/>
        <v>0.45725626875786618</v>
      </c>
      <c r="P32" s="9"/>
    </row>
    <row r="33" spans="1:119" ht="15.75">
      <c r="A33" s="28" t="s">
        <v>71</v>
      </c>
      <c r="B33" s="29"/>
      <c r="C33" s="30"/>
      <c r="D33" s="31">
        <f t="shared" ref="D33:M33" si="9">SUM(D34:D36)</f>
        <v>712166</v>
      </c>
      <c r="E33" s="31">
        <f t="shared" si="9"/>
        <v>13665599</v>
      </c>
      <c r="F33" s="31">
        <f t="shared" si="9"/>
        <v>0</v>
      </c>
      <c r="G33" s="31">
        <f t="shared" si="9"/>
        <v>936872</v>
      </c>
      <c r="H33" s="31">
        <f t="shared" si="9"/>
        <v>0</v>
      </c>
      <c r="I33" s="31">
        <f t="shared" si="9"/>
        <v>5446235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4"/>
        <v>20760872</v>
      </c>
      <c r="O33" s="43">
        <f t="shared" si="1"/>
        <v>502.48988285410013</v>
      </c>
      <c r="P33" s="9"/>
    </row>
    <row r="34" spans="1:119">
      <c r="A34" s="12"/>
      <c r="B34" s="44">
        <v>581</v>
      </c>
      <c r="C34" s="20" t="s">
        <v>72</v>
      </c>
      <c r="D34" s="46">
        <v>543268</v>
      </c>
      <c r="E34" s="46">
        <v>13503600</v>
      </c>
      <c r="F34" s="46">
        <v>0</v>
      </c>
      <c r="G34" s="46">
        <v>936872</v>
      </c>
      <c r="H34" s="46">
        <v>0</v>
      </c>
      <c r="I34" s="46">
        <v>3578292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18562032</v>
      </c>
      <c r="O34" s="47">
        <f t="shared" si="1"/>
        <v>449.26982282892828</v>
      </c>
      <c r="P34" s="9"/>
    </row>
    <row r="35" spans="1:119">
      <c r="A35" s="12"/>
      <c r="B35" s="44">
        <v>585</v>
      </c>
      <c r="C35" s="20" t="s">
        <v>76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284235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284235</v>
      </c>
      <c r="O35" s="47">
        <f t="shared" si="1"/>
        <v>6.8795381934359572</v>
      </c>
      <c r="P35" s="9"/>
    </row>
    <row r="36" spans="1:119" ht="15.75" thickBot="1">
      <c r="A36" s="12"/>
      <c r="B36" s="44">
        <v>590</v>
      </c>
      <c r="C36" s="20" t="s">
        <v>73</v>
      </c>
      <c r="D36" s="46">
        <v>168898</v>
      </c>
      <c r="E36" s="46">
        <v>161999</v>
      </c>
      <c r="F36" s="46">
        <v>0</v>
      </c>
      <c r="G36" s="46">
        <v>0</v>
      </c>
      <c r="H36" s="46">
        <v>0</v>
      </c>
      <c r="I36" s="46">
        <v>1583708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1914605</v>
      </c>
      <c r="O36" s="47">
        <f t="shared" si="1"/>
        <v>46.340521831735892</v>
      </c>
      <c r="P36" s="9"/>
    </row>
    <row r="37" spans="1:119" ht="16.5" thickBot="1">
      <c r="A37" s="14" t="s">
        <v>10</v>
      </c>
      <c r="B37" s="23"/>
      <c r="C37" s="22"/>
      <c r="D37" s="15">
        <f>SUM(D5,D14,D20,D26,D28,D30,D33)</f>
        <v>29808388</v>
      </c>
      <c r="E37" s="15">
        <f t="shared" ref="E37:M37" si="10">SUM(E5,E14,E20,E26,E28,E30,E33)</f>
        <v>15911967</v>
      </c>
      <c r="F37" s="15">
        <f t="shared" si="10"/>
        <v>5336417</v>
      </c>
      <c r="G37" s="15">
        <f t="shared" si="10"/>
        <v>3240218</v>
      </c>
      <c r="H37" s="15">
        <f t="shared" si="10"/>
        <v>0</v>
      </c>
      <c r="I37" s="15">
        <f t="shared" si="10"/>
        <v>37048568</v>
      </c>
      <c r="J37" s="15">
        <f t="shared" si="10"/>
        <v>5139449</v>
      </c>
      <c r="K37" s="15">
        <f t="shared" si="10"/>
        <v>4339615</v>
      </c>
      <c r="L37" s="15">
        <f t="shared" si="10"/>
        <v>0</v>
      </c>
      <c r="M37" s="15">
        <f t="shared" si="10"/>
        <v>0</v>
      </c>
      <c r="N37" s="15">
        <f t="shared" si="4"/>
        <v>100824622</v>
      </c>
      <c r="O37" s="37">
        <f t="shared" si="1"/>
        <v>2440.3287346306515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80</v>
      </c>
      <c r="M39" s="163"/>
      <c r="N39" s="163"/>
      <c r="O39" s="41">
        <v>41316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53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2024-12-10T18:40:09Z</cp:lastPrinted>
  <dcterms:created xsi:type="dcterms:W3CDTF">2000-08-31T21:26:31Z</dcterms:created>
  <dcterms:modified xsi:type="dcterms:W3CDTF">2024-12-10T18:40:13Z</dcterms:modified>
</cp:coreProperties>
</file>