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7" documentId="11_1B6D63DEFFDA6C5D596FF4217929F8FAA3398727" xr6:coauthVersionLast="47" xr6:coauthVersionMax="47" xr10:uidLastSave="{AF6E4923-00E7-41EB-B871-383FA932F2A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'2007'!$A$1:$O$34</definedName>
    <definedName name="_xlnm.Print_Area" localSheetId="15">'2008'!$A$1:$O$34</definedName>
    <definedName name="_xlnm.Print_Area" localSheetId="14">'2009'!$A$1:$O$34</definedName>
    <definedName name="_xlnm.Print_Area" localSheetId="13">'2010'!$A$1:$O$34</definedName>
    <definedName name="_xlnm.Print_Area" localSheetId="12">'2011'!$A$1:$O$34</definedName>
    <definedName name="_xlnm.Print_Area" localSheetId="11">'2012'!$A$1:$O$34</definedName>
    <definedName name="_xlnm.Print_Area" localSheetId="10">'2013'!$A$1:$O$34</definedName>
    <definedName name="_xlnm.Print_Area" localSheetId="9">'2014'!$A$1:$O$34</definedName>
    <definedName name="_xlnm.Print_Area" localSheetId="8">'2015'!$A$1:$O$38</definedName>
    <definedName name="_xlnm.Print_Area" localSheetId="7">'2016'!$A$1:$O$38</definedName>
    <definedName name="_xlnm.Print_Area" localSheetId="6">'2017'!$A$1:$O$37</definedName>
    <definedName name="_xlnm.Print_Area" localSheetId="5">'2018'!$A$1:$O$40</definedName>
    <definedName name="_xlnm.Print_Area" localSheetId="4">'2019'!$A$1:$O$36</definedName>
    <definedName name="_xlnm.Print_Area" localSheetId="3">'2020'!$A$1:$O$37</definedName>
    <definedName name="_xlnm.Print_Area" localSheetId="2">'2021'!$A$1:$P$39</definedName>
    <definedName name="_xlnm.Print_Area" localSheetId="1">'2022'!$A$1:$P$37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7" i="49"/>
  <c r="P27" i="49" s="1"/>
  <c r="O24" i="49"/>
  <c r="P24" i="49" s="1"/>
  <c r="O16" i="49"/>
  <c r="P16" i="49" s="1"/>
  <c r="O12" i="49"/>
  <c r="P12" i="49" s="1"/>
  <c r="O5" i="49"/>
  <c r="P5" i="49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33" i="48" s="1"/>
  <c r="K5" i="48"/>
  <c r="K33" i="48" s="1"/>
  <c r="J5" i="48"/>
  <c r="J33" i="48" s="1"/>
  <c r="I5" i="48"/>
  <c r="H5" i="48"/>
  <c r="G5" i="48"/>
  <c r="F5" i="48"/>
  <c r="E5" i="48"/>
  <c r="D5" i="48"/>
  <c r="O34" i="49" l="1"/>
  <c r="P34" i="49" s="1"/>
  <c r="F33" i="48"/>
  <c r="M33" i="48"/>
  <c r="N33" i="48"/>
  <c r="H33" i="48"/>
  <c r="D33" i="48"/>
  <c r="E33" i="48"/>
  <c r="G33" i="48"/>
  <c r="I33" i="48"/>
  <c r="O31" i="48"/>
  <c r="P31" i="48" s="1"/>
  <c r="O26" i="48"/>
  <c r="P26" i="48" s="1"/>
  <c r="O23" i="48"/>
  <c r="P23" i="48" s="1"/>
  <c r="O16" i="48"/>
  <c r="P16" i="48" s="1"/>
  <c r="O12" i="48"/>
  <c r="P12" i="48" s="1"/>
  <c r="O5" i="48"/>
  <c r="P5" i="48" s="1"/>
  <c r="O34" i="47"/>
  <c r="P34" i="47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/>
  <c r="O21" i="47"/>
  <c r="P21" i="47" s="1"/>
  <c r="O20" i="47"/>
  <c r="P20" i="47" s="1"/>
  <c r="O19" i="47"/>
  <c r="P19" i="47" s="1"/>
  <c r="O18" i="47"/>
  <c r="P18" i="47" s="1"/>
  <c r="O17" i="47"/>
  <c r="P17" i="47"/>
  <c r="N16" i="47"/>
  <c r="M16" i="47"/>
  <c r="L16" i="47"/>
  <c r="K16" i="47"/>
  <c r="J16" i="47"/>
  <c r="I16" i="47"/>
  <c r="H16" i="47"/>
  <c r="G16" i="47"/>
  <c r="F16" i="47"/>
  <c r="F35" i="47" s="1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D35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J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/>
  <c r="N22" i="46"/>
  <c r="O22" i="46"/>
  <c r="N21" i="46"/>
  <c r="O21" i="46" s="1"/>
  <c r="N20" i="46"/>
  <c r="O20" i="46" s="1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31" i="45"/>
  <c r="O31" i="45"/>
  <c r="M30" i="45"/>
  <c r="L30" i="45"/>
  <c r="K30" i="45"/>
  <c r="J30" i="45"/>
  <c r="I30" i="45"/>
  <c r="H30" i="45"/>
  <c r="G30" i="45"/>
  <c r="F30" i="45"/>
  <c r="E30" i="45"/>
  <c r="N30" i="45" s="1"/>
  <c r="O30" i="45" s="1"/>
  <c r="D30" i="45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K32" i="45" s="1"/>
  <c r="J5" i="45"/>
  <c r="I5" i="45"/>
  <c r="H5" i="45"/>
  <c r="G5" i="45"/>
  <c r="F5" i="45"/>
  <c r="E5" i="45"/>
  <c r="D5" i="45"/>
  <c r="D32" i="45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36" i="44" s="1"/>
  <c r="K5" i="44"/>
  <c r="J5" i="44"/>
  <c r="I5" i="44"/>
  <c r="H5" i="44"/>
  <c r="G5" i="44"/>
  <c r="F5" i="44"/>
  <c r="E5" i="44"/>
  <c r="D5" i="44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/>
  <c r="N21" i="43"/>
  <c r="O21" i="43" s="1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N5" i="43" s="1"/>
  <c r="O5" i="43" s="1"/>
  <c r="G5" i="43"/>
  <c r="F5" i="43"/>
  <c r="E5" i="43"/>
  <c r="D5" i="43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D34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F34" i="42" s="1"/>
  <c r="E5" i="42"/>
  <c r="D5" i="42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E30" i="41" s="1"/>
  <c r="D5" i="41"/>
  <c r="D30" i="41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/>
  <c r="M27" i="40"/>
  <c r="L27" i="40"/>
  <c r="K27" i="40"/>
  <c r="N27" i="40" s="1"/>
  <c r="O27" i="40" s="1"/>
  <c r="J27" i="40"/>
  <c r="I27" i="40"/>
  <c r="H27" i="40"/>
  <c r="G27" i="40"/>
  <c r="F27" i="40"/>
  <c r="E27" i="40"/>
  <c r="D27" i="40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34" i="40" s="1"/>
  <c r="L5" i="40"/>
  <c r="K5" i="40"/>
  <c r="J5" i="40"/>
  <c r="J34" i="40" s="1"/>
  <c r="I5" i="40"/>
  <c r="H5" i="40"/>
  <c r="G5" i="40"/>
  <c r="F5" i="40"/>
  <c r="E5" i="40"/>
  <c r="D5" i="40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I30" i="39" s="1"/>
  <c r="H16" i="39"/>
  <c r="G16" i="39"/>
  <c r="F16" i="39"/>
  <c r="E16" i="39"/>
  <c r="D16" i="39"/>
  <c r="N15" i="39"/>
  <c r="O15" i="39"/>
  <c r="N14" i="39"/>
  <c r="O14" i="39" s="1"/>
  <c r="N13" i="39"/>
  <c r="O13" i="39" s="1"/>
  <c r="M12" i="39"/>
  <c r="L12" i="39"/>
  <c r="K12" i="39"/>
  <c r="J12" i="39"/>
  <c r="J30" i="39" s="1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I30" i="38"/>
  <c r="H5" i="38"/>
  <c r="G5" i="38"/>
  <c r="F5" i="38"/>
  <c r="E5" i="38"/>
  <c r="D5" i="38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M16" i="37"/>
  <c r="M30" i="37" s="1"/>
  <c r="L16" i="37"/>
  <c r="K16" i="37"/>
  <c r="J16" i="37"/>
  <c r="I16" i="37"/>
  <c r="H16" i="37"/>
  <c r="G16" i="37"/>
  <c r="F16" i="37"/>
  <c r="E16" i="37"/>
  <c r="E30" i="37" s="1"/>
  <c r="D16" i="37"/>
  <c r="N15" i="37"/>
  <c r="O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/>
  <c r="N9" i="37"/>
  <c r="O9" i="37" s="1"/>
  <c r="N8" i="37"/>
  <c r="O8" i="37"/>
  <c r="N7" i="37"/>
  <c r="O7" i="37"/>
  <c r="N6" i="37"/>
  <c r="O6" i="37" s="1"/>
  <c r="M5" i="37"/>
  <c r="L5" i="37"/>
  <c r="K5" i="37"/>
  <c r="K30" i="37" s="1"/>
  <c r="J5" i="37"/>
  <c r="I5" i="37"/>
  <c r="H5" i="37"/>
  <c r="G5" i="37"/>
  <c r="F5" i="37"/>
  <c r="E5" i="37"/>
  <c r="D5" i="37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/>
  <c r="M12" i="36"/>
  <c r="L12" i="36"/>
  <c r="K12" i="36"/>
  <c r="K30" i="36" s="1"/>
  <c r="J12" i="36"/>
  <c r="I12" i="36"/>
  <c r="H12" i="36"/>
  <c r="G12" i="36"/>
  <c r="G30" i="36" s="1"/>
  <c r="F12" i="36"/>
  <c r="E12" i="36"/>
  <c r="E30" i="36" s="1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N5" i="36" s="1"/>
  <c r="O5" i="36" s="1"/>
  <c r="F30" i="36"/>
  <c r="E5" i="36"/>
  <c r="D5" i="36"/>
  <c r="D30" i="36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/>
  <c r="M25" i="35"/>
  <c r="L25" i="35"/>
  <c r="K25" i="35"/>
  <c r="N25" i="35" s="1"/>
  <c r="O25" i="35" s="1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N5" i="35" s="1"/>
  <c r="O5" i="35" s="1"/>
  <c r="I5" i="35"/>
  <c r="H5" i="35"/>
  <c r="G5" i="35"/>
  <c r="F5" i="35"/>
  <c r="E5" i="35"/>
  <c r="D5" i="35"/>
  <c r="D30" i="35" s="1"/>
  <c r="N29" i="34"/>
  <c r="O29" i="34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30" i="34" s="1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25" i="33"/>
  <c r="F25" i="33"/>
  <c r="G25" i="33"/>
  <c r="H25" i="33"/>
  <c r="I25" i="33"/>
  <c r="J25" i="33"/>
  <c r="K25" i="33"/>
  <c r="L25" i="33"/>
  <c r="N25" i="33" s="1"/>
  <c r="O25" i="33" s="1"/>
  <c r="M25" i="33"/>
  <c r="E23" i="33"/>
  <c r="F23" i="33"/>
  <c r="G23" i="33"/>
  <c r="H23" i="33"/>
  <c r="I23" i="33"/>
  <c r="J23" i="33"/>
  <c r="K23" i="33"/>
  <c r="L23" i="33"/>
  <c r="M23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I30" i="33" s="1"/>
  <c r="J12" i="33"/>
  <c r="J30" i="33" s="1"/>
  <c r="K12" i="33"/>
  <c r="L12" i="33"/>
  <c r="M12" i="33"/>
  <c r="E5" i="33"/>
  <c r="F5" i="33"/>
  <c r="G5" i="33"/>
  <c r="H5" i="33"/>
  <c r="I5" i="33"/>
  <c r="J5" i="33"/>
  <c r="K5" i="33"/>
  <c r="L5" i="33"/>
  <c r="M5" i="33"/>
  <c r="D25" i="33"/>
  <c r="D23" i="33"/>
  <c r="D16" i="33"/>
  <c r="D12" i="33"/>
  <c r="D5" i="33"/>
  <c r="N29" i="33"/>
  <c r="O29" i="33"/>
  <c r="N26" i="33"/>
  <c r="O26" i="33" s="1"/>
  <c r="N27" i="33"/>
  <c r="O27" i="33"/>
  <c r="N24" i="33"/>
  <c r="O24" i="33"/>
  <c r="N14" i="33"/>
  <c r="O14" i="33"/>
  <c r="N15" i="33"/>
  <c r="O15" i="33" s="1"/>
  <c r="N7" i="33"/>
  <c r="O7" i="33"/>
  <c r="N8" i="33"/>
  <c r="O8" i="33" s="1"/>
  <c r="N9" i="33"/>
  <c r="O9" i="33"/>
  <c r="N10" i="33"/>
  <c r="O10" i="33"/>
  <c r="N11" i="33"/>
  <c r="O11" i="33"/>
  <c r="N6" i="33"/>
  <c r="O6" i="33" s="1"/>
  <c r="N17" i="33"/>
  <c r="O17" i="33"/>
  <c r="N18" i="33"/>
  <c r="O18" i="33" s="1"/>
  <c r="N19" i="33"/>
  <c r="O19" i="33" s="1"/>
  <c r="N20" i="33"/>
  <c r="O20" i="33" s="1"/>
  <c r="N21" i="33"/>
  <c r="O21" i="33"/>
  <c r="N22" i="33"/>
  <c r="O22" i="33" s="1"/>
  <c r="N13" i="33"/>
  <c r="O13" i="33"/>
  <c r="D30" i="38"/>
  <c r="N17" i="40"/>
  <c r="O17" i="40"/>
  <c r="N28" i="44"/>
  <c r="O28" i="44" s="1"/>
  <c r="I33" i="43" l="1"/>
  <c r="M33" i="46"/>
  <c r="O24" i="47"/>
  <c r="P24" i="47" s="1"/>
  <c r="G32" i="45"/>
  <c r="H30" i="34"/>
  <c r="I30" i="36"/>
  <c r="M33" i="43"/>
  <c r="E30" i="33"/>
  <c r="M30" i="38"/>
  <c r="G30" i="39"/>
  <c r="E34" i="42"/>
  <c r="N34" i="42" s="1"/>
  <c r="O34" i="42" s="1"/>
  <c r="N27" i="43"/>
  <c r="O27" i="43" s="1"/>
  <c r="E36" i="44"/>
  <c r="N23" i="33"/>
  <c r="O23" i="33" s="1"/>
  <c r="G35" i="47"/>
  <c r="F30" i="37"/>
  <c r="D30" i="37"/>
  <c r="G34" i="42"/>
  <c r="M30" i="36"/>
  <c r="J30" i="34"/>
  <c r="E34" i="40"/>
  <c r="J34" i="42"/>
  <c r="N32" i="42"/>
  <c r="O32" i="42" s="1"/>
  <c r="J36" i="44"/>
  <c r="N5" i="46"/>
  <c r="O5" i="46" s="1"/>
  <c r="K30" i="33"/>
  <c r="I30" i="34"/>
  <c r="N12" i="35"/>
  <c r="O12" i="35" s="1"/>
  <c r="N16" i="36"/>
  <c r="O16" i="36" s="1"/>
  <c r="N25" i="37"/>
  <c r="O25" i="37" s="1"/>
  <c r="K30" i="39"/>
  <c r="N5" i="40"/>
  <c r="O5" i="40" s="1"/>
  <c r="N31" i="40"/>
  <c r="O31" i="40" s="1"/>
  <c r="K34" i="42"/>
  <c r="K36" i="44"/>
  <c r="E33" i="46"/>
  <c r="F33" i="46"/>
  <c r="L35" i="47"/>
  <c r="K30" i="35"/>
  <c r="N25" i="36"/>
  <c r="O25" i="36" s="1"/>
  <c r="G30" i="41"/>
  <c r="H32" i="45"/>
  <c r="E30" i="39"/>
  <c r="H30" i="33"/>
  <c r="E35" i="47"/>
  <c r="N27" i="46"/>
  <c r="O27" i="46" s="1"/>
  <c r="L30" i="36"/>
  <c r="H35" i="47"/>
  <c r="N12" i="44"/>
  <c r="O12" i="44" s="1"/>
  <c r="I35" i="47"/>
  <c r="G30" i="34"/>
  <c r="N25" i="34"/>
  <c r="O25" i="34" s="1"/>
  <c r="N5" i="37"/>
  <c r="O5" i="37" s="1"/>
  <c r="J30" i="35"/>
  <c r="N23" i="36"/>
  <c r="O23" i="36" s="1"/>
  <c r="N23" i="38"/>
  <c r="O23" i="38" s="1"/>
  <c r="L30" i="39"/>
  <c r="N25" i="39"/>
  <c r="O25" i="39" s="1"/>
  <c r="G34" i="40"/>
  <c r="L34" i="42"/>
  <c r="N12" i="43"/>
  <c r="O12" i="43" s="1"/>
  <c r="M35" i="47"/>
  <c r="O32" i="47"/>
  <c r="P32" i="47" s="1"/>
  <c r="N5" i="33"/>
  <c r="O5" i="33" s="1"/>
  <c r="K30" i="38"/>
  <c r="N5" i="41"/>
  <c r="O5" i="41" s="1"/>
  <c r="D36" i="44"/>
  <c r="M30" i="33"/>
  <c r="O12" i="47"/>
  <c r="P12" i="47" s="1"/>
  <c r="N5" i="34"/>
  <c r="O5" i="34" s="1"/>
  <c r="N28" i="36"/>
  <c r="O28" i="36" s="1"/>
  <c r="M30" i="39"/>
  <c r="H34" i="40"/>
  <c r="M34" i="42"/>
  <c r="M36" i="44"/>
  <c r="F32" i="45"/>
  <c r="G33" i="46"/>
  <c r="L33" i="46"/>
  <c r="N35" i="47"/>
  <c r="G30" i="38"/>
  <c r="K33" i="43"/>
  <c r="J30" i="38"/>
  <c r="N16" i="39"/>
  <c r="O16" i="39" s="1"/>
  <c r="N16" i="38"/>
  <c r="O16" i="38" s="1"/>
  <c r="F30" i="35"/>
  <c r="G30" i="37"/>
  <c r="I34" i="40"/>
  <c r="N16" i="41"/>
  <c r="O16" i="41" s="1"/>
  <c r="N23" i="41"/>
  <c r="O23" i="41" s="1"/>
  <c r="D33" i="43"/>
  <c r="N17" i="43"/>
  <c r="O17" i="43" s="1"/>
  <c r="N24" i="43"/>
  <c r="O24" i="43" s="1"/>
  <c r="N23" i="45"/>
  <c r="O23" i="45" s="1"/>
  <c r="H33" i="46"/>
  <c r="E32" i="45"/>
  <c r="N32" i="45" s="1"/>
  <c r="O32" i="45" s="1"/>
  <c r="M30" i="35"/>
  <c r="H30" i="36"/>
  <c r="N30" i="36" s="1"/>
  <c r="O30" i="36" s="1"/>
  <c r="N16" i="35"/>
  <c r="O16" i="35" s="1"/>
  <c r="I32" i="45"/>
  <c r="N12" i="45"/>
  <c r="O12" i="45" s="1"/>
  <c r="O27" i="47"/>
  <c r="P27" i="47" s="1"/>
  <c r="N12" i="41"/>
  <c r="O12" i="41" s="1"/>
  <c r="H30" i="39"/>
  <c r="F36" i="44"/>
  <c r="L32" i="45"/>
  <c r="M30" i="41"/>
  <c r="N16" i="37"/>
  <c r="O16" i="37" s="1"/>
  <c r="H34" i="42"/>
  <c r="N28" i="38"/>
  <c r="O28" i="38" s="1"/>
  <c r="N13" i="40"/>
  <c r="O13" i="40" s="1"/>
  <c r="N27" i="42"/>
  <c r="O27" i="42" s="1"/>
  <c r="N33" i="44"/>
  <c r="O33" i="44" s="1"/>
  <c r="O5" i="47"/>
  <c r="P5" i="47" s="1"/>
  <c r="N12" i="42"/>
  <c r="O12" i="42" s="1"/>
  <c r="F30" i="33"/>
  <c r="M30" i="34"/>
  <c r="G30" i="35"/>
  <c r="N5" i="38"/>
  <c r="O5" i="38" s="1"/>
  <c r="E33" i="43"/>
  <c r="N33" i="43" s="1"/>
  <c r="O33" i="43" s="1"/>
  <c r="N31" i="43"/>
  <c r="O31" i="43" s="1"/>
  <c r="I33" i="46"/>
  <c r="N31" i="46"/>
  <c r="O31" i="46" s="1"/>
  <c r="N23" i="35"/>
  <c r="O23" i="35" s="1"/>
  <c r="F30" i="41"/>
  <c r="N16" i="42"/>
  <c r="O16" i="42" s="1"/>
  <c r="J33" i="43"/>
  <c r="N25" i="38"/>
  <c r="O25" i="38" s="1"/>
  <c r="H30" i="41"/>
  <c r="I30" i="41"/>
  <c r="E30" i="34"/>
  <c r="J30" i="36"/>
  <c r="L30" i="38"/>
  <c r="F30" i="39"/>
  <c r="K30" i="41"/>
  <c r="N30" i="41" s="1"/>
  <c r="O30" i="41" s="1"/>
  <c r="I30" i="37"/>
  <c r="L30" i="34"/>
  <c r="L30" i="37"/>
  <c r="H30" i="35"/>
  <c r="E30" i="38"/>
  <c r="N30" i="38" s="1"/>
  <c r="O30" i="38" s="1"/>
  <c r="N23" i="39"/>
  <c r="O23" i="39" s="1"/>
  <c r="K34" i="40"/>
  <c r="F33" i="43"/>
  <c r="H33" i="43"/>
  <c r="N25" i="44"/>
  <c r="O25" i="44" s="1"/>
  <c r="H30" i="38"/>
  <c r="N24" i="42"/>
  <c r="O24" i="42" s="1"/>
  <c r="D30" i="39"/>
  <c r="J32" i="45"/>
  <c r="N26" i="45"/>
  <c r="O26" i="45" s="1"/>
  <c r="L30" i="41"/>
  <c r="N25" i="41"/>
  <c r="O25" i="41" s="1"/>
  <c r="I34" i="42"/>
  <c r="G36" i="44"/>
  <c r="M32" i="45"/>
  <c r="F30" i="34"/>
  <c r="N30" i="34" s="1"/>
  <c r="O30" i="34" s="1"/>
  <c r="H36" i="44"/>
  <c r="N36" i="44" s="1"/>
  <c r="O36" i="44" s="1"/>
  <c r="D34" i="40"/>
  <c r="I36" i="44"/>
  <c r="L30" i="33"/>
  <c r="G30" i="33"/>
  <c r="I30" i="35"/>
  <c r="L30" i="35"/>
  <c r="F30" i="38"/>
  <c r="L34" i="40"/>
  <c r="N28" i="41"/>
  <c r="O28" i="41" s="1"/>
  <c r="G33" i="43"/>
  <c r="N17" i="44"/>
  <c r="O17" i="44" s="1"/>
  <c r="K33" i="46"/>
  <c r="O33" i="48"/>
  <c r="P33" i="48" s="1"/>
  <c r="N30" i="39"/>
  <c r="O30" i="39" s="1"/>
  <c r="O16" i="47"/>
  <c r="P16" i="47" s="1"/>
  <c r="N12" i="46"/>
  <c r="O12" i="46" s="1"/>
  <c r="N5" i="45"/>
  <c r="O5" i="45" s="1"/>
  <c r="K30" i="34"/>
  <c r="H30" i="37"/>
  <c r="N12" i="37"/>
  <c r="O12" i="37" s="1"/>
  <c r="N5" i="44"/>
  <c r="O5" i="44" s="1"/>
  <c r="N16" i="33"/>
  <c r="O16" i="33" s="1"/>
  <c r="N12" i="36"/>
  <c r="O12" i="36" s="1"/>
  <c r="L33" i="43"/>
  <c r="N17" i="46"/>
  <c r="O17" i="46" s="1"/>
  <c r="J30" i="41"/>
  <c r="N16" i="45"/>
  <c r="O16" i="45" s="1"/>
  <c r="N12" i="34"/>
  <c r="O12" i="34" s="1"/>
  <c r="N12" i="33"/>
  <c r="O12" i="33" s="1"/>
  <c r="J30" i="37"/>
  <c r="F34" i="40"/>
  <c r="K35" i="47"/>
  <c r="N5" i="42"/>
  <c r="O5" i="42" s="1"/>
  <c r="J35" i="47"/>
  <c r="O35" i="47" s="1"/>
  <c r="P35" i="47" s="1"/>
  <c r="D30" i="33"/>
  <c r="D33" i="46"/>
  <c r="N33" i="46" s="1"/>
  <c r="O33" i="46" s="1"/>
  <c r="E30" i="35"/>
  <c r="N30" i="33" l="1"/>
  <c r="O30" i="33" s="1"/>
  <c r="N34" i="40"/>
  <c r="O34" i="40" s="1"/>
  <c r="N30" i="37"/>
  <c r="O30" i="37" s="1"/>
  <c r="N30" i="35"/>
  <c r="O30" i="35" s="1"/>
</calcChain>
</file>

<file path=xl/sharedStrings.xml><?xml version="1.0" encoding="utf-8"?>
<sst xmlns="http://schemas.openxmlformats.org/spreadsheetml/2006/main" count="819" uniqueCount="103">
  <si>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</si>
  <si>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</si>
  <si>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</si>
  <si>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</si>
  <si>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</si>
  <si>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</si>
  <si>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</si>
  <si>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</si>
  <si>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</si>
  <si>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</si>
  <si>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</si>
  <si>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</si>
  <si>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</si>
  <si>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</si>
  <si>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</si>
  <si>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</si>
  <si>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</si>
  <si>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</si>
  <si>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</si>
  <si>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</si>
  <si>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</si>
  <si>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</si>
  <si>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</si>
  <si>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</si>
  <si>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</si>
  <si>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</si>
  <si>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</si>
  <si>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</si>
  <si>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</si>
  <si>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</si>
  <si>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</si>
  <si>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</si>
  <si>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</si>
  <si>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</si>
  <si>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</si>
  <si>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</si>
  <si>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</si>
  <si>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</si>
  <si>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Culture / Recreation</t>
  </si>
  <si>
    <t>Special Events</t>
  </si>
  <si>
    <t>Special Recreation Facilities</t>
  </si>
  <si>
    <t>Inter-Fund Group Transfers Out</t>
  </si>
  <si>
    <t>Other Uses and Non-Operating</t>
  </si>
  <si>
    <t>2009 Municipal Population:</t>
  </si>
  <si>
    <t>St. Augustine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</si>
  <si>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</si>
  <si>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</si>
  <si>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</si>
  <si>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</si>
  <si>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</si>
  <si>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</si>
  <si>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</si>
  <si>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</si>
  <si>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</si>
  <si>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</si>
  <si>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</si>
  <si>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</si>
  <si>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</si>
  <si>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</si>
  <si>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</si>
  <si>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</si>
  <si>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Road / Street Facilities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</si>
  <si>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</si>
  <si>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</si>
  <si>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</si>
  <si>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</si>
  <si>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</si>
  <si>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Debt Service Payments</t>
  </si>
  <si>
    <t>Flood Control / Stormwater Control</t>
  </si>
  <si>
    <t>Parking Facilities</t>
  </si>
  <si>
    <t>Parks / Recreation</t>
  </si>
  <si>
    <t>Non-Operating Interest Expense</t>
  </si>
  <si>
    <t>2015 Municipal Population:</t>
  </si>
  <si>
    <t>Local Fiscal Year Ended September 30, 2007</t>
  </si>
  <si>
    <t>2007 Municipal Population:</t>
  </si>
  <si>
    <t>Local Fiscal Year Ended September 30, 2016</t>
  </si>
  <si>
    <t>Cultural Services</t>
  </si>
  <si>
    <t>2016 Municipal Population:</t>
  </si>
  <si>
    <t>Local Fiscal Year Ended September 30, 2017</t>
  </si>
  <si>
    <t>Emergency and Disaster Relief Services</t>
  </si>
  <si>
    <t>2017 Municipal Population:</t>
  </si>
  <si>
    <t>Local Fiscal Year Ended September 30, 2018</t>
  </si>
  <si>
    <t>Capital Lease Acquisitions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</si>
  <si>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</si>
  <si>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</si>
  <si>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</si>
  <si>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</si>
  <si>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</si>
  <si>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</si>
  <si>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</si>
  <si>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</si>
  <si>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</si>
  <si>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</si>
  <si>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Parks and Recreation</t>
  </si>
  <si>
    <t>Other Culture / Recreation</t>
  </si>
  <si>
    <t>Inter-fund Group Transfers Out</t>
  </si>
  <si>
    <t>Payment to Refunded Bond Escrow Agent</t>
  </si>
  <si>
    <t>2021 Municipal Population:</t>
  </si>
  <si>
    <t>Local Fiscal Year Ended September 30, 2022</t>
  </si>
  <si>
    <t>2022 Municipal Population:</t>
  </si>
  <si>
    <t>Local Fiscal Year Ended September 30, 2023</t>
  </si>
  <si>
    <t>Non-Cash Transfers Out from General Fixed Asset Account Group (GFAAG)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</si>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</sst>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4CF4-2F7A-449E-ACE0-C593F5D3452E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100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89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90</v>
      </c>
      <c r="N4" s="95" t="s">
        <v>5</v>
      </c>
      <c r="O4" s="95" t="s">
        <v>91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SUM(D6:D11)</f>
        <v>17763799</v>
      </c>
      <c r="E5" s="100">
        <f>SUM(E6:E11)</f>
        <v>960238</v>
      </c>
      <c r="F5" s="100">
        <f>SUM(F6:F11)</f>
        <v>1485575</v>
      </c>
      <c r="G5" s="100">
        <f>SUM(G6:G11)</f>
        <v>0</v>
      </c>
      <c r="H5" s="100">
        <f>SUM(H6:H11)</f>
        <v>0</v>
      </c>
      <c r="I5" s="100">
        <f>SUM(I6:I11)</f>
        <v>1177451</v>
      </c>
      <c r="J5" s="100">
        <f>SUM(J6:J11)</f>
        <v>0</v>
      </c>
      <c r="K5" s="100">
        <f>SUM(K6:K11)</f>
        <v>6474661</v>
      </c>
      <c r="L5" s="100">
        <f>SUM(L6:L11)</f>
        <v>0</v>
      </c>
      <c r="M5" s="100">
        <f>SUM(M6:M11)</f>
        <v>0</v>
      </c>
      <c r="N5" s="100">
        <f>SUM(N6:N11)</f>
        <v>0</v>
      </c>
      <c r="O5" s="101">
        <f>SUM(D5:N5)</f>
        <v>27861724</v>
      </c>
      <c r="P5" s="102">
        <f>(O5/P$36)</f>
        <v>1820.1949434899066</v>
      </c>
      <c r="Q5" s="103"/>
    </row>
    <row r="6" spans="1:134">
      <c r="A6" s="105"/>
      <c r="B6" s="106">
        <v>511</v>
      </c>
      <c r="C6" s="107" t="s">
        <v>19</v>
      </c>
      <c r="D6" s="108">
        <v>208152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208152</v>
      </c>
      <c r="P6" s="109">
        <f>(O6/P$36)</f>
        <v>13.598484353563729</v>
      </c>
      <c r="Q6" s="110"/>
    </row>
    <row r="7" spans="1:134">
      <c r="A7" s="105"/>
      <c r="B7" s="106">
        <v>512</v>
      </c>
      <c r="C7" s="107" t="s">
        <v>20</v>
      </c>
      <c r="D7" s="108">
        <v>1704252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1" si="0">SUM(D7:N7)</f>
        <v>1704252</v>
      </c>
      <c r="P7" s="109">
        <f>(O7/P$36)</f>
        <v>111.33808061671131</v>
      </c>
      <c r="Q7" s="110"/>
    </row>
    <row r="8" spans="1:134">
      <c r="A8" s="105"/>
      <c r="B8" s="106">
        <v>513</v>
      </c>
      <c r="C8" s="107" t="s">
        <v>21</v>
      </c>
      <c r="D8" s="108">
        <v>11129676</v>
      </c>
      <c r="E8" s="108">
        <v>960238</v>
      </c>
      <c r="F8" s="108">
        <v>0</v>
      </c>
      <c r="G8" s="108">
        <v>0</v>
      </c>
      <c r="H8" s="108">
        <v>0</v>
      </c>
      <c r="I8" s="108">
        <v>1177451</v>
      </c>
      <c r="J8" s="108">
        <v>0</v>
      </c>
      <c r="K8" s="108">
        <v>6474661</v>
      </c>
      <c r="L8" s="108">
        <v>0</v>
      </c>
      <c r="M8" s="108">
        <v>0</v>
      </c>
      <c r="N8" s="108">
        <v>0</v>
      </c>
      <c r="O8" s="108">
        <f t="shared" si="0"/>
        <v>19742026</v>
      </c>
      <c r="P8" s="109">
        <f>(O8/P$36)</f>
        <v>1289.7384203305678</v>
      </c>
      <c r="Q8" s="110"/>
    </row>
    <row r="9" spans="1:134">
      <c r="A9" s="105"/>
      <c r="B9" s="106">
        <v>514</v>
      </c>
      <c r="C9" s="107" t="s">
        <v>22</v>
      </c>
      <c r="D9" s="108">
        <v>510446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510446</v>
      </c>
      <c r="P9" s="109">
        <f>(O9/P$36)</f>
        <v>33.347226758999149</v>
      </c>
      <c r="Q9" s="110"/>
    </row>
    <row r="10" spans="1:134">
      <c r="A10" s="105"/>
      <c r="B10" s="106">
        <v>515</v>
      </c>
      <c r="C10" s="107" t="s">
        <v>23</v>
      </c>
      <c r="D10" s="108">
        <v>745065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745065</v>
      </c>
      <c r="P10" s="109">
        <f>(O10/P$36)</f>
        <v>48.67478931207944</v>
      </c>
      <c r="Q10" s="110"/>
    </row>
    <row r="11" spans="1:134">
      <c r="A11" s="105"/>
      <c r="B11" s="106">
        <v>519</v>
      </c>
      <c r="C11" s="107" t="s">
        <v>24</v>
      </c>
      <c r="D11" s="108">
        <v>3466208</v>
      </c>
      <c r="E11" s="108">
        <v>0</v>
      </c>
      <c r="F11" s="108">
        <v>1485575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4951783</v>
      </c>
      <c r="P11" s="109">
        <f>(O11/P$36)</f>
        <v>323.49794211798525</v>
      </c>
      <c r="Q11" s="110"/>
    </row>
    <row r="12" spans="1:134" ht="15.75">
      <c r="A12" s="111" t="s">
        <v>25</v>
      </c>
      <c r="B12" s="112"/>
      <c r="C12" s="113"/>
      <c r="D12" s="114">
        <f>SUM(D13:D15)</f>
        <v>15638457</v>
      </c>
      <c r="E12" s="114">
        <f>SUM(E13:E15)</f>
        <v>0</v>
      </c>
      <c r="F12" s="114">
        <f>SUM(F13:F15)</f>
        <v>0</v>
      </c>
      <c r="G12" s="114">
        <f>SUM(G13:G15)</f>
        <v>0</v>
      </c>
      <c r="H12" s="114">
        <f>SUM(H13:H15)</f>
        <v>0</v>
      </c>
      <c r="I12" s="114">
        <f>SUM(I13:I15)</f>
        <v>0</v>
      </c>
      <c r="J12" s="114">
        <f>SUM(J13:J15)</f>
        <v>0</v>
      </c>
      <c r="K12" s="114">
        <f>SUM(K13:K15)</f>
        <v>0</v>
      </c>
      <c r="L12" s="114">
        <f>SUM(L13:L15)</f>
        <v>0</v>
      </c>
      <c r="M12" s="114">
        <f>SUM(M13:M15)</f>
        <v>0</v>
      </c>
      <c r="N12" s="114">
        <f>SUM(N13:N15)</f>
        <v>0</v>
      </c>
      <c r="O12" s="115">
        <f>SUM(D12:N12)</f>
        <v>15638457</v>
      </c>
      <c r="P12" s="116">
        <f>(O12/P$36)</f>
        <v>1021.6539491735807</v>
      </c>
      <c r="Q12" s="117"/>
    </row>
    <row r="13" spans="1:134">
      <c r="A13" s="105"/>
      <c r="B13" s="106">
        <v>521</v>
      </c>
      <c r="C13" s="107" t="s">
        <v>26</v>
      </c>
      <c r="D13" s="108">
        <v>9663837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>SUM(D13:N13)</f>
        <v>9663837</v>
      </c>
      <c r="P13" s="109">
        <f>(O13/P$36)</f>
        <v>631.33448748938395</v>
      </c>
      <c r="Q13" s="110"/>
    </row>
    <row r="14" spans="1:134">
      <c r="A14" s="105"/>
      <c r="B14" s="106">
        <v>522</v>
      </c>
      <c r="C14" s="107" t="s">
        <v>27</v>
      </c>
      <c r="D14" s="108">
        <v>4926024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15" si="1">SUM(D14:N14)</f>
        <v>4926024</v>
      </c>
      <c r="P14" s="109">
        <f>(O14/P$36)</f>
        <v>321.81511726661006</v>
      </c>
      <c r="Q14" s="110"/>
    </row>
    <row r="15" spans="1:134">
      <c r="A15" s="105"/>
      <c r="B15" s="106">
        <v>524</v>
      </c>
      <c r="C15" s="107" t="s">
        <v>28</v>
      </c>
      <c r="D15" s="108">
        <v>1048596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1048596</v>
      </c>
      <c r="P15" s="109">
        <f>(O15/P$36)</f>
        <v>68.504344417586722</v>
      </c>
      <c r="Q15" s="110"/>
    </row>
    <row r="16" spans="1:134" ht="15.75">
      <c r="A16" s="111" t="s">
        <v>29</v>
      </c>
      <c r="B16" s="112"/>
      <c r="C16" s="113"/>
      <c r="D16" s="114">
        <f>SUM(D17:D23)</f>
        <v>4079955</v>
      </c>
      <c r="E16" s="114">
        <f>SUM(E17:E23)</f>
        <v>0</v>
      </c>
      <c r="F16" s="114">
        <f>SUM(F17:F23)</f>
        <v>0</v>
      </c>
      <c r="G16" s="114">
        <f>SUM(G17:G23)</f>
        <v>0</v>
      </c>
      <c r="H16" s="114">
        <f>SUM(H17:H23)</f>
        <v>0</v>
      </c>
      <c r="I16" s="114">
        <f>SUM(I17:I23)</f>
        <v>23883381</v>
      </c>
      <c r="J16" s="114">
        <f>SUM(J17:J23)</f>
        <v>0</v>
      </c>
      <c r="K16" s="114">
        <f>SUM(K17:K23)</f>
        <v>0</v>
      </c>
      <c r="L16" s="114">
        <f>SUM(L17:L23)</f>
        <v>0</v>
      </c>
      <c r="M16" s="114">
        <f>SUM(M17:M23)</f>
        <v>0</v>
      </c>
      <c r="N16" s="114">
        <f>SUM(N17:N23)</f>
        <v>0</v>
      </c>
      <c r="O16" s="115">
        <f>SUM(D16:N16)</f>
        <v>27963336</v>
      </c>
      <c r="P16" s="116">
        <f>(O16/P$36)</f>
        <v>1826.8332135624223</v>
      </c>
      <c r="Q16" s="117"/>
    </row>
    <row r="17" spans="1:17">
      <c r="A17" s="105"/>
      <c r="B17" s="106">
        <v>533</v>
      </c>
      <c r="C17" s="107" t="s">
        <v>30</v>
      </c>
      <c r="D17" s="108">
        <v>55307</v>
      </c>
      <c r="E17" s="108">
        <v>0</v>
      </c>
      <c r="F17" s="108">
        <v>0</v>
      </c>
      <c r="G17" s="108">
        <v>0</v>
      </c>
      <c r="H17" s="108">
        <v>0</v>
      </c>
      <c r="I17" s="108">
        <v>3234495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30" si="2">SUM(D17:N17)</f>
        <v>3289802</v>
      </c>
      <c r="P17" s="109">
        <f>(O17/P$36)</f>
        <v>214.92140850591232</v>
      </c>
      <c r="Q17" s="110"/>
    </row>
    <row r="18" spans="1:17">
      <c r="A18" s="105"/>
      <c r="B18" s="106">
        <v>534</v>
      </c>
      <c r="C18" s="107" t="s">
        <v>31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5347207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5347207</v>
      </c>
      <c r="P18" s="109">
        <f>(O18/P$36)</f>
        <v>349.33082903246878</v>
      </c>
      <c r="Q18" s="110"/>
    </row>
    <row r="19" spans="1:17">
      <c r="A19" s="105"/>
      <c r="B19" s="106">
        <v>535</v>
      </c>
      <c r="C19" s="107" t="s">
        <v>32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7574249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7574249</v>
      </c>
      <c r="P19" s="109">
        <f>(O19/P$36)</f>
        <v>494.82256483961584</v>
      </c>
      <c r="Q19" s="110"/>
    </row>
    <row r="20" spans="1:17">
      <c r="A20" s="105"/>
      <c r="B20" s="106">
        <v>536</v>
      </c>
      <c r="C20" s="107" t="s">
        <v>33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6440842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6440842</v>
      </c>
      <c r="P20" s="109">
        <f>(O20/P$36)</f>
        <v>420.77755275364211</v>
      </c>
      <c r="Q20" s="110"/>
    </row>
    <row r="21" spans="1:17">
      <c r="A21" s="105"/>
      <c r="B21" s="106">
        <v>537</v>
      </c>
      <c r="C21" s="107" t="s">
        <v>34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415666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415666</v>
      </c>
      <c r="P21" s="109">
        <f>(O21/P$36)</f>
        <v>27.155288430130007</v>
      </c>
      <c r="Q21" s="110"/>
    </row>
    <row r="22" spans="1:17">
      <c r="A22" s="105"/>
      <c r="B22" s="106">
        <v>538</v>
      </c>
      <c r="C22" s="107" t="s">
        <v>92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870922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870922</v>
      </c>
      <c r="P22" s="109">
        <f>(O22/P$36)</f>
        <v>56.896975240086235</v>
      </c>
      <c r="Q22" s="110"/>
    </row>
    <row r="23" spans="1:17">
      <c r="A23" s="105"/>
      <c r="B23" s="106">
        <v>539</v>
      </c>
      <c r="C23" s="107" t="s">
        <v>35</v>
      </c>
      <c r="D23" s="108">
        <v>4024648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4024648</v>
      </c>
      <c r="P23" s="109">
        <f>(O23/P$36)</f>
        <v>262.92859476056708</v>
      </c>
      <c r="Q23" s="110"/>
    </row>
    <row r="24" spans="1:17" ht="15.75">
      <c r="A24" s="111" t="s">
        <v>36</v>
      </c>
      <c r="B24" s="112"/>
      <c r="C24" s="113"/>
      <c r="D24" s="114">
        <f>SUM(D25:D26)</f>
        <v>5051259</v>
      </c>
      <c r="E24" s="114">
        <f>SUM(E25:E26)</f>
        <v>0</v>
      </c>
      <c r="F24" s="114">
        <f>SUM(F25:F26)</f>
        <v>0</v>
      </c>
      <c r="G24" s="114">
        <f>SUM(G25:G26)</f>
        <v>0</v>
      </c>
      <c r="H24" s="114">
        <f>SUM(H25:H26)</f>
        <v>0</v>
      </c>
      <c r="I24" s="114">
        <f>SUM(I25:I26)</f>
        <v>1470019</v>
      </c>
      <c r="J24" s="114">
        <f>SUM(J25:J26)</f>
        <v>0</v>
      </c>
      <c r="K24" s="114">
        <f>SUM(K25:K26)</f>
        <v>0</v>
      </c>
      <c r="L24" s="114">
        <f>SUM(L25:L26)</f>
        <v>0</v>
      </c>
      <c r="M24" s="114">
        <f>SUM(M25:M26)</f>
        <v>0</v>
      </c>
      <c r="N24" s="114">
        <f>SUM(N25:N26)</f>
        <v>0</v>
      </c>
      <c r="O24" s="114">
        <f t="shared" si="2"/>
        <v>6521278</v>
      </c>
      <c r="P24" s="116">
        <f>(O24/P$36)</f>
        <v>426.03240347553407</v>
      </c>
      <c r="Q24" s="117"/>
    </row>
    <row r="25" spans="1:17">
      <c r="A25" s="105"/>
      <c r="B25" s="106">
        <v>541</v>
      </c>
      <c r="C25" s="107" t="s">
        <v>37</v>
      </c>
      <c r="D25" s="108">
        <v>3479278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3479278</v>
      </c>
      <c r="P25" s="109">
        <f>(O25/P$36)</f>
        <v>227.29979747827792</v>
      </c>
      <c r="Q25" s="110"/>
    </row>
    <row r="26" spans="1:17">
      <c r="A26" s="105"/>
      <c r="B26" s="106">
        <v>545</v>
      </c>
      <c r="C26" s="107" t="s">
        <v>69</v>
      </c>
      <c r="D26" s="108">
        <v>1571981</v>
      </c>
      <c r="E26" s="108">
        <v>0</v>
      </c>
      <c r="F26" s="108">
        <v>0</v>
      </c>
      <c r="G26" s="108">
        <v>0</v>
      </c>
      <c r="H26" s="108">
        <v>0</v>
      </c>
      <c r="I26" s="108">
        <v>1470019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2"/>
        <v>3042000</v>
      </c>
      <c r="P26" s="109">
        <f>(O26/P$36)</f>
        <v>198.73260599725614</v>
      </c>
      <c r="Q26" s="110"/>
    </row>
    <row r="27" spans="1:17" ht="15.75">
      <c r="A27" s="111" t="s">
        <v>38</v>
      </c>
      <c r="B27" s="112"/>
      <c r="C27" s="113"/>
      <c r="D27" s="114">
        <f>SUM(D28:D30)</f>
        <v>1871975</v>
      </c>
      <c r="E27" s="114">
        <f>SUM(E28:E30)</f>
        <v>0</v>
      </c>
      <c r="F27" s="114">
        <f>SUM(F28:F30)</f>
        <v>0</v>
      </c>
      <c r="G27" s="114">
        <f>SUM(G28:G30)</f>
        <v>0</v>
      </c>
      <c r="H27" s="114">
        <f>SUM(H28:H30)</f>
        <v>0</v>
      </c>
      <c r="I27" s="114">
        <f>SUM(I28:I30)</f>
        <v>6818952</v>
      </c>
      <c r="J27" s="114">
        <f>SUM(J28:J30)</f>
        <v>0</v>
      </c>
      <c r="K27" s="114">
        <f>SUM(K28:K30)</f>
        <v>0</v>
      </c>
      <c r="L27" s="114">
        <f>SUM(L28:L30)</f>
        <v>0</v>
      </c>
      <c r="M27" s="114">
        <f>SUM(M28:M30)</f>
        <v>0</v>
      </c>
      <c r="N27" s="114">
        <f>SUM(N28:N30)</f>
        <v>0</v>
      </c>
      <c r="O27" s="114">
        <f>SUM(D27:N27)</f>
        <v>8690927</v>
      </c>
      <c r="P27" s="116">
        <f>(O27/P$36)</f>
        <v>567.77467825178019</v>
      </c>
      <c r="Q27" s="110"/>
    </row>
    <row r="28" spans="1:17">
      <c r="A28" s="105"/>
      <c r="B28" s="106">
        <v>572</v>
      </c>
      <c r="C28" s="107" t="s">
        <v>93</v>
      </c>
      <c r="D28" s="108">
        <v>1077341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f t="shared" si="2"/>
        <v>1077341</v>
      </c>
      <c r="P28" s="109">
        <f>(O28/P$36)</f>
        <v>70.382243418044027</v>
      </c>
      <c r="Q28" s="110"/>
    </row>
    <row r="29" spans="1:17">
      <c r="A29" s="105"/>
      <c r="B29" s="106">
        <v>574</v>
      </c>
      <c r="C29" s="107" t="s">
        <v>39</v>
      </c>
      <c r="D29" s="108">
        <v>794634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f t="shared" si="2"/>
        <v>794634</v>
      </c>
      <c r="P29" s="109">
        <f>(O29/P$36)</f>
        <v>51.913111648265499</v>
      </c>
      <c r="Q29" s="110"/>
    </row>
    <row r="30" spans="1:17">
      <c r="A30" s="105"/>
      <c r="B30" s="106">
        <v>575</v>
      </c>
      <c r="C30" s="107" t="s">
        <v>40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6818952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f t="shared" si="2"/>
        <v>6818952</v>
      </c>
      <c r="P30" s="109">
        <f>(O30/P$36)</f>
        <v>445.47932318547072</v>
      </c>
      <c r="Q30" s="110"/>
    </row>
    <row r="31" spans="1:17" ht="15.75">
      <c r="A31" s="111" t="s">
        <v>42</v>
      </c>
      <c r="B31" s="112"/>
      <c r="C31" s="113"/>
      <c r="D31" s="114">
        <f>SUM(D32:D33)</f>
        <v>4608105</v>
      </c>
      <c r="E31" s="114">
        <f>SUM(E32:E33)</f>
        <v>1767626</v>
      </c>
      <c r="F31" s="114">
        <f>SUM(F32:F33)</f>
        <v>0</v>
      </c>
      <c r="G31" s="114">
        <f>SUM(G32:G33)</f>
        <v>0</v>
      </c>
      <c r="H31" s="114">
        <f>SUM(H32:H33)</f>
        <v>0</v>
      </c>
      <c r="I31" s="114">
        <f>SUM(I32:I33)</f>
        <v>8619052</v>
      </c>
      <c r="J31" s="114">
        <f>SUM(J32:J33)</f>
        <v>0</v>
      </c>
      <c r="K31" s="114">
        <f>SUM(K32:K33)</f>
        <v>0</v>
      </c>
      <c r="L31" s="114">
        <f>SUM(L32:L33)</f>
        <v>0</v>
      </c>
      <c r="M31" s="114">
        <f>SUM(M32:M33)</f>
        <v>0</v>
      </c>
      <c r="N31" s="114">
        <f>SUM(N32:N33)</f>
        <v>0</v>
      </c>
      <c r="O31" s="114">
        <f>SUM(D31:N31)</f>
        <v>14994783</v>
      </c>
      <c r="P31" s="116">
        <f>(O31/P$36)</f>
        <v>979.60299209511993</v>
      </c>
      <c r="Q31" s="110"/>
    </row>
    <row r="32" spans="1:17">
      <c r="A32" s="105"/>
      <c r="B32" s="106">
        <v>581</v>
      </c>
      <c r="C32" s="107" t="s">
        <v>95</v>
      </c>
      <c r="D32" s="108">
        <v>4608105</v>
      </c>
      <c r="E32" s="108">
        <v>1719619</v>
      </c>
      <c r="F32" s="108">
        <v>0</v>
      </c>
      <c r="G32" s="108">
        <v>0</v>
      </c>
      <c r="H32" s="108">
        <v>0</v>
      </c>
      <c r="I32" s="108">
        <v>8937449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  <c r="O32" s="108">
        <f>SUM(D32:N32)</f>
        <v>15265173</v>
      </c>
      <c r="P32" s="109">
        <f>(O32/P$36)</f>
        <v>997.26745933233167</v>
      </c>
      <c r="Q32" s="110"/>
    </row>
    <row r="33" spans="1:120" ht="15.75" thickBot="1">
      <c r="A33" s="105"/>
      <c r="B33" s="106">
        <v>588</v>
      </c>
      <c r="C33" s="107" t="s">
        <v>101</v>
      </c>
      <c r="D33" s="108">
        <v>0</v>
      </c>
      <c r="E33" s="108">
        <v>48007</v>
      </c>
      <c r="F33" s="108">
        <v>0</v>
      </c>
      <c r="G33" s="108">
        <v>0</v>
      </c>
      <c r="H33" s="108">
        <v>0</v>
      </c>
      <c r="I33" s="108">
        <v>-318397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f t="shared" ref="O33" si="3">SUM(D33:N33)</f>
        <v>-270390</v>
      </c>
      <c r="P33" s="109">
        <f>(O33/P$36)</f>
        <v>-17.664467237211735</v>
      </c>
      <c r="Q33" s="110"/>
    </row>
    <row r="34" spans="1:120" ht="16.5" thickBot="1">
      <c r="A34" s="118" t="s">
        <v>10</v>
      </c>
      <c r="B34" s="119"/>
      <c r="C34" s="120"/>
      <c r="D34" s="121">
        <f>SUM(D5,D12,D16,D24,D27,D31)</f>
        <v>49013550</v>
      </c>
      <c r="E34" s="121">
        <f t="shared" ref="E34:N34" si="4">SUM(E5,E12,E16,E24,E27,E31)</f>
        <v>2727864</v>
      </c>
      <c r="F34" s="121">
        <f t="shared" si="4"/>
        <v>1485575</v>
      </c>
      <c r="G34" s="121">
        <f t="shared" si="4"/>
        <v>0</v>
      </c>
      <c r="H34" s="121">
        <f t="shared" si="4"/>
        <v>0</v>
      </c>
      <c r="I34" s="121">
        <f t="shared" si="4"/>
        <v>41968855</v>
      </c>
      <c r="J34" s="121">
        <f t="shared" si="4"/>
        <v>0</v>
      </c>
      <c r="K34" s="121">
        <f t="shared" si="4"/>
        <v>6474661</v>
      </c>
      <c r="L34" s="121">
        <f t="shared" si="4"/>
        <v>0</v>
      </c>
      <c r="M34" s="121">
        <f t="shared" si="4"/>
        <v>0</v>
      </c>
      <c r="N34" s="121">
        <f t="shared" si="4"/>
        <v>0</v>
      </c>
      <c r="O34" s="121">
        <f>SUM(D34:N34)</f>
        <v>101670505</v>
      </c>
      <c r="P34" s="122">
        <f>(O34/P$36)</f>
        <v>6642.0921800483438</v>
      </c>
      <c r="Q34" s="103"/>
      <c r="R34" s="12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</row>
    <row r="35" spans="1:120">
      <c r="A35" s="124"/>
      <c r="B35" s="125"/>
      <c r="C35" s="125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7"/>
    </row>
    <row r="36" spans="1:120">
      <c r="A36" s="128"/>
      <c r="B36" s="129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3" t="s">
        <v>102</v>
      </c>
      <c r="N36" s="133"/>
      <c r="O36" s="133"/>
      <c r="P36" s="131">
        <v>15307</v>
      </c>
    </row>
    <row r="37" spans="1:120">
      <c r="A37" s="134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6"/>
    </row>
    <row r="38" spans="1:120" ht="15.75" customHeight="1" thickBot="1">
      <c r="A38" s="137" t="s">
        <v>47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7892949</v>
      </c>
      <c r="E5" s="56">
        <f t="shared" si="0"/>
        <v>0</v>
      </c>
      <c r="F5" s="56">
        <f t="shared" si="0"/>
        <v>1619856</v>
      </c>
      <c r="G5" s="56">
        <f t="shared" si="0"/>
        <v>3118096</v>
      </c>
      <c r="H5" s="56">
        <f t="shared" si="0"/>
        <v>0</v>
      </c>
      <c r="I5" s="56">
        <f t="shared" si="0"/>
        <v>295735</v>
      </c>
      <c r="J5" s="56">
        <f t="shared" si="0"/>
        <v>0</v>
      </c>
      <c r="K5" s="56">
        <f t="shared" si="0"/>
        <v>4038422</v>
      </c>
      <c r="L5" s="56">
        <f t="shared" si="0"/>
        <v>0</v>
      </c>
      <c r="M5" s="56">
        <f t="shared" si="0"/>
        <v>0</v>
      </c>
      <c r="N5" s="57">
        <f t="shared" ref="N5:N16" si="1">SUM(D5:M5)</f>
        <v>16965058</v>
      </c>
      <c r="O5" s="58">
        <f t="shared" ref="O5:O30" si="2">(N5/O$32)</f>
        <v>1264.7277471298644</v>
      </c>
      <c r="P5" s="59"/>
    </row>
    <row r="6" spans="1:133">
      <c r="A6" s="61"/>
      <c r="B6" s="62">
        <v>511</v>
      </c>
      <c r="C6" s="63" t="s">
        <v>19</v>
      </c>
      <c r="D6" s="64">
        <v>194220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194220</v>
      </c>
      <c r="O6" s="65">
        <f t="shared" si="2"/>
        <v>14.478902639033846</v>
      </c>
      <c r="P6" s="66"/>
    </row>
    <row r="7" spans="1:133">
      <c r="A7" s="61"/>
      <c r="B7" s="62">
        <v>512</v>
      </c>
      <c r="C7" s="63" t="s">
        <v>20</v>
      </c>
      <c r="D7" s="64">
        <v>1213358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1213358</v>
      </c>
      <c r="O7" s="65">
        <f t="shared" si="2"/>
        <v>90.454599671984496</v>
      </c>
      <c r="P7" s="66"/>
    </row>
    <row r="8" spans="1:133">
      <c r="A8" s="61"/>
      <c r="B8" s="62">
        <v>513</v>
      </c>
      <c r="C8" s="63" t="s">
        <v>21</v>
      </c>
      <c r="D8" s="64">
        <v>3291499</v>
      </c>
      <c r="E8" s="64">
        <v>0</v>
      </c>
      <c r="F8" s="64">
        <v>0</v>
      </c>
      <c r="G8" s="64">
        <v>3113364</v>
      </c>
      <c r="H8" s="64">
        <v>0</v>
      </c>
      <c r="I8" s="64">
        <v>295735</v>
      </c>
      <c r="J8" s="64">
        <v>0</v>
      </c>
      <c r="K8" s="64">
        <v>4038422</v>
      </c>
      <c r="L8" s="64">
        <v>0</v>
      </c>
      <c r="M8" s="64">
        <v>0</v>
      </c>
      <c r="N8" s="64">
        <f t="shared" si="1"/>
        <v>10739020</v>
      </c>
      <c r="O8" s="65">
        <f t="shared" si="2"/>
        <v>800.58297301326968</v>
      </c>
      <c r="P8" s="66"/>
    </row>
    <row r="9" spans="1:133">
      <c r="A9" s="61"/>
      <c r="B9" s="62">
        <v>514</v>
      </c>
      <c r="C9" s="63" t="s">
        <v>22</v>
      </c>
      <c r="D9" s="64">
        <v>485095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485095</v>
      </c>
      <c r="O9" s="65">
        <f t="shared" si="2"/>
        <v>36.163336812285671</v>
      </c>
      <c r="P9" s="66"/>
    </row>
    <row r="10" spans="1:133">
      <c r="A10" s="61"/>
      <c r="B10" s="62">
        <v>515</v>
      </c>
      <c r="C10" s="63" t="s">
        <v>23</v>
      </c>
      <c r="D10" s="64">
        <v>781504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781504</v>
      </c>
      <c r="O10" s="65">
        <f t="shared" si="2"/>
        <v>58.260325033547041</v>
      </c>
      <c r="P10" s="66"/>
    </row>
    <row r="11" spans="1:133">
      <c r="A11" s="61"/>
      <c r="B11" s="62">
        <v>519</v>
      </c>
      <c r="C11" s="63" t="s">
        <v>57</v>
      </c>
      <c r="D11" s="64">
        <v>1927273</v>
      </c>
      <c r="E11" s="64">
        <v>0</v>
      </c>
      <c r="F11" s="64">
        <v>1619856</v>
      </c>
      <c r="G11" s="64">
        <v>4732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3551861</v>
      </c>
      <c r="O11" s="65">
        <f t="shared" si="2"/>
        <v>264.78760995974358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SUM(D13:D15)</f>
        <v>9287760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9287760</v>
      </c>
      <c r="O12" s="72">
        <f t="shared" si="2"/>
        <v>692.39302221559569</v>
      </c>
      <c r="P12" s="73"/>
    </row>
    <row r="13" spans="1:133">
      <c r="A13" s="61"/>
      <c r="B13" s="62">
        <v>521</v>
      </c>
      <c r="C13" s="63" t="s">
        <v>26</v>
      </c>
      <c r="D13" s="64">
        <v>5612192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5612192</v>
      </c>
      <c r="O13" s="65">
        <f t="shared" si="2"/>
        <v>418.38318175041002</v>
      </c>
      <c r="P13" s="66"/>
    </row>
    <row r="14" spans="1:133">
      <c r="A14" s="61"/>
      <c r="B14" s="62">
        <v>522</v>
      </c>
      <c r="C14" s="63" t="s">
        <v>27</v>
      </c>
      <c r="D14" s="64">
        <v>3344078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3344078</v>
      </c>
      <c r="O14" s="65">
        <f t="shared" si="2"/>
        <v>249.29759952288654</v>
      </c>
      <c r="P14" s="66"/>
    </row>
    <row r="15" spans="1:133">
      <c r="A15" s="61"/>
      <c r="B15" s="62">
        <v>524</v>
      </c>
      <c r="C15" s="63" t="s">
        <v>28</v>
      </c>
      <c r="D15" s="64">
        <v>331490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331490</v>
      </c>
      <c r="O15" s="65">
        <f t="shared" si="2"/>
        <v>24.71224094229909</v>
      </c>
      <c r="P15" s="66"/>
    </row>
    <row r="16" spans="1:133" ht="15.75">
      <c r="A16" s="67" t="s">
        <v>29</v>
      </c>
      <c r="B16" s="68"/>
      <c r="C16" s="69"/>
      <c r="D16" s="70">
        <f t="shared" ref="D16:M16" si="4">SUM(D17:D22)</f>
        <v>3983309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13670753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17654062</v>
      </c>
      <c r="O16" s="72">
        <f t="shared" si="2"/>
        <v>1316.0922916356046</v>
      </c>
      <c r="P16" s="73"/>
    </row>
    <row r="17" spans="1:119">
      <c r="A17" s="61"/>
      <c r="B17" s="62">
        <v>533</v>
      </c>
      <c r="C17" s="63" t="s">
        <v>30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2845571</v>
      </c>
      <c r="J17" s="64">
        <v>0</v>
      </c>
      <c r="K17" s="64">
        <v>0</v>
      </c>
      <c r="L17" s="64">
        <v>0</v>
      </c>
      <c r="M17" s="64">
        <v>0</v>
      </c>
      <c r="N17" s="64">
        <f t="shared" ref="N17:N22" si="5">SUM(D17:M17)</f>
        <v>2845571</v>
      </c>
      <c r="O17" s="65">
        <f t="shared" si="2"/>
        <v>212.13441180855821</v>
      </c>
      <c r="P17" s="66"/>
    </row>
    <row r="18" spans="1:119">
      <c r="A18" s="61"/>
      <c r="B18" s="62">
        <v>534</v>
      </c>
      <c r="C18" s="63" t="s">
        <v>58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2731799</v>
      </c>
      <c r="J18" s="64">
        <v>0</v>
      </c>
      <c r="K18" s="64">
        <v>0</v>
      </c>
      <c r="L18" s="64">
        <v>0</v>
      </c>
      <c r="M18" s="64">
        <v>0</v>
      </c>
      <c r="N18" s="64">
        <f t="shared" si="5"/>
        <v>2731799</v>
      </c>
      <c r="O18" s="65">
        <f t="shared" si="2"/>
        <v>203.65282540629192</v>
      </c>
      <c r="P18" s="66"/>
    </row>
    <row r="19" spans="1:119">
      <c r="A19" s="61"/>
      <c r="B19" s="62">
        <v>535</v>
      </c>
      <c r="C19" s="63" t="s">
        <v>32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4849501</v>
      </c>
      <c r="J19" s="64">
        <v>0</v>
      </c>
      <c r="K19" s="64">
        <v>0</v>
      </c>
      <c r="L19" s="64">
        <v>0</v>
      </c>
      <c r="M19" s="64">
        <v>0</v>
      </c>
      <c r="N19" s="64">
        <f t="shared" si="5"/>
        <v>4849501</v>
      </c>
      <c r="O19" s="65">
        <f t="shared" si="2"/>
        <v>361.52534665275084</v>
      </c>
      <c r="P19" s="66"/>
    </row>
    <row r="20" spans="1:119">
      <c r="A20" s="61"/>
      <c r="B20" s="62">
        <v>536</v>
      </c>
      <c r="C20" s="63" t="s">
        <v>59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2616437</v>
      </c>
      <c r="J20" s="64">
        <v>0</v>
      </c>
      <c r="K20" s="64">
        <v>0</v>
      </c>
      <c r="L20" s="64">
        <v>0</v>
      </c>
      <c r="M20" s="64">
        <v>0</v>
      </c>
      <c r="N20" s="64">
        <f t="shared" si="5"/>
        <v>2616437</v>
      </c>
      <c r="O20" s="65">
        <f t="shared" si="2"/>
        <v>195.05270612792606</v>
      </c>
      <c r="P20" s="66"/>
    </row>
    <row r="21" spans="1:119">
      <c r="A21" s="61"/>
      <c r="B21" s="62">
        <v>537</v>
      </c>
      <c r="C21" s="63" t="s">
        <v>60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627445</v>
      </c>
      <c r="J21" s="64">
        <v>0</v>
      </c>
      <c r="K21" s="64">
        <v>0</v>
      </c>
      <c r="L21" s="64">
        <v>0</v>
      </c>
      <c r="M21" s="64">
        <v>0</v>
      </c>
      <c r="N21" s="64">
        <f t="shared" si="5"/>
        <v>627445</v>
      </c>
      <c r="O21" s="65">
        <f t="shared" si="2"/>
        <v>46.775383927240199</v>
      </c>
      <c r="P21" s="66"/>
    </row>
    <row r="22" spans="1:119">
      <c r="A22" s="61"/>
      <c r="B22" s="62">
        <v>539</v>
      </c>
      <c r="C22" s="63" t="s">
        <v>35</v>
      </c>
      <c r="D22" s="64">
        <v>3983309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5"/>
        <v>3983309</v>
      </c>
      <c r="O22" s="65">
        <f t="shared" si="2"/>
        <v>296.95161771283733</v>
      </c>
      <c r="P22" s="66"/>
    </row>
    <row r="23" spans="1:119" ht="15.75">
      <c r="A23" s="67" t="s">
        <v>36</v>
      </c>
      <c r="B23" s="68"/>
      <c r="C23" s="69"/>
      <c r="D23" s="70">
        <f t="shared" ref="D23:M23" si="6">SUM(D24:D24)</f>
        <v>223122</v>
      </c>
      <c r="E23" s="70">
        <f t="shared" si="6"/>
        <v>0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ref="N23:N30" si="7">SUM(D23:M23)</f>
        <v>223122</v>
      </c>
      <c r="O23" s="72">
        <f t="shared" si="2"/>
        <v>16.633517220814074</v>
      </c>
      <c r="P23" s="73"/>
    </row>
    <row r="24" spans="1:119">
      <c r="A24" s="61"/>
      <c r="B24" s="62">
        <v>541</v>
      </c>
      <c r="C24" s="63" t="s">
        <v>61</v>
      </c>
      <c r="D24" s="64">
        <v>223122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7"/>
        <v>223122</v>
      </c>
      <c r="O24" s="65">
        <f t="shared" si="2"/>
        <v>16.633517220814074</v>
      </c>
      <c r="P24" s="66"/>
    </row>
    <row r="25" spans="1:119" ht="15.75">
      <c r="A25" s="67" t="s">
        <v>38</v>
      </c>
      <c r="B25" s="68"/>
      <c r="C25" s="69"/>
      <c r="D25" s="70">
        <f t="shared" ref="D25:M25" si="8">SUM(D26:D27)</f>
        <v>471297</v>
      </c>
      <c r="E25" s="70">
        <f t="shared" si="8"/>
        <v>0</v>
      </c>
      <c r="F25" s="70">
        <f t="shared" si="8"/>
        <v>0</v>
      </c>
      <c r="G25" s="70">
        <f t="shared" si="8"/>
        <v>0</v>
      </c>
      <c r="H25" s="70">
        <f t="shared" si="8"/>
        <v>0</v>
      </c>
      <c r="I25" s="70">
        <f t="shared" si="8"/>
        <v>5686774</v>
      </c>
      <c r="J25" s="70">
        <f t="shared" si="8"/>
        <v>0</v>
      </c>
      <c r="K25" s="70">
        <f t="shared" si="8"/>
        <v>0</v>
      </c>
      <c r="L25" s="70">
        <f t="shared" si="8"/>
        <v>0</v>
      </c>
      <c r="M25" s="70">
        <f t="shared" si="8"/>
        <v>0</v>
      </c>
      <c r="N25" s="70">
        <f t="shared" si="7"/>
        <v>6158071</v>
      </c>
      <c r="O25" s="72">
        <f t="shared" si="2"/>
        <v>459.07790368271952</v>
      </c>
      <c r="P25" s="66"/>
    </row>
    <row r="26" spans="1:119">
      <c r="A26" s="61"/>
      <c r="B26" s="62">
        <v>574</v>
      </c>
      <c r="C26" s="63" t="s">
        <v>39</v>
      </c>
      <c r="D26" s="64">
        <v>471297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7"/>
        <v>471297</v>
      </c>
      <c r="O26" s="65">
        <f t="shared" si="2"/>
        <v>35.134710004472936</v>
      </c>
      <c r="P26" s="66"/>
    </row>
    <row r="27" spans="1:119">
      <c r="A27" s="61"/>
      <c r="B27" s="62">
        <v>575</v>
      </c>
      <c r="C27" s="63" t="s">
        <v>62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5686774</v>
      </c>
      <c r="J27" s="64">
        <v>0</v>
      </c>
      <c r="K27" s="64">
        <v>0</v>
      </c>
      <c r="L27" s="64">
        <v>0</v>
      </c>
      <c r="M27" s="64">
        <v>0</v>
      </c>
      <c r="N27" s="64">
        <f t="shared" si="7"/>
        <v>5686774</v>
      </c>
      <c r="O27" s="65">
        <f t="shared" si="2"/>
        <v>423.94319367824659</v>
      </c>
      <c r="P27" s="66"/>
    </row>
    <row r="28" spans="1:119" ht="15.75">
      <c r="A28" s="67" t="s">
        <v>63</v>
      </c>
      <c r="B28" s="68"/>
      <c r="C28" s="69"/>
      <c r="D28" s="70">
        <f t="shared" ref="D28:M28" si="9">SUM(D29:D29)</f>
        <v>3714113</v>
      </c>
      <c r="E28" s="70">
        <f t="shared" si="9"/>
        <v>492515</v>
      </c>
      <c r="F28" s="70">
        <f t="shared" si="9"/>
        <v>0</v>
      </c>
      <c r="G28" s="70">
        <f t="shared" si="9"/>
        <v>0</v>
      </c>
      <c r="H28" s="70">
        <f t="shared" si="9"/>
        <v>0</v>
      </c>
      <c r="I28" s="70">
        <f t="shared" si="9"/>
        <v>4506741</v>
      </c>
      <c r="J28" s="70">
        <f t="shared" si="9"/>
        <v>0</v>
      </c>
      <c r="K28" s="70">
        <f t="shared" si="9"/>
        <v>0</v>
      </c>
      <c r="L28" s="70">
        <f t="shared" si="9"/>
        <v>0</v>
      </c>
      <c r="M28" s="70">
        <f t="shared" si="9"/>
        <v>0</v>
      </c>
      <c r="N28" s="70">
        <f t="shared" si="7"/>
        <v>8713369</v>
      </c>
      <c r="O28" s="72">
        <f t="shared" si="2"/>
        <v>649.57275980319071</v>
      </c>
      <c r="P28" s="66"/>
    </row>
    <row r="29" spans="1:119" ht="15.75" thickBot="1">
      <c r="A29" s="61"/>
      <c r="B29" s="62">
        <v>581</v>
      </c>
      <c r="C29" s="63" t="s">
        <v>64</v>
      </c>
      <c r="D29" s="64">
        <v>3714113</v>
      </c>
      <c r="E29" s="64">
        <v>492515</v>
      </c>
      <c r="F29" s="64">
        <v>0</v>
      </c>
      <c r="G29" s="64">
        <v>0</v>
      </c>
      <c r="H29" s="64">
        <v>0</v>
      </c>
      <c r="I29" s="64">
        <v>4506741</v>
      </c>
      <c r="J29" s="64">
        <v>0</v>
      </c>
      <c r="K29" s="64">
        <v>0</v>
      </c>
      <c r="L29" s="64">
        <v>0</v>
      </c>
      <c r="M29" s="64">
        <v>0</v>
      </c>
      <c r="N29" s="64">
        <f t="shared" si="7"/>
        <v>8713369</v>
      </c>
      <c r="O29" s="65">
        <f t="shared" si="2"/>
        <v>649.57275980319071</v>
      </c>
      <c r="P29" s="66"/>
    </row>
    <row r="30" spans="1:119" ht="16.5" thickBot="1">
      <c r="A30" s="74" t="s">
        <v>10</v>
      </c>
      <c r="B30" s="75"/>
      <c r="C30" s="76"/>
      <c r="D30" s="77">
        <f>SUM(D5,D12,D16,D23,D25,D28)</f>
        <v>25572550</v>
      </c>
      <c r="E30" s="77">
        <f t="shared" ref="E30:M30" si="10">SUM(E5,E12,E16,E23,E25,E28)</f>
        <v>492515</v>
      </c>
      <c r="F30" s="77">
        <f t="shared" si="10"/>
        <v>1619856</v>
      </c>
      <c r="G30" s="77">
        <f t="shared" si="10"/>
        <v>3118096</v>
      </c>
      <c r="H30" s="77">
        <f t="shared" si="10"/>
        <v>0</v>
      </c>
      <c r="I30" s="77">
        <f t="shared" si="10"/>
        <v>24160003</v>
      </c>
      <c r="J30" s="77">
        <f t="shared" si="10"/>
        <v>0</v>
      </c>
      <c r="K30" s="77">
        <f t="shared" si="10"/>
        <v>4038422</v>
      </c>
      <c r="L30" s="77">
        <f t="shared" si="10"/>
        <v>0</v>
      </c>
      <c r="M30" s="77">
        <f t="shared" si="10"/>
        <v>0</v>
      </c>
      <c r="N30" s="77">
        <f t="shared" si="7"/>
        <v>59001442</v>
      </c>
      <c r="O30" s="78">
        <f t="shared" si="2"/>
        <v>4398.497241687789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71" t="s">
        <v>65</v>
      </c>
      <c r="M32" s="171"/>
      <c r="N32" s="171"/>
      <c r="O32" s="88">
        <v>13414</v>
      </c>
    </row>
    <row r="33" spans="1:15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4"/>
    </row>
    <row r="34" spans="1:15" ht="15.75" customHeight="1" thickBot="1">
      <c r="A34" s="175" t="s">
        <v>47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7882491</v>
      </c>
      <c r="E5" s="24">
        <f t="shared" si="0"/>
        <v>0</v>
      </c>
      <c r="F5" s="24">
        <f t="shared" si="0"/>
        <v>1593310</v>
      </c>
      <c r="G5" s="24">
        <f t="shared" si="0"/>
        <v>1414843</v>
      </c>
      <c r="H5" s="24">
        <f t="shared" si="0"/>
        <v>0</v>
      </c>
      <c r="I5" s="24">
        <f t="shared" si="0"/>
        <v>1165050</v>
      </c>
      <c r="J5" s="24">
        <f t="shared" si="0"/>
        <v>0</v>
      </c>
      <c r="K5" s="24">
        <f t="shared" si="0"/>
        <v>3460993</v>
      </c>
      <c r="L5" s="24">
        <f t="shared" si="0"/>
        <v>0</v>
      </c>
      <c r="M5" s="24">
        <f t="shared" si="0"/>
        <v>0</v>
      </c>
      <c r="N5" s="25">
        <f t="shared" ref="N5:N16" si="1">SUM(D5:M5)</f>
        <v>15516687</v>
      </c>
      <c r="O5" s="30">
        <f t="shared" ref="O5:O30" si="2">(N5/O$32)</f>
        <v>1169.2176173611635</v>
      </c>
      <c r="P5" s="6"/>
    </row>
    <row r="6" spans="1:133">
      <c r="A6" s="12"/>
      <c r="B6" s="42">
        <v>511</v>
      </c>
      <c r="C6" s="19" t="s">
        <v>19</v>
      </c>
      <c r="D6" s="43">
        <v>131897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131897</v>
      </c>
      <c r="O6" s="44">
        <f t="shared" si="2"/>
        <v>9.9387386029688791</v>
      </c>
      <c r="P6" s="9"/>
    </row>
    <row r="7" spans="1:133">
      <c r="A7" s="12"/>
      <c r="B7" s="42">
        <v>512</v>
      </c>
      <c r="C7" s="19" t="s">
        <v>20</v>
      </c>
      <c r="D7" s="43">
        <v>1069945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1069945</v>
      </c>
      <c r="O7" s="44">
        <f t="shared" si="2"/>
        <v>80.622786527013787</v>
      </c>
      <c r="P7" s="9"/>
    </row>
    <row r="8" spans="1:133">
      <c r="A8" s="12"/>
      <c r="B8" s="42">
        <v>513</v>
      </c>
      <c r="C8" s="19" t="s">
        <v>21</v>
      </c>
      <c r="D8" s="43">
        <v>3781199</v>
      </c>
      <c r="E8" s="43">
        <v>0</v>
      </c>
      <c r="F8" s="43">
        <v>0</v>
      </c>
      <c r="G8" s="43">
        <v>1411485</v>
      </c>
      <c r="H8" s="43">
        <v>0</v>
      </c>
      <c r="I8" s="43">
        <v>1165050</v>
      </c>
      <c r="J8" s="43">
        <v>0</v>
      </c>
      <c r="K8" s="43">
        <v>3460993</v>
      </c>
      <c r="L8" s="43">
        <v>0</v>
      </c>
      <c r="M8" s="43">
        <v>0</v>
      </c>
      <c r="N8" s="43">
        <f t="shared" si="1"/>
        <v>9818727</v>
      </c>
      <c r="O8" s="44">
        <f t="shared" si="2"/>
        <v>739.8633863310979</v>
      </c>
      <c r="P8" s="9"/>
    </row>
    <row r="9" spans="1:133">
      <c r="A9" s="12"/>
      <c r="B9" s="42">
        <v>514</v>
      </c>
      <c r="C9" s="19" t="s">
        <v>22</v>
      </c>
      <c r="D9" s="43">
        <v>381567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381567</v>
      </c>
      <c r="O9" s="44">
        <f t="shared" si="2"/>
        <v>28.751940321000678</v>
      </c>
      <c r="P9" s="9"/>
    </row>
    <row r="10" spans="1:133">
      <c r="A10" s="12"/>
      <c r="B10" s="42">
        <v>515</v>
      </c>
      <c r="C10" s="19" t="s">
        <v>23</v>
      </c>
      <c r="D10" s="43">
        <v>737769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737769</v>
      </c>
      <c r="O10" s="44">
        <f t="shared" si="2"/>
        <v>55.592570265993523</v>
      </c>
      <c r="P10" s="9"/>
    </row>
    <row r="11" spans="1:133">
      <c r="A11" s="12"/>
      <c r="B11" s="42">
        <v>519</v>
      </c>
      <c r="C11" s="19" t="s">
        <v>24</v>
      </c>
      <c r="D11" s="43">
        <v>1780114</v>
      </c>
      <c r="E11" s="43">
        <v>0</v>
      </c>
      <c r="F11" s="43">
        <v>1593310</v>
      </c>
      <c r="G11" s="43">
        <v>3358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3376782</v>
      </c>
      <c r="O11" s="44">
        <f t="shared" si="2"/>
        <v>254.44819531308869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8507843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8507843</v>
      </c>
      <c r="O12" s="41">
        <f t="shared" si="2"/>
        <v>641.08529877175795</v>
      </c>
      <c r="P12" s="10"/>
    </row>
    <row r="13" spans="1:133">
      <c r="A13" s="12"/>
      <c r="B13" s="42">
        <v>521</v>
      </c>
      <c r="C13" s="19" t="s">
        <v>26</v>
      </c>
      <c r="D13" s="43">
        <v>5458544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5458544</v>
      </c>
      <c r="O13" s="44">
        <f t="shared" si="2"/>
        <v>411.31369150779898</v>
      </c>
      <c r="P13" s="9"/>
    </row>
    <row r="14" spans="1:133">
      <c r="A14" s="12"/>
      <c r="B14" s="42">
        <v>522</v>
      </c>
      <c r="C14" s="19" t="s">
        <v>27</v>
      </c>
      <c r="D14" s="43">
        <v>2753531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2753531</v>
      </c>
      <c r="O14" s="44">
        <f t="shared" si="2"/>
        <v>207.48481651721801</v>
      </c>
      <c r="P14" s="9"/>
    </row>
    <row r="15" spans="1:133">
      <c r="A15" s="12"/>
      <c r="B15" s="42">
        <v>524</v>
      </c>
      <c r="C15" s="19" t="s">
        <v>28</v>
      </c>
      <c r="D15" s="43">
        <v>295768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295768</v>
      </c>
      <c r="O15" s="44">
        <f t="shared" si="2"/>
        <v>22.286790746741016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3648121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13027907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16676028</v>
      </c>
      <c r="O16" s="41">
        <f t="shared" si="2"/>
        <v>1256.5765955843569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2659779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2659779</v>
      </c>
      <c r="O17" s="44">
        <f t="shared" si="2"/>
        <v>200.42039032476831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2762494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2762494</v>
      </c>
      <c r="O18" s="44">
        <f t="shared" si="2"/>
        <v>208.16019892999773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4587514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4587514</v>
      </c>
      <c r="O19" s="44">
        <f t="shared" si="2"/>
        <v>345.67960214000453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2575617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2575617</v>
      </c>
      <c r="O20" s="44">
        <f t="shared" si="2"/>
        <v>194.07859241956146</v>
      </c>
      <c r="P20" s="9"/>
    </row>
    <row r="21" spans="1:119">
      <c r="A21" s="12"/>
      <c r="B21" s="42">
        <v>537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442503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442503</v>
      </c>
      <c r="O21" s="44">
        <f t="shared" si="2"/>
        <v>33.343606359731744</v>
      </c>
      <c r="P21" s="9"/>
    </row>
    <row r="22" spans="1:119">
      <c r="A22" s="12"/>
      <c r="B22" s="42">
        <v>539</v>
      </c>
      <c r="C22" s="19" t="s">
        <v>35</v>
      </c>
      <c r="D22" s="43">
        <v>3648121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3648121</v>
      </c>
      <c r="O22" s="44">
        <f t="shared" si="2"/>
        <v>274.89420541029313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311737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0" si="7">SUM(D23:M23)</f>
        <v>311737</v>
      </c>
      <c r="O23" s="41">
        <f t="shared" si="2"/>
        <v>23.490091176248963</v>
      </c>
      <c r="P23" s="10"/>
    </row>
    <row r="24" spans="1:119">
      <c r="A24" s="12"/>
      <c r="B24" s="42">
        <v>541</v>
      </c>
      <c r="C24" s="19" t="s">
        <v>37</v>
      </c>
      <c r="D24" s="43">
        <v>311737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311737</v>
      </c>
      <c r="O24" s="44">
        <f t="shared" si="2"/>
        <v>23.490091176248963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SUM(D26:D27)</f>
        <v>477295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5386968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5864263</v>
      </c>
      <c r="O25" s="41">
        <f t="shared" si="2"/>
        <v>441.88553989902795</v>
      </c>
      <c r="P25" s="9"/>
    </row>
    <row r="26" spans="1:119">
      <c r="A26" s="12"/>
      <c r="B26" s="42">
        <v>574</v>
      </c>
      <c r="C26" s="19" t="s">
        <v>39</v>
      </c>
      <c r="D26" s="43">
        <v>477295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477295</v>
      </c>
      <c r="O26" s="44">
        <f t="shared" si="2"/>
        <v>35.965262602667472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5386968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5386968</v>
      </c>
      <c r="O27" s="44">
        <f t="shared" si="2"/>
        <v>405.9202772963605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19997240</v>
      </c>
      <c r="E28" s="29">
        <f t="shared" si="9"/>
        <v>433421</v>
      </c>
      <c r="F28" s="29">
        <f t="shared" si="9"/>
        <v>185955</v>
      </c>
      <c r="G28" s="29">
        <f t="shared" si="9"/>
        <v>0</v>
      </c>
      <c r="H28" s="29">
        <f t="shared" si="9"/>
        <v>39</v>
      </c>
      <c r="I28" s="29">
        <f t="shared" si="9"/>
        <v>4057781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24674436</v>
      </c>
      <c r="O28" s="41">
        <f t="shared" si="2"/>
        <v>1859.2748097355136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19997240</v>
      </c>
      <c r="E29" s="43">
        <v>433421</v>
      </c>
      <c r="F29" s="43">
        <v>185955</v>
      </c>
      <c r="G29" s="43">
        <v>0</v>
      </c>
      <c r="H29" s="43">
        <v>39</v>
      </c>
      <c r="I29" s="43">
        <v>4057781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24674436</v>
      </c>
      <c r="O29" s="44">
        <f t="shared" si="2"/>
        <v>1859.2748097355136</v>
      </c>
      <c r="P29" s="9"/>
    </row>
    <row r="30" spans="1:119" ht="16.5" thickBot="1">
      <c r="A30" s="13" t="s">
        <v>10</v>
      </c>
      <c r="B30" s="21"/>
      <c r="C30" s="20"/>
      <c r="D30" s="14">
        <f>SUM(D5,D12,D16,D23,D25,D28)</f>
        <v>40824727</v>
      </c>
      <c r="E30" s="14">
        <f t="shared" ref="E30:M30" si="10">SUM(E5,E12,E16,E23,E25,E28)</f>
        <v>433421</v>
      </c>
      <c r="F30" s="14">
        <f t="shared" si="10"/>
        <v>1779265</v>
      </c>
      <c r="G30" s="14">
        <f t="shared" si="10"/>
        <v>1414843</v>
      </c>
      <c r="H30" s="14">
        <f t="shared" si="10"/>
        <v>39</v>
      </c>
      <c r="I30" s="14">
        <f t="shared" si="10"/>
        <v>23637706</v>
      </c>
      <c r="J30" s="14">
        <f t="shared" si="10"/>
        <v>0</v>
      </c>
      <c r="K30" s="14">
        <f t="shared" si="10"/>
        <v>3460993</v>
      </c>
      <c r="L30" s="14">
        <f t="shared" si="10"/>
        <v>0</v>
      </c>
      <c r="M30" s="14">
        <f t="shared" si="10"/>
        <v>0</v>
      </c>
      <c r="N30" s="14">
        <f t="shared" si="7"/>
        <v>71550994</v>
      </c>
      <c r="O30" s="35">
        <f t="shared" si="2"/>
        <v>5391.5299525280689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53</v>
      </c>
      <c r="M32" s="157"/>
      <c r="N32" s="157"/>
      <c r="O32" s="39">
        <v>13271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13897011</v>
      </c>
      <c r="E5" s="24">
        <f t="shared" si="0"/>
        <v>175</v>
      </c>
      <c r="F5" s="24">
        <f t="shared" si="0"/>
        <v>1557728</v>
      </c>
      <c r="G5" s="24">
        <f t="shared" si="0"/>
        <v>1136979</v>
      </c>
      <c r="H5" s="24">
        <f t="shared" si="0"/>
        <v>0</v>
      </c>
      <c r="I5" s="24">
        <f t="shared" si="0"/>
        <v>550899</v>
      </c>
      <c r="J5" s="24">
        <f t="shared" si="0"/>
        <v>0</v>
      </c>
      <c r="K5" s="24">
        <f t="shared" si="0"/>
        <v>3545020</v>
      </c>
      <c r="L5" s="24">
        <f t="shared" si="0"/>
        <v>0</v>
      </c>
      <c r="M5" s="24">
        <f t="shared" si="0"/>
        <v>0</v>
      </c>
      <c r="N5" s="25">
        <f t="shared" ref="N5:N16" si="1">SUM(D5:M5)</f>
        <v>20687812</v>
      </c>
      <c r="O5" s="30">
        <f t="shared" ref="O5:O30" si="2">(N5/O$32)</f>
        <v>1580.18728994806</v>
      </c>
      <c r="P5" s="6"/>
    </row>
    <row r="6" spans="1:133">
      <c r="A6" s="12"/>
      <c r="B6" s="42">
        <v>511</v>
      </c>
      <c r="C6" s="19" t="s">
        <v>19</v>
      </c>
      <c r="D6" s="43">
        <v>131153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131153</v>
      </c>
      <c r="O6" s="44">
        <f t="shared" si="2"/>
        <v>10.01779712801711</v>
      </c>
      <c r="P6" s="9"/>
    </row>
    <row r="7" spans="1:133">
      <c r="A7" s="12"/>
      <c r="B7" s="42">
        <v>512</v>
      </c>
      <c r="C7" s="19" t="s">
        <v>20</v>
      </c>
      <c r="D7" s="43">
        <v>916209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916209</v>
      </c>
      <c r="O7" s="44">
        <f t="shared" si="2"/>
        <v>69.982355637030253</v>
      </c>
      <c r="P7" s="9"/>
    </row>
    <row r="8" spans="1:133">
      <c r="A8" s="12"/>
      <c r="B8" s="42">
        <v>513</v>
      </c>
      <c r="C8" s="19" t="s">
        <v>21</v>
      </c>
      <c r="D8" s="43">
        <v>10264434</v>
      </c>
      <c r="E8" s="43">
        <v>175</v>
      </c>
      <c r="F8" s="43">
        <v>0</v>
      </c>
      <c r="G8" s="43">
        <v>1136979</v>
      </c>
      <c r="H8" s="43">
        <v>0</v>
      </c>
      <c r="I8" s="43">
        <v>550899</v>
      </c>
      <c r="J8" s="43">
        <v>0</v>
      </c>
      <c r="K8" s="43">
        <v>3545020</v>
      </c>
      <c r="L8" s="43">
        <v>0</v>
      </c>
      <c r="M8" s="43">
        <v>0</v>
      </c>
      <c r="N8" s="43">
        <f t="shared" si="1"/>
        <v>15497507</v>
      </c>
      <c r="O8" s="44">
        <f t="shared" si="2"/>
        <v>1183.7386953864955</v>
      </c>
      <c r="P8" s="9"/>
    </row>
    <row r="9" spans="1:133">
      <c r="A9" s="12"/>
      <c r="B9" s="42">
        <v>514</v>
      </c>
      <c r="C9" s="19" t="s">
        <v>22</v>
      </c>
      <c r="D9" s="43">
        <v>362898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362898</v>
      </c>
      <c r="O9" s="44">
        <f t="shared" si="2"/>
        <v>27.719065077910173</v>
      </c>
      <c r="P9" s="9"/>
    </row>
    <row r="10" spans="1:133">
      <c r="A10" s="12"/>
      <c r="B10" s="42">
        <v>515</v>
      </c>
      <c r="C10" s="19" t="s">
        <v>23</v>
      </c>
      <c r="D10" s="43">
        <v>523663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523663</v>
      </c>
      <c r="O10" s="44">
        <f t="shared" si="2"/>
        <v>39.998701497097464</v>
      </c>
      <c r="P10" s="9"/>
    </row>
    <row r="11" spans="1:133">
      <c r="A11" s="12"/>
      <c r="B11" s="42">
        <v>519</v>
      </c>
      <c r="C11" s="19" t="s">
        <v>24</v>
      </c>
      <c r="D11" s="43">
        <v>1698654</v>
      </c>
      <c r="E11" s="43">
        <v>0</v>
      </c>
      <c r="F11" s="43">
        <v>1557728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3256382</v>
      </c>
      <c r="O11" s="44">
        <f t="shared" si="2"/>
        <v>248.73067522150933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8469077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8469077</v>
      </c>
      <c r="O12" s="41">
        <f t="shared" si="2"/>
        <v>646.88947448823706</v>
      </c>
      <c r="P12" s="10"/>
    </row>
    <row r="13" spans="1:133">
      <c r="A13" s="12"/>
      <c r="B13" s="42">
        <v>521</v>
      </c>
      <c r="C13" s="19" t="s">
        <v>26</v>
      </c>
      <c r="D13" s="43">
        <v>5544676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5544676</v>
      </c>
      <c r="O13" s="44">
        <f t="shared" si="2"/>
        <v>423.51634586006719</v>
      </c>
      <c r="P13" s="9"/>
    </row>
    <row r="14" spans="1:133">
      <c r="A14" s="12"/>
      <c r="B14" s="42">
        <v>522</v>
      </c>
      <c r="C14" s="19" t="s">
        <v>27</v>
      </c>
      <c r="D14" s="43">
        <v>2637494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2637494</v>
      </c>
      <c r="O14" s="44">
        <f t="shared" si="2"/>
        <v>201.45844790711885</v>
      </c>
      <c r="P14" s="9"/>
    </row>
    <row r="15" spans="1:133">
      <c r="A15" s="12"/>
      <c r="B15" s="42">
        <v>524</v>
      </c>
      <c r="C15" s="19" t="s">
        <v>28</v>
      </c>
      <c r="D15" s="43">
        <v>286907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286907</v>
      </c>
      <c r="O15" s="44">
        <f t="shared" si="2"/>
        <v>21.914680721051024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3801423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12625993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16427416</v>
      </c>
      <c r="O16" s="41">
        <f t="shared" si="2"/>
        <v>1254.7674915979223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3457063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3457063</v>
      </c>
      <c r="O17" s="44">
        <f t="shared" si="2"/>
        <v>264.05919645585089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2603300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2603300</v>
      </c>
      <c r="O18" s="44">
        <f t="shared" si="2"/>
        <v>198.84662389245341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4044326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4044326</v>
      </c>
      <c r="O19" s="44">
        <f t="shared" si="2"/>
        <v>308.91582645890622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2232477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2232477</v>
      </c>
      <c r="O20" s="44">
        <f t="shared" si="2"/>
        <v>170.52222731439048</v>
      </c>
      <c r="P20" s="9"/>
    </row>
    <row r="21" spans="1:119">
      <c r="A21" s="12"/>
      <c r="B21" s="42">
        <v>537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288827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288827</v>
      </c>
      <c r="O21" s="44">
        <f t="shared" si="2"/>
        <v>22.061335166513903</v>
      </c>
      <c r="P21" s="9"/>
    </row>
    <row r="22" spans="1:119">
      <c r="A22" s="12"/>
      <c r="B22" s="42">
        <v>539</v>
      </c>
      <c r="C22" s="19" t="s">
        <v>35</v>
      </c>
      <c r="D22" s="43">
        <v>3801423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3801423</v>
      </c>
      <c r="O22" s="44">
        <f t="shared" si="2"/>
        <v>290.36228230980754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1026843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0" si="7">SUM(D23:M23)</f>
        <v>1026843</v>
      </c>
      <c r="O23" s="41">
        <f t="shared" si="2"/>
        <v>78.43285976168653</v>
      </c>
      <c r="P23" s="10"/>
    </row>
    <row r="24" spans="1:119">
      <c r="A24" s="12"/>
      <c r="B24" s="42">
        <v>541</v>
      </c>
      <c r="C24" s="19" t="s">
        <v>37</v>
      </c>
      <c r="D24" s="43">
        <v>1026843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1026843</v>
      </c>
      <c r="O24" s="44">
        <f t="shared" si="2"/>
        <v>78.43285976168653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SUM(D26:D27)</f>
        <v>446284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6127970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6574254</v>
      </c>
      <c r="O25" s="41">
        <f t="shared" si="2"/>
        <v>502.15811182401467</v>
      </c>
      <c r="P25" s="9"/>
    </row>
    <row r="26" spans="1:119">
      <c r="A26" s="12"/>
      <c r="B26" s="42">
        <v>574</v>
      </c>
      <c r="C26" s="19" t="s">
        <v>39</v>
      </c>
      <c r="D26" s="43">
        <v>446284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446284</v>
      </c>
      <c r="O26" s="44">
        <f t="shared" si="2"/>
        <v>34.088298197372438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6127970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6127970</v>
      </c>
      <c r="O27" s="44">
        <f t="shared" si="2"/>
        <v>468.0698136266422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4308960</v>
      </c>
      <c r="E28" s="29">
        <f t="shared" si="9"/>
        <v>532627</v>
      </c>
      <c r="F28" s="29">
        <f t="shared" si="9"/>
        <v>620833</v>
      </c>
      <c r="G28" s="29">
        <f t="shared" si="9"/>
        <v>0</v>
      </c>
      <c r="H28" s="29">
        <f t="shared" si="9"/>
        <v>53</v>
      </c>
      <c r="I28" s="29">
        <f t="shared" si="9"/>
        <v>3588707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9051180</v>
      </c>
      <c r="O28" s="41">
        <f t="shared" si="2"/>
        <v>691.35197066911087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4308960</v>
      </c>
      <c r="E29" s="43">
        <v>532627</v>
      </c>
      <c r="F29" s="43">
        <v>620833</v>
      </c>
      <c r="G29" s="43">
        <v>0</v>
      </c>
      <c r="H29" s="43">
        <v>53</v>
      </c>
      <c r="I29" s="43">
        <v>3588707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9051180</v>
      </c>
      <c r="O29" s="44">
        <f t="shared" si="2"/>
        <v>691.35197066911087</v>
      </c>
      <c r="P29" s="9"/>
    </row>
    <row r="30" spans="1:119" ht="16.5" thickBot="1">
      <c r="A30" s="13" t="s">
        <v>10</v>
      </c>
      <c r="B30" s="21"/>
      <c r="C30" s="20"/>
      <c r="D30" s="14">
        <f>SUM(D5,D12,D16,D23,D25,D28)</f>
        <v>31949598</v>
      </c>
      <c r="E30" s="14">
        <f t="shared" ref="E30:M30" si="10">SUM(E5,E12,E16,E23,E25,E28)</f>
        <v>532802</v>
      </c>
      <c r="F30" s="14">
        <f t="shared" si="10"/>
        <v>2178561</v>
      </c>
      <c r="G30" s="14">
        <f t="shared" si="10"/>
        <v>1136979</v>
      </c>
      <c r="H30" s="14">
        <f t="shared" si="10"/>
        <v>53</v>
      </c>
      <c r="I30" s="14">
        <f t="shared" si="10"/>
        <v>22893569</v>
      </c>
      <c r="J30" s="14">
        <f t="shared" si="10"/>
        <v>0</v>
      </c>
      <c r="K30" s="14">
        <f t="shared" si="10"/>
        <v>3545020</v>
      </c>
      <c r="L30" s="14">
        <f t="shared" si="10"/>
        <v>0</v>
      </c>
      <c r="M30" s="14">
        <f t="shared" si="10"/>
        <v>0</v>
      </c>
      <c r="N30" s="14">
        <f t="shared" si="7"/>
        <v>62236582</v>
      </c>
      <c r="O30" s="35">
        <f t="shared" si="2"/>
        <v>4753.787198289031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51</v>
      </c>
      <c r="M32" s="157"/>
      <c r="N32" s="157"/>
      <c r="O32" s="39">
        <v>13092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7511060</v>
      </c>
      <c r="E5" s="24">
        <f t="shared" si="0"/>
        <v>175</v>
      </c>
      <c r="F5" s="24">
        <f t="shared" si="0"/>
        <v>1157433</v>
      </c>
      <c r="G5" s="24">
        <f t="shared" si="0"/>
        <v>786344</v>
      </c>
      <c r="H5" s="24">
        <f t="shared" si="0"/>
        <v>0</v>
      </c>
      <c r="I5" s="24">
        <f t="shared" si="0"/>
        <v>268994</v>
      </c>
      <c r="J5" s="24">
        <f t="shared" si="0"/>
        <v>0</v>
      </c>
      <c r="K5" s="24">
        <f t="shared" si="0"/>
        <v>3073151</v>
      </c>
      <c r="L5" s="24">
        <f t="shared" si="0"/>
        <v>0</v>
      </c>
      <c r="M5" s="24">
        <f t="shared" si="0"/>
        <v>0</v>
      </c>
      <c r="N5" s="25">
        <f t="shared" ref="N5:N16" si="1">SUM(D5:M5)</f>
        <v>12797157</v>
      </c>
      <c r="O5" s="30">
        <f t="shared" ref="O5:O30" si="2">(N5/O$32)</f>
        <v>980.39967823488848</v>
      </c>
      <c r="P5" s="6"/>
    </row>
    <row r="6" spans="1:133">
      <c r="A6" s="12"/>
      <c r="B6" s="42">
        <v>511</v>
      </c>
      <c r="C6" s="19" t="s">
        <v>19</v>
      </c>
      <c r="D6" s="43">
        <v>151801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151801</v>
      </c>
      <c r="O6" s="44">
        <f t="shared" si="2"/>
        <v>11.629587068106948</v>
      </c>
      <c r="P6" s="9"/>
    </row>
    <row r="7" spans="1:133">
      <c r="A7" s="12"/>
      <c r="B7" s="42">
        <v>512</v>
      </c>
      <c r="C7" s="19" t="s">
        <v>20</v>
      </c>
      <c r="D7" s="43">
        <v>619851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619851</v>
      </c>
      <c r="O7" s="44">
        <f t="shared" si="2"/>
        <v>47.487244311652496</v>
      </c>
      <c r="P7" s="9"/>
    </row>
    <row r="8" spans="1:133">
      <c r="A8" s="12"/>
      <c r="B8" s="42">
        <v>513</v>
      </c>
      <c r="C8" s="19" t="s">
        <v>21</v>
      </c>
      <c r="D8" s="43">
        <v>3349267</v>
      </c>
      <c r="E8" s="43">
        <v>175</v>
      </c>
      <c r="F8" s="43">
        <v>0</v>
      </c>
      <c r="G8" s="43">
        <v>786344</v>
      </c>
      <c r="H8" s="43">
        <v>0</v>
      </c>
      <c r="I8" s="43">
        <v>268994</v>
      </c>
      <c r="J8" s="43">
        <v>0</v>
      </c>
      <c r="K8" s="43">
        <v>3073151</v>
      </c>
      <c r="L8" s="43">
        <v>0</v>
      </c>
      <c r="M8" s="43">
        <v>0</v>
      </c>
      <c r="N8" s="43">
        <f t="shared" si="1"/>
        <v>7477931</v>
      </c>
      <c r="O8" s="44">
        <f t="shared" si="2"/>
        <v>572.8898337546924</v>
      </c>
      <c r="P8" s="9"/>
    </row>
    <row r="9" spans="1:133">
      <c r="A9" s="12"/>
      <c r="B9" s="42">
        <v>514</v>
      </c>
      <c r="C9" s="19" t="s">
        <v>22</v>
      </c>
      <c r="D9" s="43">
        <v>386256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386256</v>
      </c>
      <c r="O9" s="44">
        <f t="shared" si="2"/>
        <v>29.591358308434842</v>
      </c>
      <c r="P9" s="9"/>
    </row>
    <row r="10" spans="1:133">
      <c r="A10" s="12"/>
      <c r="B10" s="42">
        <v>515</v>
      </c>
      <c r="C10" s="19" t="s">
        <v>23</v>
      </c>
      <c r="D10" s="43">
        <v>831150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831150</v>
      </c>
      <c r="O10" s="44">
        <f t="shared" si="2"/>
        <v>63.675017237416682</v>
      </c>
      <c r="P10" s="9"/>
    </row>
    <row r="11" spans="1:133">
      <c r="A11" s="12"/>
      <c r="B11" s="42">
        <v>519</v>
      </c>
      <c r="C11" s="19" t="s">
        <v>24</v>
      </c>
      <c r="D11" s="43">
        <v>2172735</v>
      </c>
      <c r="E11" s="43">
        <v>0</v>
      </c>
      <c r="F11" s="43">
        <v>1157433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3330168</v>
      </c>
      <c r="O11" s="44">
        <f t="shared" si="2"/>
        <v>255.12663755458516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8397726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8397726</v>
      </c>
      <c r="O12" s="41">
        <f t="shared" si="2"/>
        <v>643.35601011261781</v>
      </c>
      <c r="P12" s="10"/>
    </row>
    <row r="13" spans="1:133">
      <c r="A13" s="12"/>
      <c r="B13" s="42">
        <v>521</v>
      </c>
      <c r="C13" s="19" t="s">
        <v>26</v>
      </c>
      <c r="D13" s="43">
        <v>5395198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5395198</v>
      </c>
      <c r="O13" s="44">
        <f t="shared" si="2"/>
        <v>413.33011568221866</v>
      </c>
      <c r="P13" s="9"/>
    </row>
    <row r="14" spans="1:133">
      <c r="A14" s="12"/>
      <c r="B14" s="42">
        <v>522</v>
      </c>
      <c r="C14" s="19" t="s">
        <v>27</v>
      </c>
      <c r="D14" s="43">
        <v>2677423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2677423</v>
      </c>
      <c r="O14" s="44">
        <f t="shared" si="2"/>
        <v>205.11935953420669</v>
      </c>
      <c r="P14" s="9"/>
    </row>
    <row r="15" spans="1:133">
      <c r="A15" s="12"/>
      <c r="B15" s="42">
        <v>524</v>
      </c>
      <c r="C15" s="19" t="s">
        <v>28</v>
      </c>
      <c r="D15" s="43">
        <v>325105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325105</v>
      </c>
      <c r="O15" s="44">
        <f t="shared" si="2"/>
        <v>24.906534896192447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3902790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12126466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16029256</v>
      </c>
      <c r="O16" s="41">
        <f t="shared" si="2"/>
        <v>1228.013177047422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3426158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3426158</v>
      </c>
      <c r="O17" s="44">
        <f t="shared" si="2"/>
        <v>262.48050256645979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2466023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2466023</v>
      </c>
      <c r="O18" s="44">
        <f t="shared" si="2"/>
        <v>188.92384892361909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3806858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3806858</v>
      </c>
      <c r="O19" s="44">
        <f t="shared" si="2"/>
        <v>291.64621159886616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2192140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2192140</v>
      </c>
      <c r="O20" s="44">
        <f t="shared" si="2"/>
        <v>167.94146939400903</v>
      </c>
      <c r="P20" s="9"/>
    </row>
    <row r="21" spans="1:119">
      <c r="A21" s="12"/>
      <c r="B21" s="42">
        <v>537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235287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235287</v>
      </c>
      <c r="O21" s="44">
        <f t="shared" si="2"/>
        <v>18.025511376695011</v>
      </c>
      <c r="P21" s="9"/>
    </row>
    <row r="22" spans="1:119">
      <c r="A22" s="12"/>
      <c r="B22" s="42">
        <v>539</v>
      </c>
      <c r="C22" s="19" t="s">
        <v>35</v>
      </c>
      <c r="D22" s="43">
        <v>3902790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3902790</v>
      </c>
      <c r="O22" s="44">
        <f t="shared" si="2"/>
        <v>298.99563318777291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524744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0" si="7">SUM(D23:M23)</f>
        <v>524744</v>
      </c>
      <c r="O23" s="41">
        <f t="shared" si="2"/>
        <v>40.201026583927067</v>
      </c>
      <c r="P23" s="10"/>
    </row>
    <row r="24" spans="1:119">
      <c r="A24" s="12"/>
      <c r="B24" s="42">
        <v>541</v>
      </c>
      <c r="C24" s="19" t="s">
        <v>37</v>
      </c>
      <c r="D24" s="43">
        <v>524744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524744</v>
      </c>
      <c r="O24" s="44">
        <f t="shared" si="2"/>
        <v>40.201026583927067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SUM(D26:D27)</f>
        <v>520306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7364443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7884749</v>
      </c>
      <c r="O25" s="41">
        <f t="shared" si="2"/>
        <v>604.05646211598867</v>
      </c>
      <c r="P25" s="9"/>
    </row>
    <row r="26" spans="1:119">
      <c r="A26" s="12"/>
      <c r="B26" s="42">
        <v>574</v>
      </c>
      <c r="C26" s="19" t="s">
        <v>39</v>
      </c>
      <c r="D26" s="43">
        <v>520306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520306</v>
      </c>
      <c r="O26" s="44">
        <f t="shared" si="2"/>
        <v>39.861028116141881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7364443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7364443</v>
      </c>
      <c r="O27" s="44">
        <f t="shared" si="2"/>
        <v>564.19543399984673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4428623</v>
      </c>
      <c r="E28" s="29">
        <f t="shared" si="9"/>
        <v>1128035</v>
      </c>
      <c r="F28" s="29">
        <f t="shared" si="9"/>
        <v>0</v>
      </c>
      <c r="G28" s="29">
        <f t="shared" si="9"/>
        <v>0</v>
      </c>
      <c r="H28" s="29">
        <f t="shared" si="9"/>
        <v>56</v>
      </c>
      <c r="I28" s="29">
        <f t="shared" si="9"/>
        <v>2481873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8038587</v>
      </c>
      <c r="O28" s="41">
        <f t="shared" si="2"/>
        <v>615.84210526315792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4428623</v>
      </c>
      <c r="E29" s="43">
        <v>1128035</v>
      </c>
      <c r="F29" s="43">
        <v>0</v>
      </c>
      <c r="G29" s="43">
        <v>0</v>
      </c>
      <c r="H29" s="43">
        <v>56</v>
      </c>
      <c r="I29" s="43">
        <v>2481873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8038587</v>
      </c>
      <c r="O29" s="44">
        <f t="shared" si="2"/>
        <v>615.84210526315792</v>
      </c>
      <c r="P29" s="9"/>
    </row>
    <row r="30" spans="1:119" ht="16.5" thickBot="1">
      <c r="A30" s="13" t="s">
        <v>10</v>
      </c>
      <c r="B30" s="21"/>
      <c r="C30" s="20"/>
      <c r="D30" s="14">
        <f>SUM(D5,D12,D16,D23,D25,D28)</f>
        <v>25285249</v>
      </c>
      <c r="E30" s="14">
        <f t="shared" ref="E30:M30" si="10">SUM(E5,E12,E16,E23,E25,E28)</f>
        <v>1128210</v>
      </c>
      <c r="F30" s="14">
        <f t="shared" si="10"/>
        <v>1157433</v>
      </c>
      <c r="G30" s="14">
        <f t="shared" si="10"/>
        <v>786344</v>
      </c>
      <c r="H30" s="14">
        <f t="shared" si="10"/>
        <v>56</v>
      </c>
      <c r="I30" s="14">
        <f t="shared" si="10"/>
        <v>22241776</v>
      </c>
      <c r="J30" s="14">
        <f t="shared" si="10"/>
        <v>0</v>
      </c>
      <c r="K30" s="14">
        <f t="shared" si="10"/>
        <v>3073151</v>
      </c>
      <c r="L30" s="14">
        <f t="shared" si="10"/>
        <v>0</v>
      </c>
      <c r="M30" s="14">
        <f t="shared" si="10"/>
        <v>0</v>
      </c>
      <c r="N30" s="14">
        <f t="shared" si="7"/>
        <v>53672219</v>
      </c>
      <c r="O30" s="35">
        <f t="shared" si="2"/>
        <v>4111.8684593580019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49</v>
      </c>
      <c r="M32" s="157"/>
      <c r="N32" s="157"/>
      <c r="O32" s="39">
        <v>13053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8298717</v>
      </c>
      <c r="E5" s="24">
        <f t="shared" si="0"/>
        <v>0</v>
      </c>
      <c r="F5" s="24">
        <f t="shared" si="0"/>
        <v>696597</v>
      </c>
      <c r="G5" s="24">
        <f t="shared" si="0"/>
        <v>1162363</v>
      </c>
      <c r="H5" s="24">
        <f t="shared" si="0"/>
        <v>0</v>
      </c>
      <c r="I5" s="24">
        <f t="shared" si="0"/>
        <v>75095</v>
      </c>
      <c r="J5" s="24">
        <f t="shared" si="0"/>
        <v>0</v>
      </c>
      <c r="K5" s="24">
        <f t="shared" si="0"/>
        <v>2863388</v>
      </c>
      <c r="L5" s="24">
        <f t="shared" si="0"/>
        <v>0</v>
      </c>
      <c r="M5" s="24">
        <f t="shared" si="0"/>
        <v>0</v>
      </c>
      <c r="N5" s="25">
        <f t="shared" ref="N5:N16" si="1">SUM(D5:M5)</f>
        <v>13096160</v>
      </c>
      <c r="O5" s="30">
        <f t="shared" ref="O5:O30" si="2">(N5/O$32)</f>
        <v>1009.33795761079</v>
      </c>
      <c r="P5" s="6"/>
    </row>
    <row r="6" spans="1:133">
      <c r="A6" s="12"/>
      <c r="B6" s="42">
        <v>511</v>
      </c>
      <c r="C6" s="19" t="s">
        <v>19</v>
      </c>
      <c r="D6" s="43">
        <v>135351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135351</v>
      </c>
      <c r="O6" s="44">
        <f t="shared" si="2"/>
        <v>10.431676300578035</v>
      </c>
      <c r="P6" s="9"/>
    </row>
    <row r="7" spans="1:133">
      <c r="A7" s="12"/>
      <c r="B7" s="42">
        <v>512</v>
      </c>
      <c r="C7" s="19" t="s">
        <v>20</v>
      </c>
      <c r="D7" s="43">
        <v>1200696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1200696</v>
      </c>
      <c r="O7" s="44">
        <f t="shared" si="2"/>
        <v>92.539190751445091</v>
      </c>
      <c r="P7" s="9"/>
    </row>
    <row r="8" spans="1:133">
      <c r="A8" s="12"/>
      <c r="B8" s="42">
        <v>513</v>
      </c>
      <c r="C8" s="19" t="s">
        <v>21</v>
      </c>
      <c r="D8" s="43">
        <v>2574521</v>
      </c>
      <c r="E8" s="43">
        <v>0</v>
      </c>
      <c r="F8" s="43">
        <v>0</v>
      </c>
      <c r="G8" s="43">
        <v>1158738</v>
      </c>
      <c r="H8" s="43">
        <v>0</v>
      </c>
      <c r="I8" s="43">
        <v>75095</v>
      </c>
      <c r="J8" s="43">
        <v>0</v>
      </c>
      <c r="K8" s="43">
        <v>2863388</v>
      </c>
      <c r="L8" s="43">
        <v>0</v>
      </c>
      <c r="M8" s="43">
        <v>0</v>
      </c>
      <c r="N8" s="43">
        <f t="shared" si="1"/>
        <v>6671742</v>
      </c>
      <c r="O8" s="44">
        <f t="shared" si="2"/>
        <v>514.19976878612715</v>
      </c>
      <c r="P8" s="9"/>
    </row>
    <row r="9" spans="1:133">
      <c r="A9" s="12"/>
      <c r="B9" s="42">
        <v>514</v>
      </c>
      <c r="C9" s="19" t="s">
        <v>22</v>
      </c>
      <c r="D9" s="43">
        <v>394181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394181</v>
      </c>
      <c r="O9" s="44">
        <f t="shared" si="2"/>
        <v>30.380038535645472</v>
      </c>
      <c r="P9" s="9"/>
    </row>
    <row r="10" spans="1:133">
      <c r="A10" s="12"/>
      <c r="B10" s="42">
        <v>515</v>
      </c>
      <c r="C10" s="19" t="s">
        <v>23</v>
      </c>
      <c r="D10" s="43">
        <v>599771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599771</v>
      </c>
      <c r="O10" s="44">
        <f t="shared" si="2"/>
        <v>46.225125240847781</v>
      </c>
      <c r="P10" s="9"/>
    </row>
    <row r="11" spans="1:133">
      <c r="A11" s="12"/>
      <c r="B11" s="42">
        <v>519</v>
      </c>
      <c r="C11" s="19" t="s">
        <v>24</v>
      </c>
      <c r="D11" s="43">
        <v>3394197</v>
      </c>
      <c r="E11" s="43">
        <v>0</v>
      </c>
      <c r="F11" s="43">
        <v>696597</v>
      </c>
      <c r="G11" s="43">
        <v>3625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4094419</v>
      </c>
      <c r="O11" s="44">
        <f t="shared" si="2"/>
        <v>315.56215799614642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8513104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8513104</v>
      </c>
      <c r="O12" s="41">
        <f t="shared" si="2"/>
        <v>656.11591522157994</v>
      </c>
      <c r="P12" s="10"/>
    </row>
    <row r="13" spans="1:133">
      <c r="A13" s="12"/>
      <c r="B13" s="42">
        <v>521</v>
      </c>
      <c r="C13" s="19" t="s">
        <v>26</v>
      </c>
      <c r="D13" s="43">
        <v>5463433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5463433</v>
      </c>
      <c r="O13" s="44">
        <f t="shared" si="2"/>
        <v>421.07383429672444</v>
      </c>
      <c r="P13" s="9"/>
    </row>
    <row r="14" spans="1:133">
      <c r="A14" s="12"/>
      <c r="B14" s="42">
        <v>522</v>
      </c>
      <c r="C14" s="19" t="s">
        <v>27</v>
      </c>
      <c r="D14" s="43">
        <v>2740320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2740320</v>
      </c>
      <c r="O14" s="44">
        <f t="shared" si="2"/>
        <v>211.2</v>
      </c>
      <c r="P14" s="9"/>
    </row>
    <row r="15" spans="1:133">
      <c r="A15" s="12"/>
      <c r="B15" s="42">
        <v>524</v>
      </c>
      <c r="C15" s="19" t="s">
        <v>28</v>
      </c>
      <c r="D15" s="43">
        <v>309351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309351</v>
      </c>
      <c r="O15" s="44">
        <f t="shared" si="2"/>
        <v>23.842080924855491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3346170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11963053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15309223</v>
      </c>
      <c r="O16" s="41">
        <f t="shared" si="2"/>
        <v>1179.9015799614644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3805478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3805478</v>
      </c>
      <c r="O17" s="44">
        <f t="shared" si="2"/>
        <v>293.29310211946051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2310498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2310498</v>
      </c>
      <c r="O18" s="44">
        <f t="shared" si="2"/>
        <v>178.07306358381504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3626160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3626160</v>
      </c>
      <c r="O19" s="44">
        <f t="shared" si="2"/>
        <v>279.47283236994218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1907846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1907846</v>
      </c>
      <c r="O20" s="44">
        <f t="shared" si="2"/>
        <v>147.04015414258188</v>
      </c>
      <c r="P20" s="9"/>
    </row>
    <row r="21" spans="1:119">
      <c r="A21" s="12"/>
      <c r="B21" s="42">
        <v>537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313071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313071</v>
      </c>
      <c r="O21" s="44">
        <f t="shared" si="2"/>
        <v>24.128786127167629</v>
      </c>
      <c r="P21" s="9"/>
    </row>
    <row r="22" spans="1:119">
      <c r="A22" s="12"/>
      <c r="B22" s="42">
        <v>539</v>
      </c>
      <c r="C22" s="19" t="s">
        <v>35</v>
      </c>
      <c r="D22" s="43">
        <v>3346170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3346170</v>
      </c>
      <c r="O22" s="44">
        <f t="shared" si="2"/>
        <v>257.8936416184971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1303223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0" si="7">SUM(D23:M23)</f>
        <v>1303223</v>
      </c>
      <c r="O23" s="41">
        <f t="shared" si="2"/>
        <v>100.44107899807322</v>
      </c>
      <c r="P23" s="10"/>
    </row>
    <row r="24" spans="1:119">
      <c r="A24" s="12"/>
      <c r="B24" s="42">
        <v>541</v>
      </c>
      <c r="C24" s="19" t="s">
        <v>37</v>
      </c>
      <c r="D24" s="43">
        <v>1303223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1303223</v>
      </c>
      <c r="O24" s="44">
        <f t="shared" si="2"/>
        <v>100.44107899807322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SUM(D26:D27)</f>
        <v>517985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6730493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7248478</v>
      </c>
      <c r="O25" s="41">
        <f t="shared" si="2"/>
        <v>558.64955684007703</v>
      </c>
      <c r="P25" s="9"/>
    </row>
    <row r="26" spans="1:119">
      <c r="A26" s="12"/>
      <c r="B26" s="42">
        <v>574</v>
      </c>
      <c r="C26" s="19" t="s">
        <v>39</v>
      </c>
      <c r="D26" s="43">
        <v>517985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517985</v>
      </c>
      <c r="O26" s="44">
        <f t="shared" si="2"/>
        <v>39.921772639691717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6730493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6730493</v>
      </c>
      <c r="O27" s="44">
        <f t="shared" si="2"/>
        <v>518.72778420038537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2684305</v>
      </c>
      <c r="E28" s="29">
        <f t="shared" si="9"/>
        <v>618897</v>
      </c>
      <c r="F28" s="29">
        <f t="shared" si="9"/>
        <v>0</v>
      </c>
      <c r="G28" s="29">
        <f t="shared" si="9"/>
        <v>0</v>
      </c>
      <c r="H28" s="29">
        <f t="shared" si="9"/>
        <v>56</v>
      </c>
      <c r="I28" s="29">
        <f t="shared" si="9"/>
        <v>581094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3884352</v>
      </c>
      <c r="O28" s="41">
        <f t="shared" si="2"/>
        <v>299.37202312138726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2684305</v>
      </c>
      <c r="E29" s="43">
        <v>618897</v>
      </c>
      <c r="F29" s="43">
        <v>0</v>
      </c>
      <c r="G29" s="43">
        <v>0</v>
      </c>
      <c r="H29" s="43">
        <v>56</v>
      </c>
      <c r="I29" s="43">
        <v>581094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3884352</v>
      </c>
      <c r="O29" s="44">
        <f t="shared" si="2"/>
        <v>299.37202312138726</v>
      </c>
      <c r="P29" s="9"/>
    </row>
    <row r="30" spans="1:119" ht="16.5" thickBot="1">
      <c r="A30" s="13" t="s">
        <v>10</v>
      </c>
      <c r="B30" s="21"/>
      <c r="C30" s="20"/>
      <c r="D30" s="14">
        <f>SUM(D5,D12,D16,D23,D25,D28)</f>
        <v>24663504</v>
      </c>
      <c r="E30" s="14">
        <f t="shared" ref="E30:M30" si="10">SUM(E5,E12,E16,E23,E25,E28)</f>
        <v>618897</v>
      </c>
      <c r="F30" s="14">
        <f t="shared" si="10"/>
        <v>696597</v>
      </c>
      <c r="G30" s="14">
        <f t="shared" si="10"/>
        <v>1162363</v>
      </c>
      <c r="H30" s="14">
        <f t="shared" si="10"/>
        <v>56</v>
      </c>
      <c r="I30" s="14">
        <f t="shared" si="10"/>
        <v>19349735</v>
      </c>
      <c r="J30" s="14">
        <f t="shared" si="10"/>
        <v>0</v>
      </c>
      <c r="K30" s="14">
        <f t="shared" si="10"/>
        <v>2863388</v>
      </c>
      <c r="L30" s="14">
        <f t="shared" si="10"/>
        <v>0</v>
      </c>
      <c r="M30" s="14">
        <f t="shared" si="10"/>
        <v>0</v>
      </c>
      <c r="N30" s="14">
        <f t="shared" si="7"/>
        <v>49354540</v>
      </c>
      <c r="O30" s="35">
        <f t="shared" si="2"/>
        <v>3803.8181117533718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46</v>
      </c>
      <c r="M32" s="157"/>
      <c r="N32" s="157"/>
      <c r="O32" s="39">
        <v>12975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7899120</v>
      </c>
      <c r="E5" s="24">
        <f t="shared" si="0"/>
        <v>1611</v>
      </c>
      <c r="F5" s="24">
        <f t="shared" si="0"/>
        <v>704250</v>
      </c>
      <c r="G5" s="24">
        <f t="shared" si="0"/>
        <v>2777567</v>
      </c>
      <c r="H5" s="24">
        <f t="shared" si="0"/>
        <v>0</v>
      </c>
      <c r="I5" s="24">
        <f t="shared" si="0"/>
        <v>70606</v>
      </c>
      <c r="J5" s="24">
        <f t="shared" si="0"/>
        <v>0</v>
      </c>
      <c r="K5" s="24">
        <f t="shared" si="0"/>
        <v>2813995</v>
      </c>
      <c r="L5" s="24">
        <f t="shared" si="0"/>
        <v>0</v>
      </c>
      <c r="M5" s="24">
        <f t="shared" si="0"/>
        <v>0</v>
      </c>
      <c r="N5" s="25">
        <f t="shared" ref="N5:N16" si="1">SUM(D5:M5)</f>
        <v>14267149</v>
      </c>
      <c r="O5" s="30">
        <f t="shared" ref="O5:O30" si="2">(N5/O$32)</f>
        <v>1044.2178877259753</v>
      </c>
      <c r="P5" s="6"/>
    </row>
    <row r="6" spans="1:133">
      <c r="A6" s="12"/>
      <c r="B6" s="42">
        <v>511</v>
      </c>
      <c r="C6" s="19" t="s">
        <v>19</v>
      </c>
      <c r="D6" s="43">
        <v>144808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144808</v>
      </c>
      <c r="O6" s="44">
        <f t="shared" si="2"/>
        <v>10.598550830710678</v>
      </c>
      <c r="P6" s="9"/>
    </row>
    <row r="7" spans="1:133">
      <c r="A7" s="12"/>
      <c r="B7" s="42">
        <v>512</v>
      </c>
      <c r="C7" s="19" t="s">
        <v>20</v>
      </c>
      <c r="D7" s="43">
        <v>882800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882800</v>
      </c>
      <c r="O7" s="44">
        <f t="shared" si="2"/>
        <v>64.612457000658708</v>
      </c>
      <c r="P7" s="9"/>
    </row>
    <row r="8" spans="1:133">
      <c r="A8" s="12"/>
      <c r="B8" s="42">
        <v>513</v>
      </c>
      <c r="C8" s="19" t="s">
        <v>21</v>
      </c>
      <c r="D8" s="43">
        <v>2803441</v>
      </c>
      <c r="E8" s="43">
        <v>1611</v>
      </c>
      <c r="F8" s="43">
        <v>0</v>
      </c>
      <c r="G8" s="43">
        <v>2777567</v>
      </c>
      <c r="H8" s="43">
        <v>0</v>
      </c>
      <c r="I8" s="43">
        <v>70606</v>
      </c>
      <c r="J8" s="43">
        <v>0</v>
      </c>
      <c r="K8" s="43">
        <v>2813995</v>
      </c>
      <c r="L8" s="43">
        <v>0</v>
      </c>
      <c r="M8" s="43">
        <v>0</v>
      </c>
      <c r="N8" s="43">
        <f t="shared" si="1"/>
        <v>8467220</v>
      </c>
      <c r="O8" s="44">
        <f t="shared" si="2"/>
        <v>619.71894898631342</v>
      </c>
      <c r="P8" s="9"/>
    </row>
    <row r="9" spans="1:133">
      <c r="A9" s="12"/>
      <c r="B9" s="42">
        <v>514</v>
      </c>
      <c r="C9" s="19" t="s">
        <v>22</v>
      </c>
      <c r="D9" s="43">
        <v>494490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494490</v>
      </c>
      <c r="O9" s="44">
        <f t="shared" si="2"/>
        <v>36.191905145282881</v>
      </c>
      <c r="P9" s="9"/>
    </row>
    <row r="10" spans="1:133">
      <c r="A10" s="12"/>
      <c r="B10" s="42">
        <v>515</v>
      </c>
      <c r="C10" s="19" t="s">
        <v>23</v>
      </c>
      <c r="D10" s="43">
        <v>556542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556542</v>
      </c>
      <c r="O10" s="44">
        <f t="shared" si="2"/>
        <v>40.733513869574764</v>
      </c>
      <c r="P10" s="9"/>
    </row>
    <row r="11" spans="1:133">
      <c r="A11" s="12"/>
      <c r="B11" s="42">
        <v>519</v>
      </c>
      <c r="C11" s="19" t="s">
        <v>24</v>
      </c>
      <c r="D11" s="43">
        <v>3017039</v>
      </c>
      <c r="E11" s="43">
        <v>0</v>
      </c>
      <c r="F11" s="43">
        <v>704250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3721289</v>
      </c>
      <c r="O11" s="44">
        <f t="shared" si="2"/>
        <v>272.36251189343483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8363455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8363455</v>
      </c>
      <c r="O12" s="41">
        <f t="shared" si="2"/>
        <v>612.12435043548271</v>
      </c>
      <c r="P12" s="10"/>
    </row>
    <row r="13" spans="1:133">
      <c r="A13" s="12"/>
      <c r="B13" s="42">
        <v>521</v>
      </c>
      <c r="C13" s="19" t="s">
        <v>26</v>
      </c>
      <c r="D13" s="43">
        <v>5257083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5257083</v>
      </c>
      <c r="O13" s="44">
        <f t="shared" si="2"/>
        <v>384.76784015223598</v>
      </c>
      <c r="P13" s="9"/>
    </row>
    <row r="14" spans="1:133">
      <c r="A14" s="12"/>
      <c r="B14" s="42">
        <v>522</v>
      </c>
      <c r="C14" s="19" t="s">
        <v>27</v>
      </c>
      <c r="D14" s="43">
        <v>2752143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2752143</v>
      </c>
      <c r="O14" s="44">
        <f t="shared" si="2"/>
        <v>201.43035936470761</v>
      </c>
      <c r="P14" s="9"/>
    </row>
    <row r="15" spans="1:133">
      <c r="A15" s="12"/>
      <c r="B15" s="42">
        <v>524</v>
      </c>
      <c r="C15" s="19" t="s">
        <v>28</v>
      </c>
      <c r="D15" s="43">
        <v>354229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354229</v>
      </c>
      <c r="O15" s="44">
        <f t="shared" si="2"/>
        <v>25.926150918539122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3354801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11865845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15220646</v>
      </c>
      <c r="O16" s="41">
        <f t="shared" si="2"/>
        <v>1114.0046841835615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3939249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3939249</v>
      </c>
      <c r="O17" s="44">
        <f t="shared" si="2"/>
        <v>288.31508453487521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2281143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2281143</v>
      </c>
      <c r="O18" s="44">
        <f t="shared" si="2"/>
        <v>166.95769596721073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3854678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3854678</v>
      </c>
      <c r="O19" s="44">
        <f t="shared" si="2"/>
        <v>282.1253019102686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1408047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1408047</v>
      </c>
      <c r="O20" s="44">
        <f t="shared" si="2"/>
        <v>103.05547829905585</v>
      </c>
      <c r="P20" s="9"/>
    </row>
    <row r="21" spans="1:119">
      <c r="A21" s="12"/>
      <c r="B21" s="42">
        <v>537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382728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382728</v>
      </c>
      <c r="O21" s="44">
        <f t="shared" si="2"/>
        <v>28.012003220376197</v>
      </c>
      <c r="P21" s="9"/>
    </row>
    <row r="22" spans="1:119">
      <c r="A22" s="12"/>
      <c r="B22" s="42">
        <v>539</v>
      </c>
      <c r="C22" s="19" t="s">
        <v>35</v>
      </c>
      <c r="D22" s="43">
        <v>3354801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3354801</v>
      </c>
      <c r="O22" s="44">
        <f t="shared" si="2"/>
        <v>245.53912025177488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1206664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0" si="7">SUM(D23:M23)</f>
        <v>1206664</v>
      </c>
      <c r="O23" s="41">
        <f t="shared" si="2"/>
        <v>88.316182390397429</v>
      </c>
      <c r="P23" s="10"/>
    </row>
    <row r="24" spans="1:119">
      <c r="A24" s="12"/>
      <c r="B24" s="42">
        <v>541</v>
      </c>
      <c r="C24" s="19" t="s">
        <v>37</v>
      </c>
      <c r="D24" s="43">
        <v>1206664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1206664</v>
      </c>
      <c r="O24" s="44">
        <f t="shared" si="2"/>
        <v>88.316182390397429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SUM(D26:D27)</f>
        <v>525587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6500050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7025637</v>
      </c>
      <c r="O25" s="41">
        <f t="shared" si="2"/>
        <v>514.20895850106126</v>
      </c>
      <c r="P25" s="9"/>
    </row>
    <row r="26" spans="1:119">
      <c r="A26" s="12"/>
      <c r="B26" s="42">
        <v>574</v>
      </c>
      <c r="C26" s="19" t="s">
        <v>39</v>
      </c>
      <c r="D26" s="43">
        <v>525587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525587</v>
      </c>
      <c r="O26" s="44">
        <f t="shared" si="2"/>
        <v>38.467906023567302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6500050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6500050</v>
      </c>
      <c r="O27" s="44">
        <f t="shared" si="2"/>
        <v>475.74105247749395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5216409</v>
      </c>
      <c r="E28" s="29">
        <f t="shared" si="9"/>
        <v>837224</v>
      </c>
      <c r="F28" s="29">
        <f t="shared" si="9"/>
        <v>0</v>
      </c>
      <c r="G28" s="29">
        <f t="shared" si="9"/>
        <v>0</v>
      </c>
      <c r="H28" s="29">
        <f t="shared" si="9"/>
        <v>206</v>
      </c>
      <c r="I28" s="29">
        <f t="shared" si="9"/>
        <v>3901417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9955256</v>
      </c>
      <c r="O28" s="41">
        <f t="shared" si="2"/>
        <v>728.62885164312377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5216409</v>
      </c>
      <c r="E29" s="43">
        <v>837224</v>
      </c>
      <c r="F29" s="43">
        <v>0</v>
      </c>
      <c r="G29" s="43">
        <v>0</v>
      </c>
      <c r="H29" s="43">
        <v>206</v>
      </c>
      <c r="I29" s="43">
        <v>3901417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9955256</v>
      </c>
      <c r="O29" s="44">
        <f t="shared" si="2"/>
        <v>728.62885164312377</v>
      </c>
      <c r="P29" s="9"/>
    </row>
    <row r="30" spans="1:119" ht="16.5" thickBot="1">
      <c r="A30" s="13" t="s">
        <v>10</v>
      </c>
      <c r="B30" s="21"/>
      <c r="C30" s="20"/>
      <c r="D30" s="14">
        <f>SUM(D5,D12,D16,D23,D25,D28)</f>
        <v>26566036</v>
      </c>
      <c r="E30" s="14">
        <f t="shared" ref="E30:M30" si="10">SUM(E5,E12,E16,E23,E25,E28)</f>
        <v>838835</v>
      </c>
      <c r="F30" s="14">
        <f t="shared" si="10"/>
        <v>704250</v>
      </c>
      <c r="G30" s="14">
        <f t="shared" si="10"/>
        <v>2777567</v>
      </c>
      <c r="H30" s="14">
        <f t="shared" si="10"/>
        <v>206</v>
      </c>
      <c r="I30" s="14">
        <f t="shared" si="10"/>
        <v>22337918</v>
      </c>
      <c r="J30" s="14">
        <f t="shared" si="10"/>
        <v>0</v>
      </c>
      <c r="K30" s="14">
        <f t="shared" si="10"/>
        <v>2813995</v>
      </c>
      <c r="L30" s="14">
        <f t="shared" si="10"/>
        <v>0</v>
      </c>
      <c r="M30" s="14">
        <f t="shared" si="10"/>
        <v>0</v>
      </c>
      <c r="N30" s="14">
        <f t="shared" si="7"/>
        <v>56038807</v>
      </c>
      <c r="O30" s="35">
        <f t="shared" si="2"/>
        <v>4101.5009148796016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43</v>
      </c>
      <c r="M32" s="157"/>
      <c r="N32" s="157"/>
      <c r="O32" s="39">
        <v>13663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7149259</v>
      </c>
      <c r="E5" s="24">
        <f t="shared" si="0"/>
        <v>756331</v>
      </c>
      <c r="F5" s="24">
        <f t="shared" si="0"/>
        <v>700521</v>
      </c>
      <c r="G5" s="24">
        <f t="shared" si="0"/>
        <v>552842</v>
      </c>
      <c r="H5" s="24">
        <f t="shared" si="0"/>
        <v>0</v>
      </c>
      <c r="I5" s="24">
        <f t="shared" si="0"/>
        <v>67260</v>
      </c>
      <c r="J5" s="24">
        <f t="shared" si="0"/>
        <v>0</v>
      </c>
      <c r="K5" s="24">
        <f t="shared" si="0"/>
        <v>2419753</v>
      </c>
      <c r="L5" s="24">
        <f t="shared" si="0"/>
        <v>0</v>
      </c>
      <c r="M5" s="24">
        <f t="shared" si="0"/>
        <v>0</v>
      </c>
      <c r="N5" s="25">
        <f t="shared" ref="N5:N16" si="1">SUM(D5:M5)</f>
        <v>11645966</v>
      </c>
      <c r="O5" s="30">
        <f t="shared" ref="O5:O30" si="2">(N5/O$32)</f>
        <v>839.40939887559466</v>
      </c>
      <c r="P5" s="6"/>
    </row>
    <row r="6" spans="1:133">
      <c r="A6" s="12"/>
      <c r="B6" s="42">
        <v>511</v>
      </c>
      <c r="C6" s="19" t="s">
        <v>19</v>
      </c>
      <c r="D6" s="43">
        <v>148601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148601</v>
      </c>
      <c r="O6" s="44">
        <f t="shared" si="2"/>
        <v>10.710753928211043</v>
      </c>
      <c r="P6" s="9"/>
    </row>
    <row r="7" spans="1:133">
      <c r="A7" s="12"/>
      <c r="B7" s="42">
        <v>512</v>
      </c>
      <c r="C7" s="19" t="s">
        <v>20</v>
      </c>
      <c r="D7" s="43">
        <v>773692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773692</v>
      </c>
      <c r="O7" s="44">
        <f t="shared" si="2"/>
        <v>55.765604728268706</v>
      </c>
      <c r="P7" s="9"/>
    </row>
    <row r="8" spans="1:133">
      <c r="A8" s="12"/>
      <c r="B8" s="42">
        <v>513</v>
      </c>
      <c r="C8" s="19" t="s">
        <v>21</v>
      </c>
      <c r="D8" s="43">
        <v>2665427</v>
      </c>
      <c r="E8" s="43">
        <v>756331</v>
      </c>
      <c r="F8" s="43">
        <v>0</v>
      </c>
      <c r="G8" s="43">
        <v>552842</v>
      </c>
      <c r="H8" s="43">
        <v>0</v>
      </c>
      <c r="I8" s="43">
        <v>67260</v>
      </c>
      <c r="J8" s="43">
        <v>0</v>
      </c>
      <c r="K8" s="43">
        <v>2419753</v>
      </c>
      <c r="L8" s="43">
        <v>0</v>
      </c>
      <c r="M8" s="43">
        <v>0</v>
      </c>
      <c r="N8" s="43">
        <f t="shared" si="1"/>
        <v>6461613</v>
      </c>
      <c r="O8" s="44">
        <f t="shared" si="2"/>
        <v>465.73540435346689</v>
      </c>
      <c r="P8" s="9"/>
    </row>
    <row r="9" spans="1:133">
      <c r="A9" s="12"/>
      <c r="B9" s="42">
        <v>514</v>
      </c>
      <c r="C9" s="19" t="s">
        <v>22</v>
      </c>
      <c r="D9" s="43">
        <v>557009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557009</v>
      </c>
      <c r="O9" s="44">
        <f t="shared" si="2"/>
        <v>40.147686319734753</v>
      </c>
      <c r="P9" s="9"/>
    </row>
    <row r="10" spans="1:133">
      <c r="A10" s="12"/>
      <c r="B10" s="42">
        <v>515</v>
      </c>
      <c r="C10" s="19" t="s">
        <v>23</v>
      </c>
      <c r="D10" s="43">
        <v>595509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595509</v>
      </c>
      <c r="O10" s="44">
        <f t="shared" si="2"/>
        <v>42.922661092691364</v>
      </c>
      <c r="P10" s="9"/>
    </row>
    <row r="11" spans="1:133">
      <c r="A11" s="12"/>
      <c r="B11" s="42">
        <v>519</v>
      </c>
      <c r="C11" s="19" t="s">
        <v>24</v>
      </c>
      <c r="D11" s="43">
        <v>2409021</v>
      </c>
      <c r="E11" s="43">
        <v>0</v>
      </c>
      <c r="F11" s="43">
        <v>700521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3109542</v>
      </c>
      <c r="O11" s="44">
        <f t="shared" si="2"/>
        <v>224.12728845322187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8011049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8011049</v>
      </c>
      <c r="O12" s="41">
        <f t="shared" si="2"/>
        <v>577.41451636153954</v>
      </c>
      <c r="P12" s="10"/>
    </row>
    <row r="13" spans="1:133">
      <c r="A13" s="12"/>
      <c r="B13" s="42">
        <v>521</v>
      </c>
      <c r="C13" s="19" t="s">
        <v>26</v>
      </c>
      <c r="D13" s="43">
        <v>5138607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5138607</v>
      </c>
      <c r="O13" s="44">
        <f t="shared" si="2"/>
        <v>370.3767478737206</v>
      </c>
      <c r="P13" s="9"/>
    </row>
    <row r="14" spans="1:133">
      <c r="A14" s="12"/>
      <c r="B14" s="42">
        <v>522</v>
      </c>
      <c r="C14" s="19" t="s">
        <v>27</v>
      </c>
      <c r="D14" s="43">
        <v>2520564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2520564</v>
      </c>
      <c r="O14" s="44">
        <f t="shared" si="2"/>
        <v>181.6753639901975</v>
      </c>
      <c r="P14" s="9"/>
    </row>
    <row r="15" spans="1:133">
      <c r="A15" s="12"/>
      <c r="B15" s="42">
        <v>524</v>
      </c>
      <c r="C15" s="19" t="s">
        <v>28</v>
      </c>
      <c r="D15" s="43">
        <v>351878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351878</v>
      </c>
      <c r="O15" s="44">
        <f t="shared" si="2"/>
        <v>25.362404497621451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3596253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10918961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14515214</v>
      </c>
      <c r="O16" s="41">
        <f t="shared" si="2"/>
        <v>1046.2169525731583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3244529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3244529</v>
      </c>
      <c r="O17" s="44">
        <f t="shared" si="2"/>
        <v>233.8567824708087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2552151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2552151</v>
      </c>
      <c r="O18" s="44">
        <f t="shared" si="2"/>
        <v>183.95206861755801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3772197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3772197</v>
      </c>
      <c r="O19" s="44">
        <f t="shared" si="2"/>
        <v>271.88964970448319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1125892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1125892</v>
      </c>
      <c r="O20" s="44">
        <f t="shared" si="2"/>
        <v>81.151218105809434</v>
      </c>
      <c r="P20" s="9"/>
    </row>
    <row r="21" spans="1:119">
      <c r="A21" s="12"/>
      <c r="B21" s="42">
        <v>537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224192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224192</v>
      </c>
      <c r="O21" s="44">
        <f t="shared" si="2"/>
        <v>16.159146605160732</v>
      </c>
      <c r="P21" s="9"/>
    </row>
    <row r="22" spans="1:119">
      <c r="A22" s="12"/>
      <c r="B22" s="42">
        <v>539</v>
      </c>
      <c r="C22" s="19" t="s">
        <v>35</v>
      </c>
      <c r="D22" s="43">
        <v>3596253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3596253</v>
      </c>
      <c r="O22" s="44">
        <f t="shared" si="2"/>
        <v>259.20808706933832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1670564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0" si="7">SUM(D23:M23)</f>
        <v>1670564</v>
      </c>
      <c r="O23" s="41">
        <f t="shared" si="2"/>
        <v>120.40968718466196</v>
      </c>
      <c r="P23" s="10"/>
    </row>
    <row r="24" spans="1:119">
      <c r="A24" s="12"/>
      <c r="B24" s="42">
        <v>541</v>
      </c>
      <c r="C24" s="19" t="s">
        <v>37</v>
      </c>
      <c r="D24" s="43">
        <v>1670564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1670564</v>
      </c>
      <c r="O24" s="44">
        <f t="shared" si="2"/>
        <v>120.40968718466196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SUM(D26:D27)</f>
        <v>505720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7131032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7636752</v>
      </c>
      <c r="O25" s="41">
        <f t="shared" si="2"/>
        <v>550.4362116188554</v>
      </c>
      <c r="P25" s="9"/>
    </row>
    <row r="26" spans="1:119">
      <c r="A26" s="12"/>
      <c r="B26" s="42">
        <v>574</v>
      </c>
      <c r="C26" s="19" t="s">
        <v>39</v>
      </c>
      <c r="D26" s="43">
        <v>505720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505720</v>
      </c>
      <c r="O26" s="44">
        <f t="shared" si="2"/>
        <v>36.450915381288745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7131032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7131032</v>
      </c>
      <c r="O27" s="44">
        <f t="shared" si="2"/>
        <v>513.98529623756667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2463714</v>
      </c>
      <c r="E28" s="29">
        <f t="shared" si="9"/>
        <v>1397887</v>
      </c>
      <c r="F28" s="29">
        <f t="shared" si="9"/>
        <v>0</v>
      </c>
      <c r="G28" s="29">
        <f t="shared" si="9"/>
        <v>0</v>
      </c>
      <c r="H28" s="29">
        <f t="shared" si="9"/>
        <v>564</v>
      </c>
      <c r="I28" s="29">
        <f t="shared" si="9"/>
        <v>4388862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8251027</v>
      </c>
      <c r="O28" s="41">
        <f t="shared" si="2"/>
        <v>594.71147470087931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2463714</v>
      </c>
      <c r="E29" s="43">
        <v>1397887</v>
      </c>
      <c r="F29" s="43">
        <v>0</v>
      </c>
      <c r="G29" s="43">
        <v>0</v>
      </c>
      <c r="H29" s="43">
        <v>564</v>
      </c>
      <c r="I29" s="43">
        <v>4388862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8251027</v>
      </c>
      <c r="O29" s="44">
        <f t="shared" si="2"/>
        <v>594.71147470087931</v>
      </c>
      <c r="P29" s="9"/>
    </row>
    <row r="30" spans="1:119" ht="16.5" thickBot="1">
      <c r="A30" s="13" t="s">
        <v>10</v>
      </c>
      <c r="B30" s="21"/>
      <c r="C30" s="20"/>
      <c r="D30" s="14">
        <f>SUM(D5,D12,D16,D23,D25,D28)</f>
        <v>23396559</v>
      </c>
      <c r="E30" s="14">
        <f t="shared" ref="E30:M30" si="10">SUM(E5,E12,E16,E23,E25,E28)</f>
        <v>2154218</v>
      </c>
      <c r="F30" s="14">
        <f t="shared" si="10"/>
        <v>700521</v>
      </c>
      <c r="G30" s="14">
        <f t="shared" si="10"/>
        <v>552842</v>
      </c>
      <c r="H30" s="14">
        <f t="shared" si="10"/>
        <v>564</v>
      </c>
      <c r="I30" s="14">
        <f t="shared" si="10"/>
        <v>22506115</v>
      </c>
      <c r="J30" s="14">
        <f t="shared" si="10"/>
        <v>0</v>
      </c>
      <c r="K30" s="14">
        <f t="shared" si="10"/>
        <v>2419753</v>
      </c>
      <c r="L30" s="14">
        <f t="shared" si="10"/>
        <v>0</v>
      </c>
      <c r="M30" s="14">
        <f t="shared" si="10"/>
        <v>0</v>
      </c>
      <c r="N30" s="14">
        <f t="shared" si="7"/>
        <v>51730572</v>
      </c>
      <c r="O30" s="35">
        <f t="shared" si="2"/>
        <v>3728.5982413146894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55</v>
      </c>
      <c r="M32" s="157"/>
      <c r="N32" s="157"/>
      <c r="O32" s="39">
        <v>13874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7268506</v>
      </c>
      <c r="E5" s="24">
        <f t="shared" si="0"/>
        <v>63748</v>
      </c>
      <c r="F5" s="24">
        <f t="shared" si="0"/>
        <v>726391</v>
      </c>
      <c r="G5" s="24">
        <f t="shared" si="0"/>
        <v>4620188</v>
      </c>
      <c r="H5" s="24">
        <f t="shared" si="0"/>
        <v>0</v>
      </c>
      <c r="I5" s="24">
        <f t="shared" si="0"/>
        <v>285512</v>
      </c>
      <c r="J5" s="24">
        <f t="shared" si="0"/>
        <v>0</v>
      </c>
      <c r="K5" s="24">
        <f t="shared" si="0"/>
        <v>2105481</v>
      </c>
      <c r="L5" s="24">
        <f t="shared" si="0"/>
        <v>0</v>
      </c>
      <c r="M5" s="24">
        <f t="shared" si="0"/>
        <v>0</v>
      </c>
      <c r="N5" s="25">
        <f t="shared" ref="N5:N16" si="1">SUM(D5:M5)</f>
        <v>15069826</v>
      </c>
      <c r="O5" s="30">
        <f t="shared" ref="O5:O30" si="2">(N5/O$32)</f>
        <v>1083.2249856239218</v>
      </c>
      <c r="P5" s="6"/>
    </row>
    <row r="6" spans="1:133">
      <c r="A6" s="12"/>
      <c r="B6" s="42">
        <v>511</v>
      </c>
      <c r="C6" s="19" t="s">
        <v>19</v>
      </c>
      <c r="D6" s="43">
        <v>137797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137797</v>
      </c>
      <c r="O6" s="44">
        <f t="shared" si="2"/>
        <v>9.9049022426682001</v>
      </c>
      <c r="P6" s="9"/>
    </row>
    <row r="7" spans="1:133">
      <c r="A7" s="12"/>
      <c r="B7" s="42">
        <v>512</v>
      </c>
      <c r="C7" s="19" t="s">
        <v>20</v>
      </c>
      <c r="D7" s="43">
        <v>748412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748412</v>
      </c>
      <c r="O7" s="44">
        <f t="shared" si="2"/>
        <v>53.796147211040825</v>
      </c>
      <c r="P7" s="9"/>
    </row>
    <row r="8" spans="1:133">
      <c r="A8" s="12"/>
      <c r="B8" s="42">
        <v>513</v>
      </c>
      <c r="C8" s="19" t="s">
        <v>21</v>
      </c>
      <c r="D8" s="43">
        <v>2546315</v>
      </c>
      <c r="E8" s="43">
        <v>63748</v>
      </c>
      <c r="F8" s="43">
        <v>0</v>
      </c>
      <c r="G8" s="43">
        <v>4437933</v>
      </c>
      <c r="H8" s="43">
        <v>0</v>
      </c>
      <c r="I8" s="43">
        <v>285512</v>
      </c>
      <c r="J8" s="43">
        <v>0</v>
      </c>
      <c r="K8" s="43">
        <v>2105481</v>
      </c>
      <c r="L8" s="43">
        <v>0</v>
      </c>
      <c r="M8" s="43">
        <v>0</v>
      </c>
      <c r="N8" s="43">
        <f t="shared" si="1"/>
        <v>9438989</v>
      </c>
      <c r="O8" s="44">
        <f t="shared" si="2"/>
        <v>678.4782202415181</v>
      </c>
      <c r="P8" s="9"/>
    </row>
    <row r="9" spans="1:133">
      <c r="A9" s="12"/>
      <c r="B9" s="42">
        <v>514</v>
      </c>
      <c r="C9" s="19" t="s">
        <v>22</v>
      </c>
      <c r="D9" s="43">
        <v>560170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560170</v>
      </c>
      <c r="O9" s="44">
        <f t="shared" si="2"/>
        <v>40.265238642898218</v>
      </c>
      <c r="P9" s="9"/>
    </row>
    <row r="10" spans="1:133">
      <c r="A10" s="12"/>
      <c r="B10" s="42">
        <v>515</v>
      </c>
      <c r="C10" s="19" t="s">
        <v>23</v>
      </c>
      <c r="D10" s="43">
        <v>532151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532151</v>
      </c>
      <c r="O10" s="44">
        <f t="shared" si="2"/>
        <v>38.251221966647499</v>
      </c>
      <c r="P10" s="9"/>
    </row>
    <row r="11" spans="1:133">
      <c r="A11" s="12"/>
      <c r="B11" s="42">
        <v>519</v>
      </c>
      <c r="C11" s="19" t="s">
        <v>24</v>
      </c>
      <c r="D11" s="43">
        <v>2743661</v>
      </c>
      <c r="E11" s="43">
        <v>0</v>
      </c>
      <c r="F11" s="43">
        <v>726391</v>
      </c>
      <c r="G11" s="43">
        <v>182255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3652307</v>
      </c>
      <c r="O11" s="44">
        <f t="shared" si="2"/>
        <v>262.52925531914894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8074625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8074625</v>
      </c>
      <c r="O12" s="41">
        <f t="shared" si="2"/>
        <v>580.40720241518113</v>
      </c>
      <c r="P12" s="10"/>
    </row>
    <row r="13" spans="1:133">
      <c r="A13" s="12"/>
      <c r="B13" s="42">
        <v>521</v>
      </c>
      <c r="C13" s="19" t="s">
        <v>26</v>
      </c>
      <c r="D13" s="43">
        <v>4888817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4888817</v>
      </c>
      <c r="O13" s="44">
        <f t="shared" si="2"/>
        <v>351.41007763082229</v>
      </c>
      <c r="P13" s="9"/>
    </row>
    <row r="14" spans="1:133">
      <c r="A14" s="12"/>
      <c r="B14" s="42">
        <v>522</v>
      </c>
      <c r="C14" s="19" t="s">
        <v>27</v>
      </c>
      <c r="D14" s="43">
        <v>2745392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2745392</v>
      </c>
      <c r="O14" s="44">
        <f t="shared" si="2"/>
        <v>197.33985048878665</v>
      </c>
      <c r="P14" s="9"/>
    </row>
    <row r="15" spans="1:133">
      <c r="A15" s="12"/>
      <c r="B15" s="42">
        <v>524</v>
      </c>
      <c r="C15" s="19" t="s">
        <v>28</v>
      </c>
      <c r="D15" s="43">
        <v>440416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440416</v>
      </c>
      <c r="O15" s="44">
        <f t="shared" si="2"/>
        <v>31.657274295572169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3637282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11081280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14718562</v>
      </c>
      <c r="O16" s="41">
        <f t="shared" si="2"/>
        <v>1057.9759919493963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3450618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3450618</v>
      </c>
      <c r="O17" s="44">
        <f t="shared" si="2"/>
        <v>248.03177113283496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2514306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2514306</v>
      </c>
      <c r="O18" s="44">
        <f t="shared" si="2"/>
        <v>180.72929844738354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4001032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4001032</v>
      </c>
      <c r="O19" s="44">
        <f t="shared" si="2"/>
        <v>287.59574468085106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921828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921828</v>
      </c>
      <c r="O20" s="44">
        <f t="shared" si="2"/>
        <v>66.261357101782636</v>
      </c>
      <c r="P20" s="9"/>
    </row>
    <row r="21" spans="1:119">
      <c r="A21" s="12"/>
      <c r="B21" s="42">
        <v>537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193496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193496</v>
      </c>
      <c r="O21" s="44">
        <f t="shared" si="2"/>
        <v>13.908568142610696</v>
      </c>
      <c r="P21" s="9"/>
    </row>
    <row r="22" spans="1:119">
      <c r="A22" s="12"/>
      <c r="B22" s="42">
        <v>539</v>
      </c>
      <c r="C22" s="19" t="s">
        <v>35</v>
      </c>
      <c r="D22" s="43">
        <v>3637282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3637282</v>
      </c>
      <c r="O22" s="44">
        <f t="shared" si="2"/>
        <v>261.44925244393329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1544938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0" si="7">SUM(D23:M23)</f>
        <v>1544938</v>
      </c>
      <c r="O23" s="41">
        <f t="shared" si="2"/>
        <v>111.05074755606671</v>
      </c>
      <c r="P23" s="10"/>
    </row>
    <row r="24" spans="1:119">
      <c r="A24" s="12"/>
      <c r="B24" s="42">
        <v>541</v>
      </c>
      <c r="C24" s="19" t="s">
        <v>37</v>
      </c>
      <c r="D24" s="43">
        <v>1544938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1544938</v>
      </c>
      <c r="O24" s="44">
        <f t="shared" si="2"/>
        <v>111.05074755606671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SUM(D26:D27)</f>
        <v>532658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7207696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7740354</v>
      </c>
      <c r="O25" s="41">
        <f t="shared" si="2"/>
        <v>556.37967222541693</v>
      </c>
      <c r="P25" s="9"/>
    </row>
    <row r="26" spans="1:119">
      <c r="A26" s="12"/>
      <c r="B26" s="42">
        <v>574</v>
      </c>
      <c r="C26" s="19" t="s">
        <v>39</v>
      </c>
      <c r="D26" s="43">
        <v>532658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532658</v>
      </c>
      <c r="O26" s="44">
        <f t="shared" si="2"/>
        <v>38.287665324899365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7207696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7207696</v>
      </c>
      <c r="O27" s="44">
        <f t="shared" si="2"/>
        <v>518.0920069005175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4750895</v>
      </c>
      <c r="E28" s="29">
        <f t="shared" si="9"/>
        <v>1516227</v>
      </c>
      <c r="F28" s="29">
        <f t="shared" si="9"/>
        <v>0</v>
      </c>
      <c r="G28" s="29">
        <f t="shared" si="9"/>
        <v>0</v>
      </c>
      <c r="H28" s="29">
        <f t="shared" si="9"/>
        <v>1171</v>
      </c>
      <c r="I28" s="29">
        <f t="shared" si="9"/>
        <v>5275381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11543674</v>
      </c>
      <c r="O28" s="41">
        <f t="shared" si="2"/>
        <v>829.76380103507768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4750895</v>
      </c>
      <c r="E29" s="43">
        <v>1516227</v>
      </c>
      <c r="F29" s="43">
        <v>0</v>
      </c>
      <c r="G29" s="43">
        <v>0</v>
      </c>
      <c r="H29" s="43">
        <v>1171</v>
      </c>
      <c r="I29" s="43">
        <v>5275381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11543674</v>
      </c>
      <c r="O29" s="44">
        <f t="shared" si="2"/>
        <v>829.76380103507768</v>
      </c>
      <c r="P29" s="9"/>
    </row>
    <row r="30" spans="1:119" ht="16.5" thickBot="1">
      <c r="A30" s="13" t="s">
        <v>10</v>
      </c>
      <c r="B30" s="21"/>
      <c r="C30" s="20"/>
      <c r="D30" s="14">
        <f>SUM(D5,D12,D16,D23,D25,D28)</f>
        <v>25808904</v>
      </c>
      <c r="E30" s="14">
        <f t="shared" ref="E30:M30" si="10">SUM(E5,E12,E16,E23,E25,E28)</f>
        <v>1579975</v>
      </c>
      <c r="F30" s="14">
        <f t="shared" si="10"/>
        <v>726391</v>
      </c>
      <c r="G30" s="14">
        <f t="shared" si="10"/>
        <v>4620188</v>
      </c>
      <c r="H30" s="14">
        <f t="shared" si="10"/>
        <v>1171</v>
      </c>
      <c r="I30" s="14">
        <f t="shared" si="10"/>
        <v>23849869</v>
      </c>
      <c r="J30" s="14">
        <f t="shared" si="10"/>
        <v>0</v>
      </c>
      <c r="K30" s="14">
        <f t="shared" si="10"/>
        <v>2105481</v>
      </c>
      <c r="L30" s="14">
        <f t="shared" si="10"/>
        <v>0</v>
      </c>
      <c r="M30" s="14">
        <f t="shared" si="10"/>
        <v>0</v>
      </c>
      <c r="N30" s="14">
        <f t="shared" si="7"/>
        <v>58691979</v>
      </c>
      <c r="O30" s="35">
        <f t="shared" si="2"/>
        <v>4218.8024008050606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74</v>
      </c>
      <c r="M32" s="157"/>
      <c r="N32" s="157"/>
      <c r="O32" s="39">
        <v>13912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9866258</v>
      </c>
      <c r="E5" s="24">
        <f t="shared" si="0"/>
        <v>734281</v>
      </c>
      <c r="F5" s="24">
        <f t="shared" si="0"/>
        <v>1520532</v>
      </c>
      <c r="G5" s="24">
        <f t="shared" si="0"/>
        <v>0</v>
      </c>
      <c r="H5" s="24">
        <f t="shared" si="0"/>
        <v>0</v>
      </c>
      <c r="I5" s="24">
        <f t="shared" si="0"/>
        <v>490158</v>
      </c>
      <c r="J5" s="24">
        <f t="shared" si="0"/>
        <v>0</v>
      </c>
      <c r="K5" s="24">
        <f t="shared" si="0"/>
        <v>6285429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18896658</v>
      </c>
      <c r="P5" s="30">
        <f t="shared" ref="P5:P33" si="1">(O5/P$35)</f>
        <v>1231.3735175289978</v>
      </c>
      <c r="Q5" s="6"/>
    </row>
    <row r="6" spans="1:134">
      <c r="A6" s="12"/>
      <c r="B6" s="42">
        <v>511</v>
      </c>
      <c r="C6" s="19" t="s">
        <v>19</v>
      </c>
      <c r="D6" s="43">
        <v>248312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248312</v>
      </c>
      <c r="P6" s="44">
        <f t="shared" si="1"/>
        <v>16.180894044050568</v>
      </c>
      <c r="Q6" s="9"/>
    </row>
    <row r="7" spans="1:134">
      <c r="A7" s="12"/>
      <c r="B7" s="42">
        <v>512</v>
      </c>
      <c r="C7" s="19" t="s">
        <v>20</v>
      </c>
      <c r="D7" s="43">
        <v>1635594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1635594</v>
      </c>
      <c r="P7" s="44">
        <f t="shared" si="1"/>
        <v>106.5811286328685</v>
      </c>
      <c r="Q7" s="9"/>
    </row>
    <row r="8" spans="1:134">
      <c r="A8" s="12"/>
      <c r="B8" s="42">
        <v>513</v>
      </c>
      <c r="C8" s="19" t="s">
        <v>21</v>
      </c>
      <c r="D8" s="43">
        <v>5283417</v>
      </c>
      <c r="E8" s="43">
        <v>734281</v>
      </c>
      <c r="F8" s="43">
        <v>0</v>
      </c>
      <c r="G8" s="43">
        <v>0</v>
      </c>
      <c r="H8" s="43">
        <v>0</v>
      </c>
      <c r="I8" s="43">
        <v>490158</v>
      </c>
      <c r="J8" s="43">
        <v>0</v>
      </c>
      <c r="K8" s="43">
        <v>6285429</v>
      </c>
      <c r="L8" s="43">
        <v>0</v>
      </c>
      <c r="M8" s="43">
        <v>0</v>
      </c>
      <c r="N8" s="43">
        <v>0</v>
      </c>
      <c r="O8" s="43">
        <f t="shared" si="2"/>
        <v>12793285</v>
      </c>
      <c r="P8" s="44">
        <f t="shared" si="1"/>
        <v>833.65600156392543</v>
      </c>
      <c r="Q8" s="9"/>
    </row>
    <row r="9" spans="1:134">
      <c r="A9" s="12"/>
      <c r="B9" s="42">
        <v>514</v>
      </c>
      <c r="C9" s="19" t="s">
        <v>22</v>
      </c>
      <c r="D9" s="43">
        <v>482134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482134</v>
      </c>
      <c r="P9" s="44">
        <f t="shared" si="1"/>
        <v>31.41756809592076</v>
      </c>
      <c r="Q9" s="9"/>
    </row>
    <row r="10" spans="1:134">
      <c r="A10" s="12"/>
      <c r="B10" s="42">
        <v>515</v>
      </c>
      <c r="C10" s="19" t="s">
        <v>23</v>
      </c>
      <c r="D10" s="43">
        <v>711473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711473</v>
      </c>
      <c r="P10" s="44">
        <f t="shared" si="1"/>
        <v>46.362113905903819</v>
      </c>
      <c r="Q10" s="9"/>
    </row>
    <row r="11" spans="1:134">
      <c r="A11" s="12"/>
      <c r="B11" s="42">
        <v>519</v>
      </c>
      <c r="C11" s="19" t="s">
        <v>24</v>
      </c>
      <c r="D11" s="43">
        <v>1505328</v>
      </c>
      <c r="E11" s="43">
        <v>0</v>
      </c>
      <c r="F11" s="43">
        <v>1520532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3025860</v>
      </c>
      <c r="P11" s="44">
        <f t="shared" si="1"/>
        <v>197.1758112863287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15074959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15074959</v>
      </c>
      <c r="P12" s="41">
        <f t="shared" si="1"/>
        <v>982.33800338850517</v>
      </c>
      <c r="Q12" s="10"/>
    </row>
    <row r="13" spans="1:134">
      <c r="A13" s="12"/>
      <c r="B13" s="42">
        <v>521</v>
      </c>
      <c r="C13" s="19" t="s">
        <v>26</v>
      </c>
      <c r="D13" s="43">
        <v>8718860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8718860</v>
      </c>
      <c r="P13" s="44">
        <f t="shared" si="1"/>
        <v>568.15196142317211</v>
      </c>
      <c r="Q13" s="9"/>
    </row>
    <row r="14" spans="1:134">
      <c r="A14" s="12"/>
      <c r="B14" s="42">
        <v>522</v>
      </c>
      <c r="C14" s="19" t="s">
        <v>27</v>
      </c>
      <c r="D14" s="43">
        <v>5566601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5566601</v>
      </c>
      <c r="P14" s="44">
        <f t="shared" si="1"/>
        <v>362.73954124853384</v>
      </c>
      <c r="Q14" s="9"/>
    </row>
    <row r="15" spans="1:134">
      <c r="A15" s="12"/>
      <c r="B15" s="42">
        <v>524</v>
      </c>
      <c r="C15" s="19" t="s">
        <v>28</v>
      </c>
      <c r="D15" s="43">
        <v>789498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789498</v>
      </c>
      <c r="P15" s="44">
        <f t="shared" si="1"/>
        <v>51.446500716799164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SUM(D17:D22)</f>
        <v>3629224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20518388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24147612</v>
      </c>
      <c r="P16" s="41">
        <f t="shared" si="1"/>
        <v>1573.5443763847256</v>
      </c>
      <c r="Q16" s="10"/>
    </row>
    <row r="17" spans="1:17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2656295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30" si="6">SUM(D17:N17)</f>
        <v>2656295</v>
      </c>
      <c r="P17" s="44">
        <f t="shared" si="1"/>
        <v>173.09364003649159</v>
      </c>
      <c r="Q17" s="9"/>
    </row>
    <row r="18" spans="1:17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4680504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4680504</v>
      </c>
      <c r="P18" s="44">
        <f t="shared" si="1"/>
        <v>304.99830574742606</v>
      </c>
      <c r="Q18" s="9"/>
    </row>
    <row r="19" spans="1:17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5873977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5873977</v>
      </c>
      <c r="P19" s="44">
        <f t="shared" si="1"/>
        <v>382.76925583213864</v>
      </c>
      <c r="Q19" s="9"/>
    </row>
    <row r="20" spans="1:17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6099564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6099564</v>
      </c>
      <c r="P20" s="44">
        <f t="shared" si="1"/>
        <v>397.4693079629871</v>
      </c>
      <c r="Q20" s="9"/>
    </row>
    <row r="21" spans="1:17">
      <c r="A21" s="12"/>
      <c r="B21" s="42">
        <v>538</v>
      </c>
      <c r="C21" s="19" t="s">
        <v>92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1208048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1208048</v>
      </c>
      <c r="P21" s="44">
        <f t="shared" si="1"/>
        <v>78.720708979538642</v>
      </c>
      <c r="Q21" s="9"/>
    </row>
    <row r="22" spans="1:17">
      <c r="A22" s="12"/>
      <c r="B22" s="42">
        <v>539</v>
      </c>
      <c r="C22" s="19" t="s">
        <v>35</v>
      </c>
      <c r="D22" s="43">
        <v>3629224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3629224</v>
      </c>
      <c r="P22" s="44">
        <f t="shared" si="1"/>
        <v>236.49315782614363</v>
      </c>
      <c r="Q22" s="9"/>
    </row>
    <row r="23" spans="1:17" ht="15.75">
      <c r="A23" s="26" t="s">
        <v>36</v>
      </c>
      <c r="B23" s="27"/>
      <c r="C23" s="28"/>
      <c r="D23" s="29">
        <f t="shared" ref="D23:N23" si="7">SUM(D24:D25)</f>
        <v>4671635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1615709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6287344</v>
      </c>
      <c r="P23" s="41">
        <f t="shared" si="1"/>
        <v>409.70572136061514</v>
      </c>
      <c r="Q23" s="10"/>
    </row>
    <row r="24" spans="1:17">
      <c r="A24" s="12"/>
      <c r="B24" s="42">
        <v>541</v>
      </c>
      <c r="C24" s="19" t="s">
        <v>37</v>
      </c>
      <c r="D24" s="43">
        <v>2379881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2379881</v>
      </c>
      <c r="P24" s="44">
        <f t="shared" si="1"/>
        <v>155.08151961423172</v>
      </c>
      <c r="Q24" s="9"/>
    </row>
    <row r="25" spans="1:17">
      <c r="A25" s="12"/>
      <c r="B25" s="42">
        <v>545</v>
      </c>
      <c r="C25" s="19" t="s">
        <v>69</v>
      </c>
      <c r="D25" s="43">
        <v>2291754</v>
      </c>
      <c r="E25" s="43">
        <v>0</v>
      </c>
      <c r="F25" s="43">
        <v>0</v>
      </c>
      <c r="G25" s="43">
        <v>0</v>
      </c>
      <c r="H25" s="43">
        <v>0</v>
      </c>
      <c r="I25" s="43">
        <v>1615709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3907463</v>
      </c>
      <c r="P25" s="44">
        <f t="shared" si="1"/>
        <v>254.62420174638342</v>
      </c>
      <c r="Q25" s="9"/>
    </row>
    <row r="26" spans="1:17" ht="15.75">
      <c r="A26" s="26" t="s">
        <v>38</v>
      </c>
      <c r="B26" s="27"/>
      <c r="C26" s="28"/>
      <c r="D26" s="29">
        <f t="shared" ref="D26:N26" si="8">SUM(D27:D30)</f>
        <v>1638500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6604122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>SUM(D26:N26)</f>
        <v>8242622</v>
      </c>
      <c r="P26" s="41">
        <f t="shared" si="1"/>
        <v>537.11859768017723</v>
      </c>
      <c r="Q26" s="9"/>
    </row>
    <row r="27" spans="1:17">
      <c r="A27" s="12"/>
      <c r="B27" s="42">
        <v>572</v>
      </c>
      <c r="C27" s="19" t="s">
        <v>93</v>
      </c>
      <c r="D27" s="43">
        <v>992952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992952</v>
      </c>
      <c r="P27" s="44">
        <f t="shared" si="1"/>
        <v>64.704287762283329</v>
      </c>
      <c r="Q27" s="9"/>
    </row>
    <row r="28" spans="1:17">
      <c r="A28" s="12"/>
      <c r="B28" s="42">
        <v>574</v>
      </c>
      <c r="C28" s="19" t="s">
        <v>39</v>
      </c>
      <c r="D28" s="43">
        <v>645548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645548</v>
      </c>
      <c r="P28" s="44">
        <f t="shared" si="1"/>
        <v>42.066206177505542</v>
      </c>
      <c r="Q28" s="9"/>
    </row>
    <row r="29" spans="1:17">
      <c r="A29" s="12"/>
      <c r="B29" s="42">
        <v>575</v>
      </c>
      <c r="C29" s="19" t="s">
        <v>40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6603090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6603090</v>
      </c>
      <c r="P29" s="44">
        <f t="shared" si="1"/>
        <v>430.28085494591426</v>
      </c>
      <c r="Q29" s="9"/>
    </row>
    <row r="30" spans="1:17">
      <c r="A30" s="12"/>
      <c r="B30" s="42">
        <v>579</v>
      </c>
      <c r="C30" s="19" t="s">
        <v>94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1032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1032</v>
      </c>
      <c r="P30" s="44">
        <f t="shared" si="1"/>
        <v>6.7248794474130069E-2</v>
      </c>
      <c r="Q30" s="9"/>
    </row>
    <row r="31" spans="1:17" ht="15.75">
      <c r="A31" s="26" t="s">
        <v>42</v>
      </c>
      <c r="B31" s="27"/>
      <c r="C31" s="28"/>
      <c r="D31" s="29">
        <f t="shared" ref="D31:N31" si="9">SUM(D32:D32)</f>
        <v>3827386</v>
      </c>
      <c r="E31" s="29">
        <f t="shared" si="9"/>
        <v>1327740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7778901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9"/>
        <v>0</v>
      </c>
      <c r="O31" s="29">
        <f>SUM(D31:N31)</f>
        <v>12934027</v>
      </c>
      <c r="P31" s="41">
        <f t="shared" si="1"/>
        <v>842.8272514010165</v>
      </c>
      <c r="Q31" s="9"/>
    </row>
    <row r="32" spans="1:17" ht="15.75" thickBot="1">
      <c r="A32" s="12"/>
      <c r="B32" s="42">
        <v>581</v>
      </c>
      <c r="C32" s="19" t="s">
        <v>95</v>
      </c>
      <c r="D32" s="43">
        <v>3827386</v>
      </c>
      <c r="E32" s="43">
        <v>1327740</v>
      </c>
      <c r="F32" s="43">
        <v>0</v>
      </c>
      <c r="G32" s="43">
        <v>0</v>
      </c>
      <c r="H32" s="43">
        <v>0</v>
      </c>
      <c r="I32" s="43">
        <v>7778901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12934027</v>
      </c>
      <c r="P32" s="44">
        <f t="shared" si="1"/>
        <v>842.8272514010165</v>
      </c>
      <c r="Q32" s="9"/>
    </row>
    <row r="33" spans="1:120" ht="16.5" thickBot="1">
      <c r="A33" s="13" t="s">
        <v>10</v>
      </c>
      <c r="B33" s="21"/>
      <c r="C33" s="20"/>
      <c r="D33" s="14">
        <f>SUM(D5,D12,D16,D23,D26,D31)</f>
        <v>38707962</v>
      </c>
      <c r="E33" s="14">
        <f t="shared" ref="E33:N33" si="10">SUM(E5,E12,E16,E23,E26,E31)</f>
        <v>2062021</v>
      </c>
      <c r="F33" s="14">
        <f t="shared" si="10"/>
        <v>1520532</v>
      </c>
      <c r="G33" s="14">
        <f t="shared" si="10"/>
        <v>0</v>
      </c>
      <c r="H33" s="14">
        <f t="shared" si="10"/>
        <v>0</v>
      </c>
      <c r="I33" s="14">
        <f t="shared" si="10"/>
        <v>37007278</v>
      </c>
      <c r="J33" s="14">
        <f t="shared" si="10"/>
        <v>0</v>
      </c>
      <c r="K33" s="14">
        <f t="shared" si="10"/>
        <v>6285429</v>
      </c>
      <c r="L33" s="14">
        <f t="shared" si="10"/>
        <v>0</v>
      </c>
      <c r="M33" s="14">
        <f t="shared" si="10"/>
        <v>0</v>
      </c>
      <c r="N33" s="14">
        <f t="shared" si="10"/>
        <v>0</v>
      </c>
      <c r="O33" s="14">
        <f>SUM(D33:N33)</f>
        <v>85583222</v>
      </c>
      <c r="P33" s="35">
        <f t="shared" si="1"/>
        <v>5576.9074677440376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157" t="s">
        <v>99</v>
      </c>
      <c r="N35" s="157"/>
      <c r="O35" s="157"/>
      <c r="P35" s="39">
        <v>15346</v>
      </c>
    </row>
    <row r="36" spans="1:120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6"/>
    </row>
    <row r="37" spans="1:120" ht="15.75" customHeight="1" thickBot="1">
      <c r="A37" s="159" t="s">
        <v>47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9574073</v>
      </c>
      <c r="E5" s="24">
        <f t="shared" si="0"/>
        <v>1152678</v>
      </c>
      <c r="F5" s="24">
        <f t="shared" si="0"/>
        <v>1558286</v>
      </c>
      <c r="G5" s="24">
        <f t="shared" si="0"/>
        <v>0</v>
      </c>
      <c r="H5" s="24">
        <f t="shared" si="0"/>
        <v>0</v>
      </c>
      <c r="I5" s="24">
        <f t="shared" si="0"/>
        <v>442137</v>
      </c>
      <c r="J5" s="24">
        <f t="shared" si="0"/>
        <v>0</v>
      </c>
      <c r="K5" s="24">
        <f t="shared" si="0"/>
        <v>5682650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6" si="1">SUM(D5:N5)</f>
        <v>18409824</v>
      </c>
      <c r="P5" s="30">
        <f t="shared" ref="P5:P35" si="2">(O5/P$37)</f>
        <v>1229.2884615384614</v>
      </c>
      <c r="Q5" s="6"/>
    </row>
    <row r="6" spans="1:134">
      <c r="A6" s="12"/>
      <c r="B6" s="42">
        <v>511</v>
      </c>
      <c r="C6" s="19" t="s">
        <v>19</v>
      </c>
      <c r="D6" s="43">
        <v>150785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150785</v>
      </c>
      <c r="P6" s="44">
        <f t="shared" si="2"/>
        <v>10.068442841880342</v>
      </c>
      <c r="Q6" s="9"/>
    </row>
    <row r="7" spans="1:134">
      <c r="A7" s="12"/>
      <c r="B7" s="42">
        <v>512</v>
      </c>
      <c r="C7" s="19" t="s">
        <v>20</v>
      </c>
      <c r="D7" s="43">
        <v>1155605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1155605</v>
      </c>
      <c r="P7" s="44">
        <f t="shared" si="2"/>
        <v>77.16379540598291</v>
      </c>
      <c r="Q7" s="9"/>
    </row>
    <row r="8" spans="1:134">
      <c r="A8" s="12"/>
      <c r="B8" s="42">
        <v>513</v>
      </c>
      <c r="C8" s="19" t="s">
        <v>21</v>
      </c>
      <c r="D8" s="43">
        <v>5929179</v>
      </c>
      <c r="E8" s="43">
        <v>1152678</v>
      </c>
      <c r="F8" s="43">
        <v>0</v>
      </c>
      <c r="G8" s="43">
        <v>0</v>
      </c>
      <c r="H8" s="43">
        <v>0</v>
      </c>
      <c r="I8" s="43">
        <v>442137</v>
      </c>
      <c r="J8" s="43">
        <v>0</v>
      </c>
      <c r="K8" s="43">
        <v>5682650</v>
      </c>
      <c r="L8" s="43">
        <v>0</v>
      </c>
      <c r="M8" s="43">
        <v>0</v>
      </c>
      <c r="N8" s="43">
        <v>0</v>
      </c>
      <c r="O8" s="43">
        <f t="shared" si="1"/>
        <v>13206644</v>
      </c>
      <c r="P8" s="44">
        <f t="shared" si="2"/>
        <v>881.85389957264954</v>
      </c>
      <c r="Q8" s="9"/>
    </row>
    <row r="9" spans="1:134">
      <c r="A9" s="12"/>
      <c r="B9" s="42">
        <v>514</v>
      </c>
      <c r="C9" s="19" t="s">
        <v>22</v>
      </c>
      <c r="D9" s="43">
        <v>452731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452731</v>
      </c>
      <c r="P9" s="44">
        <f t="shared" si="2"/>
        <v>30.230435363247864</v>
      </c>
      <c r="Q9" s="9"/>
    </row>
    <row r="10" spans="1:134">
      <c r="A10" s="12"/>
      <c r="B10" s="42">
        <v>515</v>
      </c>
      <c r="C10" s="19" t="s">
        <v>23</v>
      </c>
      <c r="D10" s="43">
        <v>768681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768681</v>
      </c>
      <c r="P10" s="44">
        <f t="shared" si="2"/>
        <v>51.32752403846154</v>
      </c>
      <c r="Q10" s="9"/>
    </row>
    <row r="11" spans="1:134">
      <c r="A11" s="12"/>
      <c r="B11" s="42">
        <v>519</v>
      </c>
      <c r="C11" s="19" t="s">
        <v>24</v>
      </c>
      <c r="D11" s="43">
        <v>1117092</v>
      </c>
      <c r="E11" s="43">
        <v>0</v>
      </c>
      <c r="F11" s="43">
        <v>1558286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2675378</v>
      </c>
      <c r="P11" s="44">
        <f t="shared" si="2"/>
        <v>178.64436431623932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13270756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13270756</v>
      </c>
      <c r="P12" s="41">
        <f t="shared" si="2"/>
        <v>886.13488247863245</v>
      </c>
      <c r="Q12" s="10"/>
    </row>
    <row r="13" spans="1:134">
      <c r="A13" s="12"/>
      <c r="B13" s="42">
        <v>521</v>
      </c>
      <c r="C13" s="19" t="s">
        <v>26</v>
      </c>
      <c r="D13" s="43">
        <v>8156915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8156915</v>
      </c>
      <c r="P13" s="44">
        <f t="shared" si="2"/>
        <v>544.66579861111109</v>
      </c>
      <c r="Q13" s="9"/>
    </row>
    <row r="14" spans="1:134">
      <c r="A14" s="12"/>
      <c r="B14" s="42">
        <v>522</v>
      </c>
      <c r="C14" s="19" t="s">
        <v>27</v>
      </c>
      <c r="D14" s="43">
        <v>4237094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4237094</v>
      </c>
      <c r="P14" s="44">
        <f t="shared" si="2"/>
        <v>282.92561431623932</v>
      </c>
      <c r="Q14" s="9"/>
    </row>
    <row r="15" spans="1:134">
      <c r="A15" s="12"/>
      <c r="B15" s="42">
        <v>524</v>
      </c>
      <c r="C15" s="19" t="s">
        <v>28</v>
      </c>
      <c r="D15" s="43">
        <v>876747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876747</v>
      </c>
      <c r="P15" s="44">
        <f t="shared" si="2"/>
        <v>58.543469551282051</v>
      </c>
      <c r="Q15" s="9"/>
    </row>
    <row r="16" spans="1:134" ht="15.75">
      <c r="A16" s="26" t="s">
        <v>29</v>
      </c>
      <c r="B16" s="27"/>
      <c r="C16" s="28"/>
      <c r="D16" s="29">
        <f t="shared" ref="D16:N16" si="4">SUM(D17:D23)</f>
        <v>3230751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18855563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22086314</v>
      </c>
      <c r="P16" s="41">
        <f t="shared" si="2"/>
        <v>1474.7805822649573</v>
      </c>
      <c r="Q16" s="10"/>
    </row>
    <row r="17" spans="1:17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2483545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5">SUM(D17:N17)</f>
        <v>2483545</v>
      </c>
      <c r="P17" s="44">
        <f t="shared" si="2"/>
        <v>165.83500267094018</v>
      </c>
      <c r="Q17" s="9"/>
    </row>
    <row r="18" spans="1:17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3878157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3878157</v>
      </c>
      <c r="P18" s="44">
        <f t="shared" si="2"/>
        <v>258.9581330128205</v>
      </c>
      <c r="Q18" s="9"/>
    </row>
    <row r="19" spans="1:17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5250264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5250264</v>
      </c>
      <c r="P19" s="44">
        <f t="shared" si="2"/>
        <v>350.57852564102564</v>
      </c>
      <c r="Q19" s="9"/>
    </row>
    <row r="20" spans="1:17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5901866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5901866</v>
      </c>
      <c r="P20" s="44">
        <f t="shared" si="2"/>
        <v>394.0882745726496</v>
      </c>
      <c r="Q20" s="9"/>
    </row>
    <row r="21" spans="1:17">
      <c r="A21" s="12"/>
      <c r="B21" s="42">
        <v>537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528594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5"/>
        <v>528594</v>
      </c>
      <c r="P21" s="44">
        <f t="shared" si="2"/>
        <v>35.296073717948715</v>
      </c>
      <c r="Q21" s="9"/>
    </row>
    <row r="22" spans="1:17">
      <c r="A22" s="12"/>
      <c r="B22" s="42">
        <v>538</v>
      </c>
      <c r="C22" s="19" t="s">
        <v>92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738137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5"/>
        <v>738137</v>
      </c>
      <c r="P22" s="44">
        <f t="shared" si="2"/>
        <v>49.287994123931625</v>
      </c>
      <c r="Q22" s="9"/>
    </row>
    <row r="23" spans="1:17">
      <c r="A23" s="12"/>
      <c r="B23" s="42">
        <v>539</v>
      </c>
      <c r="C23" s="19" t="s">
        <v>35</v>
      </c>
      <c r="D23" s="43">
        <v>3230751</v>
      </c>
      <c r="E23" s="43">
        <v>0</v>
      </c>
      <c r="F23" s="43">
        <v>0</v>
      </c>
      <c r="G23" s="43">
        <v>0</v>
      </c>
      <c r="H23" s="43">
        <v>0</v>
      </c>
      <c r="I23" s="43">
        <v>75000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5"/>
        <v>3305751</v>
      </c>
      <c r="P23" s="44">
        <f t="shared" si="2"/>
        <v>220.73657852564102</v>
      </c>
      <c r="Q23" s="9"/>
    </row>
    <row r="24" spans="1:17" ht="15.75">
      <c r="A24" s="26" t="s">
        <v>36</v>
      </c>
      <c r="B24" s="27"/>
      <c r="C24" s="28"/>
      <c r="D24" s="29">
        <f t="shared" ref="D24:N24" si="6">SUM(D25:D26)</f>
        <v>4592660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1514670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ref="O24:O35" si="7">SUM(D24:N24)</f>
        <v>6107330</v>
      </c>
      <c r="P24" s="41">
        <f t="shared" si="2"/>
        <v>407.80782585470087</v>
      </c>
      <c r="Q24" s="10"/>
    </row>
    <row r="25" spans="1:17">
      <c r="A25" s="12"/>
      <c r="B25" s="42">
        <v>541</v>
      </c>
      <c r="C25" s="19" t="s">
        <v>37</v>
      </c>
      <c r="D25" s="43">
        <v>2534781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7"/>
        <v>2534781</v>
      </c>
      <c r="P25" s="44">
        <f t="shared" si="2"/>
        <v>169.25620993589743</v>
      </c>
      <c r="Q25" s="9"/>
    </row>
    <row r="26" spans="1:17">
      <c r="A26" s="12"/>
      <c r="B26" s="42">
        <v>545</v>
      </c>
      <c r="C26" s="19" t="s">
        <v>69</v>
      </c>
      <c r="D26" s="43">
        <v>2057879</v>
      </c>
      <c r="E26" s="43">
        <v>0</v>
      </c>
      <c r="F26" s="43">
        <v>0</v>
      </c>
      <c r="G26" s="43">
        <v>0</v>
      </c>
      <c r="H26" s="43">
        <v>0</v>
      </c>
      <c r="I26" s="43">
        <v>1514670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7"/>
        <v>3572549</v>
      </c>
      <c r="P26" s="44">
        <f t="shared" si="2"/>
        <v>238.55161591880341</v>
      </c>
      <c r="Q26" s="9"/>
    </row>
    <row r="27" spans="1:17" ht="15.75">
      <c r="A27" s="26" t="s">
        <v>38</v>
      </c>
      <c r="B27" s="27"/>
      <c r="C27" s="28"/>
      <c r="D27" s="29">
        <f t="shared" ref="D27:N27" si="8">SUM(D28:D31)</f>
        <v>1589236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5392658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7"/>
        <v>6981894</v>
      </c>
      <c r="P27" s="41">
        <f t="shared" si="2"/>
        <v>466.20552884615387</v>
      </c>
      <c r="Q27" s="9"/>
    </row>
    <row r="28" spans="1:17">
      <c r="A28" s="12"/>
      <c r="B28" s="42">
        <v>572</v>
      </c>
      <c r="C28" s="19" t="s">
        <v>93</v>
      </c>
      <c r="D28" s="43">
        <v>988036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7"/>
        <v>988036</v>
      </c>
      <c r="P28" s="44">
        <f t="shared" si="2"/>
        <v>65.974626068376068</v>
      </c>
      <c r="Q28" s="9"/>
    </row>
    <row r="29" spans="1:17">
      <c r="A29" s="12"/>
      <c r="B29" s="42">
        <v>574</v>
      </c>
      <c r="C29" s="19" t="s">
        <v>39</v>
      </c>
      <c r="D29" s="43">
        <v>601200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7"/>
        <v>601200</v>
      </c>
      <c r="P29" s="44">
        <f t="shared" si="2"/>
        <v>40.144230769230766</v>
      </c>
      <c r="Q29" s="9"/>
    </row>
    <row r="30" spans="1:17">
      <c r="A30" s="12"/>
      <c r="B30" s="42">
        <v>575</v>
      </c>
      <c r="C30" s="19" t="s">
        <v>40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5368584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7"/>
        <v>5368584</v>
      </c>
      <c r="P30" s="44">
        <f t="shared" si="2"/>
        <v>358.47916666666669</v>
      </c>
      <c r="Q30" s="9"/>
    </row>
    <row r="31" spans="1:17">
      <c r="A31" s="12"/>
      <c r="B31" s="42">
        <v>579</v>
      </c>
      <c r="C31" s="19" t="s">
        <v>94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24074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7"/>
        <v>24074</v>
      </c>
      <c r="P31" s="44">
        <f t="shared" si="2"/>
        <v>1.6075053418803418</v>
      </c>
      <c r="Q31" s="9"/>
    </row>
    <row r="32" spans="1:17" ht="15.75">
      <c r="A32" s="26" t="s">
        <v>42</v>
      </c>
      <c r="B32" s="27"/>
      <c r="C32" s="28"/>
      <c r="D32" s="29">
        <f t="shared" ref="D32:N32" si="9">SUM(D33:D34)</f>
        <v>7550534</v>
      </c>
      <c r="E32" s="29">
        <f t="shared" si="9"/>
        <v>1387463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10054794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9"/>
        <v>0</v>
      </c>
      <c r="O32" s="29">
        <f t="shared" si="7"/>
        <v>18992791</v>
      </c>
      <c r="P32" s="41">
        <f t="shared" si="2"/>
        <v>1268.2152110042734</v>
      </c>
      <c r="Q32" s="9"/>
    </row>
    <row r="33" spans="1:120">
      <c r="A33" s="12"/>
      <c r="B33" s="42">
        <v>581</v>
      </c>
      <c r="C33" s="19" t="s">
        <v>95</v>
      </c>
      <c r="D33" s="43">
        <v>3844714</v>
      </c>
      <c r="E33" s="43">
        <v>1387463</v>
      </c>
      <c r="F33" s="43">
        <v>0</v>
      </c>
      <c r="G33" s="43">
        <v>0</v>
      </c>
      <c r="H33" s="43">
        <v>0</v>
      </c>
      <c r="I33" s="43">
        <v>10054794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7"/>
        <v>15286971</v>
      </c>
      <c r="P33" s="44">
        <f t="shared" si="2"/>
        <v>1020.7646233974359</v>
      </c>
      <c r="Q33" s="9"/>
    </row>
    <row r="34" spans="1:120" ht="15.75" thickBot="1">
      <c r="A34" s="12"/>
      <c r="B34" s="42">
        <v>585</v>
      </c>
      <c r="C34" s="19" t="s">
        <v>96</v>
      </c>
      <c r="D34" s="43">
        <v>3705820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7"/>
        <v>3705820</v>
      </c>
      <c r="P34" s="44">
        <f t="shared" si="2"/>
        <v>247.45058760683762</v>
      </c>
      <c r="Q34" s="9"/>
    </row>
    <row r="35" spans="1:120" ht="16.5" thickBot="1">
      <c r="A35" s="13" t="s">
        <v>10</v>
      </c>
      <c r="B35" s="21"/>
      <c r="C35" s="20"/>
      <c r="D35" s="14">
        <f>SUM(D5,D12,D16,D24,D27,D32)</f>
        <v>39808010</v>
      </c>
      <c r="E35" s="14">
        <f t="shared" ref="E35:N35" si="10">SUM(E5,E12,E16,E24,E27,E32)</f>
        <v>2540141</v>
      </c>
      <c r="F35" s="14">
        <f t="shared" si="10"/>
        <v>1558286</v>
      </c>
      <c r="G35" s="14">
        <f t="shared" si="10"/>
        <v>0</v>
      </c>
      <c r="H35" s="14">
        <f t="shared" si="10"/>
        <v>0</v>
      </c>
      <c r="I35" s="14">
        <f t="shared" si="10"/>
        <v>36259822</v>
      </c>
      <c r="J35" s="14">
        <f t="shared" si="10"/>
        <v>0</v>
      </c>
      <c r="K35" s="14">
        <f t="shared" si="10"/>
        <v>5682650</v>
      </c>
      <c r="L35" s="14">
        <f t="shared" si="10"/>
        <v>0</v>
      </c>
      <c r="M35" s="14">
        <f t="shared" si="10"/>
        <v>0</v>
      </c>
      <c r="N35" s="14">
        <f t="shared" si="10"/>
        <v>0</v>
      </c>
      <c r="O35" s="14">
        <f t="shared" si="7"/>
        <v>85848909</v>
      </c>
      <c r="P35" s="35">
        <f t="shared" si="2"/>
        <v>5732.4324919871797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</row>
    <row r="37" spans="1:120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157" t="s">
        <v>97</v>
      </c>
      <c r="N37" s="157"/>
      <c r="O37" s="157"/>
      <c r="P37" s="39">
        <v>14976</v>
      </c>
    </row>
    <row r="38" spans="1:120">
      <c r="A38" s="158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6"/>
    </row>
    <row r="39" spans="1:120" ht="15.75" customHeight="1" thickBot="1">
      <c r="A39" s="159" t="s">
        <v>47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9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9552257</v>
      </c>
      <c r="E5" s="24">
        <f t="shared" si="0"/>
        <v>180699</v>
      </c>
      <c r="F5" s="24">
        <f t="shared" si="0"/>
        <v>1569916</v>
      </c>
      <c r="G5" s="24">
        <f t="shared" si="0"/>
        <v>0</v>
      </c>
      <c r="H5" s="24">
        <f t="shared" si="0"/>
        <v>0</v>
      </c>
      <c r="I5" s="24">
        <f t="shared" si="0"/>
        <v>1221780</v>
      </c>
      <c r="J5" s="24">
        <f t="shared" si="0"/>
        <v>0</v>
      </c>
      <c r="K5" s="24">
        <f t="shared" si="0"/>
        <v>5719874</v>
      </c>
      <c r="L5" s="24">
        <f t="shared" si="0"/>
        <v>0</v>
      </c>
      <c r="M5" s="24">
        <f t="shared" si="0"/>
        <v>0</v>
      </c>
      <c r="N5" s="25">
        <f t="shared" ref="N5:N17" si="1">SUM(D5:M5)</f>
        <v>18244526</v>
      </c>
      <c r="O5" s="30">
        <f t="shared" ref="O5:O33" si="2">(N5/O$35)</f>
        <v>1191.9852345485431</v>
      </c>
      <c r="P5" s="6"/>
    </row>
    <row r="6" spans="1:133">
      <c r="A6" s="12"/>
      <c r="B6" s="42">
        <v>511</v>
      </c>
      <c r="C6" s="19" t="s">
        <v>19</v>
      </c>
      <c r="D6" s="43">
        <v>167617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167617</v>
      </c>
      <c r="O6" s="44">
        <f t="shared" si="2"/>
        <v>10.951064941852868</v>
      </c>
      <c r="P6" s="9"/>
    </row>
    <row r="7" spans="1:133">
      <c r="A7" s="12"/>
      <c r="B7" s="42">
        <v>512</v>
      </c>
      <c r="C7" s="19" t="s">
        <v>20</v>
      </c>
      <c r="D7" s="43">
        <v>1520237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1520237</v>
      </c>
      <c r="O7" s="44">
        <f t="shared" si="2"/>
        <v>99.32294525022867</v>
      </c>
      <c r="P7" s="9"/>
    </row>
    <row r="8" spans="1:133">
      <c r="A8" s="12"/>
      <c r="B8" s="42">
        <v>513</v>
      </c>
      <c r="C8" s="19" t="s">
        <v>21</v>
      </c>
      <c r="D8" s="43">
        <v>5012898</v>
      </c>
      <c r="E8" s="43">
        <v>180699</v>
      </c>
      <c r="F8" s="43">
        <v>0</v>
      </c>
      <c r="G8" s="43">
        <v>0</v>
      </c>
      <c r="H8" s="43">
        <v>0</v>
      </c>
      <c r="I8" s="43">
        <v>192273</v>
      </c>
      <c r="J8" s="43">
        <v>0</v>
      </c>
      <c r="K8" s="43">
        <v>5719874</v>
      </c>
      <c r="L8" s="43">
        <v>0</v>
      </c>
      <c r="M8" s="43">
        <v>0</v>
      </c>
      <c r="N8" s="43">
        <f t="shared" si="1"/>
        <v>11105744</v>
      </c>
      <c r="O8" s="44">
        <f t="shared" si="2"/>
        <v>725.58107931530117</v>
      </c>
      <c r="P8" s="9"/>
    </row>
    <row r="9" spans="1:133">
      <c r="A9" s="12"/>
      <c r="B9" s="42">
        <v>514</v>
      </c>
      <c r="C9" s="19" t="s">
        <v>22</v>
      </c>
      <c r="D9" s="43">
        <v>427521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427521</v>
      </c>
      <c r="O9" s="44">
        <f t="shared" si="2"/>
        <v>27.931595452763624</v>
      </c>
      <c r="P9" s="9"/>
    </row>
    <row r="10" spans="1:133">
      <c r="A10" s="12"/>
      <c r="B10" s="42">
        <v>515</v>
      </c>
      <c r="C10" s="19" t="s">
        <v>23</v>
      </c>
      <c r="D10" s="43">
        <v>772055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772055</v>
      </c>
      <c r="O10" s="44">
        <f t="shared" si="2"/>
        <v>50.441330197308247</v>
      </c>
      <c r="P10" s="9"/>
    </row>
    <row r="11" spans="1:133">
      <c r="A11" s="12"/>
      <c r="B11" s="42">
        <v>519</v>
      </c>
      <c r="C11" s="19" t="s">
        <v>57</v>
      </c>
      <c r="D11" s="43">
        <v>1651929</v>
      </c>
      <c r="E11" s="43">
        <v>0</v>
      </c>
      <c r="F11" s="43">
        <v>1569916</v>
      </c>
      <c r="G11" s="43">
        <v>0</v>
      </c>
      <c r="H11" s="43">
        <v>0</v>
      </c>
      <c r="I11" s="43">
        <v>1029507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4251352</v>
      </c>
      <c r="O11" s="44">
        <f t="shared" si="2"/>
        <v>277.75721939108848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12735216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8840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12744056</v>
      </c>
      <c r="O12" s="41">
        <f t="shared" si="2"/>
        <v>832.61831961322355</v>
      </c>
      <c r="P12" s="10"/>
    </row>
    <row r="13" spans="1:133">
      <c r="A13" s="12"/>
      <c r="B13" s="42">
        <v>521</v>
      </c>
      <c r="C13" s="19" t="s">
        <v>26</v>
      </c>
      <c r="D13" s="43">
        <v>7531779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7531779</v>
      </c>
      <c r="O13" s="44">
        <f t="shared" si="2"/>
        <v>492.08016464131714</v>
      </c>
      <c r="P13" s="9"/>
    </row>
    <row r="14" spans="1:133">
      <c r="A14" s="12"/>
      <c r="B14" s="42">
        <v>522</v>
      </c>
      <c r="C14" s="19" t="s">
        <v>27</v>
      </c>
      <c r="D14" s="43">
        <v>4633982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4633982</v>
      </c>
      <c r="O14" s="44">
        <f t="shared" si="2"/>
        <v>302.75591271396837</v>
      </c>
      <c r="P14" s="9"/>
    </row>
    <row r="15" spans="1:133">
      <c r="A15" s="12"/>
      <c r="B15" s="42">
        <v>524</v>
      </c>
      <c r="C15" s="19" t="s">
        <v>28</v>
      </c>
      <c r="D15" s="43">
        <v>569455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569455</v>
      </c>
      <c r="O15" s="44">
        <f t="shared" si="2"/>
        <v>37.204690970861101</v>
      </c>
      <c r="P15" s="9"/>
    </row>
    <row r="16" spans="1:133">
      <c r="A16" s="12"/>
      <c r="B16" s="42">
        <v>525</v>
      </c>
      <c r="C16" s="19" t="s">
        <v>79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8840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8840</v>
      </c>
      <c r="O16" s="44">
        <f t="shared" si="2"/>
        <v>0.57755128707696324</v>
      </c>
      <c r="P16" s="9"/>
    </row>
    <row r="17" spans="1:16" ht="15.75">
      <c r="A17" s="26" t="s">
        <v>29</v>
      </c>
      <c r="B17" s="27"/>
      <c r="C17" s="28"/>
      <c r="D17" s="29">
        <f t="shared" ref="D17:M17" si="4">SUM(D18:D23)</f>
        <v>3358592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16948796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20307388</v>
      </c>
      <c r="O17" s="41">
        <f t="shared" si="2"/>
        <v>1326.7599634130406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2144621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2144621</v>
      </c>
      <c r="O18" s="44">
        <f t="shared" si="2"/>
        <v>140.11635959754344</v>
      </c>
      <c r="P18" s="9"/>
    </row>
    <row r="19" spans="1:16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3591292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3591292</v>
      </c>
      <c r="O19" s="44">
        <f t="shared" si="2"/>
        <v>234.6329543969685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5204582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5204582</v>
      </c>
      <c r="O20" s="44">
        <f t="shared" si="2"/>
        <v>340.03541094995427</v>
      </c>
      <c r="P20" s="9"/>
    </row>
    <row r="21" spans="1:16">
      <c r="A21" s="12"/>
      <c r="B21" s="42">
        <v>536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4545732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4545732</v>
      </c>
      <c r="O21" s="44">
        <f t="shared" si="2"/>
        <v>296.99019992159936</v>
      </c>
      <c r="P21" s="9"/>
    </row>
    <row r="22" spans="1:16">
      <c r="A22" s="12"/>
      <c r="B22" s="42">
        <v>538</v>
      </c>
      <c r="C22" s="19" t="s">
        <v>68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1110040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1110040</v>
      </c>
      <c r="O22" s="44">
        <f t="shared" si="2"/>
        <v>72.523193518881484</v>
      </c>
      <c r="P22" s="9"/>
    </row>
    <row r="23" spans="1:16">
      <c r="A23" s="12"/>
      <c r="B23" s="42">
        <v>539</v>
      </c>
      <c r="C23" s="19" t="s">
        <v>35</v>
      </c>
      <c r="D23" s="43">
        <v>3358592</v>
      </c>
      <c r="E23" s="43">
        <v>0</v>
      </c>
      <c r="F23" s="43">
        <v>0</v>
      </c>
      <c r="G23" s="43">
        <v>0</v>
      </c>
      <c r="H23" s="43">
        <v>0</v>
      </c>
      <c r="I23" s="43">
        <v>352529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3711121</v>
      </c>
      <c r="O23" s="44">
        <f t="shared" si="2"/>
        <v>242.46184502809356</v>
      </c>
      <c r="P23" s="9"/>
    </row>
    <row r="24" spans="1:16" ht="15.75">
      <c r="A24" s="26" t="s">
        <v>36</v>
      </c>
      <c r="B24" s="27"/>
      <c r="C24" s="28"/>
      <c r="D24" s="29">
        <f t="shared" ref="D24:M24" si="6">SUM(D25:D26)</f>
        <v>4554368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1113840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3" si="7">SUM(D24:M24)</f>
        <v>5668208</v>
      </c>
      <c r="O24" s="41">
        <f t="shared" si="2"/>
        <v>370.32588527374884</v>
      </c>
      <c r="P24" s="10"/>
    </row>
    <row r="25" spans="1:16">
      <c r="A25" s="12"/>
      <c r="B25" s="42">
        <v>541</v>
      </c>
      <c r="C25" s="19" t="s">
        <v>61</v>
      </c>
      <c r="D25" s="43">
        <v>2848180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2848180</v>
      </c>
      <c r="O25" s="44">
        <f t="shared" si="2"/>
        <v>186.08258199398929</v>
      </c>
      <c r="P25" s="9"/>
    </row>
    <row r="26" spans="1:16">
      <c r="A26" s="12"/>
      <c r="B26" s="42">
        <v>545</v>
      </c>
      <c r="C26" s="19" t="s">
        <v>69</v>
      </c>
      <c r="D26" s="43">
        <v>1706188</v>
      </c>
      <c r="E26" s="43">
        <v>0</v>
      </c>
      <c r="F26" s="43">
        <v>0</v>
      </c>
      <c r="G26" s="43">
        <v>0</v>
      </c>
      <c r="H26" s="43">
        <v>0</v>
      </c>
      <c r="I26" s="43">
        <v>1113840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2820028</v>
      </c>
      <c r="O26" s="44">
        <f t="shared" si="2"/>
        <v>184.24330327975957</v>
      </c>
      <c r="P26" s="9"/>
    </row>
    <row r="27" spans="1:16" ht="15.75">
      <c r="A27" s="26" t="s">
        <v>38</v>
      </c>
      <c r="B27" s="27"/>
      <c r="C27" s="28"/>
      <c r="D27" s="29">
        <f t="shared" ref="D27:M27" si="8">SUM(D28:D30)</f>
        <v>1472958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4115675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5588633</v>
      </c>
      <c r="O27" s="41">
        <f t="shared" si="2"/>
        <v>365.12694368221611</v>
      </c>
      <c r="P27" s="9"/>
    </row>
    <row r="28" spans="1:16">
      <c r="A28" s="12"/>
      <c r="B28" s="42">
        <v>572</v>
      </c>
      <c r="C28" s="19" t="s">
        <v>70</v>
      </c>
      <c r="D28" s="43">
        <v>952701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952701</v>
      </c>
      <c r="O28" s="44">
        <f t="shared" si="2"/>
        <v>62.243629949039594</v>
      </c>
      <c r="P28" s="9"/>
    </row>
    <row r="29" spans="1:16">
      <c r="A29" s="12"/>
      <c r="B29" s="42">
        <v>574</v>
      </c>
      <c r="C29" s="19" t="s">
        <v>39</v>
      </c>
      <c r="D29" s="43">
        <v>520257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520257</v>
      </c>
      <c r="O29" s="44">
        <f t="shared" si="2"/>
        <v>33.990395923167384</v>
      </c>
      <c r="P29" s="9"/>
    </row>
    <row r="30" spans="1:16">
      <c r="A30" s="12"/>
      <c r="B30" s="42">
        <v>575</v>
      </c>
      <c r="C30" s="19" t="s">
        <v>62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4115675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4115675</v>
      </c>
      <c r="O30" s="44">
        <f t="shared" si="2"/>
        <v>268.89291781000912</v>
      </c>
      <c r="P30" s="9"/>
    </row>
    <row r="31" spans="1:16" ht="15.75">
      <c r="A31" s="26" t="s">
        <v>63</v>
      </c>
      <c r="B31" s="27"/>
      <c r="C31" s="28"/>
      <c r="D31" s="29">
        <f t="shared" ref="D31:M31" si="9">SUM(D32:D32)</f>
        <v>3643028</v>
      </c>
      <c r="E31" s="29">
        <f t="shared" si="9"/>
        <v>1206369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14245349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7"/>
        <v>19094746</v>
      </c>
      <c r="O31" s="41">
        <f t="shared" si="2"/>
        <v>1247.5333856004181</v>
      </c>
      <c r="P31" s="9"/>
    </row>
    <row r="32" spans="1:16" ht="15.75" thickBot="1">
      <c r="A32" s="12"/>
      <c r="B32" s="42">
        <v>581</v>
      </c>
      <c r="C32" s="19" t="s">
        <v>64</v>
      </c>
      <c r="D32" s="43">
        <v>3643028</v>
      </c>
      <c r="E32" s="43">
        <v>1206369</v>
      </c>
      <c r="F32" s="43">
        <v>0</v>
      </c>
      <c r="G32" s="43">
        <v>0</v>
      </c>
      <c r="H32" s="43">
        <v>0</v>
      </c>
      <c r="I32" s="43">
        <v>14245349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19094746</v>
      </c>
      <c r="O32" s="44">
        <f t="shared" si="2"/>
        <v>1247.5333856004181</v>
      </c>
      <c r="P32" s="9"/>
    </row>
    <row r="33" spans="1:119" ht="16.5" thickBot="1">
      <c r="A33" s="13" t="s">
        <v>10</v>
      </c>
      <c r="B33" s="21"/>
      <c r="C33" s="20"/>
      <c r="D33" s="14">
        <f>SUM(D5,D12,D17,D24,D27,D31)</f>
        <v>35316419</v>
      </c>
      <c r="E33" s="14">
        <f t="shared" ref="E33:M33" si="10">SUM(E5,E12,E17,E24,E27,E31)</f>
        <v>1387068</v>
      </c>
      <c r="F33" s="14">
        <f t="shared" si="10"/>
        <v>1569916</v>
      </c>
      <c r="G33" s="14">
        <f t="shared" si="10"/>
        <v>0</v>
      </c>
      <c r="H33" s="14">
        <f t="shared" si="10"/>
        <v>0</v>
      </c>
      <c r="I33" s="14">
        <f t="shared" si="10"/>
        <v>37654280</v>
      </c>
      <c r="J33" s="14">
        <f t="shared" si="10"/>
        <v>0</v>
      </c>
      <c r="K33" s="14">
        <f t="shared" si="10"/>
        <v>5719874</v>
      </c>
      <c r="L33" s="14">
        <f t="shared" si="10"/>
        <v>0</v>
      </c>
      <c r="M33" s="14">
        <f t="shared" si="10"/>
        <v>0</v>
      </c>
      <c r="N33" s="14">
        <f t="shared" si="7"/>
        <v>81647557</v>
      </c>
      <c r="O33" s="35">
        <f t="shared" si="2"/>
        <v>5334.3497321311906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87</v>
      </c>
      <c r="M35" s="157"/>
      <c r="N35" s="157"/>
      <c r="O35" s="39">
        <v>15306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customHeight="1" thickBot="1">
      <c r="A37" s="159" t="s">
        <v>47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8836120</v>
      </c>
      <c r="E5" s="24">
        <f t="shared" si="0"/>
        <v>328102</v>
      </c>
      <c r="F5" s="24">
        <f t="shared" si="0"/>
        <v>1622426</v>
      </c>
      <c r="G5" s="24">
        <f t="shared" si="0"/>
        <v>0</v>
      </c>
      <c r="H5" s="24">
        <f t="shared" si="0"/>
        <v>0</v>
      </c>
      <c r="I5" s="24">
        <f t="shared" si="0"/>
        <v>229139</v>
      </c>
      <c r="J5" s="24">
        <f t="shared" si="0"/>
        <v>0</v>
      </c>
      <c r="K5" s="24">
        <f t="shared" si="0"/>
        <v>5062955</v>
      </c>
      <c r="L5" s="24">
        <f t="shared" si="0"/>
        <v>0</v>
      </c>
      <c r="M5" s="24">
        <f t="shared" si="0"/>
        <v>0</v>
      </c>
      <c r="N5" s="25">
        <f t="shared" ref="N5:N16" si="1">SUM(D5:M5)</f>
        <v>16078742</v>
      </c>
      <c r="O5" s="30">
        <f t="shared" ref="O5:O32" si="2">(N5/O$34)</f>
        <v>1097.3003480515936</v>
      </c>
      <c r="P5" s="6"/>
    </row>
    <row r="6" spans="1:133">
      <c r="A6" s="12"/>
      <c r="B6" s="42">
        <v>511</v>
      </c>
      <c r="C6" s="19" t="s">
        <v>19</v>
      </c>
      <c r="D6" s="43">
        <v>180034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180034</v>
      </c>
      <c r="O6" s="44">
        <f t="shared" si="2"/>
        <v>12.286494233262813</v>
      </c>
      <c r="P6" s="9"/>
    </row>
    <row r="7" spans="1:133">
      <c r="A7" s="12"/>
      <c r="B7" s="42">
        <v>512</v>
      </c>
      <c r="C7" s="19" t="s">
        <v>20</v>
      </c>
      <c r="D7" s="43">
        <v>1266663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1266663</v>
      </c>
      <c r="O7" s="44">
        <f t="shared" si="2"/>
        <v>86.443936395277419</v>
      </c>
      <c r="P7" s="9"/>
    </row>
    <row r="8" spans="1:133">
      <c r="A8" s="12"/>
      <c r="B8" s="42">
        <v>513</v>
      </c>
      <c r="C8" s="19" t="s">
        <v>21</v>
      </c>
      <c r="D8" s="43">
        <v>3881843</v>
      </c>
      <c r="E8" s="43">
        <v>328102</v>
      </c>
      <c r="F8" s="43">
        <v>0</v>
      </c>
      <c r="G8" s="43">
        <v>0</v>
      </c>
      <c r="H8" s="43">
        <v>0</v>
      </c>
      <c r="I8" s="43">
        <v>229139</v>
      </c>
      <c r="J8" s="43">
        <v>0</v>
      </c>
      <c r="K8" s="43">
        <v>5062955</v>
      </c>
      <c r="L8" s="43">
        <v>0</v>
      </c>
      <c r="M8" s="43">
        <v>0</v>
      </c>
      <c r="N8" s="43">
        <f t="shared" si="1"/>
        <v>9502039</v>
      </c>
      <c r="O8" s="44">
        <f t="shared" si="2"/>
        <v>648.47055210537087</v>
      </c>
      <c r="P8" s="9"/>
    </row>
    <row r="9" spans="1:133">
      <c r="A9" s="12"/>
      <c r="B9" s="42">
        <v>514</v>
      </c>
      <c r="C9" s="19" t="s">
        <v>22</v>
      </c>
      <c r="D9" s="43">
        <v>411014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411014</v>
      </c>
      <c r="O9" s="44">
        <f t="shared" si="2"/>
        <v>28.049819149662184</v>
      </c>
      <c r="P9" s="9"/>
    </row>
    <row r="10" spans="1:133">
      <c r="A10" s="12"/>
      <c r="B10" s="42">
        <v>515</v>
      </c>
      <c r="C10" s="19" t="s">
        <v>23</v>
      </c>
      <c r="D10" s="43">
        <v>914128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914128</v>
      </c>
      <c r="O10" s="44">
        <f t="shared" si="2"/>
        <v>62.385040606019246</v>
      </c>
      <c r="P10" s="9"/>
    </row>
    <row r="11" spans="1:133">
      <c r="A11" s="12"/>
      <c r="B11" s="42">
        <v>519</v>
      </c>
      <c r="C11" s="19" t="s">
        <v>57</v>
      </c>
      <c r="D11" s="43">
        <v>2182438</v>
      </c>
      <c r="E11" s="43">
        <v>0</v>
      </c>
      <c r="F11" s="43">
        <v>1622426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3804864</v>
      </c>
      <c r="O11" s="44">
        <f t="shared" si="2"/>
        <v>259.66450556200095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11602410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11602410</v>
      </c>
      <c r="O12" s="41">
        <f t="shared" si="2"/>
        <v>791.81123319456765</v>
      </c>
      <c r="P12" s="10"/>
    </row>
    <row r="13" spans="1:133">
      <c r="A13" s="12"/>
      <c r="B13" s="42">
        <v>521</v>
      </c>
      <c r="C13" s="19" t="s">
        <v>26</v>
      </c>
      <c r="D13" s="43">
        <v>7493859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7493859</v>
      </c>
      <c r="O13" s="44">
        <f t="shared" si="2"/>
        <v>511.42148365522416</v>
      </c>
      <c r="P13" s="9"/>
    </row>
    <row r="14" spans="1:133">
      <c r="A14" s="12"/>
      <c r="B14" s="42">
        <v>522</v>
      </c>
      <c r="C14" s="19" t="s">
        <v>27</v>
      </c>
      <c r="D14" s="43">
        <v>3712665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3712665</v>
      </c>
      <c r="O14" s="44">
        <f t="shared" si="2"/>
        <v>253.37234695966697</v>
      </c>
      <c r="P14" s="9"/>
    </row>
    <row r="15" spans="1:133">
      <c r="A15" s="12"/>
      <c r="B15" s="42">
        <v>524</v>
      </c>
      <c r="C15" s="19" t="s">
        <v>28</v>
      </c>
      <c r="D15" s="43">
        <v>395886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395886</v>
      </c>
      <c r="O15" s="44">
        <f t="shared" si="2"/>
        <v>27.017402579676517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SUM(D17:D22)</f>
        <v>3001001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17654936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20655937</v>
      </c>
      <c r="O16" s="41">
        <f t="shared" si="2"/>
        <v>1409.672899747492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2891044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2891044</v>
      </c>
      <c r="O17" s="44">
        <f t="shared" si="2"/>
        <v>197.30048454241452</v>
      </c>
      <c r="P17" s="9"/>
    </row>
    <row r="18" spans="1:119">
      <c r="A18" s="12"/>
      <c r="B18" s="42">
        <v>534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3519997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3519997</v>
      </c>
      <c r="O18" s="44">
        <f t="shared" si="2"/>
        <v>240.22364021019587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5742128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5742128</v>
      </c>
      <c r="O19" s="44">
        <f t="shared" si="2"/>
        <v>391.87388248140314</v>
      </c>
      <c r="P19" s="9"/>
    </row>
    <row r="20" spans="1:119">
      <c r="A20" s="12"/>
      <c r="B20" s="42">
        <v>536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4850386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4850386</v>
      </c>
      <c r="O20" s="44">
        <f t="shared" si="2"/>
        <v>331.01658363475059</v>
      </c>
      <c r="P20" s="9"/>
    </row>
    <row r="21" spans="1:119">
      <c r="A21" s="12"/>
      <c r="B21" s="42">
        <v>538</v>
      </c>
      <c r="C21" s="19" t="s">
        <v>68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651381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651381</v>
      </c>
      <c r="O21" s="44">
        <f t="shared" si="2"/>
        <v>44.453763734388865</v>
      </c>
      <c r="P21" s="9"/>
    </row>
    <row r="22" spans="1:119">
      <c r="A22" s="12"/>
      <c r="B22" s="42">
        <v>539</v>
      </c>
      <c r="C22" s="19" t="s">
        <v>35</v>
      </c>
      <c r="D22" s="43">
        <v>3001001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3001001</v>
      </c>
      <c r="O22" s="44">
        <f t="shared" si="2"/>
        <v>204.80454514433904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SUM(D24:D25)</f>
        <v>4469781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1240568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32" si="7">SUM(D23:M23)</f>
        <v>5710349</v>
      </c>
      <c r="O23" s="41">
        <f t="shared" si="2"/>
        <v>389.70511158124617</v>
      </c>
      <c r="P23" s="10"/>
    </row>
    <row r="24" spans="1:119">
      <c r="A24" s="12"/>
      <c r="B24" s="42">
        <v>541</v>
      </c>
      <c r="C24" s="19" t="s">
        <v>61</v>
      </c>
      <c r="D24" s="43">
        <v>3443511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3443511</v>
      </c>
      <c r="O24" s="44">
        <f t="shared" si="2"/>
        <v>235.00382174298778</v>
      </c>
      <c r="P24" s="9"/>
    </row>
    <row r="25" spans="1:119">
      <c r="A25" s="12"/>
      <c r="B25" s="42">
        <v>545</v>
      </c>
      <c r="C25" s="19" t="s">
        <v>69</v>
      </c>
      <c r="D25" s="43">
        <v>1026270</v>
      </c>
      <c r="E25" s="43">
        <v>0</v>
      </c>
      <c r="F25" s="43">
        <v>0</v>
      </c>
      <c r="G25" s="43">
        <v>0</v>
      </c>
      <c r="H25" s="43">
        <v>0</v>
      </c>
      <c r="I25" s="43">
        <v>1240568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2266838</v>
      </c>
      <c r="O25" s="44">
        <f t="shared" si="2"/>
        <v>154.70128983825839</v>
      </c>
      <c r="P25" s="9"/>
    </row>
    <row r="26" spans="1:119" ht="15.75">
      <c r="A26" s="26" t="s">
        <v>38</v>
      </c>
      <c r="B26" s="27"/>
      <c r="C26" s="28"/>
      <c r="D26" s="29">
        <f t="shared" ref="D26:M26" si="8">SUM(D27:D29)</f>
        <v>1452644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5476588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6929232</v>
      </c>
      <c r="O26" s="41">
        <f t="shared" si="2"/>
        <v>472.8882822630178</v>
      </c>
      <c r="P26" s="9"/>
    </row>
    <row r="27" spans="1:119">
      <c r="A27" s="12"/>
      <c r="B27" s="42">
        <v>572</v>
      </c>
      <c r="C27" s="19" t="s">
        <v>70</v>
      </c>
      <c r="D27" s="43">
        <v>826887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826887</v>
      </c>
      <c r="O27" s="44">
        <f t="shared" si="2"/>
        <v>56.431242748925136</v>
      </c>
      <c r="P27" s="9"/>
    </row>
    <row r="28" spans="1:119">
      <c r="A28" s="12"/>
      <c r="B28" s="42">
        <v>574</v>
      </c>
      <c r="C28" s="19" t="s">
        <v>39</v>
      </c>
      <c r="D28" s="43">
        <v>625757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625757</v>
      </c>
      <c r="O28" s="44">
        <f t="shared" si="2"/>
        <v>42.705043335835668</v>
      </c>
      <c r="P28" s="9"/>
    </row>
    <row r="29" spans="1:119">
      <c r="A29" s="12"/>
      <c r="B29" s="42">
        <v>575</v>
      </c>
      <c r="C29" s="19" t="s">
        <v>62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5476588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5476588</v>
      </c>
      <c r="O29" s="44">
        <f t="shared" si="2"/>
        <v>373.751996178257</v>
      </c>
      <c r="P29" s="9"/>
    </row>
    <row r="30" spans="1:119" ht="15.75">
      <c r="A30" s="26" t="s">
        <v>63</v>
      </c>
      <c r="B30" s="27"/>
      <c r="C30" s="28"/>
      <c r="D30" s="29">
        <f t="shared" ref="D30:M30" si="9">SUM(D31:D31)</f>
        <v>3725173</v>
      </c>
      <c r="E30" s="29">
        <f t="shared" si="9"/>
        <v>955296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11386648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7"/>
        <v>16067117</v>
      </c>
      <c r="O30" s="41">
        <f t="shared" si="2"/>
        <v>1096.5069951545759</v>
      </c>
      <c r="P30" s="9"/>
    </row>
    <row r="31" spans="1:119" ht="15.75" thickBot="1">
      <c r="A31" s="12"/>
      <c r="B31" s="42">
        <v>581</v>
      </c>
      <c r="C31" s="19" t="s">
        <v>64</v>
      </c>
      <c r="D31" s="43">
        <v>3725173</v>
      </c>
      <c r="E31" s="43">
        <v>955296</v>
      </c>
      <c r="F31" s="43">
        <v>0</v>
      </c>
      <c r="G31" s="43">
        <v>0</v>
      </c>
      <c r="H31" s="43">
        <v>0</v>
      </c>
      <c r="I31" s="43">
        <v>11386648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16067117</v>
      </c>
      <c r="O31" s="44">
        <f t="shared" si="2"/>
        <v>1096.5069951545759</v>
      </c>
      <c r="P31" s="9"/>
    </row>
    <row r="32" spans="1:119" ht="16.5" thickBot="1">
      <c r="A32" s="13" t="s">
        <v>10</v>
      </c>
      <c r="B32" s="21"/>
      <c r="C32" s="20"/>
      <c r="D32" s="14">
        <f>SUM(D5,D12,D16,D23,D26,D30)</f>
        <v>33087129</v>
      </c>
      <c r="E32" s="14">
        <f t="shared" ref="E32:M32" si="10">SUM(E5,E12,E16,E23,E26,E30)</f>
        <v>1283398</v>
      </c>
      <c r="F32" s="14">
        <f t="shared" si="10"/>
        <v>1622426</v>
      </c>
      <c r="G32" s="14">
        <f t="shared" si="10"/>
        <v>0</v>
      </c>
      <c r="H32" s="14">
        <f t="shared" si="10"/>
        <v>0</v>
      </c>
      <c r="I32" s="14">
        <f t="shared" si="10"/>
        <v>35987879</v>
      </c>
      <c r="J32" s="14">
        <f t="shared" si="10"/>
        <v>0</v>
      </c>
      <c r="K32" s="14">
        <f t="shared" si="10"/>
        <v>5062955</v>
      </c>
      <c r="L32" s="14">
        <f t="shared" si="10"/>
        <v>0</v>
      </c>
      <c r="M32" s="14">
        <f t="shared" si="10"/>
        <v>0</v>
      </c>
      <c r="N32" s="14">
        <f t="shared" si="7"/>
        <v>77043787</v>
      </c>
      <c r="O32" s="35">
        <f t="shared" si="2"/>
        <v>5257.8848699924929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85</v>
      </c>
      <c r="M34" s="157"/>
      <c r="N34" s="157"/>
      <c r="O34" s="39">
        <v>14653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47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9268075</v>
      </c>
      <c r="E5" s="24">
        <f t="shared" si="0"/>
        <v>100295</v>
      </c>
      <c r="F5" s="24">
        <f t="shared" si="0"/>
        <v>1732478</v>
      </c>
      <c r="G5" s="24">
        <f t="shared" si="0"/>
        <v>0</v>
      </c>
      <c r="H5" s="24">
        <f t="shared" si="0"/>
        <v>0</v>
      </c>
      <c r="I5" s="24">
        <f t="shared" si="0"/>
        <v>261101</v>
      </c>
      <c r="J5" s="24">
        <f t="shared" si="0"/>
        <v>0</v>
      </c>
      <c r="K5" s="24">
        <f t="shared" si="0"/>
        <v>5033680</v>
      </c>
      <c r="L5" s="24">
        <f t="shared" si="0"/>
        <v>0</v>
      </c>
      <c r="M5" s="24">
        <f t="shared" si="0"/>
        <v>0</v>
      </c>
      <c r="N5" s="25">
        <f t="shared" ref="N5:N17" si="1">SUM(D5:M5)</f>
        <v>16395629</v>
      </c>
      <c r="O5" s="30">
        <f t="shared" ref="O5:O36" si="2">(N5/O$38)</f>
        <v>1169.3623136723486</v>
      </c>
      <c r="P5" s="6"/>
    </row>
    <row r="6" spans="1:133">
      <c r="A6" s="12"/>
      <c r="B6" s="42">
        <v>511</v>
      </c>
      <c r="C6" s="19" t="s">
        <v>19</v>
      </c>
      <c r="D6" s="43">
        <v>182198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182198</v>
      </c>
      <c r="O6" s="44">
        <f t="shared" si="2"/>
        <v>12.994650880821625</v>
      </c>
      <c r="P6" s="9"/>
    </row>
    <row r="7" spans="1:133">
      <c r="A7" s="12"/>
      <c r="B7" s="42">
        <v>512</v>
      </c>
      <c r="C7" s="19" t="s">
        <v>20</v>
      </c>
      <c r="D7" s="43">
        <v>1131699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1131699</v>
      </c>
      <c r="O7" s="44">
        <f t="shared" si="2"/>
        <v>80.714571000641897</v>
      </c>
      <c r="P7" s="9"/>
    </row>
    <row r="8" spans="1:133">
      <c r="A8" s="12"/>
      <c r="B8" s="42">
        <v>513</v>
      </c>
      <c r="C8" s="19" t="s">
        <v>21</v>
      </c>
      <c r="D8" s="43">
        <v>6625467</v>
      </c>
      <c r="E8" s="43">
        <v>100295</v>
      </c>
      <c r="F8" s="43">
        <v>0</v>
      </c>
      <c r="G8" s="43">
        <v>0</v>
      </c>
      <c r="H8" s="43">
        <v>0</v>
      </c>
      <c r="I8" s="43">
        <v>261101</v>
      </c>
      <c r="J8" s="43">
        <v>0</v>
      </c>
      <c r="K8" s="43">
        <v>5033680</v>
      </c>
      <c r="L8" s="43">
        <v>0</v>
      </c>
      <c r="M8" s="43">
        <v>0</v>
      </c>
      <c r="N8" s="43">
        <f t="shared" si="1"/>
        <v>12020543</v>
      </c>
      <c r="O8" s="44">
        <f t="shared" si="2"/>
        <v>857.32422794379863</v>
      </c>
      <c r="P8" s="9"/>
    </row>
    <row r="9" spans="1:133">
      <c r="A9" s="12"/>
      <c r="B9" s="42">
        <v>514</v>
      </c>
      <c r="C9" s="19" t="s">
        <v>22</v>
      </c>
      <c r="D9" s="43">
        <v>391520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391520</v>
      </c>
      <c r="O9" s="44">
        <f t="shared" si="2"/>
        <v>27.923828542899937</v>
      </c>
      <c r="P9" s="9"/>
    </row>
    <row r="10" spans="1:133">
      <c r="A10" s="12"/>
      <c r="B10" s="42">
        <v>515</v>
      </c>
      <c r="C10" s="19" t="s">
        <v>23</v>
      </c>
      <c r="D10" s="43">
        <v>937191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937191</v>
      </c>
      <c r="O10" s="44">
        <f t="shared" si="2"/>
        <v>66.841951358676269</v>
      </c>
      <c r="P10" s="9"/>
    </row>
    <row r="11" spans="1:133">
      <c r="A11" s="12"/>
      <c r="B11" s="42">
        <v>519</v>
      </c>
      <c r="C11" s="19" t="s">
        <v>57</v>
      </c>
      <c r="D11" s="43">
        <v>0</v>
      </c>
      <c r="E11" s="43">
        <v>0</v>
      </c>
      <c r="F11" s="43">
        <v>1732478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1732478</v>
      </c>
      <c r="O11" s="44">
        <f t="shared" si="2"/>
        <v>123.5630839455103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10744216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1055584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11799800</v>
      </c>
      <c r="O12" s="41">
        <f t="shared" si="2"/>
        <v>841.58048641323728</v>
      </c>
      <c r="P12" s="10"/>
    </row>
    <row r="13" spans="1:133">
      <c r="A13" s="12"/>
      <c r="B13" s="42">
        <v>521</v>
      </c>
      <c r="C13" s="19" t="s">
        <v>26</v>
      </c>
      <c r="D13" s="43">
        <v>6759923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6759923</v>
      </c>
      <c r="O13" s="44">
        <f t="shared" si="2"/>
        <v>482.12845018187005</v>
      </c>
      <c r="P13" s="9"/>
    </row>
    <row r="14" spans="1:133">
      <c r="A14" s="12"/>
      <c r="B14" s="42">
        <v>522</v>
      </c>
      <c r="C14" s="19" t="s">
        <v>27</v>
      </c>
      <c r="D14" s="43">
        <v>3626413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3626413</v>
      </c>
      <c r="O14" s="44">
        <f t="shared" si="2"/>
        <v>258.64153769345984</v>
      </c>
      <c r="P14" s="9"/>
    </row>
    <row r="15" spans="1:133">
      <c r="A15" s="12"/>
      <c r="B15" s="42">
        <v>524</v>
      </c>
      <c r="C15" s="19" t="s">
        <v>28</v>
      </c>
      <c r="D15" s="43">
        <v>357880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357880</v>
      </c>
      <c r="O15" s="44">
        <f t="shared" si="2"/>
        <v>25.524570287426005</v>
      </c>
      <c r="P15" s="9"/>
    </row>
    <row r="16" spans="1:133">
      <c r="A16" s="12"/>
      <c r="B16" s="42">
        <v>525</v>
      </c>
      <c r="C16" s="19" t="s">
        <v>79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1055584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1055584</v>
      </c>
      <c r="O16" s="44">
        <f t="shared" si="2"/>
        <v>75.285928250481419</v>
      </c>
      <c r="P16" s="9"/>
    </row>
    <row r="17" spans="1:16" ht="15.75">
      <c r="A17" s="26" t="s">
        <v>29</v>
      </c>
      <c r="B17" s="27"/>
      <c r="C17" s="28"/>
      <c r="D17" s="29">
        <f t="shared" ref="D17:M17" si="4">SUM(D18:D24)</f>
        <v>2804904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16523422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19328326</v>
      </c>
      <c r="O17" s="41">
        <f t="shared" si="2"/>
        <v>1378.5269238998644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2671038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4" si="5">SUM(D18:M18)</f>
        <v>2671038</v>
      </c>
      <c r="O18" s="44">
        <f t="shared" si="2"/>
        <v>190.5026745595892</v>
      </c>
      <c r="P18" s="9"/>
    </row>
    <row r="19" spans="1:16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4047874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4047874</v>
      </c>
      <c r="O19" s="44">
        <f t="shared" si="2"/>
        <v>288.70080593395619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5144146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5144146</v>
      </c>
      <c r="O20" s="44">
        <f t="shared" si="2"/>
        <v>366.88866699950074</v>
      </c>
      <c r="P20" s="9"/>
    </row>
    <row r="21" spans="1:16">
      <c r="A21" s="12"/>
      <c r="B21" s="42">
        <v>536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3749826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3749826</v>
      </c>
      <c r="O21" s="44">
        <f t="shared" si="2"/>
        <v>267.44354896227088</v>
      </c>
      <c r="P21" s="9"/>
    </row>
    <row r="22" spans="1:16">
      <c r="A22" s="12"/>
      <c r="B22" s="42">
        <v>537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378123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378123</v>
      </c>
      <c r="O22" s="44">
        <f t="shared" si="2"/>
        <v>26.968333214464018</v>
      </c>
      <c r="P22" s="9"/>
    </row>
    <row r="23" spans="1:16">
      <c r="A23" s="12"/>
      <c r="B23" s="42">
        <v>538</v>
      </c>
      <c r="C23" s="19" t="s">
        <v>68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529382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529382</v>
      </c>
      <c r="O23" s="44">
        <f t="shared" si="2"/>
        <v>37.756365451822269</v>
      </c>
      <c r="P23" s="9"/>
    </row>
    <row r="24" spans="1:16">
      <c r="A24" s="12"/>
      <c r="B24" s="42">
        <v>539</v>
      </c>
      <c r="C24" s="19" t="s">
        <v>35</v>
      </c>
      <c r="D24" s="43">
        <v>2804904</v>
      </c>
      <c r="E24" s="43">
        <v>0</v>
      </c>
      <c r="F24" s="43">
        <v>0</v>
      </c>
      <c r="G24" s="43">
        <v>0</v>
      </c>
      <c r="H24" s="43">
        <v>0</v>
      </c>
      <c r="I24" s="43">
        <v>3033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5"/>
        <v>2807937</v>
      </c>
      <c r="O24" s="44">
        <f t="shared" si="2"/>
        <v>200.26652877826118</v>
      </c>
      <c r="P24" s="9"/>
    </row>
    <row r="25" spans="1:16" ht="15.75">
      <c r="A25" s="26" t="s">
        <v>36</v>
      </c>
      <c r="B25" s="27"/>
      <c r="C25" s="28"/>
      <c r="D25" s="29">
        <f t="shared" ref="D25:M25" si="6">SUM(D26:D27)</f>
        <v>5109109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1000593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ref="N25:N36" si="7">SUM(D25:M25)</f>
        <v>6109702</v>
      </c>
      <c r="O25" s="41">
        <f t="shared" si="2"/>
        <v>435.75365523143853</v>
      </c>
      <c r="P25" s="10"/>
    </row>
    <row r="26" spans="1:16">
      <c r="A26" s="12"/>
      <c r="B26" s="42">
        <v>541</v>
      </c>
      <c r="C26" s="19" t="s">
        <v>61</v>
      </c>
      <c r="D26" s="43">
        <v>3384332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3384332</v>
      </c>
      <c r="O26" s="44">
        <f t="shared" si="2"/>
        <v>241.37593609585622</v>
      </c>
      <c r="P26" s="9"/>
    </row>
    <row r="27" spans="1:16">
      <c r="A27" s="12"/>
      <c r="B27" s="42">
        <v>545</v>
      </c>
      <c r="C27" s="19" t="s">
        <v>69</v>
      </c>
      <c r="D27" s="43">
        <v>1724777</v>
      </c>
      <c r="E27" s="43">
        <v>0</v>
      </c>
      <c r="F27" s="43">
        <v>0</v>
      </c>
      <c r="G27" s="43">
        <v>0</v>
      </c>
      <c r="H27" s="43">
        <v>0</v>
      </c>
      <c r="I27" s="43">
        <v>1000593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2725370</v>
      </c>
      <c r="O27" s="44">
        <f t="shared" si="2"/>
        <v>194.37771913558234</v>
      </c>
      <c r="P27" s="9"/>
    </row>
    <row r="28" spans="1:16" ht="15.75">
      <c r="A28" s="26" t="s">
        <v>38</v>
      </c>
      <c r="B28" s="27"/>
      <c r="C28" s="28"/>
      <c r="D28" s="29">
        <f t="shared" ref="D28:M28" si="8">SUM(D29:D32)</f>
        <v>1508193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4836712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7"/>
        <v>6344905</v>
      </c>
      <c r="O28" s="41">
        <f t="shared" si="2"/>
        <v>452.52870693959062</v>
      </c>
      <c r="P28" s="9"/>
    </row>
    <row r="29" spans="1:16">
      <c r="A29" s="12"/>
      <c r="B29" s="42">
        <v>572</v>
      </c>
      <c r="C29" s="19" t="s">
        <v>70</v>
      </c>
      <c r="D29" s="43">
        <v>879006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879006</v>
      </c>
      <c r="O29" s="44">
        <f t="shared" si="2"/>
        <v>62.69210470009272</v>
      </c>
      <c r="P29" s="9"/>
    </row>
    <row r="30" spans="1:16">
      <c r="A30" s="12"/>
      <c r="B30" s="42">
        <v>573</v>
      </c>
      <c r="C30" s="19" t="s">
        <v>76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135529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135529</v>
      </c>
      <c r="O30" s="44">
        <f t="shared" si="2"/>
        <v>9.6661436416803372</v>
      </c>
      <c r="P30" s="9"/>
    </row>
    <row r="31" spans="1:16">
      <c r="A31" s="12"/>
      <c r="B31" s="42">
        <v>574</v>
      </c>
      <c r="C31" s="19" t="s">
        <v>39</v>
      </c>
      <c r="D31" s="43">
        <v>629187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629187</v>
      </c>
      <c r="O31" s="44">
        <f t="shared" si="2"/>
        <v>44.874616646458882</v>
      </c>
      <c r="P31" s="9"/>
    </row>
    <row r="32" spans="1:16">
      <c r="A32" s="12"/>
      <c r="B32" s="42">
        <v>575</v>
      </c>
      <c r="C32" s="19" t="s">
        <v>62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4701183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4701183</v>
      </c>
      <c r="O32" s="44">
        <f t="shared" si="2"/>
        <v>335.29584195135868</v>
      </c>
      <c r="P32" s="9"/>
    </row>
    <row r="33" spans="1:119" ht="15.75">
      <c r="A33" s="26" t="s">
        <v>63</v>
      </c>
      <c r="B33" s="27"/>
      <c r="C33" s="28"/>
      <c r="D33" s="29">
        <f t="shared" ref="D33:M33" si="9">SUM(D34:D35)</f>
        <v>21584851</v>
      </c>
      <c r="E33" s="29">
        <f t="shared" si="9"/>
        <v>1140756</v>
      </c>
      <c r="F33" s="29">
        <f t="shared" si="9"/>
        <v>0</v>
      </c>
      <c r="G33" s="29">
        <f t="shared" si="9"/>
        <v>0</v>
      </c>
      <c r="H33" s="29">
        <f t="shared" si="9"/>
        <v>0</v>
      </c>
      <c r="I33" s="29">
        <f t="shared" si="9"/>
        <v>12712004</v>
      </c>
      <c r="J33" s="29">
        <f t="shared" si="9"/>
        <v>0</v>
      </c>
      <c r="K33" s="29">
        <f t="shared" si="9"/>
        <v>0</v>
      </c>
      <c r="L33" s="29">
        <f t="shared" si="9"/>
        <v>0</v>
      </c>
      <c r="M33" s="29">
        <f t="shared" si="9"/>
        <v>0</v>
      </c>
      <c r="N33" s="29">
        <f t="shared" si="7"/>
        <v>35437611</v>
      </c>
      <c r="O33" s="41">
        <f t="shared" si="2"/>
        <v>2527.4667284787106</v>
      </c>
      <c r="P33" s="9"/>
    </row>
    <row r="34" spans="1:119">
      <c r="A34" s="12"/>
      <c r="B34" s="42">
        <v>581</v>
      </c>
      <c r="C34" s="19" t="s">
        <v>64</v>
      </c>
      <c r="D34" s="43">
        <v>3114433</v>
      </c>
      <c r="E34" s="43">
        <v>1140756</v>
      </c>
      <c r="F34" s="43">
        <v>0</v>
      </c>
      <c r="G34" s="43">
        <v>0</v>
      </c>
      <c r="H34" s="43">
        <v>0</v>
      </c>
      <c r="I34" s="43">
        <v>12712004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16967193</v>
      </c>
      <c r="O34" s="44">
        <f t="shared" si="2"/>
        <v>1210.1271663932673</v>
      </c>
      <c r="P34" s="9"/>
    </row>
    <row r="35" spans="1:119" ht="15.75" thickBot="1">
      <c r="A35" s="12"/>
      <c r="B35" s="42">
        <v>584</v>
      </c>
      <c r="C35" s="19" t="s">
        <v>82</v>
      </c>
      <c r="D35" s="43">
        <v>18470418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18470418</v>
      </c>
      <c r="O35" s="44">
        <f t="shared" si="2"/>
        <v>1317.3395620854433</v>
      </c>
      <c r="P35" s="9"/>
    </row>
    <row r="36" spans="1:119" ht="16.5" thickBot="1">
      <c r="A36" s="13" t="s">
        <v>10</v>
      </c>
      <c r="B36" s="21"/>
      <c r="C36" s="20"/>
      <c r="D36" s="14">
        <f>SUM(D5,D12,D17,D25,D28,D33)</f>
        <v>51019348</v>
      </c>
      <c r="E36" s="14">
        <f t="shared" ref="E36:M36" si="10">SUM(E5,E12,E17,E25,E28,E33)</f>
        <v>1241051</v>
      </c>
      <c r="F36" s="14">
        <f t="shared" si="10"/>
        <v>1732478</v>
      </c>
      <c r="G36" s="14">
        <f t="shared" si="10"/>
        <v>0</v>
      </c>
      <c r="H36" s="14">
        <f t="shared" si="10"/>
        <v>0</v>
      </c>
      <c r="I36" s="14">
        <f t="shared" si="10"/>
        <v>36389416</v>
      </c>
      <c r="J36" s="14">
        <f t="shared" si="10"/>
        <v>0</v>
      </c>
      <c r="K36" s="14">
        <f t="shared" si="10"/>
        <v>5033680</v>
      </c>
      <c r="L36" s="14">
        <f t="shared" si="10"/>
        <v>0</v>
      </c>
      <c r="M36" s="14">
        <f t="shared" si="10"/>
        <v>0</v>
      </c>
      <c r="N36" s="14">
        <f t="shared" si="7"/>
        <v>95415973</v>
      </c>
      <c r="O36" s="35">
        <f t="shared" si="2"/>
        <v>6805.21881463519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157" t="s">
        <v>83</v>
      </c>
      <c r="M38" s="157"/>
      <c r="N38" s="157"/>
      <c r="O38" s="39">
        <v>14021</v>
      </c>
    </row>
    <row r="39" spans="1:119">
      <c r="A39" s="158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1:119" ht="15.75" customHeight="1" thickBot="1">
      <c r="A40" s="159" t="s">
        <v>47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8821863</v>
      </c>
      <c r="E5" s="24">
        <f t="shared" si="0"/>
        <v>136574</v>
      </c>
      <c r="F5" s="24">
        <f t="shared" si="0"/>
        <v>1544500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5235296</v>
      </c>
      <c r="L5" s="24">
        <f t="shared" si="0"/>
        <v>0</v>
      </c>
      <c r="M5" s="24">
        <f t="shared" si="0"/>
        <v>0</v>
      </c>
      <c r="N5" s="25">
        <f t="shared" ref="N5:N17" si="1">SUM(D5:M5)</f>
        <v>15738233</v>
      </c>
      <c r="O5" s="30">
        <f t="shared" ref="O5:O33" si="2">(N5/O$35)</f>
        <v>1135.350815178185</v>
      </c>
      <c r="P5" s="6"/>
    </row>
    <row r="6" spans="1:133">
      <c r="A6" s="12"/>
      <c r="B6" s="42">
        <v>511</v>
      </c>
      <c r="C6" s="19" t="s">
        <v>19</v>
      </c>
      <c r="D6" s="43">
        <v>201597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201597</v>
      </c>
      <c r="O6" s="44">
        <f t="shared" si="2"/>
        <v>14.543139518107056</v>
      </c>
      <c r="P6" s="9"/>
    </row>
    <row r="7" spans="1:133">
      <c r="A7" s="12"/>
      <c r="B7" s="42">
        <v>512</v>
      </c>
      <c r="C7" s="19" t="s">
        <v>20</v>
      </c>
      <c r="D7" s="43">
        <v>1492086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1492086</v>
      </c>
      <c r="O7" s="44">
        <f t="shared" si="2"/>
        <v>107.63858029144424</v>
      </c>
      <c r="P7" s="9"/>
    </row>
    <row r="8" spans="1:133">
      <c r="A8" s="12"/>
      <c r="B8" s="42">
        <v>513</v>
      </c>
      <c r="C8" s="19" t="s">
        <v>21</v>
      </c>
      <c r="D8" s="43">
        <v>5912405</v>
      </c>
      <c r="E8" s="43">
        <v>136574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5235296</v>
      </c>
      <c r="L8" s="43">
        <v>0</v>
      </c>
      <c r="M8" s="43">
        <v>0</v>
      </c>
      <c r="N8" s="43">
        <f t="shared" si="1"/>
        <v>11284275</v>
      </c>
      <c r="O8" s="44">
        <f t="shared" si="2"/>
        <v>814.04378877506849</v>
      </c>
      <c r="P8" s="9"/>
    </row>
    <row r="9" spans="1:133">
      <c r="A9" s="12"/>
      <c r="B9" s="42">
        <v>514</v>
      </c>
      <c r="C9" s="19" t="s">
        <v>22</v>
      </c>
      <c r="D9" s="43">
        <v>368180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368180</v>
      </c>
      <c r="O9" s="44">
        <f t="shared" si="2"/>
        <v>26.560380897417399</v>
      </c>
      <c r="P9" s="9"/>
    </row>
    <row r="10" spans="1:133">
      <c r="A10" s="12"/>
      <c r="B10" s="42">
        <v>515</v>
      </c>
      <c r="C10" s="19" t="s">
        <v>23</v>
      </c>
      <c r="D10" s="43">
        <v>847595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847595</v>
      </c>
      <c r="O10" s="44">
        <f t="shared" si="2"/>
        <v>61.145217140383785</v>
      </c>
      <c r="P10" s="9"/>
    </row>
    <row r="11" spans="1:133">
      <c r="A11" s="12"/>
      <c r="B11" s="42">
        <v>519</v>
      </c>
      <c r="C11" s="19" t="s">
        <v>57</v>
      </c>
      <c r="D11" s="43">
        <v>0</v>
      </c>
      <c r="E11" s="43">
        <v>0</v>
      </c>
      <c r="F11" s="43">
        <v>1544500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1544500</v>
      </c>
      <c r="O11" s="44">
        <f t="shared" si="2"/>
        <v>111.41970855576396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12014510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2641985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14656495</v>
      </c>
      <c r="O12" s="41">
        <f t="shared" si="2"/>
        <v>1057.3146010676669</v>
      </c>
      <c r="P12" s="10"/>
    </row>
    <row r="13" spans="1:133">
      <c r="A13" s="12"/>
      <c r="B13" s="42">
        <v>521</v>
      </c>
      <c r="C13" s="19" t="s">
        <v>26</v>
      </c>
      <c r="D13" s="43">
        <v>6434383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6434383</v>
      </c>
      <c r="O13" s="44">
        <f t="shared" si="2"/>
        <v>464.17421728466309</v>
      </c>
      <c r="P13" s="9"/>
    </row>
    <row r="14" spans="1:133">
      <c r="A14" s="12"/>
      <c r="B14" s="42">
        <v>522</v>
      </c>
      <c r="C14" s="19" t="s">
        <v>27</v>
      </c>
      <c r="D14" s="43">
        <v>3333658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3333658</v>
      </c>
      <c r="O14" s="44">
        <f t="shared" si="2"/>
        <v>240.48896263165489</v>
      </c>
      <c r="P14" s="9"/>
    </row>
    <row r="15" spans="1:133">
      <c r="A15" s="12"/>
      <c r="B15" s="42">
        <v>524</v>
      </c>
      <c r="C15" s="19" t="s">
        <v>28</v>
      </c>
      <c r="D15" s="43">
        <v>302144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302144</v>
      </c>
      <c r="O15" s="44">
        <f t="shared" si="2"/>
        <v>21.796566152070408</v>
      </c>
      <c r="P15" s="9"/>
    </row>
    <row r="16" spans="1:133">
      <c r="A16" s="12"/>
      <c r="B16" s="42">
        <v>525</v>
      </c>
      <c r="C16" s="19" t="s">
        <v>79</v>
      </c>
      <c r="D16" s="43">
        <v>1944325</v>
      </c>
      <c r="E16" s="43">
        <v>0</v>
      </c>
      <c r="F16" s="43">
        <v>0</v>
      </c>
      <c r="G16" s="43">
        <v>0</v>
      </c>
      <c r="H16" s="43">
        <v>0</v>
      </c>
      <c r="I16" s="43">
        <v>2641985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4586310</v>
      </c>
      <c r="O16" s="44">
        <f t="shared" si="2"/>
        <v>330.85485499927859</v>
      </c>
      <c r="P16" s="9"/>
    </row>
    <row r="17" spans="1:16" ht="15.75">
      <c r="A17" s="26" t="s">
        <v>29</v>
      </c>
      <c r="B17" s="27"/>
      <c r="C17" s="28"/>
      <c r="D17" s="29">
        <f t="shared" ref="D17:M17" si="4">SUM(D18:D23)</f>
        <v>2607482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15260739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17868221</v>
      </c>
      <c r="O17" s="41">
        <f t="shared" si="2"/>
        <v>1289.0074303852257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2427703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2427703</v>
      </c>
      <c r="O18" s="44">
        <f t="shared" si="2"/>
        <v>175.13367479440197</v>
      </c>
      <c r="P18" s="9"/>
    </row>
    <row r="19" spans="1:16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3295291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3295291</v>
      </c>
      <c r="O19" s="44">
        <f t="shared" si="2"/>
        <v>237.72118020487665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4771509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4771509</v>
      </c>
      <c r="O20" s="44">
        <f t="shared" si="2"/>
        <v>344.2150483335738</v>
      </c>
      <c r="P20" s="9"/>
    </row>
    <row r="21" spans="1:16">
      <c r="A21" s="12"/>
      <c r="B21" s="42">
        <v>536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3792848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3792848</v>
      </c>
      <c r="O21" s="44">
        <f t="shared" si="2"/>
        <v>273.61477420285672</v>
      </c>
      <c r="P21" s="9"/>
    </row>
    <row r="22" spans="1:16">
      <c r="A22" s="12"/>
      <c r="B22" s="42">
        <v>538</v>
      </c>
      <c r="C22" s="19" t="s">
        <v>68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973388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973388</v>
      </c>
      <c r="O22" s="44">
        <f t="shared" si="2"/>
        <v>70.219881690953684</v>
      </c>
      <c r="P22" s="9"/>
    </row>
    <row r="23" spans="1:16">
      <c r="A23" s="12"/>
      <c r="B23" s="42">
        <v>539</v>
      </c>
      <c r="C23" s="19" t="s">
        <v>35</v>
      </c>
      <c r="D23" s="43">
        <v>2607482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2607482</v>
      </c>
      <c r="O23" s="44">
        <f t="shared" si="2"/>
        <v>188.10287115856298</v>
      </c>
      <c r="P23" s="9"/>
    </row>
    <row r="24" spans="1:16" ht="15.75">
      <c r="A24" s="26" t="s">
        <v>36</v>
      </c>
      <c r="B24" s="27"/>
      <c r="C24" s="28"/>
      <c r="D24" s="29">
        <f t="shared" ref="D24:M24" si="6">SUM(D25:D26)</f>
        <v>4080843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3474653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3" si="7">SUM(D24:M24)</f>
        <v>7555496</v>
      </c>
      <c r="O24" s="41">
        <f t="shared" si="2"/>
        <v>545.05093060164484</v>
      </c>
      <c r="P24" s="10"/>
    </row>
    <row r="25" spans="1:16">
      <c r="A25" s="12"/>
      <c r="B25" s="42">
        <v>541</v>
      </c>
      <c r="C25" s="19" t="s">
        <v>61</v>
      </c>
      <c r="D25" s="43">
        <v>2529120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2529120</v>
      </c>
      <c r="O25" s="44">
        <f t="shared" si="2"/>
        <v>182.44986293464146</v>
      </c>
      <c r="P25" s="9"/>
    </row>
    <row r="26" spans="1:16">
      <c r="A26" s="12"/>
      <c r="B26" s="42">
        <v>545</v>
      </c>
      <c r="C26" s="19" t="s">
        <v>69</v>
      </c>
      <c r="D26" s="43">
        <v>1551723</v>
      </c>
      <c r="E26" s="43">
        <v>0</v>
      </c>
      <c r="F26" s="43">
        <v>0</v>
      </c>
      <c r="G26" s="43">
        <v>0</v>
      </c>
      <c r="H26" s="43">
        <v>0</v>
      </c>
      <c r="I26" s="43">
        <v>3474653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5026376</v>
      </c>
      <c r="O26" s="44">
        <f t="shared" si="2"/>
        <v>362.60106766700329</v>
      </c>
      <c r="P26" s="9"/>
    </row>
    <row r="27" spans="1:16" ht="15.75">
      <c r="A27" s="26" t="s">
        <v>38</v>
      </c>
      <c r="B27" s="27"/>
      <c r="C27" s="28"/>
      <c r="D27" s="29">
        <f t="shared" ref="D27:M27" si="8">SUM(D28:D30)</f>
        <v>1488662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2089712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3578374</v>
      </c>
      <c r="O27" s="41">
        <f t="shared" si="2"/>
        <v>258.14269225220028</v>
      </c>
      <c r="P27" s="9"/>
    </row>
    <row r="28" spans="1:16">
      <c r="A28" s="12"/>
      <c r="B28" s="42">
        <v>572</v>
      </c>
      <c r="C28" s="19" t="s">
        <v>70</v>
      </c>
      <c r="D28" s="43">
        <v>903928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903928</v>
      </c>
      <c r="O28" s="44">
        <f t="shared" si="2"/>
        <v>65.209060741595735</v>
      </c>
      <c r="P28" s="9"/>
    </row>
    <row r="29" spans="1:16">
      <c r="A29" s="12"/>
      <c r="B29" s="42">
        <v>574</v>
      </c>
      <c r="C29" s="19" t="s">
        <v>39</v>
      </c>
      <c r="D29" s="43">
        <v>584734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584734</v>
      </c>
      <c r="O29" s="44">
        <f t="shared" si="2"/>
        <v>42.182513345837542</v>
      </c>
      <c r="P29" s="9"/>
    </row>
    <row r="30" spans="1:16">
      <c r="A30" s="12"/>
      <c r="B30" s="42">
        <v>575</v>
      </c>
      <c r="C30" s="19" t="s">
        <v>62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2089712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2089712</v>
      </c>
      <c r="O30" s="44">
        <f t="shared" si="2"/>
        <v>150.75111816476698</v>
      </c>
      <c r="P30" s="9"/>
    </row>
    <row r="31" spans="1:16" ht="15.75">
      <c r="A31" s="26" t="s">
        <v>63</v>
      </c>
      <c r="B31" s="27"/>
      <c r="C31" s="28"/>
      <c r="D31" s="29">
        <f t="shared" ref="D31:M31" si="9">SUM(D32:D32)</f>
        <v>4256792</v>
      </c>
      <c r="E31" s="29">
        <f t="shared" si="9"/>
        <v>724186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8252616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7"/>
        <v>13233594</v>
      </c>
      <c r="O31" s="41">
        <f t="shared" si="2"/>
        <v>954.66700331842446</v>
      </c>
      <c r="P31" s="9"/>
    </row>
    <row r="32" spans="1:16" ht="15.75" thickBot="1">
      <c r="A32" s="12"/>
      <c r="B32" s="42">
        <v>581</v>
      </c>
      <c r="C32" s="19" t="s">
        <v>64</v>
      </c>
      <c r="D32" s="43">
        <v>4256792</v>
      </c>
      <c r="E32" s="43">
        <v>724186</v>
      </c>
      <c r="F32" s="43">
        <v>0</v>
      </c>
      <c r="G32" s="43">
        <v>0</v>
      </c>
      <c r="H32" s="43">
        <v>0</v>
      </c>
      <c r="I32" s="43">
        <v>8252616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13233594</v>
      </c>
      <c r="O32" s="44">
        <f t="shared" si="2"/>
        <v>954.66700331842446</v>
      </c>
      <c r="P32" s="9"/>
    </row>
    <row r="33" spans="1:119" ht="16.5" thickBot="1">
      <c r="A33" s="13" t="s">
        <v>10</v>
      </c>
      <c r="B33" s="21"/>
      <c r="C33" s="20"/>
      <c r="D33" s="14">
        <f>SUM(D5,D12,D17,D24,D27,D31)</f>
        <v>33270152</v>
      </c>
      <c r="E33" s="14">
        <f t="shared" ref="E33:M33" si="10">SUM(E5,E12,E17,E24,E27,E31)</f>
        <v>860760</v>
      </c>
      <c r="F33" s="14">
        <f t="shared" si="10"/>
        <v>1544500</v>
      </c>
      <c r="G33" s="14">
        <f t="shared" si="10"/>
        <v>0</v>
      </c>
      <c r="H33" s="14">
        <f t="shared" si="10"/>
        <v>0</v>
      </c>
      <c r="I33" s="14">
        <f t="shared" si="10"/>
        <v>31719705</v>
      </c>
      <c r="J33" s="14">
        <f t="shared" si="10"/>
        <v>0</v>
      </c>
      <c r="K33" s="14">
        <f t="shared" si="10"/>
        <v>5235296</v>
      </c>
      <c r="L33" s="14">
        <f t="shared" si="10"/>
        <v>0</v>
      </c>
      <c r="M33" s="14">
        <f t="shared" si="10"/>
        <v>0</v>
      </c>
      <c r="N33" s="14">
        <f t="shared" si="7"/>
        <v>72630413</v>
      </c>
      <c r="O33" s="35">
        <f t="shared" si="2"/>
        <v>5239.5334728033476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80</v>
      </c>
      <c r="M35" s="157"/>
      <c r="N35" s="157"/>
      <c r="O35" s="39">
        <v>13862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customHeight="1" thickBot="1">
      <c r="A37" s="159" t="s">
        <v>47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6579521</v>
      </c>
      <c r="E5" s="24">
        <f t="shared" si="0"/>
        <v>165069</v>
      </c>
      <c r="F5" s="24">
        <f t="shared" si="0"/>
        <v>1668365</v>
      </c>
      <c r="G5" s="24">
        <f t="shared" si="0"/>
        <v>1223158</v>
      </c>
      <c r="H5" s="24">
        <f t="shared" si="0"/>
        <v>0</v>
      </c>
      <c r="I5" s="24">
        <f t="shared" si="0"/>
        <v>858427</v>
      </c>
      <c r="J5" s="24">
        <f t="shared" si="0"/>
        <v>0</v>
      </c>
      <c r="K5" s="24">
        <f t="shared" si="0"/>
        <v>4269969</v>
      </c>
      <c r="L5" s="24">
        <f t="shared" si="0"/>
        <v>0</v>
      </c>
      <c r="M5" s="24">
        <f t="shared" si="0"/>
        <v>0</v>
      </c>
      <c r="N5" s="25">
        <f t="shared" ref="N5:N16" si="1">SUM(D5:M5)</f>
        <v>14764509</v>
      </c>
      <c r="O5" s="30">
        <f t="shared" ref="O5:O34" si="2">(N5/O$36)</f>
        <v>1074.0168036662544</v>
      </c>
      <c r="P5" s="6"/>
    </row>
    <row r="6" spans="1:133">
      <c r="A6" s="12"/>
      <c r="B6" s="42">
        <v>511</v>
      </c>
      <c r="C6" s="19" t="s">
        <v>19</v>
      </c>
      <c r="D6" s="43">
        <v>177078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177078</v>
      </c>
      <c r="O6" s="44">
        <f t="shared" si="2"/>
        <v>12.881210445915473</v>
      </c>
      <c r="P6" s="9"/>
    </row>
    <row r="7" spans="1:133">
      <c r="A7" s="12"/>
      <c r="B7" s="42">
        <v>512</v>
      </c>
      <c r="C7" s="19" t="s">
        <v>20</v>
      </c>
      <c r="D7" s="43">
        <v>883453</v>
      </c>
      <c r="E7" s="43">
        <v>0</v>
      </c>
      <c r="F7" s="43">
        <v>0</v>
      </c>
      <c r="G7" s="43">
        <v>0</v>
      </c>
      <c r="H7" s="43">
        <v>0</v>
      </c>
      <c r="I7" s="43">
        <v>1422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884875</v>
      </c>
      <c r="O7" s="44">
        <f t="shared" si="2"/>
        <v>64.368589510438639</v>
      </c>
      <c r="P7" s="9"/>
    </row>
    <row r="8" spans="1:133">
      <c r="A8" s="12"/>
      <c r="B8" s="42">
        <v>513</v>
      </c>
      <c r="C8" s="19" t="s">
        <v>21</v>
      </c>
      <c r="D8" s="43">
        <v>4249396</v>
      </c>
      <c r="E8" s="43">
        <v>165069</v>
      </c>
      <c r="F8" s="43">
        <v>0</v>
      </c>
      <c r="G8" s="43">
        <v>1222690</v>
      </c>
      <c r="H8" s="43">
        <v>0</v>
      </c>
      <c r="I8" s="43">
        <v>857005</v>
      </c>
      <c r="J8" s="43">
        <v>0</v>
      </c>
      <c r="K8" s="43">
        <v>4269969</v>
      </c>
      <c r="L8" s="43">
        <v>0</v>
      </c>
      <c r="M8" s="43">
        <v>0</v>
      </c>
      <c r="N8" s="43">
        <f t="shared" si="1"/>
        <v>10764129</v>
      </c>
      <c r="O8" s="44">
        <f t="shared" si="2"/>
        <v>783.01658543682254</v>
      </c>
      <c r="P8" s="9"/>
    </row>
    <row r="9" spans="1:133">
      <c r="A9" s="12"/>
      <c r="B9" s="42">
        <v>514</v>
      </c>
      <c r="C9" s="19" t="s">
        <v>22</v>
      </c>
      <c r="D9" s="43">
        <v>389322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389322</v>
      </c>
      <c r="O9" s="44">
        <f t="shared" si="2"/>
        <v>28.320506292281951</v>
      </c>
      <c r="P9" s="9"/>
    </row>
    <row r="10" spans="1:133">
      <c r="A10" s="12"/>
      <c r="B10" s="42">
        <v>515</v>
      </c>
      <c r="C10" s="19" t="s">
        <v>23</v>
      </c>
      <c r="D10" s="43">
        <v>622341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622341</v>
      </c>
      <c r="O10" s="44">
        <f t="shared" si="2"/>
        <v>45.271040954390045</v>
      </c>
      <c r="P10" s="9"/>
    </row>
    <row r="11" spans="1:133">
      <c r="A11" s="12"/>
      <c r="B11" s="42">
        <v>519</v>
      </c>
      <c r="C11" s="19" t="s">
        <v>57</v>
      </c>
      <c r="D11" s="43">
        <v>257931</v>
      </c>
      <c r="E11" s="43">
        <v>0</v>
      </c>
      <c r="F11" s="43">
        <v>1668365</v>
      </c>
      <c r="G11" s="43">
        <v>468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1926764</v>
      </c>
      <c r="O11" s="44">
        <f t="shared" si="2"/>
        <v>140.15887102640576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10066307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10066307</v>
      </c>
      <c r="O12" s="41">
        <f t="shared" si="2"/>
        <v>732.25481923328721</v>
      </c>
      <c r="P12" s="10"/>
    </row>
    <row r="13" spans="1:133">
      <c r="A13" s="12"/>
      <c r="B13" s="42">
        <v>521</v>
      </c>
      <c r="C13" s="19" t="s">
        <v>26</v>
      </c>
      <c r="D13" s="43">
        <v>6592004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6592004</v>
      </c>
      <c r="O13" s="44">
        <f t="shared" si="2"/>
        <v>479.5230959482069</v>
      </c>
      <c r="P13" s="9"/>
    </row>
    <row r="14" spans="1:133">
      <c r="A14" s="12"/>
      <c r="B14" s="42">
        <v>522</v>
      </c>
      <c r="C14" s="19" t="s">
        <v>27</v>
      </c>
      <c r="D14" s="43">
        <v>3114301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3114301</v>
      </c>
      <c r="O14" s="44">
        <f t="shared" si="2"/>
        <v>226.54404597366698</v>
      </c>
      <c r="P14" s="9"/>
    </row>
    <row r="15" spans="1:133">
      <c r="A15" s="12"/>
      <c r="B15" s="42">
        <v>524</v>
      </c>
      <c r="C15" s="19" t="s">
        <v>28</v>
      </c>
      <c r="D15" s="43">
        <v>360002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360002</v>
      </c>
      <c r="O15" s="44">
        <f t="shared" si="2"/>
        <v>26.187677311413399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SUM(D17:D23)</f>
        <v>2623470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14369964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16993434</v>
      </c>
      <c r="O16" s="41">
        <f t="shared" si="2"/>
        <v>1236.1558158143596</v>
      </c>
      <c r="P16" s="10"/>
    </row>
    <row r="17" spans="1:16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2799866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3" si="5">SUM(D17:M17)</f>
        <v>2799866</v>
      </c>
      <c r="O17" s="44">
        <f t="shared" si="2"/>
        <v>203.67105550301883</v>
      </c>
      <c r="P17" s="9"/>
    </row>
    <row r="18" spans="1:16">
      <c r="A18" s="12"/>
      <c r="B18" s="42">
        <v>534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3374726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3374726</v>
      </c>
      <c r="O18" s="44">
        <f t="shared" si="2"/>
        <v>245.48817923910673</v>
      </c>
      <c r="P18" s="9"/>
    </row>
    <row r="19" spans="1:16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4968593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4968593</v>
      </c>
      <c r="O19" s="44">
        <f t="shared" si="2"/>
        <v>361.43107587109915</v>
      </c>
      <c r="P19" s="9"/>
    </row>
    <row r="20" spans="1:16">
      <c r="A20" s="12"/>
      <c r="B20" s="42">
        <v>536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2208886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2208886</v>
      </c>
      <c r="O20" s="44">
        <f t="shared" si="2"/>
        <v>160.68131228631702</v>
      </c>
      <c r="P20" s="9"/>
    </row>
    <row r="21" spans="1:16">
      <c r="A21" s="12"/>
      <c r="B21" s="42">
        <v>537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684967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684967</v>
      </c>
      <c r="O21" s="44">
        <f t="shared" si="2"/>
        <v>49.826653087946461</v>
      </c>
      <c r="P21" s="9"/>
    </row>
    <row r="22" spans="1:16">
      <c r="A22" s="12"/>
      <c r="B22" s="42">
        <v>538</v>
      </c>
      <c r="C22" s="19" t="s">
        <v>68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256804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256804</v>
      </c>
      <c r="O22" s="44">
        <f t="shared" si="2"/>
        <v>18.680730341165344</v>
      </c>
      <c r="P22" s="9"/>
    </row>
    <row r="23" spans="1:16">
      <c r="A23" s="12"/>
      <c r="B23" s="42">
        <v>539</v>
      </c>
      <c r="C23" s="19" t="s">
        <v>35</v>
      </c>
      <c r="D23" s="43">
        <v>2623470</v>
      </c>
      <c r="E23" s="43">
        <v>0</v>
      </c>
      <c r="F23" s="43">
        <v>0</v>
      </c>
      <c r="G23" s="43">
        <v>0</v>
      </c>
      <c r="H23" s="43">
        <v>0</v>
      </c>
      <c r="I23" s="43">
        <v>76122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2699592</v>
      </c>
      <c r="O23" s="44">
        <f t="shared" si="2"/>
        <v>196.37680948570596</v>
      </c>
      <c r="P23" s="9"/>
    </row>
    <row r="24" spans="1:16" ht="15.75">
      <c r="A24" s="26" t="s">
        <v>36</v>
      </c>
      <c r="B24" s="27"/>
      <c r="C24" s="28"/>
      <c r="D24" s="29">
        <f t="shared" ref="D24:M24" si="6">SUM(D25:D26)</f>
        <v>3530150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853401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4" si="7">SUM(D24:M24)</f>
        <v>4383551</v>
      </c>
      <c r="O24" s="41">
        <f t="shared" si="2"/>
        <v>318.87328144322396</v>
      </c>
      <c r="P24" s="10"/>
    </row>
    <row r="25" spans="1:16">
      <c r="A25" s="12"/>
      <c r="B25" s="42">
        <v>541</v>
      </c>
      <c r="C25" s="19" t="s">
        <v>61</v>
      </c>
      <c r="D25" s="43">
        <v>2167183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2167183</v>
      </c>
      <c r="O25" s="44">
        <f t="shared" si="2"/>
        <v>157.6477049538081</v>
      </c>
      <c r="P25" s="9"/>
    </row>
    <row r="26" spans="1:16">
      <c r="A26" s="12"/>
      <c r="B26" s="42">
        <v>545</v>
      </c>
      <c r="C26" s="19" t="s">
        <v>69</v>
      </c>
      <c r="D26" s="43">
        <v>1362967</v>
      </c>
      <c r="E26" s="43">
        <v>0</v>
      </c>
      <c r="F26" s="43">
        <v>0</v>
      </c>
      <c r="G26" s="43">
        <v>0</v>
      </c>
      <c r="H26" s="43">
        <v>0</v>
      </c>
      <c r="I26" s="43">
        <v>853401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2216368</v>
      </c>
      <c r="O26" s="44">
        <f t="shared" si="2"/>
        <v>161.22557648941589</v>
      </c>
      <c r="P26" s="9"/>
    </row>
    <row r="27" spans="1:16" ht="15.75">
      <c r="A27" s="26" t="s">
        <v>38</v>
      </c>
      <c r="B27" s="27"/>
      <c r="C27" s="28"/>
      <c r="D27" s="29">
        <f t="shared" ref="D27:M27" si="8">SUM(D28:D31)</f>
        <v>1489772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4537934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6027706</v>
      </c>
      <c r="O27" s="41">
        <f t="shared" si="2"/>
        <v>438.4742852986106</v>
      </c>
      <c r="P27" s="9"/>
    </row>
    <row r="28" spans="1:16">
      <c r="A28" s="12"/>
      <c r="B28" s="42">
        <v>572</v>
      </c>
      <c r="C28" s="19" t="s">
        <v>70</v>
      </c>
      <c r="D28" s="43">
        <v>904273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904273</v>
      </c>
      <c r="O28" s="44">
        <f t="shared" si="2"/>
        <v>65.779661016949149</v>
      </c>
      <c r="P28" s="9"/>
    </row>
    <row r="29" spans="1:16">
      <c r="A29" s="12"/>
      <c r="B29" s="42">
        <v>573</v>
      </c>
      <c r="C29" s="19" t="s">
        <v>76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95476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95476</v>
      </c>
      <c r="O29" s="44">
        <f t="shared" si="2"/>
        <v>6.9452244125991127</v>
      </c>
      <c r="P29" s="9"/>
    </row>
    <row r="30" spans="1:16">
      <c r="A30" s="12"/>
      <c r="B30" s="42">
        <v>574</v>
      </c>
      <c r="C30" s="19" t="s">
        <v>39</v>
      </c>
      <c r="D30" s="43">
        <v>585499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585499</v>
      </c>
      <c r="O30" s="44">
        <f t="shared" si="2"/>
        <v>42.591038044664288</v>
      </c>
      <c r="P30" s="9"/>
    </row>
    <row r="31" spans="1:16">
      <c r="A31" s="12"/>
      <c r="B31" s="42">
        <v>575</v>
      </c>
      <c r="C31" s="19" t="s">
        <v>62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4442458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4442458</v>
      </c>
      <c r="O31" s="44">
        <f t="shared" si="2"/>
        <v>323.15836182439807</v>
      </c>
      <c r="P31" s="9"/>
    </row>
    <row r="32" spans="1:16" ht="15.75">
      <c r="A32" s="26" t="s">
        <v>63</v>
      </c>
      <c r="B32" s="27"/>
      <c r="C32" s="28"/>
      <c r="D32" s="29">
        <f t="shared" ref="D32:M32" si="9">SUM(D33:D33)</f>
        <v>3414950</v>
      </c>
      <c r="E32" s="29">
        <f t="shared" si="9"/>
        <v>661777</v>
      </c>
      <c r="F32" s="29">
        <f t="shared" si="9"/>
        <v>0</v>
      </c>
      <c r="G32" s="29">
        <f t="shared" si="9"/>
        <v>0</v>
      </c>
      <c r="H32" s="29">
        <f t="shared" si="9"/>
        <v>10176</v>
      </c>
      <c r="I32" s="29">
        <f t="shared" si="9"/>
        <v>8338289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7"/>
        <v>12425192</v>
      </c>
      <c r="O32" s="41">
        <f t="shared" si="2"/>
        <v>903.84753037026258</v>
      </c>
      <c r="P32" s="9"/>
    </row>
    <row r="33" spans="1:119" ht="15.75" thickBot="1">
      <c r="A33" s="12"/>
      <c r="B33" s="42">
        <v>581</v>
      </c>
      <c r="C33" s="19" t="s">
        <v>64</v>
      </c>
      <c r="D33" s="43">
        <v>3414950</v>
      </c>
      <c r="E33" s="43">
        <v>661777</v>
      </c>
      <c r="F33" s="43">
        <v>0</v>
      </c>
      <c r="G33" s="43">
        <v>0</v>
      </c>
      <c r="H33" s="43">
        <v>10176</v>
      </c>
      <c r="I33" s="43">
        <v>8338289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12425192</v>
      </c>
      <c r="O33" s="44">
        <f t="shared" si="2"/>
        <v>903.84753037026258</v>
      </c>
      <c r="P33" s="9"/>
    </row>
    <row r="34" spans="1:119" ht="16.5" thickBot="1">
      <c r="A34" s="13" t="s">
        <v>10</v>
      </c>
      <c r="B34" s="21"/>
      <c r="C34" s="20"/>
      <c r="D34" s="14">
        <f>SUM(D5,D12,D16,D24,D27,D32)</f>
        <v>27704170</v>
      </c>
      <c r="E34" s="14">
        <f t="shared" ref="E34:M34" si="10">SUM(E5,E12,E16,E24,E27,E32)</f>
        <v>826846</v>
      </c>
      <c r="F34" s="14">
        <f t="shared" si="10"/>
        <v>1668365</v>
      </c>
      <c r="G34" s="14">
        <f t="shared" si="10"/>
        <v>1223158</v>
      </c>
      <c r="H34" s="14">
        <f t="shared" si="10"/>
        <v>10176</v>
      </c>
      <c r="I34" s="14">
        <f t="shared" si="10"/>
        <v>28958015</v>
      </c>
      <c r="J34" s="14">
        <f t="shared" si="10"/>
        <v>0</v>
      </c>
      <c r="K34" s="14">
        <f t="shared" si="10"/>
        <v>4269969</v>
      </c>
      <c r="L34" s="14">
        <f t="shared" si="10"/>
        <v>0</v>
      </c>
      <c r="M34" s="14">
        <f t="shared" si="10"/>
        <v>0</v>
      </c>
      <c r="N34" s="14">
        <f t="shared" si="7"/>
        <v>64660699</v>
      </c>
      <c r="O34" s="35">
        <f t="shared" si="2"/>
        <v>4703.6225358259981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57" t="s">
        <v>77</v>
      </c>
      <c r="M36" s="157"/>
      <c r="N36" s="157"/>
      <c r="O36" s="39">
        <v>13747</v>
      </c>
    </row>
    <row r="37" spans="1:119">
      <c r="A37" s="158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1:119" ht="15.75" customHeight="1" thickBot="1">
      <c r="A38" s="159" t="s">
        <v>47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8244785</v>
      </c>
      <c r="E5" s="24">
        <f t="shared" si="0"/>
        <v>79180</v>
      </c>
      <c r="F5" s="24">
        <f t="shared" si="0"/>
        <v>1669730</v>
      </c>
      <c r="G5" s="24">
        <f t="shared" si="0"/>
        <v>4051685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3896046</v>
      </c>
      <c r="L5" s="24">
        <f t="shared" si="0"/>
        <v>0</v>
      </c>
      <c r="M5" s="24">
        <f t="shared" si="0"/>
        <v>0</v>
      </c>
      <c r="N5" s="25">
        <f>SUM(D5:M5)</f>
        <v>17941426</v>
      </c>
      <c r="O5" s="30">
        <f t="shared" ref="O5:O34" si="1">(N5/O$36)</f>
        <v>1320.1932303164092</v>
      </c>
      <c r="P5" s="6"/>
    </row>
    <row r="6" spans="1:133">
      <c r="A6" s="12"/>
      <c r="B6" s="42">
        <v>511</v>
      </c>
      <c r="C6" s="19" t="s">
        <v>19</v>
      </c>
      <c r="D6" s="43">
        <v>185678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185678</v>
      </c>
      <c r="O6" s="44">
        <f t="shared" si="1"/>
        <v>13.662840323767476</v>
      </c>
      <c r="P6" s="9"/>
    </row>
    <row r="7" spans="1:133">
      <c r="A7" s="12"/>
      <c r="B7" s="42">
        <v>512</v>
      </c>
      <c r="C7" s="19" t="s">
        <v>20</v>
      </c>
      <c r="D7" s="43">
        <v>1926737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1926737</v>
      </c>
      <c r="O7" s="44">
        <f t="shared" si="1"/>
        <v>141.77608535688006</v>
      </c>
      <c r="P7" s="9"/>
    </row>
    <row r="8" spans="1:133">
      <c r="A8" s="12"/>
      <c r="B8" s="42">
        <v>513</v>
      </c>
      <c r="C8" s="19" t="s">
        <v>21</v>
      </c>
      <c r="D8" s="43">
        <v>2665201</v>
      </c>
      <c r="E8" s="43">
        <v>79180</v>
      </c>
      <c r="F8" s="43">
        <v>0</v>
      </c>
      <c r="G8" s="43">
        <v>4051685</v>
      </c>
      <c r="H8" s="43">
        <v>0</v>
      </c>
      <c r="I8" s="43">
        <v>0</v>
      </c>
      <c r="J8" s="43">
        <v>0</v>
      </c>
      <c r="K8" s="43">
        <v>117128</v>
      </c>
      <c r="L8" s="43">
        <v>0</v>
      </c>
      <c r="M8" s="43">
        <v>0</v>
      </c>
      <c r="N8" s="43">
        <f t="shared" si="2"/>
        <v>6913194</v>
      </c>
      <c r="O8" s="44">
        <f t="shared" si="1"/>
        <v>508.69713024282561</v>
      </c>
      <c r="P8" s="9"/>
    </row>
    <row r="9" spans="1:133">
      <c r="A9" s="12"/>
      <c r="B9" s="42">
        <v>514</v>
      </c>
      <c r="C9" s="19" t="s">
        <v>22</v>
      </c>
      <c r="D9" s="43">
        <v>379157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379157</v>
      </c>
      <c r="O9" s="44">
        <f t="shared" si="1"/>
        <v>27.899705665930831</v>
      </c>
      <c r="P9" s="9"/>
    </row>
    <row r="10" spans="1:133">
      <c r="A10" s="12"/>
      <c r="B10" s="42">
        <v>515</v>
      </c>
      <c r="C10" s="19" t="s">
        <v>23</v>
      </c>
      <c r="D10" s="43">
        <v>1254535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1254535</v>
      </c>
      <c r="O10" s="44">
        <f t="shared" si="1"/>
        <v>92.313097866077996</v>
      </c>
      <c r="P10" s="9"/>
    </row>
    <row r="11" spans="1:133">
      <c r="A11" s="12"/>
      <c r="B11" s="42">
        <v>517</v>
      </c>
      <c r="C11" s="19" t="s">
        <v>67</v>
      </c>
      <c r="D11" s="43">
        <v>0</v>
      </c>
      <c r="E11" s="43">
        <v>0</v>
      </c>
      <c r="F11" s="43">
        <v>1669730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1669730</v>
      </c>
      <c r="O11" s="44">
        <f t="shared" si="1"/>
        <v>122.86460632818249</v>
      </c>
      <c r="P11" s="9"/>
    </row>
    <row r="12" spans="1:133">
      <c r="A12" s="12"/>
      <c r="B12" s="42">
        <v>519</v>
      </c>
      <c r="C12" s="19" t="s">
        <v>57</v>
      </c>
      <c r="D12" s="43">
        <v>1833477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3778918</v>
      </c>
      <c r="L12" s="43">
        <v>0</v>
      </c>
      <c r="M12" s="43">
        <v>0</v>
      </c>
      <c r="N12" s="43">
        <f t="shared" si="2"/>
        <v>5612395</v>
      </c>
      <c r="O12" s="44">
        <f t="shared" si="1"/>
        <v>412.97976453274464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9519249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9519249</v>
      </c>
      <c r="O13" s="41">
        <f t="shared" si="1"/>
        <v>700.45982339955845</v>
      </c>
      <c r="P13" s="10"/>
    </row>
    <row r="14" spans="1:133">
      <c r="A14" s="12"/>
      <c r="B14" s="42">
        <v>521</v>
      </c>
      <c r="C14" s="19" t="s">
        <v>26</v>
      </c>
      <c r="D14" s="43">
        <v>6149103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6149103</v>
      </c>
      <c r="O14" s="44">
        <f t="shared" si="1"/>
        <v>452.47262693156733</v>
      </c>
      <c r="P14" s="9"/>
    </row>
    <row r="15" spans="1:133">
      <c r="A15" s="12"/>
      <c r="B15" s="42">
        <v>522</v>
      </c>
      <c r="C15" s="19" t="s">
        <v>27</v>
      </c>
      <c r="D15" s="43">
        <v>3028467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3028467</v>
      </c>
      <c r="O15" s="44">
        <f t="shared" si="1"/>
        <v>222.84525386313464</v>
      </c>
      <c r="P15" s="9"/>
    </row>
    <row r="16" spans="1:133">
      <c r="A16" s="12"/>
      <c r="B16" s="42">
        <v>524</v>
      </c>
      <c r="C16" s="19" t="s">
        <v>28</v>
      </c>
      <c r="D16" s="43">
        <v>341679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341679</v>
      </c>
      <c r="O16" s="44">
        <f t="shared" si="1"/>
        <v>25.141942604856514</v>
      </c>
      <c r="P16" s="9"/>
    </row>
    <row r="17" spans="1:16" ht="15.75">
      <c r="A17" s="26" t="s">
        <v>29</v>
      </c>
      <c r="B17" s="27"/>
      <c r="C17" s="28"/>
      <c r="D17" s="29">
        <f t="shared" ref="D17:M17" si="4">SUM(D18:D23)</f>
        <v>2505083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16202500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18707583</v>
      </c>
      <c r="O17" s="41">
        <f t="shared" si="1"/>
        <v>1376.5697571743929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2126296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2126296</v>
      </c>
      <c r="O18" s="44">
        <f t="shared" si="1"/>
        <v>156.46033848417954</v>
      </c>
      <c r="P18" s="9"/>
    </row>
    <row r="19" spans="1:16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3519273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3519273</v>
      </c>
      <c r="O19" s="44">
        <f t="shared" si="1"/>
        <v>258.96048565121413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4641324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4641324</v>
      </c>
      <c r="O20" s="44">
        <f t="shared" si="1"/>
        <v>341.52494481236204</v>
      </c>
      <c r="P20" s="9"/>
    </row>
    <row r="21" spans="1:16">
      <c r="A21" s="12"/>
      <c r="B21" s="42">
        <v>536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5011441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5011441</v>
      </c>
      <c r="O21" s="44">
        <f t="shared" si="1"/>
        <v>368.75945548197205</v>
      </c>
      <c r="P21" s="9"/>
    </row>
    <row r="22" spans="1:16">
      <c r="A22" s="12"/>
      <c r="B22" s="42">
        <v>538</v>
      </c>
      <c r="C22" s="19" t="s">
        <v>68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904166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904166</v>
      </c>
      <c r="O22" s="44">
        <f t="shared" si="1"/>
        <v>66.531714495952912</v>
      </c>
      <c r="P22" s="9"/>
    </row>
    <row r="23" spans="1:16">
      <c r="A23" s="12"/>
      <c r="B23" s="42">
        <v>539</v>
      </c>
      <c r="C23" s="19" t="s">
        <v>35</v>
      </c>
      <c r="D23" s="43">
        <v>2505083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2505083</v>
      </c>
      <c r="O23" s="44">
        <f t="shared" si="1"/>
        <v>184.3328182487123</v>
      </c>
      <c r="P23" s="9"/>
    </row>
    <row r="24" spans="1:16" ht="15.75">
      <c r="A24" s="26" t="s">
        <v>36</v>
      </c>
      <c r="B24" s="27"/>
      <c r="C24" s="28"/>
      <c r="D24" s="29">
        <f t="shared" ref="D24:M24" si="6">SUM(D25:D26)</f>
        <v>2734768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1935337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4" si="7">SUM(D24:M24)</f>
        <v>4670105</v>
      </c>
      <c r="O24" s="41">
        <f t="shared" si="1"/>
        <v>343.64275202354673</v>
      </c>
      <c r="P24" s="10"/>
    </row>
    <row r="25" spans="1:16">
      <c r="A25" s="12"/>
      <c r="B25" s="42">
        <v>541</v>
      </c>
      <c r="C25" s="19" t="s">
        <v>61</v>
      </c>
      <c r="D25" s="43">
        <v>1887082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1887082</v>
      </c>
      <c r="O25" s="44">
        <f t="shared" si="1"/>
        <v>138.85813097866077</v>
      </c>
      <c r="P25" s="9"/>
    </row>
    <row r="26" spans="1:16">
      <c r="A26" s="12"/>
      <c r="B26" s="42">
        <v>545</v>
      </c>
      <c r="C26" s="19" t="s">
        <v>69</v>
      </c>
      <c r="D26" s="43">
        <v>847686</v>
      </c>
      <c r="E26" s="43">
        <v>0</v>
      </c>
      <c r="F26" s="43">
        <v>0</v>
      </c>
      <c r="G26" s="43">
        <v>0</v>
      </c>
      <c r="H26" s="43">
        <v>0</v>
      </c>
      <c r="I26" s="43">
        <v>1935337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2783023</v>
      </c>
      <c r="O26" s="44">
        <f t="shared" si="1"/>
        <v>204.78462104488594</v>
      </c>
      <c r="P26" s="9"/>
    </row>
    <row r="27" spans="1:16" ht="15.75">
      <c r="A27" s="26" t="s">
        <v>38</v>
      </c>
      <c r="B27" s="27"/>
      <c r="C27" s="28"/>
      <c r="D27" s="29">
        <f t="shared" ref="D27:M27" si="8">SUM(D28:D30)</f>
        <v>1452229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2680536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4132765</v>
      </c>
      <c r="O27" s="41">
        <f t="shared" si="1"/>
        <v>304.10338484179545</v>
      </c>
      <c r="P27" s="9"/>
    </row>
    <row r="28" spans="1:16">
      <c r="A28" s="12"/>
      <c r="B28" s="42">
        <v>572</v>
      </c>
      <c r="C28" s="19" t="s">
        <v>70</v>
      </c>
      <c r="D28" s="43">
        <v>909461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909461</v>
      </c>
      <c r="O28" s="44">
        <f t="shared" si="1"/>
        <v>66.921339220014715</v>
      </c>
      <c r="P28" s="9"/>
    </row>
    <row r="29" spans="1:16">
      <c r="A29" s="12"/>
      <c r="B29" s="42">
        <v>574</v>
      </c>
      <c r="C29" s="19" t="s">
        <v>39</v>
      </c>
      <c r="D29" s="43">
        <v>542768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542768</v>
      </c>
      <c r="O29" s="44">
        <f t="shared" si="1"/>
        <v>39.938778513612952</v>
      </c>
      <c r="P29" s="9"/>
    </row>
    <row r="30" spans="1:16">
      <c r="A30" s="12"/>
      <c r="B30" s="42">
        <v>575</v>
      </c>
      <c r="C30" s="19" t="s">
        <v>62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2680536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2680536</v>
      </c>
      <c r="O30" s="44">
        <f t="shared" si="1"/>
        <v>197.24326710816777</v>
      </c>
      <c r="P30" s="9"/>
    </row>
    <row r="31" spans="1:16" ht="15.75">
      <c r="A31" s="26" t="s">
        <v>63</v>
      </c>
      <c r="B31" s="27"/>
      <c r="C31" s="28"/>
      <c r="D31" s="29">
        <f t="shared" ref="D31:M31" si="9">SUM(D32:D33)</f>
        <v>5293333</v>
      </c>
      <c r="E31" s="29">
        <f t="shared" si="9"/>
        <v>499897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5628878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7"/>
        <v>11422108</v>
      </c>
      <c r="O31" s="41">
        <f t="shared" si="1"/>
        <v>840.47888153053714</v>
      </c>
      <c r="P31" s="9"/>
    </row>
    <row r="32" spans="1:16">
      <c r="A32" s="12"/>
      <c r="B32" s="42">
        <v>581</v>
      </c>
      <c r="C32" s="19" t="s">
        <v>64</v>
      </c>
      <c r="D32" s="43">
        <v>5293333</v>
      </c>
      <c r="E32" s="43">
        <v>499897</v>
      </c>
      <c r="F32" s="43">
        <v>0</v>
      </c>
      <c r="G32" s="43">
        <v>0</v>
      </c>
      <c r="H32" s="43">
        <v>0</v>
      </c>
      <c r="I32" s="43">
        <v>4029708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9822938</v>
      </c>
      <c r="O32" s="44">
        <f t="shared" si="1"/>
        <v>722.80632818248716</v>
      </c>
      <c r="P32" s="9"/>
    </row>
    <row r="33" spans="1:119" ht="15.75" thickBot="1">
      <c r="A33" s="12"/>
      <c r="B33" s="42">
        <v>591</v>
      </c>
      <c r="C33" s="19" t="s">
        <v>71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1599170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1599170</v>
      </c>
      <c r="O33" s="44">
        <f t="shared" si="1"/>
        <v>117.67255334805003</v>
      </c>
      <c r="P33" s="9"/>
    </row>
    <row r="34" spans="1:119" ht="16.5" thickBot="1">
      <c r="A34" s="13" t="s">
        <v>10</v>
      </c>
      <c r="B34" s="21"/>
      <c r="C34" s="20"/>
      <c r="D34" s="14">
        <f>SUM(D5,D13,D17,D24,D27,D31)</f>
        <v>29749447</v>
      </c>
      <c r="E34" s="14">
        <f t="shared" ref="E34:M34" si="10">SUM(E5,E13,E17,E24,E27,E31)</f>
        <v>579077</v>
      </c>
      <c r="F34" s="14">
        <f t="shared" si="10"/>
        <v>1669730</v>
      </c>
      <c r="G34" s="14">
        <f t="shared" si="10"/>
        <v>4051685</v>
      </c>
      <c r="H34" s="14">
        <f t="shared" si="10"/>
        <v>0</v>
      </c>
      <c r="I34" s="14">
        <f t="shared" si="10"/>
        <v>26447251</v>
      </c>
      <c r="J34" s="14">
        <f t="shared" si="10"/>
        <v>0</v>
      </c>
      <c r="K34" s="14">
        <f t="shared" si="10"/>
        <v>3896046</v>
      </c>
      <c r="L34" s="14">
        <f t="shared" si="10"/>
        <v>0</v>
      </c>
      <c r="M34" s="14">
        <f t="shared" si="10"/>
        <v>0</v>
      </c>
      <c r="N34" s="14">
        <f t="shared" si="7"/>
        <v>66393236</v>
      </c>
      <c r="O34" s="35">
        <f t="shared" si="1"/>
        <v>4885.4478292862395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57" t="s">
        <v>72</v>
      </c>
      <c r="M36" s="157"/>
      <c r="N36" s="157"/>
      <c r="O36" s="39">
        <v>13590</v>
      </c>
    </row>
    <row r="37" spans="1:119">
      <c r="A37" s="158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1:119" ht="15.75" customHeight="1" thickBot="1">
      <c r="A38" s="159" t="s">
        <v>47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2024-11-06T23:43:20Z</cp:lastPrinted>
  <dcterms:created xsi:type="dcterms:W3CDTF">2000-08-31T21:26:31Z</dcterms:created>
  <dcterms:modified xsi:type="dcterms:W3CDTF">2024-11-06T23:43:35Z</dcterms:modified>
</cp:coreProperties>
</file>