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'2008'!$A$1:$O$48</definedName>
    <definedName name="_xlnm.Print_Area" localSheetId="14">'2009'!$A$1:$O$58</definedName>
    <definedName name="_xlnm.Print_Area" localSheetId="13">'2010'!$A$1:$O$55</definedName>
    <definedName name="_xlnm.Print_Area" localSheetId="12">'2011'!$A$1:$O$50</definedName>
    <definedName name="_xlnm.Print_Area" localSheetId="11">'2012'!$A$1:$O$58</definedName>
    <definedName name="_xlnm.Print_Area" localSheetId="10">'2013'!$A$1:$O$61</definedName>
    <definedName name="_xlnm.Print_Area" localSheetId="9">'2014'!$A$1:$O$58</definedName>
    <definedName name="_xlnm.Print_Area" localSheetId="8">'2015'!$A$1:$O$54</definedName>
    <definedName name="_xlnm.Print_Area" localSheetId="7">'2016'!$A$1:$O$57</definedName>
    <definedName name="_xlnm.Print_Area" localSheetId="6">'2017'!$A$1:$O$58</definedName>
    <definedName name="_xlnm.Print_Area" localSheetId="5">'2018'!$A$1:$O$61</definedName>
    <definedName name="_xlnm.Print_Area" localSheetId="4">'2019'!$A$1:$O$60</definedName>
    <definedName name="_xlnm.Print_Area" localSheetId="3">'2020'!$A$1:$O$61</definedName>
    <definedName name="_xlnm.Print_Area" localSheetId="2">'2021'!$A$1:$P$60</definedName>
    <definedName name="_xlnm.Print_Area" localSheetId="1">'2022'!$A$1:$P$64</definedName>
    <definedName name="_xlnm.Print_Area" localSheetId="0">'2023'!$A$1:$P$67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2" i="48" l="1"/>
  <c r="P62" i="48" s="1"/>
  <c r="O61" i="48"/>
  <c r="P61" i="48" s="1"/>
  <c r="N60" i="48"/>
  <c r="M60" i="48"/>
  <c r="L60" i="48"/>
  <c r="K60" i="48"/>
  <c r="J60" i="48"/>
  <c r="I60" i="48"/>
  <c r="H60" i="48"/>
  <c r="G60" i="48"/>
  <c r="F60" i="48"/>
  <c r="E60" i="48"/>
  <c r="D60" i="48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N52" i="48"/>
  <c r="M52" i="48"/>
  <c r="L52" i="48"/>
  <c r="K52" i="48"/>
  <c r="J52" i="48"/>
  <c r="I52" i="48"/>
  <c r="H52" i="48"/>
  <c r="G52" i="48"/>
  <c r="F52" i="48"/>
  <c r="E52" i="48"/>
  <c r="D52" i="48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0" i="48" l="1"/>
  <c r="P60" i="48" s="1"/>
  <c r="O52" i="48"/>
  <c r="P52" i="48" s="1"/>
  <c r="O48" i="48"/>
  <c r="P48" i="48" s="1"/>
  <c r="J63" i="48"/>
  <c r="O39" i="48"/>
  <c r="P39" i="48" s="1"/>
  <c r="O26" i="48"/>
  <c r="P26" i="48" s="1"/>
  <c r="K63" i="48"/>
  <c r="L63" i="48"/>
  <c r="H63" i="48"/>
  <c r="E63" i="48"/>
  <c r="D63" i="48"/>
  <c r="O13" i="48"/>
  <c r="P13" i="48" s="1"/>
  <c r="I63" i="48"/>
  <c r="M63" i="48"/>
  <c r="F63" i="48"/>
  <c r="G63" i="48"/>
  <c r="N63" i="48"/>
  <c r="O5" i="48"/>
  <c r="P5" i="48" s="1"/>
  <c r="O59" i="47"/>
  <c r="P59" i="47" s="1"/>
  <c r="O58" i="47"/>
  <c r="P58" i="47" s="1"/>
  <c r="N57" i="47"/>
  <c r="M57" i="47"/>
  <c r="L57" i="47"/>
  <c r="K57" i="47"/>
  <c r="J57" i="47"/>
  <c r="I57" i="47"/>
  <c r="H57" i="47"/>
  <c r="G57" i="47"/>
  <c r="F57" i="47"/>
  <c r="E57" i="47"/>
  <c r="D57" i="47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3" i="48" l="1"/>
  <c r="P63" i="48" s="1"/>
  <c r="O57" i="47"/>
  <c r="P57" i="47" s="1"/>
  <c r="O48" i="47"/>
  <c r="P48" i="47" s="1"/>
  <c r="O44" i="47"/>
  <c r="P44" i="47" s="1"/>
  <c r="O35" i="47"/>
  <c r="P35" i="47" s="1"/>
  <c r="N60" i="47"/>
  <c r="O22" i="47"/>
  <c r="P22" i="47" s="1"/>
  <c r="M60" i="47"/>
  <c r="J60" i="47"/>
  <c r="O13" i="47"/>
  <c r="P13" i="47" s="1"/>
  <c r="D60" i="47"/>
  <c r="E60" i="47"/>
  <c r="G60" i="47"/>
  <c r="K60" i="47"/>
  <c r="L60" i="47"/>
  <c r="F60" i="47"/>
  <c r="H60" i="47"/>
  <c r="I60" i="47"/>
  <c r="O5" i="47"/>
  <c r="P5" i="47" s="1"/>
  <c r="O60" i="47" l="1"/>
  <c r="P60" i="47" s="1"/>
  <c r="O19" i="45"/>
  <c r="N19" i="45"/>
  <c r="O55" i="46"/>
  <c r="P55" i="46"/>
  <c r="O54" i="46"/>
  <c r="P54" i="46" s="1"/>
  <c r="N53" i="46"/>
  <c r="M53" i="46"/>
  <c r="L53" i="46"/>
  <c r="O53" i="46" s="1"/>
  <c r="P53" i="46" s="1"/>
  <c r="K53" i="46"/>
  <c r="J53" i="46"/>
  <c r="I53" i="46"/>
  <c r="H53" i="46"/>
  <c r="G53" i="46"/>
  <c r="F53" i="46"/>
  <c r="E53" i="46"/>
  <c r="D53" i="46"/>
  <c r="O52" i="46"/>
  <c r="P52" i="46"/>
  <c r="O51" i="46"/>
  <c r="P51" i="46"/>
  <c r="O50" i="46"/>
  <c r="P50" i="46" s="1"/>
  <c r="O49" i="46"/>
  <c r="P49" i="46"/>
  <c r="O48" i="46"/>
  <c r="P48" i="46" s="1"/>
  <c r="O47" i="46"/>
  <c r="P47" i="46"/>
  <c r="N46" i="46"/>
  <c r="M46" i="46"/>
  <c r="L46" i="46"/>
  <c r="K46" i="46"/>
  <c r="J46" i="46"/>
  <c r="I46" i="46"/>
  <c r="H46" i="46"/>
  <c r="G46" i="46"/>
  <c r="F46" i="46"/>
  <c r="E46" i="46"/>
  <c r="D46" i="46"/>
  <c r="O45" i="46"/>
  <c r="P45" i="46" s="1"/>
  <c r="O44" i="46"/>
  <c r="P44" i="46"/>
  <c r="O43" i="46"/>
  <c r="P43" i="46" s="1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 s="1"/>
  <c r="O40" i="46"/>
  <c r="P40" i="46"/>
  <c r="O39" i="46"/>
  <c r="P39" i="46" s="1"/>
  <c r="O38" i="46"/>
  <c r="P38" i="46"/>
  <c r="O37" i="46"/>
  <c r="P37" i="46"/>
  <c r="O36" i="46"/>
  <c r="P36" i="46"/>
  <c r="O35" i="46"/>
  <c r="P35" i="46" s="1"/>
  <c r="N34" i="46"/>
  <c r="M34" i="46"/>
  <c r="L34" i="46"/>
  <c r="K34" i="46"/>
  <c r="J34" i="46"/>
  <c r="I34" i="46"/>
  <c r="H34" i="46"/>
  <c r="G34" i="46"/>
  <c r="F34" i="46"/>
  <c r="E34" i="46"/>
  <c r="D34" i="46"/>
  <c r="O33" i="46"/>
  <c r="P33" i="46" s="1"/>
  <c r="O32" i="46"/>
  <c r="P32" i="46" s="1"/>
  <c r="O31" i="46"/>
  <c r="P31" i="46"/>
  <c r="O30" i="46"/>
  <c r="P30" i="46" s="1"/>
  <c r="O29" i="46"/>
  <c r="P29" i="46"/>
  <c r="O28" i="46"/>
  <c r="P28" i="46" s="1"/>
  <c r="O27" i="46"/>
  <c r="P27" i="46" s="1"/>
  <c r="O26" i="46"/>
  <c r="P26" i="46" s="1"/>
  <c r="O25" i="46"/>
  <c r="P25" i="46"/>
  <c r="O24" i="46"/>
  <c r="P24" i="46" s="1"/>
  <c r="O23" i="46"/>
  <c r="P23" i="46"/>
  <c r="N22" i="46"/>
  <c r="M22" i="46"/>
  <c r="L22" i="46"/>
  <c r="K22" i="46"/>
  <c r="J22" i="46"/>
  <c r="I22" i="46"/>
  <c r="H22" i="46"/>
  <c r="G22" i="46"/>
  <c r="F22" i="46"/>
  <c r="E22" i="46"/>
  <c r="D22" i="46"/>
  <c r="O21" i="46"/>
  <c r="P21" i="46" s="1"/>
  <c r="O20" i="46"/>
  <c r="P20" i="46" s="1"/>
  <c r="O19" i="46"/>
  <c r="P19" i="46"/>
  <c r="O18" i="46"/>
  <c r="P18" i="46" s="1"/>
  <c r="O17" i="46"/>
  <c r="P17" i="46"/>
  <c r="O16" i="46"/>
  <c r="P16" i="46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F13" i="46"/>
  <c r="F56" i="46" s="1"/>
  <c r="E13" i="46"/>
  <c r="D13" i="46"/>
  <c r="O12" i="46"/>
  <c r="P12" i="46" s="1"/>
  <c r="O11" i="46"/>
  <c r="P11" i="46" s="1"/>
  <c r="O10" i="46"/>
  <c r="P10" i="46"/>
  <c r="O9" i="46"/>
  <c r="P9" i="46" s="1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56" i="45"/>
  <c r="O56" i="45"/>
  <c r="M55" i="45"/>
  <c r="L55" i="45"/>
  <c r="K55" i="45"/>
  <c r="J55" i="45"/>
  <c r="I55" i="45"/>
  <c r="H55" i="45"/>
  <c r="G55" i="45"/>
  <c r="F55" i="45"/>
  <c r="E55" i="45"/>
  <c r="D55" i="45"/>
  <c r="N54" i="45"/>
  <c r="O54" i="45"/>
  <c r="N53" i="45"/>
  <c r="O53" i="45" s="1"/>
  <c r="N52" i="45"/>
  <c r="O52" i="45"/>
  <c r="N51" i="45"/>
  <c r="O51" i="45"/>
  <c r="N50" i="45"/>
  <c r="O50" i="45" s="1"/>
  <c r="N49" i="45"/>
  <c r="O49" i="45" s="1"/>
  <c r="N48" i="45"/>
  <c r="O48" i="45"/>
  <c r="N47" i="45"/>
  <c r="O47" i="45" s="1"/>
  <c r="N46" i="45"/>
  <c r="O46" i="45"/>
  <c r="N45" i="45"/>
  <c r="O45" i="45"/>
  <c r="M44" i="45"/>
  <c r="L44" i="45"/>
  <c r="K44" i="45"/>
  <c r="J44" i="45"/>
  <c r="I44" i="45"/>
  <c r="H44" i="45"/>
  <c r="G44" i="45"/>
  <c r="F44" i="45"/>
  <c r="E44" i="45"/>
  <c r="D44" i="45"/>
  <c r="N43" i="45"/>
  <c r="O43" i="45"/>
  <c r="N42" i="45"/>
  <c r="O42" i="45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39" i="45"/>
  <c r="O39" i="45"/>
  <c r="N38" i="45"/>
  <c r="O38" i="45" s="1"/>
  <c r="N37" i="45"/>
  <c r="O37" i="45"/>
  <c r="N36" i="45"/>
  <c r="O36" i="45"/>
  <c r="N35" i="45"/>
  <c r="O35" i="45" s="1"/>
  <c r="N34" i="45"/>
  <c r="O34" i="45" s="1"/>
  <c r="N33" i="45"/>
  <c r="O33" i="45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/>
  <c r="N29" i="45"/>
  <c r="O29" i="45"/>
  <c r="N28" i="45"/>
  <c r="O28" i="45" s="1"/>
  <c r="N27" i="45"/>
  <c r="O27" i="45" s="1"/>
  <c r="N26" i="45"/>
  <c r="O26" i="45"/>
  <c r="N25" i="45"/>
  <c r="O25" i="45" s="1"/>
  <c r="N24" i="45"/>
  <c r="O24" i="45"/>
  <c r="N23" i="45"/>
  <c r="O23" i="45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 s="1"/>
  <c r="N18" i="45"/>
  <c r="O18" i="45"/>
  <c r="N17" i="45"/>
  <c r="O17" i="45" s="1"/>
  <c r="N16" i="45"/>
  <c r="O16" i="45"/>
  <c r="N15" i="45"/>
  <c r="O15" i="45"/>
  <c r="N14" i="45"/>
  <c r="O14" i="45"/>
  <c r="M13" i="45"/>
  <c r="L13" i="45"/>
  <c r="K13" i="45"/>
  <c r="K57" i="45"/>
  <c r="J13" i="45"/>
  <c r="I13" i="45"/>
  <c r="H13" i="45"/>
  <c r="G13" i="45"/>
  <c r="F13" i="45"/>
  <c r="F57" i="45" s="1"/>
  <c r="E13" i="45"/>
  <c r="D13" i="45"/>
  <c r="N12" i="45"/>
  <c r="O12" i="45"/>
  <c r="N11" i="45"/>
  <c r="O11" i="45"/>
  <c r="N10" i="45"/>
  <c r="O10" i="45"/>
  <c r="N9" i="45"/>
  <c r="O9" i="45"/>
  <c r="N8" i="45"/>
  <c r="O8" i="45" s="1"/>
  <c r="N7" i="45"/>
  <c r="O7" i="45" s="1"/>
  <c r="N6" i="45"/>
  <c r="O6" i="45"/>
  <c r="M5" i="45"/>
  <c r="L5" i="45"/>
  <c r="K5" i="45"/>
  <c r="J5" i="45"/>
  <c r="J57" i="45" s="1"/>
  <c r="I5" i="45"/>
  <c r="H5" i="45"/>
  <c r="H57" i="45" s="1"/>
  <c r="G5" i="45"/>
  <c r="G57" i="45"/>
  <c r="F5" i="45"/>
  <c r="E5" i="45"/>
  <c r="D5" i="45"/>
  <c r="N55" i="44"/>
  <c r="O55" i="44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2" i="44"/>
  <c r="O52" i="44" s="1"/>
  <c r="N51" i="44"/>
  <c r="O51" i="44"/>
  <c r="N50" i="44"/>
  <c r="O50" i="44" s="1"/>
  <c r="N49" i="44"/>
  <c r="O49" i="44" s="1"/>
  <c r="N48" i="44"/>
  <c r="O48" i="44" s="1"/>
  <c r="N47" i="44"/>
  <c r="O47" i="44"/>
  <c r="N46" i="44"/>
  <c r="O46" i="44" s="1"/>
  <c r="N45" i="44"/>
  <c r="O45" i="44"/>
  <c r="M44" i="44"/>
  <c r="L44" i="44"/>
  <c r="K44" i="44"/>
  <c r="J44" i="44"/>
  <c r="I44" i="44"/>
  <c r="H44" i="44"/>
  <c r="G44" i="44"/>
  <c r="F44" i="44"/>
  <c r="E44" i="44"/>
  <c r="D44" i="44"/>
  <c r="N43" i="44"/>
  <c r="O43" i="44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N37" i="44"/>
  <c r="O37" i="44"/>
  <c r="N36" i="44"/>
  <c r="O36" i="44" s="1"/>
  <c r="N35" i="44"/>
  <c r="O35" i="44"/>
  <c r="N34" i="44"/>
  <c r="O34" i="44" s="1"/>
  <c r="N33" i="44"/>
  <c r="O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/>
  <c r="N28" i="44"/>
  <c r="O28" i="44" s="1"/>
  <c r="N27" i="44"/>
  <c r="O27" i="44"/>
  <c r="N26" i="44"/>
  <c r="O26" i="44" s="1"/>
  <c r="N25" i="44"/>
  <c r="O25" i="44" s="1"/>
  <c r="N24" i="44"/>
  <c r="O24" i="44" s="1"/>
  <c r="N23" i="44"/>
  <c r="O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/>
  <c r="N18" i="44"/>
  <c r="O18" i="44" s="1"/>
  <c r="N17" i="44"/>
  <c r="O17" i="44" s="1"/>
  <c r="N16" i="44"/>
  <c r="O16" i="44" s="1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56" i="43"/>
  <c r="O56" i="43" s="1"/>
  <c r="M55" i="43"/>
  <c r="L55" i="43"/>
  <c r="K55" i="43"/>
  <c r="J55" i="43"/>
  <c r="I55" i="43"/>
  <c r="H55" i="43"/>
  <c r="G55" i="43"/>
  <c r="F55" i="43"/>
  <c r="E55" i="43"/>
  <c r="D55" i="43"/>
  <c r="N54" i="43"/>
  <c r="O54" i="43" s="1"/>
  <c r="N53" i="43"/>
  <c r="O53" i="43"/>
  <c r="N52" i="43"/>
  <c r="O52" i="43" s="1"/>
  <c r="N51" i="43"/>
  <c r="O51" i="43" s="1"/>
  <c r="N50" i="43"/>
  <c r="O50" i="43" s="1"/>
  <c r="N49" i="43"/>
  <c r="O49" i="43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 s="1"/>
  <c r="N41" i="43"/>
  <c r="O41" i="43" s="1"/>
  <c r="N40" i="43"/>
  <c r="O40" i="43" s="1"/>
  <c r="N39" i="43"/>
  <c r="O39" i="43"/>
  <c r="N38" i="43"/>
  <c r="O38" i="43" s="1"/>
  <c r="N37" i="43"/>
  <c r="O37" i="43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 s="1"/>
  <c r="N32" i="43"/>
  <c r="O32" i="43" s="1"/>
  <c r="N31" i="43"/>
  <c r="O31" i="43"/>
  <c r="N30" i="43"/>
  <c r="O30" i="43" s="1"/>
  <c r="N29" i="43"/>
  <c r="O29" i="43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N23" i="43"/>
  <c r="O23" i="43"/>
  <c r="N22" i="43"/>
  <c r="O22" i="43" s="1"/>
  <c r="N21" i="43"/>
  <c r="O21" i="43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D57" i="43" s="1"/>
  <c r="N57" i="43" s="1"/>
  <c r="O57" i="43" s="1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53" i="42"/>
  <c r="O53" i="42" s="1"/>
  <c r="N52" i="42"/>
  <c r="O52" i="42" s="1"/>
  <c r="M51" i="42"/>
  <c r="L51" i="42"/>
  <c r="K51" i="42"/>
  <c r="J51" i="42"/>
  <c r="I51" i="42"/>
  <c r="H51" i="42"/>
  <c r="G51" i="42"/>
  <c r="F51" i="42"/>
  <c r="F54" i="42" s="1"/>
  <c r="E51" i="42"/>
  <c r="N51" i="42" s="1"/>
  <c r="O51" i="42" s="1"/>
  <c r="D51" i="42"/>
  <c r="N50" i="42"/>
  <c r="O50" i="42" s="1"/>
  <c r="N49" i="42"/>
  <c r="O49" i="42" s="1"/>
  <c r="N48" i="42"/>
  <c r="O48" i="42"/>
  <c r="N47" i="42"/>
  <c r="O47" i="42" s="1"/>
  <c r="N46" i="42"/>
  <c r="O46" i="42"/>
  <c r="N45" i="42"/>
  <c r="O45" i="42" s="1"/>
  <c r="N44" i="42"/>
  <c r="O44" i="42" s="1"/>
  <c r="N43" i="42"/>
  <c r="O43" i="42" s="1"/>
  <c r="M42" i="42"/>
  <c r="L42" i="42"/>
  <c r="K42" i="42"/>
  <c r="J42" i="42"/>
  <c r="I42" i="42"/>
  <c r="H42" i="42"/>
  <c r="G42" i="42"/>
  <c r="N42" i="42" s="1"/>
  <c r="O42" i="42" s="1"/>
  <c r="F42" i="42"/>
  <c r="E42" i="42"/>
  <c r="D42" i="42"/>
  <c r="N41" i="42"/>
  <c r="O41" i="42" s="1"/>
  <c r="N40" i="42"/>
  <c r="O40" i="42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/>
  <c r="N35" i="42"/>
  <c r="O35" i="42" s="1"/>
  <c r="N34" i="42"/>
  <c r="O34" i="42" s="1"/>
  <c r="N33" i="42"/>
  <c r="O33" i="42" s="1"/>
  <c r="N32" i="42"/>
  <c r="O32" i="42"/>
  <c r="M31" i="42"/>
  <c r="L31" i="42"/>
  <c r="K31" i="42"/>
  <c r="J31" i="42"/>
  <c r="I31" i="42"/>
  <c r="I54" i="42" s="1"/>
  <c r="H31" i="42"/>
  <c r="G31" i="42"/>
  <c r="F31" i="42"/>
  <c r="E31" i="42"/>
  <c r="D31" i="42"/>
  <c r="N30" i="42"/>
  <c r="O30" i="42"/>
  <c r="N29" i="42"/>
  <c r="O29" i="42" s="1"/>
  <c r="N28" i="42"/>
  <c r="O28" i="42"/>
  <c r="N27" i="42"/>
  <c r="O27" i="42" s="1"/>
  <c r="N26" i="42"/>
  <c r="O26" i="42" s="1"/>
  <c r="N25" i="42"/>
  <c r="O25" i="42" s="1"/>
  <c r="N24" i="42"/>
  <c r="O24" i="42"/>
  <c r="N23" i="42"/>
  <c r="O23" i="42" s="1"/>
  <c r="M22" i="42"/>
  <c r="L22" i="42"/>
  <c r="L54" i="42" s="1"/>
  <c r="K22" i="42"/>
  <c r="J22" i="42"/>
  <c r="I22" i="42"/>
  <c r="H22" i="42"/>
  <c r="G22" i="42"/>
  <c r="F22" i="42"/>
  <c r="E22" i="42"/>
  <c r="D22" i="42"/>
  <c r="N21" i="42"/>
  <c r="O21" i="42" s="1"/>
  <c r="N20" i="42"/>
  <c r="O20" i="42"/>
  <c r="N19" i="42"/>
  <c r="O19" i="42" s="1"/>
  <c r="N18" i="42"/>
  <c r="O18" i="42" s="1"/>
  <c r="N17" i="42"/>
  <c r="O17" i="42" s="1"/>
  <c r="N16" i="42"/>
  <c r="O16" i="42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52" i="41"/>
  <c r="O52" i="41"/>
  <c r="N51" i="41"/>
  <c r="O51" i="41" s="1"/>
  <c r="N50" i="41"/>
  <c r="O50" i="41" s="1"/>
  <c r="N49" i="41"/>
  <c r="O49" i="41" s="1"/>
  <c r="M48" i="41"/>
  <c r="L48" i="41"/>
  <c r="K48" i="41"/>
  <c r="J48" i="41"/>
  <c r="I48" i="41"/>
  <c r="H48" i="41"/>
  <c r="N48" i="41" s="1"/>
  <c r="O48" i="41" s="1"/>
  <c r="G48" i="41"/>
  <c r="F48" i="41"/>
  <c r="E48" i="41"/>
  <c r="D48" i="41"/>
  <c r="N47" i="41"/>
  <c r="O47" i="41" s="1"/>
  <c r="N46" i="41"/>
  <c r="O46" i="41"/>
  <c r="N45" i="41"/>
  <c r="O45" i="41" s="1"/>
  <c r="N44" i="41"/>
  <c r="O44" i="41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0" i="41"/>
  <c r="O40" i="41" s="1"/>
  <c r="N39" i="41"/>
  <c r="O39" i="41" s="1"/>
  <c r="N38" i="41"/>
  <c r="O38" i="41"/>
  <c r="M37" i="41"/>
  <c r="L37" i="41"/>
  <c r="K37" i="41"/>
  <c r="J37" i="41"/>
  <c r="N37" i="41" s="1"/>
  <c r="O37" i="41" s="1"/>
  <c r="I37" i="41"/>
  <c r="H37" i="41"/>
  <c r="G37" i="41"/>
  <c r="F37" i="41"/>
  <c r="E37" i="41"/>
  <c r="D37" i="41"/>
  <c r="N36" i="41"/>
  <c r="O36" i="41"/>
  <c r="N35" i="41"/>
  <c r="O35" i="41" s="1"/>
  <c r="N34" i="41"/>
  <c r="O34" i="4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/>
  <c r="N27" i="41"/>
  <c r="O27" i="41" s="1"/>
  <c r="N26" i="41"/>
  <c r="O26" i="4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/>
  <c r="N19" i="41"/>
  <c r="O19" i="41" s="1"/>
  <c r="N18" i="41"/>
  <c r="O18" i="41"/>
  <c r="N17" i="41"/>
  <c r="O17" i="41" s="1"/>
  <c r="N16" i="41"/>
  <c r="O16" i="41" s="1"/>
  <c r="N15" i="41"/>
  <c r="O15" i="41" s="1"/>
  <c r="N14" i="41"/>
  <c r="O14" i="41"/>
  <c r="M13" i="41"/>
  <c r="L13" i="41"/>
  <c r="K13" i="41"/>
  <c r="J13" i="41"/>
  <c r="I13" i="41"/>
  <c r="N13" i="41" s="1"/>
  <c r="O13" i="41" s="1"/>
  <c r="H13" i="41"/>
  <c r="G13" i="41"/>
  <c r="F13" i="41"/>
  <c r="E13" i="41"/>
  <c r="D13" i="41"/>
  <c r="N12" i="41"/>
  <c r="O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J53" i="41" s="1"/>
  <c r="I5" i="41"/>
  <c r="H5" i="41"/>
  <c r="G5" i="41"/>
  <c r="F5" i="41"/>
  <c r="E5" i="41"/>
  <c r="D5" i="41"/>
  <c r="N49" i="40"/>
  <c r="O49" i="40"/>
  <c r="M48" i="40"/>
  <c r="L48" i="40"/>
  <c r="K48" i="40"/>
  <c r="J48" i="40"/>
  <c r="J50" i="40" s="1"/>
  <c r="I48" i="40"/>
  <c r="H48" i="40"/>
  <c r="G48" i="40"/>
  <c r="F48" i="40"/>
  <c r="E48" i="40"/>
  <c r="D48" i="40"/>
  <c r="N47" i="40"/>
  <c r="O47" i="40"/>
  <c r="N46" i="40"/>
  <c r="O46" i="40" s="1"/>
  <c r="N45" i="40"/>
  <c r="O45" i="40"/>
  <c r="N44" i="40"/>
  <c r="O44" i="40" s="1"/>
  <c r="N43" i="40"/>
  <c r="O43" i="40" s="1"/>
  <c r="N42" i="40"/>
  <c r="O42" i="40" s="1"/>
  <c r="N41" i="40"/>
  <c r="O41" i="40"/>
  <c r="M40" i="40"/>
  <c r="L40" i="40"/>
  <c r="K40" i="40"/>
  <c r="J40" i="40"/>
  <c r="I40" i="40"/>
  <c r="H40" i="40"/>
  <c r="G40" i="40"/>
  <c r="F40" i="40"/>
  <c r="E40" i="40"/>
  <c r="D40" i="40"/>
  <c r="N39" i="40"/>
  <c r="O39" i="40"/>
  <c r="N38" i="40"/>
  <c r="O38" i="40" s="1"/>
  <c r="N37" i="40"/>
  <c r="O37" i="40"/>
  <c r="M36" i="40"/>
  <c r="L36" i="40"/>
  <c r="K36" i="40"/>
  <c r="J36" i="40"/>
  <c r="I36" i="40"/>
  <c r="H36" i="40"/>
  <c r="G36" i="40"/>
  <c r="F36" i="40"/>
  <c r="E36" i="40"/>
  <c r="D36" i="40"/>
  <c r="N35" i="40"/>
  <c r="O35" i="40"/>
  <c r="N34" i="40"/>
  <c r="O34" i="40" s="1"/>
  <c r="N33" i="40"/>
  <c r="O33" i="40" s="1"/>
  <c r="N32" i="40"/>
  <c r="O32" i="40" s="1"/>
  <c r="N31" i="40"/>
  <c r="O31" i="40"/>
  <c r="M30" i="40"/>
  <c r="L30" i="40"/>
  <c r="K30" i="40"/>
  <c r="J30" i="40"/>
  <c r="I30" i="40"/>
  <c r="H30" i="40"/>
  <c r="G30" i="40"/>
  <c r="F30" i="40"/>
  <c r="E30" i="40"/>
  <c r="D30" i="40"/>
  <c r="N29" i="40"/>
  <c r="O29" i="40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/>
  <c r="N22" i="40"/>
  <c r="O22" i="40" s="1"/>
  <c r="M21" i="40"/>
  <c r="L21" i="40"/>
  <c r="K21" i="40"/>
  <c r="N21" i="40" s="1"/>
  <c r="O21" i="40" s="1"/>
  <c r="J21" i="40"/>
  <c r="I21" i="40"/>
  <c r="H21" i="40"/>
  <c r="G21" i="40"/>
  <c r="F21" i="40"/>
  <c r="E21" i="40"/>
  <c r="D21" i="40"/>
  <c r="N20" i="40"/>
  <c r="O20" i="40" s="1"/>
  <c r="N19" i="40"/>
  <c r="O19" i="40"/>
  <c r="N18" i="40"/>
  <c r="O18" i="40" s="1"/>
  <c r="N17" i="40"/>
  <c r="O17" i="40" s="1"/>
  <c r="N16" i="40"/>
  <c r="O16" i="40" s="1"/>
  <c r="N15" i="40"/>
  <c r="O15" i="40"/>
  <c r="N14" i="40"/>
  <c r="O14" i="40" s="1"/>
  <c r="M13" i="40"/>
  <c r="L13" i="40"/>
  <c r="L50" i="40" s="1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53" i="39"/>
  <c r="O53" i="39" s="1"/>
  <c r="M52" i="39"/>
  <c r="L52" i="39"/>
  <c r="K52" i="39"/>
  <c r="J52" i="39"/>
  <c r="I52" i="39"/>
  <c r="H52" i="39"/>
  <c r="G52" i="39"/>
  <c r="F52" i="39"/>
  <c r="E52" i="39"/>
  <c r="D52" i="39"/>
  <c r="N51" i="39"/>
  <c r="O51" i="39" s="1"/>
  <c r="N50" i="39"/>
  <c r="O50" i="39" s="1"/>
  <c r="N49" i="39"/>
  <c r="O49" i="39"/>
  <c r="N48" i="39"/>
  <c r="O48" i="39"/>
  <c r="N47" i="39"/>
  <c r="O47" i="39"/>
  <c r="N46" i="39"/>
  <c r="O46" i="39"/>
  <c r="N45" i="39"/>
  <c r="O45" i="39" s="1"/>
  <c r="N44" i="39"/>
  <c r="O44" i="39" s="1"/>
  <c r="M43" i="39"/>
  <c r="L43" i="39"/>
  <c r="K43" i="39"/>
  <c r="J43" i="39"/>
  <c r="I43" i="39"/>
  <c r="H43" i="39"/>
  <c r="G43" i="39"/>
  <c r="F43" i="39"/>
  <c r="F54" i="39" s="1"/>
  <c r="E43" i="39"/>
  <c r="D43" i="39"/>
  <c r="N42" i="39"/>
  <c r="O42" i="39" s="1"/>
  <c r="N41" i="39"/>
  <c r="O41" i="39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8" i="39"/>
  <c r="O38" i="39" s="1"/>
  <c r="N37" i="39"/>
  <c r="O37" i="39"/>
  <c r="N36" i="39"/>
  <c r="O36" i="39" s="1"/>
  <c r="N35" i="39"/>
  <c r="O35" i="39" s="1"/>
  <c r="N34" i="39"/>
  <c r="O34" i="39" s="1"/>
  <c r="N33" i="39"/>
  <c r="O33" i="39"/>
  <c r="M32" i="39"/>
  <c r="L32" i="39"/>
  <c r="K32" i="39"/>
  <c r="J32" i="39"/>
  <c r="I32" i="39"/>
  <c r="I54" i="39" s="1"/>
  <c r="H32" i="39"/>
  <c r="G32" i="39"/>
  <c r="F32" i="39"/>
  <c r="E32" i="39"/>
  <c r="D32" i="39"/>
  <c r="N31" i="39"/>
  <c r="O31" i="39"/>
  <c r="N30" i="39"/>
  <c r="O30" i="39" s="1"/>
  <c r="N29" i="39"/>
  <c r="O29" i="39"/>
  <c r="N28" i="39"/>
  <c r="O28" i="39" s="1"/>
  <c r="N27" i="39"/>
  <c r="O27" i="39" s="1"/>
  <c r="N26" i="39"/>
  <c r="O26" i="39" s="1"/>
  <c r="N25" i="39"/>
  <c r="O25" i="39"/>
  <c r="N24" i="39"/>
  <c r="O24" i="39" s="1"/>
  <c r="M23" i="39"/>
  <c r="L23" i="39"/>
  <c r="K23" i="39"/>
  <c r="N23" i="39" s="1"/>
  <c r="O23" i="39" s="1"/>
  <c r="J23" i="39"/>
  <c r="J54" i="39" s="1"/>
  <c r="I23" i="39"/>
  <c r="H23" i="39"/>
  <c r="G23" i="39"/>
  <c r="F23" i="39"/>
  <c r="E23" i="39"/>
  <c r="D23" i="39"/>
  <c r="N22" i="39"/>
  <c r="O22" i="39" s="1"/>
  <c r="N21" i="39"/>
  <c r="O21" i="39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43" i="38"/>
  <c r="O43" i="38" s="1"/>
  <c r="M42" i="38"/>
  <c r="L42" i="38"/>
  <c r="K42" i="38"/>
  <c r="J42" i="38"/>
  <c r="I42" i="38"/>
  <c r="H42" i="38"/>
  <c r="G42" i="38"/>
  <c r="F42" i="38"/>
  <c r="E42" i="38"/>
  <c r="D42" i="38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 s="1"/>
  <c r="N32" i="38"/>
  <c r="O32" i="38" s="1"/>
  <c r="N31" i="38"/>
  <c r="O31" i="38" s="1"/>
  <c r="M30" i="38"/>
  <c r="L30" i="38"/>
  <c r="K30" i="38"/>
  <c r="J30" i="38"/>
  <c r="I30" i="38"/>
  <c r="H30" i="38"/>
  <c r="N30" i="38" s="1"/>
  <c r="O30" i="38" s="1"/>
  <c r="G30" i="38"/>
  <c r="F30" i="38"/>
  <c r="E30" i="38"/>
  <c r="D30" i="38"/>
  <c r="N29" i="38"/>
  <c r="O29" i="38" s="1"/>
  <c r="N28" i="38"/>
  <c r="O28" i="38" s="1"/>
  <c r="N27" i="38"/>
  <c r="O27" i="38" s="1"/>
  <c r="N26" i="38"/>
  <c r="O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/>
  <c r="N18" i="38"/>
  <c r="O18" i="38" s="1"/>
  <c r="N17" i="38"/>
  <c r="O17" i="38" s="1"/>
  <c r="M16" i="38"/>
  <c r="L16" i="38"/>
  <c r="K16" i="38"/>
  <c r="J16" i="38"/>
  <c r="I16" i="38"/>
  <c r="H16" i="38"/>
  <c r="G16" i="38"/>
  <c r="G44" i="38" s="1"/>
  <c r="F16" i="38"/>
  <c r="E16" i="38"/>
  <c r="D16" i="38"/>
  <c r="N15" i="38"/>
  <c r="O15" i="38"/>
  <c r="N14" i="38"/>
  <c r="O14" i="38"/>
  <c r="N13" i="38"/>
  <c r="O13" i="38"/>
  <c r="M12" i="38"/>
  <c r="L12" i="38"/>
  <c r="N12" i="38" s="1"/>
  <c r="O12" i="38" s="1"/>
  <c r="K12" i="38"/>
  <c r="J12" i="38"/>
  <c r="I12" i="38"/>
  <c r="H12" i="38"/>
  <c r="G12" i="38"/>
  <c r="F12" i="38"/>
  <c r="E12" i="38"/>
  <c r="D12" i="38"/>
  <c r="N11" i="38"/>
  <c r="O11" i="38"/>
  <c r="N10" i="38"/>
  <c r="O10" i="38"/>
  <c r="N9" i="38"/>
  <c r="O9" i="38" s="1"/>
  <c r="N8" i="38"/>
  <c r="O8" i="38"/>
  <c r="N7" i="38"/>
  <c r="O7" i="38"/>
  <c r="N6" i="38"/>
  <c r="O6" i="38"/>
  <c r="M5" i="38"/>
  <c r="L5" i="38"/>
  <c r="K5" i="38"/>
  <c r="J5" i="38"/>
  <c r="I5" i="38"/>
  <c r="H5" i="38"/>
  <c r="G5" i="38"/>
  <c r="F5" i="38"/>
  <c r="E5" i="38"/>
  <c r="D5" i="38"/>
  <c r="N56" i="37"/>
  <c r="O56" i="37"/>
  <c r="M55" i="37"/>
  <c r="L55" i="37"/>
  <c r="K55" i="37"/>
  <c r="J55" i="37"/>
  <c r="I55" i="37"/>
  <c r="H55" i="37"/>
  <c r="G55" i="37"/>
  <c r="F55" i="37"/>
  <c r="E55" i="37"/>
  <c r="D55" i="37"/>
  <c r="N54" i="37"/>
  <c r="O54" i="37"/>
  <c r="N53" i="37"/>
  <c r="O53" i="37"/>
  <c r="N52" i="37"/>
  <c r="O52" i="37" s="1"/>
  <c r="N51" i="37"/>
  <c r="O51" i="37" s="1"/>
  <c r="N50" i="37"/>
  <c r="O50" i="37"/>
  <c r="N49" i="37"/>
  <c r="O49" i="37"/>
  <c r="N48" i="37"/>
  <c r="O48" i="37"/>
  <c r="N47" i="37"/>
  <c r="O47" i="37"/>
  <c r="M46" i="37"/>
  <c r="L46" i="37"/>
  <c r="K46" i="37"/>
  <c r="J46" i="37"/>
  <c r="I46" i="37"/>
  <c r="H46" i="37"/>
  <c r="G46" i="37"/>
  <c r="F46" i="37"/>
  <c r="E46" i="37"/>
  <c r="D46" i="37"/>
  <c r="N45" i="37"/>
  <c r="O45" i="37"/>
  <c r="N44" i="37"/>
  <c r="O44" i="37"/>
  <c r="N43" i="37"/>
  <c r="O43" i="37" s="1"/>
  <c r="M42" i="37"/>
  <c r="L42" i="37"/>
  <c r="K42" i="37"/>
  <c r="J42" i="37"/>
  <c r="I42" i="37"/>
  <c r="H42" i="37"/>
  <c r="G42" i="37"/>
  <c r="F42" i="37"/>
  <c r="N42" i="37" s="1"/>
  <c r="O42" i="37" s="1"/>
  <c r="E42" i="37"/>
  <c r="D42" i="37"/>
  <c r="N41" i="37"/>
  <c r="O41" i="37"/>
  <c r="N40" i="37"/>
  <c r="O40" i="37"/>
  <c r="N39" i="37"/>
  <c r="O39" i="37"/>
  <c r="N38" i="37"/>
  <c r="O38" i="37"/>
  <c r="N37" i="37"/>
  <c r="O37" i="37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/>
  <c r="N16" i="37"/>
  <c r="O16" i="37" s="1"/>
  <c r="N15" i="37"/>
  <c r="O15" i="37" s="1"/>
  <c r="N14" i="37"/>
  <c r="O14" i="37" s="1"/>
  <c r="M13" i="37"/>
  <c r="L13" i="37"/>
  <c r="K13" i="37"/>
  <c r="J13" i="37"/>
  <c r="J57" i="37" s="1"/>
  <c r="I13" i="37"/>
  <c r="H13" i="37"/>
  <c r="H57" i="37" s="1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L57" i="37"/>
  <c r="K5" i="37"/>
  <c r="J5" i="37"/>
  <c r="I5" i="37"/>
  <c r="I57" i="37" s="1"/>
  <c r="H5" i="37"/>
  <c r="G5" i="37"/>
  <c r="F5" i="37"/>
  <c r="E5" i="37"/>
  <c r="D5" i="37"/>
  <c r="D57" i="37"/>
  <c r="N53" i="36"/>
  <c r="O53" i="36" s="1"/>
  <c r="M52" i="36"/>
  <c r="L52" i="36"/>
  <c r="K52" i="36"/>
  <c r="J52" i="36"/>
  <c r="I52" i="36"/>
  <c r="H52" i="36"/>
  <c r="G52" i="36"/>
  <c r="F52" i="36"/>
  <c r="F54" i="36" s="1"/>
  <c r="E52" i="36"/>
  <c r="D52" i="36"/>
  <c r="N51" i="36"/>
  <c r="O51" i="36" s="1"/>
  <c r="N50" i="36"/>
  <c r="O50" i="36"/>
  <c r="N49" i="36"/>
  <c r="O49" i="36"/>
  <c r="N48" i="36"/>
  <c r="O48" i="36"/>
  <c r="N47" i="36"/>
  <c r="O47" i="36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5" i="36" s="1"/>
  <c r="O45" i="36" s="1"/>
  <c r="N44" i="36"/>
  <c r="O44" i="36" s="1"/>
  <c r="N43" i="36"/>
  <c r="O43" i="36" s="1"/>
  <c r="N42" i="36"/>
  <c r="O42" i="36"/>
  <c r="M41" i="36"/>
  <c r="L41" i="36"/>
  <c r="K41" i="36"/>
  <c r="J41" i="36"/>
  <c r="I41" i="36"/>
  <c r="H41" i="36"/>
  <c r="G41" i="36"/>
  <c r="F41" i="36"/>
  <c r="E41" i="36"/>
  <c r="D41" i="36"/>
  <c r="N40" i="36"/>
  <c r="O40" i="36"/>
  <c r="N39" i="36"/>
  <c r="O39" i="36"/>
  <c r="N38" i="36"/>
  <c r="O38" i="36"/>
  <c r="N37" i="36"/>
  <c r="O37" i="36" s="1"/>
  <c r="N36" i="36"/>
  <c r="O36" i="36"/>
  <c r="M35" i="36"/>
  <c r="L35" i="36"/>
  <c r="K35" i="36"/>
  <c r="J35" i="36"/>
  <c r="I35" i="36"/>
  <c r="H35" i="36"/>
  <c r="G35" i="36"/>
  <c r="F35" i="36"/>
  <c r="E35" i="36"/>
  <c r="D35" i="36"/>
  <c r="N34" i="36"/>
  <c r="O34" i="36" s="1"/>
  <c r="N33" i="36"/>
  <c r="O33" i="36" s="1"/>
  <c r="N32" i="36"/>
  <c r="O32" i="36" s="1"/>
  <c r="N31" i="36"/>
  <c r="O31" i="36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M54" i="36" s="1"/>
  <c r="L5" i="36"/>
  <c r="L54" i="36" s="1"/>
  <c r="K5" i="36"/>
  <c r="K54" i="36" s="1"/>
  <c r="J5" i="36"/>
  <c r="J54" i="36" s="1"/>
  <c r="I5" i="36"/>
  <c r="H5" i="36"/>
  <c r="G5" i="36"/>
  <c r="F5" i="36"/>
  <c r="E5" i="36"/>
  <c r="E54" i="36" s="1"/>
  <c r="D5" i="36"/>
  <c r="N5" i="36" s="1"/>
  <c r="O5" i="36" s="1"/>
  <c r="N45" i="35"/>
  <c r="O45" i="35"/>
  <c r="N44" i="35"/>
  <c r="O44" i="35" s="1"/>
  <c r="N43" i="35"/>
  <c r="O43" i="35"/>
  <c r="M42" i="35"/>
  <c r="L42" i="35"/>
  <c r="K42" i="35"/>
  <c r="J42" i="35"/>
  <c r="I42" i="35"/>
  <c r="H42" i="35"/>
  <c r="G42" i="35"/>
  <c r="F42" i="35"/>
  <c r="E42" i="35"/>
  <c r="D42" i="35"/>
  <c r="N41" i="35"/>
  <c r="O41" i="35"/>
  <c r="N40" i="35"/>
  <c r="O40" i="35"/>
  <c r="N39" i="35"/>
  <c r="O39" i="35"/>
  <c r="N38" i="35"/>
  <c r="O38" i="35"/>
  <c r="N37" i="35"/>
  <c r="O37" i="35" s="1"/>
  <c r="M36" i="35"/>
  <c r="L36" i="35"/>
  <c r="K36" i="35"/>
  <c r="J36" i="35"/>
  <c r="I36" i="35"/>
  <c r="H36" i="35"/>
  <c r="G36" i="35"/>
  <c r="F36" i="35"/>
  <c r="E36" i="35"/>
  <c r="N36" i="35" s="1"/>
  <c r="O36" i="35" s="1"/>
  <c r="D36" i="35"/>
  <c r="N35" i="35"/>
  <c r="O35" i="35"/>
  <c r="N34" i="35"/>
  <c r="O34" i="35"/>
  <c r="N33" i="35"/>
  <c r="O33" i="35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N29" i="35"/>
  <c r="O29" i="35" s="1"/>
  <c r="N28" i="35"/>
  <c r="O28" i="35" s="1"/>
  <c r="N27" i="35"/>
  <c r="O27" i="35" s="1"/>
  <c r="M26" i="35"/>
  <c r="N26" i="35" s="1"/>
  <c r="O26" i="35" s="1"/>
  <c r="L26" i="35"/>
  <c r="K26" i="35"/>
  <c r="J26" i="35"/>
  <c r="I26" i="35"/>
  <c r="H26" i="35"/>
  <c r="G26" i="35"/>
  <c r="F26" i="35"/>
  <c r="E26" i="35"/>
  <c r="D26" i="35"/>
  <c r="N25" i="35"/>
  <c r="O25" i="35"/>
  <c r="N24" i="35"/>
  <c r="O24" i="35"/>
  <c r="N23" i="35"/>
  <c r="O23" i="35"/>
  <c r="N22" i="35"/>
  <c r="O22" i="35" s="1"/>
  <c r="N21" i="35"/>
  <c r="O21" i="35"/>
  <c r="N20" i="35"/>
  <c r="O20" i="35"/>
  <c r="N19" i="35"/>
  <c r="O19" i="35"/>
  <c r="N18" i="35"/>
  <c r="O18" i="35"/>
  <c r="M17" i="35"/>
  <c r="L17" i="35"/>
  <c r="L46" i="35" s="1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N14" i="35"/>
  <c r="O14" i="35"/>
  <c r="M13" i="35"/>
  <c r="L13" i="35"/>
  <c r="K13" i="35"/>
  <c r="J13" i="35"/>
  <c r="I13" i="35"/>
  <c r="H13" i="35"/>
  <c r="G13" i="35"/>
  <c r="G46" i="35" s="1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J46" i="35" s="1"/>
  <c r="I5" i="35"/>
  <c r="I46" i="35" s="1"/>
  <c r="H5" i="35"/>
  <c r="H46" i="35" s="1"/>
  <c r="G5" i="35"/>
  <c r="F5" i="35"/>
  <c r="E5" i="35"/>
  <c r="D5" i="35"/>
  <c r="N50" i="34"/>
  <c r="O50" i="34" s="1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8" i="34"/>
  <c r="O48" i="34" s="1"/>
  <c r="N47" i="34"/>
  <c r="O47" i="34"/>
  <c r="N46" i="34"/>
  <c r="O46" i="34" s="1"/>
  <c r="N45" i="34"/>
  <c r="O45" i="34" s="1"/>
  <c r="N44" i="34"/>
  <c r="O44" i="34" s="1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2" i="34"/>
  <c r="O42" i="34" s="1"/>
  <c r="N41" i="34"/>
  <c r="O41" i="34"/>
  <c r="N40" i="34"/>
  <c r="O40" i="34" s="1"/>
  <c r="N39" i="34"/>
  <c r="O39" i="34" s="1"/>
  <c r="M38" i="34"/>
  <c r="M51" i="34" s="1"/>
  <c r="L38" i="34"/>
  <c r="K38" i="34"/>
  <c r="J38" i="34"/>
  <c r="I38" i="34"/>
  <c r="H38" i="34"/>
  <c r="G38" i="34"/>
  <c r="N38" i="34" s="1"/>
  <c r="O38" i="34" s="1"/>
  <c r="F38" i="34"/>
  <c r="E38" i="34"/>
  <c r="D38" i="34"/>
  <c r="N37" i="34"/>
  <c r="O37" i="34" s="1"/>
  <c r="N36" i="34"/>
  <c r="O36" i="34" s="1"/>
  <c r="N35" i="34"/>
  <c r="O35" i="34" s="1"/>
  <c r="N34" i="34"/>
  <c r="O34" i="34" s="1"/>
  <c r="N33" i="34"/>
  <c r="O33" i="34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/>
  <c r="N24" i="34"/>
  <c r="O24" i="34" s="1"/>
  <c r="N23" i="34"/>
  <c r="O23" i="34" s="1"/>
  <c r="M22" i="34"/>
  <c r="L22" i="34"/>
  <c r="K22" i="34"/>
  <c r="J22" i="34"/>
  <c r="I22" i="34"/>
  <c r="N22" i="34" s="1"/>
  <c r="O22" i="34" s="1"/>
  <c r="H22" i="34"/>
  <c r="G22" i="34"/>
  <c r="F22" i="34"/>
  <c r="E22" i="34"/>
  <c r="D22" i="34"/>
  <c r="N21" i="34"/>
  <c r="O21" i="34"/>
  <c r="N20" i="34"/>
  <c r="O20" i="34"/>
  <c r="N19" i="34"/>
  <c r="O19" i="34"/>
  <c r="N18" i="34"/>
  <c r="O18" i="34" s="1"/>
  <c r="N17" i="34"/>
  <c r="O17" i="34" s="1"/>
  <c r="N16" i="34"/>
  <c r="O16" i="34"/>
  <c r="N15" i="34"/>
  <c r="O15" i="34"/>
  <c r="N14" i="34"/>
  <c r="O14" i="34"/>
  <c r="M13" i="34"/>
  <c r="L13" i="34"/>
  <c r="K13" i="34"/>
  <c r="J13" i="34"/>
  <c r="J51" i="34" s="1"/>
  <c r="I13" i="34"/>
  <c r="H13" i="34"/>
  <c r="G13" i="34"/>
  <c r="F13" i="34"/>
  <c r="E13" i="34"/>
  <c r="D13" i="34"/>
  <c r="N12" i="34"/>
  <c r="O12" i="34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L51" i="34"/>
  <c r="K5" i="34"/>
  <c r="J5" i="34"/>
  <c r="I5" i="34"/>
  <c r="H5" i="34"/>
  <c r="H51" i="34"/>
  <c r="G5" i="34"/>
  <c r="G51" i="34" s="1"/>
  <c r="F5" i="34"/>
  <c r="E5" i="34"/>
  <c r="D5" i="34"/>
  <c r="N53" i="33"/>
  <c r="O53" i="33"/>
  <c r="N32" i="33"/>
  <c r="O32" i="33"/>
  <c r="N33" i="33"/>
  <c r="O33" i="33"/>
  <c r="N34" i="33"/>
  <c r="O34" i="33"/>
  <c r="N35" i="33"/>
  <c r="O35" i="33" s="1"/>
  <c r="N36" i="33"/>
  <c r="O36" i="33"/>
  <c r="N22" i="33"/>
  <c r="O22" i="33"/>
  <c r="N23" i="33"/>
  <c r="O23" i="33"/>
  <c r="N24" i="33"/>
  <c r="O24" i="33"/>
  <c r="N25" i="33"/>
  <c r="O25" i="33"/>
  <c r="N26" i="33"/>
  <c r="O26" i="33" s="1"/>
  <c r="N27" i="33"/>
  <c r="O27" i="33"/>
  <c r="N28" i="33"/>
  <c r="O28" i="33"/>
  <c r="N29" i="33"/>
  <c r="O29" i="33"/>
  <c r="N30" i="33"/>
  <c r="O30" i="33"/>
  <c r="E31" i="33"/>
  <c r="F31" i="33"/>
  <c r="G31" i="33"/>
  <c r="H31" i="33"/>
  <c r="I31" i="33"/>
  <c r="J31" i="33"/>
  <c r="K31" i="33"/>
  <c r="L31" i="33"/>
  <c r="M31" i="33"/>
  <c r="D31" i="33"/>
  <c r="N31" i="33" s="1"/>
  <c r="O31" i="33" s="1"/>
  <c r="E21" i="33"/>
  <c r="F21" i="33"/>
  <c r="G21" i="33"/>
  <c r="G54" i="33" s="1"/>
  <c r="H21" i="33"/>
  <c r="I21" i="33"/>
  <c r="J21" i="33"/>
  <c r="K21" i="33"/>
  <c r="L21" i="33"/>
  <c r="M21" i="33"/>
  <c r="D21" i="33"/>
  <c r="E13" i="33"/>
  <c r="F13" i="33"/>
  <c r="G13" i="33"/>
  <c r="H13" i="33"/>
  <c r="N13" i="33" s="1"/>
  <c r="O13" i="33" s="1"/>
  <c r="I13" i="33"/>
  <c r="J13" i="33"/>
  <c r="K13" i="33"/>
  <c r="L13" i="33"/>
  <c r="M13" i="33"/>
  <c r="M54" i="33"/>
  <c r="D13" i="33"/>
  <c r="E5" i="33"/>
  <c r="E54" i="33" s="1"/>
  <c r="F5" i="33"/>
  <c r="G5" i="33"/>
  <c r="H5" i="33"/>
  <c r="H54" i="33" s="1"/>
  <c r="I5" i="33"/>
  <c r="J5" i="33"/>
  <c r="K5" i="33"/>
  <c r="L5" i="33"/>
  <c r="L54" i="33" s="1"/>
  <c r="M5" i="33"/>
  <c r="D5" i="33"/>
  <c r="N5" i="33" s="1"/>
  <c r="O5" i="33" s="1"/>
  <c r="D54" i="33"/>
  <c r="E51" i="33"/>
  <c r="F51" i="33"/>
  <c r="G51" i="33"/>
  <c r="H51" i="33"/>
  <c r="I51" i="33"/>
  <c r="J51" i="33"/>
  <c r="K51" i="33"/>
  <c r="L51" i="33"/>
  <c r="M51" i="33"/>
  <c r="D51" i="33"/>
  <c r="N51" i="33" s="1"/>
  <c r="O51" i="33" s="1"/>
  <c r="N52" i="33"/>
  <c r="O52" i="33" s="1"/>
  <c r="N44" i="33"/>
  <c r="O44" i="33"/>
  <c r="N45" i="33"/>
  <c r="O45" i="33"/>
  <c r="N46" i="33"/>
  <c r="N47" i="33"/>
  <c r="O47" i="33" s="1"/>
  <c r="N48" i="33"/>
  <c r="O48" i="33"/>
  <c r="N49" i="33"/>
  <c r="O49" i="33"/>
  <c r="N50" i="33"/>
  <c r="O50" i="33" s="1"/>
  <c r="N43" i="33"/>
  <c r="O43" i="33" s="1"/>
  <c r="E42" i="33"/>
  <c r="F42" i="33"/>
  <c r="N42" i="33" s="1"/>
  <c r="O42" i="33" s="1"/>
  <c r="G42" i="33"/>
  <c r="H42" i="33"/>
  <c r="I42" i="33"/>
  <c r="J42" i="33"/>
  <c r="K42" i="33"/>
  <c r="L42" i="33"/>
  <c r="M42" i="33"/>
  <c r="D42" i="33"/>
  <c r="E38" i="33"/>
  <c r="F38" i="33"/>
  <c r="G38" i="33"/>
  <c r="N38" i="33"/>
  <c r="O38" i="33"/>
  <c r="H38" i="33"/>
  <c r="I38" i="33"/>
  <c r="J38" i="33"/>
  <c r="K38" i="33"/>
  <c r="L38" i="33"/>
  <c r="M38" i="33"/>
  <c r="D38" i="33"/>
  <c r="N39" i="33"/>
  <c r="O39" i="33"/>
  <c r="N40" i="33"/>
  <c r="O40" i="33"/>
  <c r="N41" i="33"/>
  <c r="O41" i="33" s="1"/>
  <c r="N37" i="33"/>
  <c r="O37" i="33" s="1"/>
  <c r="O46" i="33"/>
  <c r="N15" i="33"/>
  <c r="O15" i="33" s="1"/>
  <c r="N16" i="33"/>
  <c r="O16" i="33" s="1"/>
  <c r="N17" i="33"/>
  <c r="O17" i="33" s="1"/>
  <c r="N18" i="33"/>
  <c r="O18" i="33"/>
  <c r="N19" i="33"/>
  <c r="O19" i="33" s="1"/>
  <c r="N20" i="33"/>
  <c r="O20" i="33" s="1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 s="1"/>
  <c r="N6" i="33"/>
  <c r="O6" i="33"/>
  <c r="N14" i="33"/>
  <c r="O14" i="33"/>
  <c r="K46" i="35"/>
  <c r="J54" i="33"/>
  <c r="N23" i="36"/>
  <c r="O23" i="36"/>
  <c r="N55" i="37"/>
  <c r="O55" i="37"/>
  <c r="E57" i="37"/>
  <c r="N46" i="37"/>
  <c r="O46" i="37"/>
  <c r="N25" i="37"/>
  <c r="O25" i="37" s="1"/>
  <c r="D51" i="34"/>
  <c r="I44" i="38"/>
  <c r="M44" i="38"/>
  <c r="J44" i="38"/>
  <c r="K44" i="38"/>
  <c r="N42" i="38"/>
  <c r="O42" i="38" s="1"/>
  <c r="N5" i="38"/>
  <c r="O5" i="38" s="1"/>
  <c r="F44" i="38"/>
  <c r="N34" i="38"/>
  <c r="O34" i="38" s="1"/>
  <c r="E44" i="38"/>
  <c r="K54" i="39"/>
  <c r="G54" i="39"/>
  <c r="N39" i="39"/>
  <c r="O39" i="39" s="1"/>
  <c r="M54" i="39"/>
  <c r="H54" i="39"/>
  <c r="N32" i="39"/>
  <c r="O32" i="39" s="1"/>
  <c r="E54" i="39"/>
  <c r="N13" i="39"/>
  <c r="O13" i="39"/>
  <c r="N5" i="39"/>
  <c r="O5" i="39" s="1"/>
  <c r="D54" i="39"/>
  <c r="D44" i="38"/>
  <c r="N5" i="37"/>
  <c r="O5" i="37" s="1"/>
  <c r="D46" i="35"/>
  <c r="K54" i="33"/>
  <c r="N41" i="36"/>
  <c r="O41" i="36"/>
  <c r="N13" i="34"/>
  <c r="O13" i="34"/>
  <c r="H50" i="40"/>
  <c r="I50" i="40"/>
  <c r="N36" i="40"/>
  <c r="O36" i="40"/>
  <c r="N48" i="40"/>
  <c r="O48" i="40" s="1"/>
  <c r="F50" i="40"/>
  <c r="M50" i="40"/>
  <c r="G50" i="40"/>
  <c r="N30" i="40"/>
  <c r="O30" i="40" s="1"/>
  <c r="N40" i="40"/>
  <c r="O40" i="40" s="1"/>
  <c r="E50" i="40"/>
  <c r="N5" i="40"/>
  <c r="O5" i="40"/>
  <c r="D50" i="40"/>
  <c r="I53" i="41"/>
  <c r="K53" i="41"/>
  <c r="G53" i="41"/>
  <c r="H53" i="41"/>
  <c r="L53" i="41"/>
  <c r="M53" i="41"/>
  <c r="N41" i="41"/>
  <c r="O41" i="41"/>
  <c r="F53" i="41"/>
  <c r="N30" i="41"/>
  <c r="O30" i="41"/>
  <c r="E53" i="41"/>
  <c r="N53" i="41" s="1"/>
  <c r="O53" i="41" s="1"/>
  <c r="N22" i="41"/>
  <c r="O22" i="41"/>
  <c r="D53" i="41"/>
  <c r="H54" i="42"/>
  <c r="J54" i="42"/>
  <c r="K54" i="42"/>
  <c r="M54" i="42"/>
  <c r="N38" i="42"/>
  <c r="O38" i="42"/>
  <c r="N22" i="42"/>
  <c r="O22" i="42" s="1"/>
  <c r="N13" i="42"/>
  <c r="O13" i="42" s="1"/>
  <c r="N5" i="42"/>
  <c r="O5" i="42"/>
  <c r="D54" i="42"/>
  <c r="H57" i="43"/>
  <c r="I57" i="43"/>
  <c r="K57" i="43"/>
  <c r="F57" i="43"/>
  <c r="G57" i="43"/>
  <c r="M57" i="43"/>
  <c r="J57" i="43"/>
  <c r="L57" i="43"/>
  <c r="N55" i="43"/>
  <c r="O55" i="43" s="1"/>
  <c r="N47" i="43"/>
  <c r="O47" i="43" s="1"/>
  <c r="N35" i="43"/>
  <c r="O35" i="43"/>
  <c r="N43" i="43"/>
  <c r="O43" i="43" s="1"/>
  <c r="N26" i="43"/>
  <c r="O26" i="43" s="1"/>
  <c r="E57" i="43"/>
  <c r="N13" i="43"/>
  <c r="O13" i="43"/>
  <c r="N5" i="43"/>
  <c r="O5" i="43" s="1"/>
  <c r="I56" i="44"/>
  <c r="N56" i="44" s="1"/>
  <c r="O56" i="44" s="1"/>
  <c r="K56" i="44"/>
  <c r="F56" i="44"/>
  <c r="J56" i="44"/>
  <c r="H56" i="44"/>
  <c r="G56" i="44"/>
  <c r="L56" i="44"/>
  <c r="M56" i="44"/>
  <c r="N53" i="44"/>
  <c r="O53" i="44" s="1"/>
  <c r="N13" i="44"/>
  <c r="O13" i="44"/>
  <c r="N31" i="44"/>
  <c r="O31" i="44" s="1"/>
  <c r="N40" i="44"/>
  <c r="O40" i="44" s="1"/>
  <c r="N44" i="44"/>
  <c r="O44" i="44"/>
  <c r="N21" i="44"/>
  <c r="O21" i="44" s="1"/>
  <c r="E56" i="44"/>
  <c r="D56" i="44"/>
  <c r="N5" i="44"/>
  <c r="O5" i="44"/>
  <c r="I57" i="45"/>
  <c r="M57" i="45"/>
  <c r="L57" i="45"/>
  <c r="N55" i="45"/>
  <c r="O55" i="45"/>
  <c r="N44" i="45"/>
  <c r="O44" i="45"/>
  <c r="E57" i="45"/>
  <c r="O46" i="46"/>
  <c r="P46" i="46" s="1"/>
  <c r="O42" i="46"/>
  <c r="P42" i="46" s="1"/>
  <c r="O34" i="46"/>
  <c r="P34" i="46"/>
  <c r="G56" i="46"/>
  <c r="O22" i="46"/>
  <c r="P22" i="46"/>
  <c r="K56" i="46"/>
  <c r="H56" i="46"/>
  <c r="J56" i="46"/>
  <c r="I56" i="46"/>
  <c r="M56" i="46"/>
  <c r="E56" i="46"/>
  <c r="N56" i="46"/>
  <c r="O5" i="46"/>
  <c r="P5" i="46" s="1"/>
  <c r="D56" i="46"/>
  <c r="D57" i="45"/>
  <c r="N13" i="45"/>
  <c r="O13" i="45" s="1"/>
  <c r="N54" i="33" l="1"/>
  <c r="O54" i="33" s="1"/>
  <c r="N57" i="45"/>
  <c r="O57" i="45" s="1"/>
  <c r="L56" i="46"/>
  <c r="O56" i="46" s="1"/>
  <c r="P56" i="46" s="1"/>
  <c r="N5" i="41"/>
  <c r="O5" i="41" s="1"/>
  <c r="K50" i="40"/>
  <c r="N50" i="40" s="1"/>
  <c r="O50" i="40" s="1"/>
  <c r="F54" i="33"/>
  <c r="N17" i="35"/>
  <c r="O17" i="35" s="1"/>
  <c r="N35" i="37"/>
  <c r="O35" i="37" s="1"/>
  <c r="H44" i="38"/>
  <c r="N44" i="38" s="1"/>
  <c r="O44" i="38" s="1"/>
  <c r="F57" i="37"/>
  <c r="I51" i="34"/>
  <c r="E46" i="35"/>
  <c r="N16" i="38"/>
  <c r="O16" i="38" s="1"/>
  <c r="N52" i="36"/>
  <c r="O52" i="36" s="1"/>
  <c r="K51" i="34"/>
  <c r="F46" i="35"/>
  <c r="H54" i="36"/>
  <c r="N35" i="36"/>
  <c r="O35" i="36" s="1"/>
  <c r="G57" i="37"/>
  <c r="L54" i="39"/>
  <c r="N54" i="39" s="1"/>
  <c r="O54" i="39" s="1"/>
  <c r="N43" i="39"/>
  <c r="O43" i="39" s="1"/>
  <c r="N52" i="39"/>
  <c r="O52" i="39" s="1"/>
  <c r="E54" i="42"/>
  <c r="O13" i="46"/>
  <c r="P13" i="46" s="1"/>
  <c r="G54" i="42"/>
  <c r="M46" i="35"/>
  <c r="I54" i="36"/>
  <c r="K57" i="37"/>
  <c r="N31" i="42"/>
  <c r="O31" i="42" s="1"/>
  <c r="N5" i="34"/>
  <c r="O5" i="34" s="1"/>
  <c r="M57" i="37"/>
  <c r="N40" i="45"/>
  <c r="O40" i="45" s="1"/>
  <c r="N5" i="35"/>
  <c r="O5" i="35" s="1"/>
  <c r="E51" i="34"/>
  <c r="N51" i="34" s="1"/>
  <c r="O51" i="34" s="1"/>
  <c r="N32" i="35"/>
  <c r="O32" i="35" s="1"/>
  <c r="N42" i="35"/>
  <c r="O42" i="35" s="1"/>
  <c r="N13" i="40"/>
  <c r="O13" i="40" s="1"/>
  <c r="D54" i="36"/>
  <c r="I54" i="33"/>
  <c r="F51" i="34"/>
  <c r="N32" i="34"/>
  <c r="O32" i="34" s="1"/>
  <c r="N13" i="35"/>
  <c r="O13" i="35" s="1"/>
  <c r="N13" i="37"/>
  <c r="O13" i="37" s="1"/>
  <c r="L44" i="38"/>
  <c r="N5" i="45"/>
  <c r="O5" i="45" s="1"/>
  <c r="N32" i="45"/>
  <c r="O32" i="45" s="1"/>
  <c r="N21" i="33"/>
  <c r="O21" i="33" s="1"/>
  <c r="N13" i="36"/>
  <c r="O13" i="36" s="1"/>
  <c r="G54" i="36"/>
  <c r="N54" i="36" l="1"/>
  <c r="O54" i="36" s="1"/>
  <c r="N46" i="35"/>
  <c r="O46" i="35" s="1"/>
  <c r="N54" i="42"/>
  <c r="O54" i="42" s="1"/>
  <c r="N57" i="37"/>
  <c r="O57" i="37" s="1"/>
</calcChain>
</file>

<file path=xl/sharedStrings.xml><?xml version="1.0" encoding="utf-8"?>
<sst xmlns="http://schemas.openxmlformats.org/spreadsheetml/2006/main" count="1125" uniqueCount="165">
  <si>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</si>
  <si>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</si>
  <si>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</si>
  <si>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</si>
  <si>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</si>
  <si>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</si>
  <si>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</si>
  <si>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</si>
  <si>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</si>
  <si>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</si>
  <si>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</si>
  <si>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</si>
  <si>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</si>
  <si>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</si>
  <si>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</si>
  <si>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</si>
  <si>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</si>
  <si>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</si>
  <si>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</si>
  <si>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</si>
  <si>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Residential - Public Safety</t>
  </si>
  <si>
    <t>Impact Fees - Residential - Transportation</t>
  </si>
  <si>
    <t>Impact Fees - Residential - Culture / Recreation</t>
  </si>
  <si>
    <t>Impact Fees - Residential - Other</t>
  </si>
  <si>
    <t>Intergovernmental Revenue</t>
  </si>
  <si>
    <t>State Grant - General Government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</si>
  <si>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</si>
  <si>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</si>
  <si>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</si>
  <si>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</si>
  <si>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</si>
  <si>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</si>
  <si>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</si>
  <si>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</si>
  <si>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</si>
  <si>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</si>
  <si>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</si>
  <si>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</si>
  <si>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</si>
  <si>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</si>
  <si>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</si>
  <si>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</si>
  <si>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</si>
  <si>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</si>
  <si>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Protective Inspection Fees</t>
  </si>
  <si>
    <t>Human Services - Animal Control and Shelter Fees</t>
  </si>
  <si>
    <t>Total - All Account Codes</t>
  </si>
  <si>
    <t>Local Fiscal Year Ended September 30, 2009</t>
  </si>
  <si>
    <t>Court-Ordered Judgments and Fines - As Decided by Traffic Court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</si>
  <si>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</si>
  <si>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</si>
  <si>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</si>
  <si>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</si>
  <si>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Disposition of Fixed Assets</t>
  </si>
  <si>
    <t>Sale of Surplus Materials and Scrap</t>
  </si>
  <si>
    <t>Contributions and Donations from Private Sources</t>
  </si>
  <si>
    <t>Licenses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</si>
  <si>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</si>
  <si>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</si>
  <si>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</si>
  <si>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</si>
  <si>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</si>
  <si>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</si>
  <si>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</si>
  <si>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</si>
  <si>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</si>
  <si>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</si>
  <si>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</si>
  <si>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St. Augustine Beach Revenues Reported by Account Code and Fund Type</t>
  </si>
  <si>
    <t>Local Fiscal Year Ended September 30, 2010</t>
  </si>
  <si>
    <t>State Grant - Public Safety</t>
  </si>
  <si>
    <t>State Grant - Physical Environment - Sewer / Wastewater</t>
  </si>
  <si>
    <t>Court-Ordered Judgments and Fines - As Decided by County Court Criminal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</si>
  <si>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</si>
  <si>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</si>
  <si>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</si>
  <si>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Option Taxes</t>
  </si>
  <si>
    <t>Other General Taxes</t>
  </si>
  <si>
    <t>Other Permits, Fees, and Special Assessments</t>
  </si>
  <si>
    <t>Proceeds - Proceeds from Refunding Bonds</t>
  </si>
  <si>
    <t>2011 Municipal Population:</t>
  </si>
  <si>
    <t>Local Fiscal Year Ended September 30, 2012</t>
  </si>
  <si>
    <t>Franchise Fee - Other</t>
  </si>
  <si>
    <t>State Shared Revenues - Transportation - Other Transportation</t>
  </si>
  <si>
    <t>Grants from Other Local Units - General Government</t>
  </si>
  <si>
    <t>Grants from Other Local Units - Transportation</t>
  </si>
  <si>
    <t>Physical Environment - Garbage / Solid Waste</t>
  </si>
  <si>
    <t>Rents and Royalties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</si>
  <si>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</si>
  <si>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</si>
  <si>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</si>
  <si>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</si>
  <si>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Impact Fees - Commercial - Public Safety</t>
  </si>
  <si>
    <t>Impact Fees - Commercial - Transportation</t>
  </si>
  <si>
    <t>Impact Fees - Commercial - Other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</si>
  <si>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</si>
  <si>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</si>
  <si>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</si>
  <si>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</si>
  <si>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Grants from Other Local Units - Physical Environment</t>
  </si>
  <si>
    <t>General Government - Administrative Service Fees</t>
  </si>
  <si>
    <t>Interest and Other Earnings - Net Increase (Decrease) in Fair Value of Investments</t>
  </si>
  <si>
    <t>Sales - Disposition of Fixed Assets</t>
  </si>
  <si>
    <t>Sales - Sale of Surplus Materials and Scrap</t>
  </si>
  <si>
    <t>2013 Municipal Population:</t>
  </si>
  <si>
    <t>Local Fiscal Year Ended September 30, 2008</t>
  </si>
  <si>
    <t>Permits and Franchise Fees</t>
  </si>
  <si>
    <t>Other Permits and Fees</t>
  </si>
  <si>
    <t>Federal Grant - Other Federal Grants</t>
  </si>
  <si>
    <t>General Gov't (Not Court-Related) - Internal Service Fund Fees and Charges</t>
  </si>
  <si>
    <t>General Gov't (Not Court-Related) - County Officer Commission and Fees</t>
  </si>
  <si>
    <t>Court-Ordered Judgments and Fines - As Decided by Circuit Court Civil</t>
  </si>
  <si>
    <t>Impact Fees - Public Safety</t>
  </si>
  <si>
    <t>Impact Fees - Physical Environment</t>
  </si>
  <si>
    <t>Impact Fees - Culture / Recreation</t>
  </si>
  <si>
    <t>2008 Municipal Population:</t>
  </si>
  <si>
    <t>Local Fiscal Year Ended September 30, 2014</t>
  </si>
  <si>
    <t>Special Assessments - Charges for Public Services</t>
  </si>
  <si>
    <t>Interest and Other Earnings - Gain (Loss) on Sale of Investments</t>
  </si>
  <si>
    <t>2014 Municipal Population:</t>
  </si>
  <si>
    <t>Local Fiscal Year Ended September 30, 2015</t>
  </si>
  <si>
    <t>2015 Municipal Population:</t>
  </si>
  <si>
    <t>Local Fiscal Year Ended September 30, 2016</t>
  </si>
  <si>
    <t>Special Assessments - Capital Improvement</t>
  </si>
  <si>
    <t>Proceeds - Installment Purchases and Capital Lease Proceeds</t>
  </si>
  <si>
    <t>2016 Municipal Population:</t>
  </si>
  <si>
    <t>Local Fiscal Year Ended September 30, 2017</t>
  </si>
  <si>
    <t>State Grant - Economic Environment</t>
  </si>
  <si>
    <t>2017 Municipal Population:</t>
  </si>
  <si>
    <t>Local Fiscal Year Ended September 30, 2018</t>
  </si>
  <si>
    <t>Impact Fees - Commercial - Culture / Recreation</t>
  </si>
  <si>
    <t>State Grant - Other</t>
  </si>
  <si>
    <t>Physical Environment - Conservation and Resource Management</t>
  </si>
  <si>
    <t>2018 Municipal Population:</t>
  </si>
  <si>
    <t>Local Fiscal Year Ended September 30, 2019</t>
  </si>
  <si>
    <t>Transportation - Parking Facilities</t>
  </si>
  <si>
    <t>Other Miscellaneous Revenues - Deferred Compensation Contributions</t>
  </si>
  <si>
    <t>2019 Municipal Population:</t>
  </si>
  <si>
    <t>Local Fiscal Year Ended September 30, 2020</t>
  </si>
  <si>
    <t>Franchise Fee - Solid Waste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</si>
  <si>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</si>
  <si>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</si>
  <si>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</si>
  <si>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</si>
  <si>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</si>
  <si>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</si>
  <si>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</si>
  <si>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</si>
  <si>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</si>
  <si>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Permits - Other</t>
  </si>
  <si>
    <t>Intergovernmental Revenues</t>
  </si>
  <si>
    <t>Federal Grant - Culture / Recreation</t>
  </si>
  <si>
    <t>State Grant - Physical Environment - Other Physical Environment</t>
  </si>
  <si>
    <t>State Shared Revenues - General Government - Municipal Revenue Sharing Program</t>
  </si>
  <si>
    <t>State Shared Revenues - General Government - Local Government Half-Cent Sales Tax Program</t>
  </si>
  <si>
    <t>General Government - Other General Government Charges and Fees</t>
  </si>
  <si>
    <t>Other Charges for Services (Not Court-Related)</t>
  </si>
  <si>
    <t>2021 Municipal Population:</t>
  </si>
  <si>
    <t>Local Fiscal Year Ended September 30, 2022</t>
  </si>
  <si>
    <t>Federal Grant - General Government</t>
  </si>
  <si>
    <t>Transportation - Other Transportation Charges</t>
  </si>
  <si>
    <t>2022 Municipal Population:</t>
  </si>
  <si>
    <t>Local Fiscal Year Ended September 30, 2023</t>
  </si>
  <si>
    <t>Federal Grant - Physical Environment - Other Physical Environment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</si>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</sst>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61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8"/>
      <c r="M3" s="69"/>
      <c r="N3" s="36"/>
      <c r="O3" s="37"/>
      <c r="P3" s="70" t="s">
        <v>142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143</v>
      </c>
      <c r="N4" s="35" t="s">
        <v>10</v>
      </c>
      <c r="O4" s="35" t="s">
        <v>144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145</v>
      </c>
      <c r="B5" s="26"/>
      <c r="C5" s="26"/>
      <c r="D5" s="27">
        <f>SUM(D6:D12)</f>
        <v>5337137</v>
      </c>
      <c r="E5" s="27">
        <f>SUM(E6:E12)</f>
        <v>218749</v>
      </c>
      <c r="F5" s="27">
        <f>SUM(F6:F12)</f>
        <v>834986</v>
      </c>
      <c r="G5" s="27">
        <f>SUM(G6:G12)</f>
        <v>0</v>
      </c>
      <c r="H5" s="27">
        <f>SUM(H6:H12)</f>
        <v>0</v>
      </c>
      <c r="I5" s="27">
        <f>SUM(I6:I12)</f>
        <v>0</v>
      </c>
      <c r="J5" s="27">
        <f>SUM(J6:J12)</f>
        <v>0</v>
      </c>
      <c r="K5" s="27">
        <f>SUM(K6:K12)</f>
        <v>0</v>
      </c>
      <c r="L5" s="27">
        <f>SUM(L6:L12)</f>
        <v>0</v>
      </c>
      <c r="M5" s="27">
        <f>SUM(M6:M12)</f>
        <v>0</v>
      </c>
      <c r="N5" s="27">
        <f>SUM(N6:N12)</f>
        <v>0</v>
      </c>
      <c r="O5" s="28">
        <f>SUM(D5:N5)</f>
        <v>6390872</v>
      </c>
      <c r="P5" s="33">
        <f>(O5/P$65)</f>
        <v>919.15317129296704</v>
      </c>
      <c r="Q5" s="6"/>
    </row>
    <row r="6" spans="1:134">
      <c r="A6" s="12"/>
      <c r="B6" s="25">
        <v>311</v>
      </c>
      <c r="C6" s="20" t="s">
        <v>3</v>
      </c>
      <c r="D6" s="46">
        <v>4091440</v>
      </c>
      <c r="E6" s="46">
        <v>0</v>
      </c>
      <c r="F6" s="46">
        <v>834986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4926426</v>
      </c>
      <c r="P6" s="47">
        <f>(O6/P$65)</f>
        <v>708.53243204372211</v>
      </c>
      <c r="Q6" s="9"/>
    </row>
    <row r="7" spans="1:134">
      <c r="A7" s="12"/>
      <c r="B7" s="25">
        <v>312.41000000000003</v>
      </c>
      <c r="C7" s="20" t="s">
        <v>146</v>
      </c>
      <c r="D7" s="46">
        <v>0</v>
      </c>
      <c r="E7" s="46">
        <v>218749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218749</v>
      </c>
      <c r="P7" s="47">
        <f>(O7/P$65)</f>
        <v>31.461095929814469</v>
      </c>
      <c r="Q7" s="9"/>
    </row>
    <row r="8" spans="1:134">
      <c r="A8" s="12"/>
      <c r="B8" s="25">
        <v>314.10000000000002</v>
      </c>
      <c r="C8" s="20" t="s">
        <v>12</v>
      </c>
      <c r="D8" s="46">
        <v>798402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798402</v>
      </c>
      <c r="P8" s="47">
        <f>(O8/P$65)</f>
        <v>114.82841938731482</v>
      </c>
      <c r="Q8" s="9"/>
    </row>
    <row r="9" spans="1:134">
      <c r="A9" s="12"/>
      <c r="B9" s="25">
        <v>314.39999999999998</v>
      </c>
      <c r="C9" s="20" t="s">
        <v>13</v>
      </c>
      <c r="D9" s="46">
        <v>3172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3172</v>
      </c>
      <c r="P9" s="47">
        <f>(O9/P$65)</f>
        <v>0.45620595426434635</v>
      </c>
      <c r="Q9" s="9"/>
    </row>
    <row r="10" spans="1:134">
      <c r="A10" s="12"/>
      <c r="B10" s="25">
        <v>314.8</v>
      </c>
      <c r="C10" s="20" t="s">
        <v>14</v>
      </c>
      <c r="D10" s="46">
        <v>22080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22080</v>
      </c>
      <c r="P10" s="47">
        <f>(O10/P$65)</f>
        <v>3.1756076513735079</v>
      </c>
      <c r="Q10" s="9"/>
    </row>
    <row r="11" spans="1:134">
      <c r="A11" s="12"/>
      <c r="B11" s="25">
        <v>315.10000000000002</v>
      </c>
      <c r="C11" s="20" t="s">
        <v>147</v>
      </c>
      <c r="D11" s="46">
        <v>387125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387125</v>
      </c>
      <c r="P11" s="47">
        <f>(O11/P$65)</f>
        <v>55.677405436502227</v>
      </c>
      <c r="Q11" s="9"/>
    </row>
    <row r="12" spans="1:134">
      <c r="A12" s="12"/>
      <c r="B12" s="25">
        <v>316</v>
      </c>
      <c r="C12" s="20" t="s">
        <v>91</v>
      </c>
      <c r="D12" s="46">
        <v>34918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34918</v>
      </c>
      <c r="P12" s="47">
        <f>(O12/P$65)</f>
        <v>5.0220048899755501</v>
      </c>
      <c r="Q12" s="9"/>
    </row>
    <row r="13" spans="1:134" ht="15.75">
      <c r="A13" s="29" t="s">
        <v>17</v>
      </c>
      <c r="B13" s="30"/>
      <c r="C13" s="31"/>
      <c r="D13" s="32">
        <f>SUM(D14:D25)</f>
        <v>959158</v>
      </c>
      <c r="E13" s="32">
        <f>SUM(E14:E25)</f>
        <v>0</v>
      </c>
      <c r="F13" s="32">
        <f>SUM(F14:F25)</f>
        <v>0</v>
      </c>
      <c r="G13" s="32">
        <f>SUM(G14:G25)</f>
        <v>201574</v>
      </c>
      <c r="H13" s="32">
        <f>SUM(H14:H25)</f>
        <v>0</v>
      </c>
      <c r="I13" s="32">
        <f>SUM(I14:I25)</f>
        <v>0</v>
      </c>
      <c r="J13" s="32">
        <f>SUM(J14:J25)</f>
        <v>0</v>
      </c>
      <c r="K13" s="32">
        <f>SUM(K14:K25)</f>
        <v>0</v>
      </c>
      <c r="L13" s="32">
        <f>SUM(L14:L25)</f>
        <v>0</v>
      </c>
      <c r="M13" s="32">
        <f>SUM(M14:M25)</f>
        <v>0</v>
      </c>
      <c r="N13" s="32">
        <f>SUM(N14:N25)</f>
        <v>0</v>
      </c>
      <c r="O13" s="44">
        <f>SUM(D13:N13)</f>
        <v>1160732</v>
      </c>
      <c r="P13" s="45">
        <f>(O13/P$65)</f>
        <v>166.93973824248525</v>
      </c>
      <c r="Q13" s="10"/>
    </row>
    <row r="14" spans="1:134">
      <c r="A14" s="12"/>
      <c r="B14" s="25">
        <v>322</v>
      </c>
      <c r="C14" s="20" t="s">
        <v>148</v>
      </c>
      <c r="D14" s="46">
        <v>297295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297295</v>
      </c>
      <c r="P14" s="47">
        <f>(O14/P$65)</f>
        <v>42.757802387458653</v>
      </c>
      <c r="Q14" s="9"/>
    </row>
    <row r="15" spans="1:134">
      <c r="A15" s="12"/>
      <c r="B15" s="25">
        <v>322.89999999999998</v>
      </c>
      <c r="C15" s="20" t="s">
        <v>149</v>
      </c>
      <c r="D15" s="46">
        <v>6870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5" si="1">SUM(D15:N15)</f>
        <v>6870</v>
      </c>
      <c r="P15" s="47">
        <f>(O15/P$65)</f>
        <v>0.98806270674528984</v>
      </c>
      <c r="Q15" s="9"/>
    </row>
    <row r="16" spans="1:134">
      <c r="A16" s="12"/>
      <c r="B16" s="25">
        <v>323.10000000000002</v>
      </c>
      <c r="C16" s="20" t="s">
        <v>18</v>
      </c>
      <c r="D16" s="46">
        <v>592916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592916</v>
      </c>
      <c r="P16" s="47">
        <f>(O16/P$65)</f>
        <v>85.27484539047893</v>
      </c>
      <c r="Q16" s="9"/>
    </row>
    <row r="17" spans="1:17">
      <c r="A17" s="12"/>
      <c r="B17" s="25">
        <v>323.7</v>
      </c>
      <c r="C17" s="20" t="s">
        <v>139</v>
      </c>
      <c r="D17" s="46">
        <v>62077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62077</v>
      </c>
      <c r="P17" s="47">
        <f>(O17/P$65)</f>
        <v>8.9280885948511433</v>
      </c>
      <c r="Q17" s="9"/>
    </row>
    <row r="18" spans="1:17">
      <c r="A18" s="12"/>
      <c r="B18" s="25">
        <v>324.11</v>
      </c>
      <c r="C18" s="20" t="s">
        <v>20</v>
      </c>
      <c r="D18" s="46">
        <v>0</v>
      </c>
      <c r="E18" s="46">
        <v>0</v>
      </c>
      <c r="F18" s="46">
        <v>0</v>
      </c>
      <c r="G18" s="46">
        <v>7059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7059</v>
      </c>
      <c r="P18" s="47">
        <f>(O18/P$65)</f>
        <v>1.0152452178915576</v>
      </c>
      <c r="Q18" s="9"/>
    </row>
    <row r="19" spans="1:17">
      <c r="A19" s="12"/>
      <c r="B19" s="25">
        <v>324.12</v>
      </c>
      <c r="C19" s="20" t="s">
        <v>92</v>
      </c>
      <c r="D19" s="46">
        <v>0</v>
      </c>
      <c r="E19" s="46">
        <v>0</v>
      </c>
      <c r="F19" s="46">
        <v>0</v>
      </c>
      <c r="G19" s="46">
        <v>399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399</v>
      </c>
      <c r="P19" s="47">
        <f>(O19/P$65)</f>
        <v>5.7385301308787572E-2</v>
      </c>
      <c r="Q19" s="9"/>
    </row>
    <row r="20" spans="1:17">
      <c r="A20" s="12"/>
      <c r="B20" s="25">
        <v>324.31</v>
      </c>
      <c r="C20" s="20" t="s">
        <v>21</v>
      </c>
      <c r="D20" s="46">
        <v>0</v>
      </c>
      <c r="E20" s="46">
        <v>0</v>
      </c>
      <c r="F20" s="46">
        <v>0</v>
      </c>
      <c r="G20" s="46">
        <v>130581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130581</v>
      </c>
      <c r="P20" s="47">
        <f>(O20/P$65)</f>
        <v>18.78052639148569</v>
      </c>
      <c r="Q20" s="9"/>
    </row>
    <row r="21" spans="1:17">
      <c r="A21" s="12"/>
      <c r="B21" s="25">
        <v>324.32</v>
      </c>
      <c r="C21" s="20" t="s">
        <v>93</v>
      </c>
      <c r="D21" s="46">
        <v>0</v>
      </c>
      <c r="E21" s="46">
        <v>0</v>
      </c>
      <c r="F21" s="46">
        <v>0</v>
      </c>
      <c r="G21" s="46">
        <v>1487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1487</v>
      </c>
      <c r="P21" s="47">
        <f>(O21/P$65)</f>
        <v>0.21386451891269956</v>
      </c>
      <c r="Q21" s="9"/>
    </row>
    <row r="22" spans="1:17">
      <c r="A22" s="12"/>
      <c r="B22" s="25">
        <v>324.61</v>
      </c>
      <c r="C22" s="20" t="s">
        <v>22</v>
      </c>
      <c r="D22" s="46">
        <v>0</v>
      </c>
      <c r="E22" s="46">
        <v>0</v>
      </c>
      <c r="F22" s="46">
        <v>0</v>
      </c>
      <c r="G22" s="46">
        <v>9494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9494</v>
      </c>
      <c r="P22" s="47">
        <f>(O22/P$65)</f>
        <v>1.3654537609664892</v>
      </c>
      <c r="Q22" s="9"/>
    </row>
    <row r="23" spans="1:17">
      <c r="A23" s="12"/>
      <c r="B23" s="25">
        <v>324.91000000000003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10334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10334</v>
      </c>
      <c r="P23" s="47">
        <f>(O23/P$65)</f>
        <v>1.4862649216165684</v>
      </c>
      <c r="Q23" s="9"/>
    </row>
    <row r="24" spans="1:17">
      <c r="A24" s="12"/>
      <c r="B24" s="25">
        <v>324.92</v>
      </c>
      <c r="C24" s="20" t="s">
        <v>94</v>
      </c>
      <c r="D24" s="46">
        <v>0</v>
      </c>
      <c r="E24" s="46">
        <v>0</v>
      </c>
      <c r="F24" s="46">
        <v>0</v>
      </c>
      <c r="G24" s="46">
        <v>327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327</v>
      </c>
      <c r="P24" s="47">
        <f>(O24/P$65)</f>
        <v>4.7030058967352219E-2</v>
      </c>
      <c r="Q24" s="9"/>
    </row>
    <row r="25" spans="1:17">
      <c r="A25" s="12"/>
      <c r="B25" s="25">
        <v>325.10000000000002</v>
      </c>
      <c r="C25" s="20" t="s">
        <v>123</v>
      </c>
      <c r="D25" s="46">
        <v>0</v>
      </c>
      <c r="E25" s="46">
        <v>0</v>
      </c>
      <c r="F25" s="46">
        <v>0</v>
      </c>
      <c r="G25" s="46">
        <v>41893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41893</v>
      </c>
      <c r="P25" s="47">
        <f>(O25/P$65)</f>
        <v>6.0251689918020999</v>
      </c>
      <c r="Q25" s="9"/>
    </row>
    <row r="26" spans="1:17" ht="15.75">
      <c r="A26" s="29" t="s">
        <v>150</v>
      </c>
      <c r="B26" s="30"/>
      <c r="C26" s="31"/>
      <c r="D26" s="32">
        <f>SUM(D27:D38)</f>
        <v>1197076</v>
      </c>
      <c r="E26" s="32">
        <f>SUM(E27:E38)</f>
        <v>167366</v>
      </c>
      <c r="F26" s="32">
        <f>SUM(F27:F38)</f>
        <v>0</v>
      </c>
      <c r="G26" s="32">
        <f>SUM(G27:G38)</f>
        <v>861417</v>
      </c>
      <c r="H26" s="32">
        <f>SUM(H27:H38)</f>
        <v>0</v>
      </c>
      <c r="I26" s="32">
        <f>SUM(I27:I38)</f>
        <v>0</v>
      </c>
      <c r="J26" s="32">
        <f>SUM(J27:J38)</f>
        <v>0</v>
      </c>
      <c r="K26" s="32">
        <f>SUM(K27:K38)</f>
        <v>0</v>
      </c>
      <c r="L26" s="32">
        <f>SUM(L27:L38)</f>
        <v>0</v>
      </c>
      <c r="M26" s="32">
        <f>SUM(M27:M38)</f>
        <v>0</v>
      </c>
      <c r="N26" s="32">
        <f>SUM(N27:N38)</f>
        <v>0</v>
      </c>
      <c r="O26" s="44">
        <f>SUM(D26:N26)</f>
        <v>2225859</v>
      </c>
      <c r="P26" s="45">
        <f>(O26/P$65)</f>
        <v>320.12929670645764</v>
      </c>
      <c r="Q26" s="10"/>
    </row>
    <row r="27" spans="1:17">
      <c r="A27" s="12"/>
      <c r="B27" s="25">
        <v>331.1</v>
      </c>
      <c r="C27" s="20" t="s">
        <v>159</v>
      </c>
      <c r="D27" s="46">
        <v>0</v>
      </c>
      <c r="E27" s="46">
        <v>0</v>
      </c>
      <c r="F27" s="46">
        <v>0</v>
      </c>
      <c r="G27" s="46">
        <v>214275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214275</v>
      </c>
      <c r="P27" s="47">
        <f>(O27/P$65)</f>
        <v>30.817632676542498</v>
      </c>
      <c r="Q27" s="9"/>
    </row>
    <row r="28" spans="1:17">
      <c r="A28" s="12"/>
      <c r="B28" s="25">
        <v>331.39</v>
      </c>
      <c r="C28" s="20" t="s">
        <v>163</v>
      </c>
      <c r="D28" s="46">
        <v>31798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6" si="2">SUM(D28:N28)</f>
        <v>31798</v>
      </c>
      <c r="P28" s="47">
        <f>(O28/P$65)</f>
        <v>4.5732777218466847</v>
      </c>
      <c r="Q28" s="9"/>
    </row>
    <row r="29" spans="1:17">
      <c r="A29" s="12"/>
      <c r="B29" s="25">
        <v>334.1</v>
      </c>
      <c r="C29" s="20" t="s">
        <v>25</v>
      </c>
      <c r="D29" s="46">
        <v>68463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68463</v>
      </c>
      <c r="P29" s="47">
        <f>(O29/P$65)</f>
        <v>9.8465410614123403</v>
      </c>
      <c r="Q29" s="9"/>
    </row>
    <row r="30" spans="1:17">
      <c r="A30" s="12"/>
      <c r="B30" s="25">
        <v>334.2</v>
      </c>
      <c r="C30" s="20" t="s">
        <v>70</v>
      </c>
      <c r="D30" s="46">
        <v>14893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14893</v>
      </c>
      <c r="P30" s="47">
        <f>(O30/P$65)</f>
        <v>2.1419531137638428</v>
      </c>
      <c r="Q30" s="9"/>
    </row>
    <row r="31" spans="1:17">
      <c r="A31" s="12"/>
      <c r="B31" s="25">
        <v>334.39</v>
      </c>
      <c r="C31" s="20" t="s">
        <v>152</v>
      </c>
      <c r="D31" s="46">
        <v>0</v>
      </c>
      <c r="E31" s="46">
        <v>167366</v>
      </c>
      <c r="F31" s="46">
        <v>0</v>
      </c>
      <c r="G31" s="46">
        <v>525412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692778</v>
      </c>
      <c r="P31" s="47">
        <f>(O31/P$65)</f>
        <v>99.637278872429164</v>
      </c>
      <c r="Q31" s="9"/>
    </row>
    <row r="32" spans="1:17">
      <c r="A32" s="12"/>
      <c r="B32" s="25">
        <v>334.7</v>
      </c>
      <c r="C32" s="20" t="s">
        <v>27</v>
      </c>
      <c r="D32" s="46">
        <v>0</v>
      </c>
      <c r="E32" s="46">
        <v>0</v>
      </c>
      <c r="F32" s="46">
        <v>0</v>
      </c>
      <c r="G32" s="46">
        <v>106500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106500</v>
      </c>
      <c r="P32" s="47">
        <f>(O32/P$65)</f>
        <v>15.317129296706458</v>
      </c>
      <c r="Q32" s="9"/>
    </row>
    <row r="33" spans="1:17">
      <c r="A33" s="12"/>
      <c r="B33" s="25">
        <v>335.125</v>
      </c>
      <c r="C33" s="20" t="s">
        <v>153</v>
      </c>
      <c r="D33" s="46">
        <v>202406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202406</v>
      </c>
      <c r="P33" s="47">
        <f>(O33/P$65)</f>
        <v>29.110599741118943</v>
      </c>
      <c r="Q33" s="9"/>
    </row>
    <row r="34" spans="1:17">
      <c r="A34" s="12"/>
      <c r="B34" s="25">
        <v>335.15</v>
      </c>
      <c r="C34" s="20" t="s">
        <v>96</v>
      </c>
      <c r="D34" s="46">
        <v>2867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2867</v>
      </c>
      <c r="P34" s="47">
        <f>(O34/P$65)</f>
        <v>0.4123399971235438</v>
      </c>
      <c r="Q34" s="9"/>
    </row>
    <row r="35" spans="1:17">
      <c r="A35" s="12"/>
      <c r="B35" s="25">
        <v>335.18</v>
      </c>
      <c r="C35" s="20" t="s">
        <v>154</v>
      </c>
      <c r="D35" s="46">
        <v>739506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739506</v>
      </c>
      <c r="P35" s="47">
        <f>(O35/P$65)</f>
        <v>106.35783115202071</v>
      </c>
      <c r="Q35" s="9"/>
    </row>
    <row r="36" spans="1:17">
      <c r="A36" s="12"/>
      <c r="B36" s="25">
        <v>335.19</v>
      </c>
      <c r="C36" s="20" t="s">
        <v>98</v>
      </c>
      <c r="D36" s="46">
        <v>79782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79782</v>
      </c>
      <c r="P36" s="47">
        <f>(O36/P$65)</f>
        <v>11.474471451172155</v>
      </c>
      <c r="Q36" s="9"/>
    </row>
    <row r="37" spans="1:17">
      <c r="A37" s="12"/>
      <c r="B37" s="25">
        <v>337.1</v>
      </c>
      <c r="C37" s="20" t="s">
        <v>84</v>
      </c>
      <c r="D37" s="46">
        <v>57361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38" si="3">SUM(D37:N37)</f>
        <v>57361</v>
      </c>
      <c r="P37" s="47">
        <f>(O37/P$65)</f>
        <v>8.249820221487127</v>
      </c>
      <c r="Q37" s="9"/>
    </row>
    <row r="38" spans="1:17">
      <c r="A38" s="12"/>
      <c r="B38" s="25">
        <v>337.3</v>
      </c>
      <c r="C38" s="20" t="s">
        <v>99</v>
      </c>
      <c r="D38" s="46">
        <v>0</v>
      </c>
      <c r="E38" s="46">
        <v>0</v>
      </c>
      <c r="F38" s="46">
        <v>0</v>
      </c>
      <c r="G38" s="46">
        <v>15230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3"/>
        <v>15230</v>
      </c>
      <c r="P38" s="47">
        <f>(O38/P$65)</f>
        <v>2.1904214008341722</v>
      </c>
      <c r="Q38" s="9"/>
    </row>
    <row r="39" spans="1:17" ht="15.75">
      <c r="A39" s="29" t="s">
        <v>37</v>
      </c>
      <c r="B39" s="30"/>
      <c r="C39" s="31"/>
      <c r="D39" s="32">
        <f>SUM(D40:D47)</f>
        <v>1663588</v>
      </c>
      <c r="E39" s="32">
        <f>SUM(E40:E47)</f>
        <v>0</v>
      </c>
      <c r="F39" s="32">
        <f>SUM(F40:F47)</f>
        <v>0</v>
      </c>
      <c r="G39" s="32">
        <f>SUM(G40:G47)</f>
        <v>16037</v>
      </c>
      <c r="H39" s="32">
        <f>SUM(H40:H47)</f>
        <v>0</v>
      </c>
      <c r="I39" s="32">
        <f>SUM(I40:I47)</f>
        <v>0</v>
      </c>
      <c r="J39" s="32">
        <f>SUM(J40:J47)</f>
        <v>0</v>
      </c>
      <c r="K39" s="32">
        <f>SUM(K40:K47)</f>
        <v>0</v>
      </c>
      <c r="L39" s="32">
        <f>SUM(L40:L47)</f>
        <v>0</v>
      </c>
      <c r="M39" s="32">
        <f>SUM(M40:M47)</f>
        <v>0</v>
      </c>
      <c r="N39" s="32">
        <f>SUM(N40:N47)</f>
        <v>0</v>
      </c>
      <c r="O39" s="32">
        <f>SUM(D39:N39)</f>
        <v>1679625</v>
      </c>
      <c r="P39" s="45">
        <f>(O39/P$65)</f>
        <v>241.56838774629657</v>
      </c>
      <c r="Q39" s="10"/>
    </row>
    <row r="40" spans="1:17">
      <c r="A40" s="12"/>
      <c r="B40" s="25">
        <v>341.3</v>
      </c>
      <c r="C40" s="20" t="s">
        <v>100</v>
      </c>
      <c r="D40" s="46">
        <v>142076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6" si="4">SUM(D40:N40)</f>
        <v>142076</v>
      </c>
      <c r="P40" s="47">
        <f>(O40/P$65)</f>
        <v>20.433769595857903</v>
      </c>
      <c r="Q40" s="9"/>
    </row>
    <row r="41" spans="1:17">
      <c r="A41" s="12"/>
      <c r="B41" s="25">
        <v>341.9</v>
      </c>
      <c r="C41" s="20" t="s">
        <v>155</v>
      </c>
      <c r="D41" s="46">
        <v>5244</v>
      </c>
      <c r="E41" s="46">
        <v>0</v>
      </c>
      <c r="F41" s="46">
        <v>0</v>
      </c>
      <c r="G41" s="46">
        <v>16037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21281</v>
      </c>
      <c r="P41" s="47">
        <f>(O41/P$65)</f>
        <v>3.0606932259456352</v>
      </c>
      <c r="Q41" s="9"/>
    </row>
    <row r="42" spans="1:17">
      <c r="A42" s="12"/>
      <c r="B42" s="25">
        <v>342.1</v>
      </c>
      <c r="C42" s="20" t="s">
        <v>43</v>
      </c>
      <c r="D42" s="46">
        <v>151740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4"/>
        <v>151740</v>
      </c>
      <c r="P42" s="47">
        <f>(O42/P$65)</f>
        <v>21.823673234575004</v>
      </c>
      <c r="Q42" s="9"/>
    </row>
    <row r="43" spans="1:17">
      <c r="A43" s="12"/>
      <c r="B43" s="25">
        <v>342.5</v>
      </c>
      <c r="C43" s="20" t="s">
        <v>44</v>
      </c>
      <c r="D43" s="46">
        <v>101194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4"/>
        <v>101194</v>
      </c>
      <c r="P43" s="47">
        <f>(O43/P$65)</f>
        <v>14.554005465266791</v>
      </c>
      <c r="Q43" s="9"/>
    </row>
    <row r="44" spans="1:17">
      <c r="A44" s="12"/>
      <c r="B44" s="25">
        <v>343.4</v>
      </c>
      <c r="C44" s="20" t="s">
        <v>86</v>
      </c>
      <c r="D44" s="46">
        <v>969111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4"/>
        <v>969111</v>
      </c>
      <c r="P44" s="47">
        <f>(O44/P$65)</f>
        <v>139.38026751042716</v>
      </c>
      <c r="Q44" s="9"/>
    </row>
    <row r="45" spans="1:17">
      <c r="A45" s="12"/>
      <c r="B45" s="25">
        <v>343.7</v>
      </c>
      <c r="C45" s="20" t="s">
        <v>132</v>
      </c>
      <c r="D45" s="46">
        <v>17863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4"/>
        <v>17863</v>
      </c>
      <c r="P45" s="47">
        <f>(O45/P$65)</f>
        <v>2.5691068603480511</v>
      </c>
      <c r="Q45" s="9"/>
    </row>
    <row r="46" spans="1:17">
      <c r="A46" s="12"/>
      <c r="B46" s="25">
        <v>344.9</v>
      </c>
      <c r="C46" s="20" t="s">
        <v>160</v>
      </c>
      <c r="D46" s="46">
        <v>56947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4"/>
        <v>56947</v>
      </c>
      <c r="P46" s="47">
        <f>(O46/P$65)</f>
        <v>8.1902775780238741</v>
      </c>
      <c r="Q46" s="9"/>
    </row>
    <row r="47" spans="1:17">
      <c r="A47" s="12"/>
      <c r="B47" s="25">
        <v>349</v>
      </c>
      <c r="C47" s="20" t="s">
        <v>156</v>
      </c>
      <c r="D47" s="46">
        <v>219413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219413</v>
      </c>
      <c r="P47" s="47">
        <f>(O47/P$65)</f>
        <v>31.556594275852149</v>
      </c>
      <c r="Q47" s="9"/>
    </row>
    <row r="48" spans="1:17" ht="15.75">
      <c r="A48" s="29" t="s">
        <v>38</v>
      </c>
      <c r="B48" s="30"/>
      <c r="C48" s="31"/>
      <c r="D48" s="32">
        <f>SUM(D49:D51)</f>
        <v>42706</v>
      </c>
      <c r="E48" s="32">
        <f>SUM(E49:E51)</f>
        <v>0</v>
      </c>
      <c r="F48" s="32">
        <f>SUM(F49:F51)</f>
        <v>0</v>
      </c>
      <c r="G48" s="32">
        <f>SUM(G49:G51)</f>
        <v>0</v>
      </c>
      <c r="H48" s="32">
        <f>SUM(H49:H51)</f>
        <v>0</v>
      </c>
      <c r="I48" s="32">
        <f>SUM(I49:I51)</f>
        <v>0</v>
      </c>
      <c r="J48" s="32">
        <f>SUM(J49:J51)</f>
        <v>0</v>
      </c>
      <c r="K48" s="32">
        <f>SUM(K49:K51)</f>
        <v>0</v>
      </c>
      <c r="L48" s="32">
        <f>SUM(L49:L51)</f>
        <v>0</v>
      </c>
      <c r="M48" s="32">
        <f>SUM(M49:M51)</f>
        <v>0</v>
      </c>
      <c r="N48" s="32">
        <f>SUM(N49:N51)</f>
        <v>0</v>
      </c>
      <c r="O48" s="32">
        <f>SUM(D48:N48)</f>
        <v>42706</v>
      </c>
      <c r="P48" s="45">
        <f>(O48/P$65)</f>
        <v>6.1420969365741405</v>
      </c>
      <c r="Q48" s="10"/>
    </row>
    <row r="49" spans="1:120">
      <c r="A49" s="13"/>
      <c r="B49" s="39">
        <v>351.1</v>
      </c>
      <c r="C49" s="21" t="s">
        <v>72</v>
      </c>
      <c r="D49" s="46">
        <v>9456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9456</v>
      </c>
      <c r="P49" s="47">
        <f>(O49/P$65)</f>
        <v>1.3599884941751761</v>
      </c>
      <c r="Q49" s="9"/>
    </row>
    <row r="50" spans="1:120">
      <c r="A50" s="13"/>
      <c r="B50" s="39">
        <v>354</v>
      </c>
      <c r="C50" s="21" t="s">
        <v>49</v>
      </c>
      <c r="D50" s="46">
        <v>26986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1" si="5">SUM(D50:N50)</f>
        <v>26986</v>
      </c>
      <c r="P50" s="47">
        <f>(O50/P$65)</f>
        <v>3.8812023586940887</v>
      </c>
      <c r="Q50" s="9"/>
    </row>
    <row r="51" spans="1:120">
      <c r="A51" s="13"/>
      <c r="B51" s="39">
        <v>359</v>
      </c>
      <c r="C51" s="21" t="s">
        <v>50</v>
      </c>
      <c r="D51" s="46">
        <v>6264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5"/>
        <v>6264</v>
      </c>
      <c r="P51" s="47">
        <f>(O51/P$65)</f>
        <v>0.90090608370487557</v>
      </c>
      <c r="Q51" s="9"/>
    </row>
    <row r="52" spans="1:120" ht="15.75">
      <c r="A52" s="29" t="s">
        <v>4</v>
      </c>
      <c r="B52" s="30"/>
      <c r="C52" s="31"/>
      <c r="D52" s="32">
        <f>SUM(D53:D59)</f>
        <v>337323</v>
      </c>
      <c r="E52" s="32">
        <f>SUM(E53:E59)</f>
        <v>380</v>
      </c>
      <c r="F52" s="32">
        <f>SUM(F53:F59)</f>
        <v>0</v>
      </c>
      <c r="G52" s="32">
        <f>SUM(G53:G59)</f>
        <v>54525</v>
      </c>
      <c r="H52" s="32">
        <f>SUM(H53:H59)</f>
        <v>0</v>
      </c>
      <c r="I52" s="32">
        <f>SUM(I53:I59)</f>
        <v>0</v>
      </c>
      <c r="J52" s="32">
        <f>SUM(J53:J59)</f>
        <v>0</v>
      </c>
      <c r="K52" s="32">
        <f>SUM(K53:K59)</f>
        <v>0</v>
      </c>
      <c r="L52" s="32">
        <f>SUM(L53:L59)</f>
        <v>0</v>
      </c>
      <c r="M52" s="32">
        <f>SUM(M53:M59)</f>
        <v>0</v>
      </c>
      <c r="N52" s="32">
        <f>SUM(N53:N59)</f>
        <v>0</v>
      </c>
      <c r="O52" s="32">
        <f>SUM(D52:N52)</f>
        <v>392228</v>
      </c>
      <c r="P52" s="45">
        <f>(O52/P$65)</f>
        <v>56.411333237451458</v>
      </c>
      <c r="Q52" s="10"/>
    </row>
    <row r="53" spans="1:120">
      <c r="A53" s="12"/>
      <c r="B53" s="25">
        <v>361.1</v>
      </c>
      <c r="C53" s="20" t="s">
        <v>51</v>
      </c>
      <c r="D53" s="46">
        <v>231241</v>
      </c>
      <c r="E53" s="46">
        <v>380</v>
      </c>
      <c r="F53" s="46">
        <v>0</v>
      </c>
      <c r="G53" s="46">
        <v>54525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286146</v>
      </c>
      <c r="P53" s="47">
        <f>(O53/P$65)</f>
        <v>41.154321875449448</v>
      </c>
      <c r="Q53" s="9"/>
    </row>
    <row r="54" spans="1:120">
      <c r="A54" s="12"/>
      <c r="B54" s="25">
        <v>364</v>
      </c>
      <c r="C54" s="20" t="s">
        <v>102</v>
      </c>
      <c r="D54" s="46">
        <v>56651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2" si="6">SUM(D54:N54)</f>
        <v>56651</v>
      </c>
      <c r="P54" s="47">
        <f>(O54/P$65)</f>
        <v>8.1477060261757508</v>
      </c>
      <c r="Q54" s="9"/>
    </row>
    <row r="55" spans="1:120">
      <c r="A55" s="12"/>
      <c r="B55" s="25">
        <v>365</v>
      </c>
      <c r="C55" s="20" t="s">
        <v>103</v>
      </c>
      <c r="D55" s="46">
        <v>4948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6"/>
        <v>4948</v>
      </c>
      <c r="P55" s="47">
        <f>(O55/P$65)</f>
        <v>0.71163526535308497</v>
      </c>
      <c r="Q55" s="9"/>
    </row>
    <row r="56" spans="1:120">
      <c r="A56" s="12"/>
      <c r="B56" s="25">
        <v>366</v>
      </c>
      <c r="C56" s="20" t="s">
        <v>55</v>
      </c>
      <c r="D56" s="46">
        <v>11022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6"/>
        <v>11022</v>
      </c>
      <c r="P56" s="47">
        <f>(O56/P$65)</f>
        <v>1.5852150151013951</v>
      </c>
      <c r="Q56" s="9"/>
    </row>
    <row r="57" spans="1:120">
      <c r="A57" s="12"/>
      <c r="B57" s="25">
        <v>367</v>
      </c>
      <c r="C57" s="20" t="s">
        <v>56</v>
      </c>
      <c r="D57" s="46">
        <v>4399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6"/>
        <v>4399</v>
      </c>
      <c r="P57" s="47">
        <f>(O57/P$65)</f>
        <v>0.63267654249964045</v>
      </c>
      <c r="Q57" s="9"/>
    </row>
    <row r="58" spans="1:120">
      <c r="A58" s="12"/>
      <c r="B58" s="25">
        <v>369.3</v>
      </c>
      <c r="C58" s="20" t="s">
        <v>57</v>
      </c>
      <c r="D58" s="46">
        <v>24220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24220</v>
      </c>
      <c r="P58" s="47">
        <f>(O58/P$65)</f>
        <v>3.4833884654106142</v>
      </c>
      <c r="Q58" s="9"/>
    </row>
    <row r="59" spans="1:120">
      <c r="A59" s="12"/>
      <c r="B59" s="25">
        <v>369.9</v>
      </c>
      <c r="C59" s="20" t="s">
        <v>58</v>
      </c>
      <c r="D59" s="46">
        <v>4842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6"/>
        <v>4842</v>
      </c>
      <c r="P59" s="47">
        <f>(O59/P$65)</f>
        <v>0.69639004746152744</v>
      </c>
      <c r="Q59" s="9"/>
    </row>
    <row r="60" spans="1:120" ht="15.75">
      <c r="A60" s="29" t="s">
        <v>39</v>
      </c>
      <c r="B60" s="30"/>
      <c r="C60" s="31"/>
      <c r="D60" s="32">
        <f>SUM(D61:D62)</f>
        <v>60458</v>
      </c>
      <c r="E60" s="32">
        <f>SUM(E61:E62)</f>
        <v>0</v>
      </c>
      <c r="F60" s="32">
        <f>SUM(F61:F62)</f>
        <v>354419</v>
      </c>
      <c r="G60" s="32">
        <f>SUM(G61:G62)</f>
        <v>0</v>
      </c>
      <c r="H60" s="32">
        <f>SUM(H61:H62)</f>
        <v>0</v>
      </c>
      <c r="I60" s="32">
        <f>SUM(I61:I62)</f>
        <v>0</v>
      </c>
      <c r="J60" s="32">
        <f>SUM(J61:J62)</f>
        <v>0</v>
      </c>
      <c r="K60" s="32">
        <f>SUM(K61:K62)</f>
        <v>0</v>
      </c>
      <c r="L60" s="32">
        <f>SUM(L61:L62)</f>
        <v>0</v>
      </c>
      <c r="M60" s="32">
        <f>SUM(M61:M62)</f>
        <v>0</v>
      </c>
      <c r="N60" s="32">
        <f>SUM(N61:N62)</f>
        <v>0</v>
      </c>
      <c r="O60" s="32">
        <f t="shared" si="6"/>
        <v>414877</v>
      </c>
      <c r="P60" s="45">
        <f>(O60/P$65)</f>
        <v>59.668776067884366</v>
      </c>
      <c r="Q60" s="9"/>
    </row>
    <row r="61" spans="1:120">
      <c r="A61" s="12"/>
      <c r="B61" s="25">
        <v>381</v>
      </c>
      <c r="C61" s="20" t="s">
        <v>59</v>
      </c>
      <c r="D61" s="46">
        <v>0</v>
      </c>
      <c r="E61" s="46">
        <v>0</v>
      </c>
      <c r="F61" s="46">
        <v>354419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6"/>
        <v>354419</v>
      </c>
      <c r="P61" s="47">
        <f>(O61/P$65)</f>
        <v>50.97353660290522</v>
      </c>
      <c r="Q61" s="9"/>
    </row>
    <row r="62" spans="1:120" ht="15.75" thickBot="1">
      <c r="A62" s="12"/>
      <c r="B62" s="25">
        <v>384</v>
      </c>
      <c r="C62" s="20" t="s">
        <v>60</v>
      </c>
      <c r="D62" s="46">
        <v>60458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6"/>
        <v>60458</v>
      </c>
      <c r="P62" s="47">
        <f>(O62/P$65)</f>
        <v>8.6952394649791458</v>
      </c>
      <c r="Q62" s="9"/>
    </row>
    <row r="63" spans="1:120" ht="16.5" thickBot="1">
      <c r="A63" s="14" t="s">
        <v>46</v>
      </c>
      <c r="B63" s="23"/>
      <c r="C63" s="22"/>
      <c r="D63" s="15">
        <f>SUM(D5,D13,D26,D39,D48,D52,D60)</f>
        <v>9597446</v>
      </c>
      <c r="E63" s="15">
        <f>SUM(E5,E13,E26,E39,E48,E52,E60)</f>
        <v>386495</v>
      </c>
      <c r="F63" s="15">
        <f>SUM(F5,F13,F26,F39,F48,F52,F60)</f>
        <v>1189405</v>
      </c>
      <c r="G63" s="15">
        <f>SUM(G5,G13,G26,G39,G48,G52,G60)</f>
        <v>1133553</v>
      </c>
      <c r="H63" s="15">
        <f>SUM(H5,H13,H26,H39,H48,H52,H60)</f>
        <v>0</v>
      </c>
      <c r="I63" s="15">
        <f>SUM(I5,I13,I26,I39,I48,I52,I60)</f>
        <v>0</v>
      </c>
      <c r="J63" s="15">
        <f>SUM(J5,J13,J26,J39,J48,J52,J60)</f>
        <v>0</v>
      </c>
      <c r="K63" s="15">
        <f>SUM(K5,K13,K26,K39,K48,K52,K60)</f>
        <v>0</v>
      </c>
      <c r="L63" s="15">
        <f>SUM(L5,L13,L26,L39,L48,L52,L60)</f>
        <v>0</v>
      </c>
      <c r="M63" s="15">
        <f>SUM(M5,M13,M26,M39,M48,M52,M60)</f>
        <v>0</v>
      </c>
      <c r="N63" s="15">
        <f>SUM(N5,N13,N26,N39,N48,N52,N60)</f>
        <v>0</v>
      </c>
      <c r="O63" s="15">
        <f>SUM(D63:N63)</f>
        <v>12306899</v>
      </c>
      <c r="P63" s="38">
        <f>(O63/P$65)</f>
        <v>1770.0128002301165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48" t="s">
        <v>164</v>
      </c>
      <c r="N65" s="48"/>
      <c r="O65" s="48"/>
      <c r="P65" s="43">
        <v>6953</v>
      </c>
    </row>
    <row r="66" spans="1:16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1"/>
    </row>
    <row r="67" spans="1:16" ht="15.75" customHeight="1" thickBot="1">
      <c r="A67" s="52" t="s">
        <v>74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4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2527167</v>
      </c>
      <c r="E5" s="27">
        <f t="shared" si="0"/>
        <v>230841</v>
      </c>
      <c r="F5" s="27">
        <f t="shared" si="0"/>
        <v>372913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3130921</v>
      </c>
      <c r="O5" s="33">
        <f t="shared" ref="O5:O36" si="1">(N5/O$56)</f>
        <v>487.83437207852916</v>
      </c>
      <c r="P5" s="6"/>
    </row>
    <row r="6" spans="1:133">
      <c r="A6" s="12"/>
      <c r="B6" s="25">
        <v>311</v>
      </c>
      <c r="C6" s="20" t="s">
        <v>3</v>
      </c>
      <c r="D6" s="46">
        <v>2002646</v>
      </c>
      <c r="E6" s="46">
        <v>0</v>
      </c>
      <c r="F6" s="46">
        <v>66795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2069441</v>
      </c>
      <c r="O6" s="47">
        <f t="shared" si="1"/>
        <v>322.44328451230911</v>
      </c>
      <c r="P6" s="9"/>
    </row>
    <row r="7" spans="1:133">
      <c r="A7" s="12"/>
      <c r="B7" s="25">
        <v>312.10000000000002</v>
      </c>
      <c r="C7" s="20" t="s">
        <v>76</v>
      </c>
      <c r="D7" s="46">
        <v>0</v>
      </c>
      <c r="E7" s="46">
        <v>230841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230841</v>
      </c>
      <c r="O7" s="47">
        <f t="shared" si="1"/>
        <v>35.967746961670301</v>
      </c>
      <c r="P7" s="9"/>
    </row>
    <row r="8" spans="1:133">
      <c r="A8" s="12"/>
      <c r="B8" s="25">
        <v>314.10000000000002</v>
      </c>
      <c r="C8" s="20" t="s">
        <v>12</v>
      </c>
      <c r="D8" s="46">
        <v>423480</v>
      </c>
      <c r="E8" s="46">
        <v>0</v>
      </c>
      <c r="F8" s="46">
        <v>143615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567095</v>
      </c>
      <c r="O8" s="47">
        <f t="shared" si="1"/>
        <v>88.360081022125271</v>
      </c>
      <c r="P8" s="9"/>
    </row>
    <row r="9" spans="1:133">
      <c r="A9" s="12"/>
      <c r="B9" s="25">
        <v>314.39999999999998</v>
      </c>
      <c r="C9" s="20" t="s">
        <v>13</v>
      </c>
      <c r="D9" s="46">
        <v>689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689</v>
      </c>
      <c r="O9" s="47">
        <f t="shared" si="1"/>
        <v>0.10735431598628856</v>
      </c>
      <c r="P9" s="9"/>
    </row>
    <row r="10" spans="1:133">
      <c r="A10" s="12"/>
      <c r="B10" s="25">
        <v>314.8</v>
      </c>
      <c r="C10" s="20" t="s">
        <v>14</v>
      </c>
      <c r="D10" s="46">
        <v>23771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23771</v>
      </c>
      <c r="O10" s="47">
        <f t="shared" si="1"/>
        <v>3.7038018074166406</v>
      </c>
      <c r="P10" s="9"/>
    </row>
    <row r="11" spans="1:133">
      <c r="A11" s="12"/>
      <c r="B11" s="25">
        <v>315</v>
      </c>
      <c r="C11" s="20" t="s">
        <v>90</v>
      </c>
      <c r="D11" s="46">
        <v>48000</v>
      </c>
      <c r="E11" s="46">
        <v>0</v>
      </c>
      <c r="F11" s="46">
        <v>162503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210503</v>
      </c>
      <c r="O11" s="47">
        <f t="shared" si="1"/>
        <v>32.798846992832658</v>
      </c>
      <c r="P11" s="9"/>
    </row>
    <row r="12" spans="1:133">
      <c r="A12" s="12"/>
      <c r="B12" s="25">
        <v>316</v>
      </c>
      <c r="C12" s="20" t="s">
        <v>91</v>
      </c>
      <c r="D12" s="46">
        <v>28581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28581</v>
      </c>
      <c r="O12" s="47">
        <f t="shared" si="1"/>
        <v>4.4532564661888436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SUM(D14:D22)</f>
        <v>1205484</v>
      </c>
      <c r="E13" s="32">
        <f t="shared" si="3"/>
        <v>80406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1285890</v>
      </c>
      <c r="O13" s="45">
        <f t="shared" si="1"/>
        <v>200.35680897475848</v>
      </c>
      <c r="P13" s="10"/>
    </row>
    <row r="14" spans="1:133">
      <c r="A14" s="12"/>
      <c r="B14" s="25">
        <v>322</v>
      </c>
      <c r="C14" s="20" t="s">
        <v>0</v>
      </c>
      <c r="D14" s="46">
        <v>211876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211876</v>
      </c>
      <c r="O14" s="47">
        <f t="shared" si="1"/>
        <v>33.012776565908382</v>
      </c>
      <c r="P14" s="9"/>
    </row>
    <row r="15" spans="1:133">
      <c r="A15" s="12"/>
      <c r="B15" s="25">
        <v>323.10000000000002</v>
      </c>
      <c r="C15" s="20" t="s">
        <v>18</v>
      </c>
      <c r="D15" s="46">
        <v>407459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407459</v>
      </c>
      <c r="O15" s="47">
        <f t="shared" si="1"/>
        <v>63.486911810532874</v>
      </c>
      <c r="P15" s="9"/>
    </row>
    <row r="16" spans="1:133">
      <c r="A16" s="12"/>
      <c r="B16" s="25">
        <v>323.39999999999998</v>
      </c>
      <c r="C16" s="20" t="s">
        <v>19</v>
      </c>
      <c r="D16" s="46">
        <v>322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322</v>
      </c>
      <c r="O16" s="47">
        <f t="shared" si="1"/>
        <v>5.0171392957307576E-2</v>
      </c>
      <c r="P16" s="9"/>
    </row>
    <row r="17" spans="1:16">
      <c r="A17" s="12"/>
      <c r="B17" s="25">
        <v>324.11</v>
      </c>
      <c r="C17" s="20" t="s">
        <v>20</v>
      </c>
      <c r="D17" s="46">
        <v>2244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2244</v>
      </c>
      <c r="O17" s="47">
        <f t="shared" si="1"/>
        <v>0.34964163290744782</v>
      </c>
      <c r="P17" s="9"/>
    </row>
    <row r="18" spans="1:16">
      <c r="A18" s="12"/>
      <c r="B18" s="25">
        <v>324.31</v>
      </c>
      <c r="C18" s="20" t="s">
        <v>21</v>
      </c>
      <c r="D18" s="46">
        <v>0</v>
      </c>
      <c r="E18" s="46">
        <v>80406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80406</v>
      </c>
      <c r="O18" s="47">
        <f t="shared" si="1"/>
        <v>12.528201932066064</v>
      </c>
      <c r="P18" s="9"/>
    </row>
    <row r="19" spans="1:16">
      <c r="A19" s="12"/>
      <c r="B19" s="25">
        <v>324.61</v>
      </c>
      <c r="C19" s="20" t="s">
        <v>22</v>
      </c>
      <c r="D19" s="46">
        <v>4206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4206</v>
      </c>
      <c r="O19" s="47">
        <f t="shared" si="1"/>
        <v>0.65534434403240882</v>
      </c>
      <c r="P19" s="9"/>
    </row>
    <row r="20" spans="1:16">
      <c r="A20" s="12"/>
      <c r="B20" s="25">
        <v>324.70999999999998</v>
      </c>
      <c r="C20" s="20" t="s">
        <v>23</v>
      </c>
      <c r="D20" s="46">
        <v>10079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10079</v>
      </c>
      <c r="O20" s="47">
        <f t="shared" si="1"/>
        <v>1.5704269242754751</v>
      </c>
      <c r="P20" s="9"/>
    </row>
    <row r="21" spans="1:16">
      <c r="A21" s="12"/>
      <c r="B21" s="25">
        <v>325.2</v>
      </c>
      <c r="C21" s="20" t="s">
        <v>117</v>
      </c>
      <c r="D21" s="46">
        <v>560000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560000</v>
      </c>
      <c r="O21" s="47">
        <f t="shared" si="1"/>
        <v>87.254596447491437</v>
      </c>
      <c r="P21" s="9"/>
    </row>
    <row r="22" spans="1:16">
      <c r="A22" s="12"/>
      <c r="B22" s="25">
        <v>367</v>
      </c>
      <c r="C22" s="20" t="s">
        <v>56</v>
      </c>
      <c r="D22" s="46">
        <v>9298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2" si="5">SUM(D22:M22)</f>
        <v>9298</v>
      </c>
      <c r="O22" s="47">
        <f t="shared" si="1"/>
        <v>1.4487379245870988</v>
      </c>
      <c r="P22" s="9"/>
    </row>
    <row r="23" spans="1:16" ht="15.75">
      <c r="A23" s="29" t="s">
        <v>24</v>
      </c>
      <c r="B23" s="30"/>
      <c r="C23" s="31"/>
      <c r="D23" s="32">
        <f t="shared" ref="D23:M23" si="6">SUM(D24:D31)</f>
        <v>687078</v>
      </c>
      <c r="E23" s="32">
        <f t="shared" si="6"/>
        <v>233817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920895</v>
      </c>
      <c r="O23" s="45">
        <f t="shared" si="1"/>
        <v>143.4862885634154</v>
      </c>
      <c r="P23" s="10"/>
    </row>
    <row r="24" spans="1:16">
      <c r="A24" s="12"/>
      <c r="B24" s="25">
        <v>334.2</v>
      </c>
      <c r="C24" s="20" t="s">
        <v>70</v>
      </c>
      <c r="D24" s="46">
        <v>16268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16268</v>
      </c>
      <c r="O24" s="47">
        <f t="shared" si="1"/>
        <v>2.5347460267996262</v>
      </c>
      <c r="P24" s="9"/>
    </row>
    <row r="25" spans="1:16">
      <c r="A25" s="12"/>
      <c r="B25" s="25">
        <v>335.12</v>
      </c>
      <c r="C25" s="20" t="s">
        <v>95</v>
      </c>
      <c r="D25" s="46">
        <v>114886</v>
      </c>
      <c r="E25" s="46">
        <v>41698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156584</v>
      </c>
      <c r="O25" s="47">
        <f t="shared" si="1"/>
        <v>24.397631660953568</v>
      </c>
      <c r="P25" s="9"/>
    </row>
    <row r="26" spans="1:16">
      <c r="A26" s="12"/>
      <c r="B26" s="25">
        <v>335.15</v>
      </c>
      <c r="C26" s="20" t="s">
        <v>96</v>
      </c>
      <c r="D26" s="46">
        <v>8306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8306</v>
      </c>
      <c r="O26" s="47">
        <f t="shared" si="1"/>
        <v>1.2941726394515425</v>
      </c>
      <c r="P26" s="9"/>
    </row>
    <row r="27" spans="1:16">
      <c r="A27" s="12"/>
      <c r="B27" s="25">
        <v>335.18</v>
      </c>
      <c r="C27" s="20" t="s">
        <v>97</v>
      </c>
      <c r="D27" s="46">
        <v>480424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480424</v>
      </c>
      <c r="O27" s="47">
        <f t="shared" si="1"/>
        <v>74.855718292302896</v>
      </c>
      <c r="P27" s="9"/>
    </row>
    <row r="28" spans="1:16">
      <c r="A28" s="12"/>
      <c r="B28" s="25">
        <v>335.19</v>
      </c>
      <c r="C28" s="20" t="s">
        <v>98</v>
      </c>
      <c r="D28" s="46">
        <v>0</v>
      </c>
      <c r="E28" s="46">
        <v>4753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4753</v>
      </c>
      <c r="O28" s="47">
        <f t="shared" si="1"/>
        <v>0.74057338734808353</v>
      </c>
      <c r="P28" s="9"/>
    </row>
    <row r="29" spans="1:16">
      <c r="A29" s="12"/>
      <c r="B29" s="25">
        <v>337.2</v>
      </c>
      <c r="C29" s="20" t="s">
        <v>31</v>
      </c>
      <c r="D29" s="46">
        <v>750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750</v>
      </c>
      <c r="O29" s="47">
        <f t="shared" si="1"/>
        <v>0.11685883452789031</v>
      </c>
      <c r="P29" s="9"/>
    </row>
    <row r="30" spans="1:16">
      <c r="A30" s="12"/>
      <c r="B30" s="25">
        <v>337.3</v>
      </c>
      <c r="C30" s="20" t="s">
        <v>99</v>
      </c>
      <c r="D30" s="46">
        <v>0</v>
      </c>
      <c r="E30" s="46">
        <v>167366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167366</v>
      </c>
      <c r="O30" s="47">
        <f t="shared" si="1"/>
        <v>26.077594266126518</v>
      </c>
      <c r="P30" s="9"/>
    </row>
    <row r="31" spans="1:16">
      <c r="A31" s="12"/>
      <c r="B31" s="25">
        <v>338</v>
      </c>
      <c r="C31" s="20" t="s">
        <v>32</v>
      </c>
      <c r="D31" s="46">
        <v>66444</v>
      </c>
      <c r="E31" s="46">
        <v>20000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86444</v>
      </c>
      <c r="O31" s="47">
        <f t="shared" si="1"/>
        <v>13.468993455905267</v>
      </c>
      <c r="P31" s="9"/>
    </row>
    <row r="32" spans="1:16" ht="15.75">
      <c r="A32" s="29" t="s">
        <v>37</v>
      </c>
      <c r="B32" s="30"/>
      <c r="C32" s="31"/>
      <c r="D32" s="32">
        <f t="shared" ref="D32:M32" si="7">SUM(D33:D38)</f>
        <v>361278</v>
      </c>
      <c r="E32" s="32">
        <f t="shared" si="7"/>
        <v>51457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412735</v>
      </c>
      <c r="O32" s="45">
        <f t="shared" si="1"/>
        <v>64.308974758491743</v>
      </c>
      <c r="P32" s="10"/>
    </row>
    <row r="33" spans="1:16">
      <c r="A33" s="12"/>
      <c r="B33" s="25">
        <v>341.3</v>
      </c>
      <c r="C33" s="20" t="s">
        <v>100</v>
      </c>
      <c r="D33" s="46">
        <v>90793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90793</v>
      </c>
      <c r="O33" s="47">
        <f t="shared" si="1"/>
        <v>14.14661888438766</v>
      </c>
      <c r="P33" s="9"/>
    </row>
    <row r="34" spans="1:16">
      <c r="A34" s="12"/>
      <c r="B34" s="25">
        <v>342.1</v>
      </c>
      <c r="C34" s="20" t="s">
        <v>43</v>
      </c>
      <c r="D34" s="46">
        <v>24683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24683</v>
      </c>
      <c r="O34" s="47">
        <f t="shared" si="1"/>
        <v>3.8459021502025554</v>
      </c>
      <c r="P34" s="9"/>
    </row>
    <row r="35" spans="1:16">
      <c r="A35" s="12"/>
      <c r="B35" s="25">
        <v>342.5</v>
      </c>
      <c r="C35" s="20" t="s">
        <v>44</v>
      </c>
      <c r="D35" s="46">
        <v>850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850</v>
      </c>
      <c r="O35" s="47">
        <f t="shared" si="1"/>
        <v>0.13244001246494236</v>
      </c>
      <c r="P35" s="9"/>
    </row>
    <row r="36" spans="1:16">
      <c r="A36" s="12"/>
      <c r="B36" s="25">
        <v>343.4</v>
      </c>
      <c r="C36" s="20" t="s">
        <v>86</v>
      </c>
      <c r="D36" s="46">
        <v>218825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218825</v>
      </c>
      <c r="O36" s="47">
        <f t="shared" si="1"/>
        <v>34.095512620754128</v>
      </c>
      <c r="P36" s="9"/>
    </row>
    <row r="37" spans="1:16">
      <c r="A37" s="12"/>
      <c r="B37" s="25">
        <v>346.4</v>
      </c>
      <c r="C37" s="20" t="s">
        <v>45</v>
      </c>
      <c r="D37" s="46">
        <v>329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329</v>
      </c>
      <c r="O37" s="47">
        <f t="shared" ref="O37:O54" si="9">(N37/O$56)</f>
        <v>5.1262075412901217E-2</v>
      </c>
      <c r="P37" s="9"/>
    </row>
    <row r="38" spans="1:16">
      <c r="A38" s="12"/>
      <c r="B38" s="25">
        <v>349</v>
      </c>
      <c r="C38" s="20" t="s">
        <v>1</v>
      </c>
      <c r="D38" s="46">
        <v>25798</v>
      </c>
      <c r="E38" s="46">
        <v>51457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77255</v>
      </c>
      <c r="O38" s="47">
        <f t="shared" si="9"/>
        <v>12.037239015269554</v>
      </c>
      <c r="P38" s="9"/>
    </row>
    <row r="39" spans="1:16" ht="15.75">
      <c r="A39" s="29" t="s">
        <v>38</v>
      </c>
      <c r="B39" s="30"/>
      <c r="C39" s="31"/>
      <c r="D39" s="32">
        <f t="shared" ref="D39:M39" si="10">SUM(D40:D42)</f>
        <v>21321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44" si="11">SUM(D39:M39)</f>
        <v>21321</v>
      </c>
      <c r="O39" s="45">
        <f t="shared" si="9"/>
        <v>3.3220629479588655</v>
      </c>
      <c r="P39" s="10"/>
    </row>
    <row r="40" spans="1:16">
      <c r="A40" s="13"/>
      <c r="B40" s="39">
        <v>351.5</v>
      </c>
      <c r="C40" s="21" t="s">
        <v>48</v>
      </c>
      <c r="D40" s="46">
        <v>12835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12835</v>
      </c>
      <c r="O40" s="47">
        <f t="shared" si="9"/>
        <v>1.9998441882206295</v>
      </c>
      <c r="P40" s="9"/>
    </row>
    <row r="41" spans="1:16">
      <c r="A41" s="13"/>
      <c r="B41" s="39">
        <v>354</v>
      </c>
      <c r="C41" s="21" t="s">
        <v>49</v>
      </c>
      <c r="D41" s="46">
        <v>6876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6876</v>
      </c>
      <c r="O41" s="47">
        <f t="shared" si="9"/>
        <v>1.0713617949516983</v>
      </c>
      <c r="P41" s="9"/>
    </row>
    <row r="42" spans="1:16">
      <c r="A42" s="13"/>
      <c r="B42" s="39">
        <v>359</v>
      </c>
      <c r="C42" s="21" t="s">
        <v>50</v>
      </c>
      <c r="D42" s="46">
        <v>1610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1610</v>
      </c>
      <c r="O42" s="47">
        <f t="shared" si="9"/>
        <v>0.25085696478653785</v>
      </c>
      <c r="P42" s="9"/>
    </row>
    <row r="43" spans="1:16" ht="15.75">
      <c r="A43" s="29" t="s">
        <v>4</v>
      </c>
      <c r="B43" s="30"/>
      <c r="C43" s="31"/>
      <c r="D43" s="32">
        <f t="shared" ref="D43:M43" si="12">SUM(D44:D51)</f>
        <v>121752</v>
      </c>
      <c r="E43" s="32">
        <f t="shared" si="12"/>
        <v>0</v>
      </c>
      <c r="F43" s="32">
        <f t="shared" si="12"/>
        <v>386</v>
      </c>
      <c r="G43" s="32">
        <f t="shared" si="12"/>
        <v>16</v>
      </c>
      <c r="H43" s="32">
        <f t="shared" si="12"/>
        <v>0</v>
      </c>
      <c r="I43" s="32">
        <f t="shared" si="12"/>
        <v>0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1"/>
        <v>122154</v>
      </c>
      <c r="O43" s="45">
        <f t="shared" si="9"/>
        <v>19.033032097226549</v>
      </c>
      <c r="P43" s="10"/>
    </row>
    <row r="44" spans="1:16">
      <c r="A44" s="12"/>
      <c r="B44" s="25">
        <v>361.1</v>
      </c>
      <c r="C44" s="20" t="s">
        <v>51</v>
      </c>
      <c r="D44" s="46">
        <v>1150</v>
      </c>
      <c r="E44" s="46">
        <v>0</v>
      </c>
      <c r="F44" s="46">
        <v>386</v>
      </c>
      <c r="G44" s="46">
        <v>16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1552</v>
      </c>
      <c r="O44" s="47">
        <f t="shared" si="9"/>
        <v>0.24181988158304768</v>
      </c>
      <c r="P44" s="9"/>
    </row>
    <row r="45" spans="1:16">
      <c r="A45" s="12"/>
      <c r="B45" s="25">
        <v>361.2</v>
      </c>
      <c r="C45" s="20" t="s">
        <v>52</v>
      </c>
      <c r="D45" s="46">
        <v>5695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1" si="13">SUM(D45:M45)</f>
        <v>5695</v>
      </c>
      <c r="O45" s="47">
        <f t="shared" si="9"/>
        <v>0.88734808351511374</v>
      </c>
      <c r="P45" s="9"/>
    </row>
    <row r="46" spans="1:16">
      <c r="A46" s="12"/>
      <c r="B46" s="25">
        <v>361.4</v>
      </c>
      <c r="C46" s="20" t="s">
        <v>118</v>
      </c>
      <c r="D46" s="46">
        <v>-5380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-5380</v>
      </c>
      <c r="O46" s="47">
        <f t="shared" si="9"/>
        <v>-0.83826737301339982</v>
      </c>
      <c r="P46" s="9"/>
    </row>
    <row r="47" spans="1:16">
      <c r="A47" s="12"/>
      <c r="B47" s="25">
        <v>362</v>
      </c>
      <c r="C47" s="20" t="s">
        <v>87</v>
      </c>
      <c r="D47" s="46">
        <v>975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975</v>
      </c>
      <c r="O47" s="47">
        <f t="shared" si="9"/>
        <v>0.15191648488625739</v>
      </c>
      <c r="P47" s="9"/>
    </row>
    <row r="48" spans="1:16">
      <c r="A48" s="12"/>
      <c r="B48" s="25">
        <v>364</v>
      </c>
      <c r="C48" s="20" t="s">
        <v>102</v>
      </c>
      <c r="D48" s="46">
        <v>4600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4600</v>
      </c>
      <c r="O48" s="47">
        <f t="shared" si="9"/>
        <v>0.71673418510439391</v>
      </c>
      <c r="P48" s="9"/>
    </row>
    <row r="49" spans="1:119">
      <c r="A49" s="12"/>
      <c r="B49" s="25">
        <v>365</v>
      </c>
      <c r="C49" s="20" t="s">
        <v>103</v>
      </c>
      <c r="D49" s="46">
        <v>1562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1562</v>
      </c>
      <c r="O49" s="47">
        <f t="shared" si="9"/>
        <v>0.24337799937675289</v>
      </c>
      <c r="P49" s="9"/>
    </row>
    <row r="50" spans="1:119">
      <c r="A50" s="12"/>
      <c r="B50" s="25">
        <v>366</v>
      </c>
      <c r="C50" s="20" t="s">
        <v>55</v>
      </c>
      <c r="D50" s="46">
        <v>50949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50949</v>
      </c>
      <c r="O50" s="47">
        <f t="shared" si="9"/>
        <v>7.9384543471486442</v>
      </c>
      <c r="P50" s="9"/>
    </row>
    <row r="51" spans="1:119">
      <c r="A51" s="12"/>
      <c r="B51" s="25">
        <v>369.9</v>
      </c>
      <c r="C51" s="20" t="s">
        <v>58</v>
      </c>
      <c r="D51" s="46">
        <v>62201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62201</v>
      </c>
      <c r="O51" s="47">
        <f t="shared" si="9"/>
        <v>9.6916484886257397</v>
      </c>
      <c r="P51" s="9"/>
    </row>
    <row r="52" spans="1:119" ht="15.75">
      <c r="A52" s="29" t="s">
        <v>39</v>
      </c>
      <c r="B52" s="30"/>
      <c r="C52" s="31"/>
      <c r="D52" s="32">
        <f t="shared" ref="D52:M52" si="14">SUM(D53:D53)</f>
        <v>0</v>
      </c>
      <c r="E52" s="32">
        <f t="shared" si="14"/>
        <v>640192</v>
      </c>
      <c r="F52" s="32">
        <f t="shared" si="14"/>
        <v>0</v>
      </c>
      <c r="G52" s="32">
        <f t="shared" si="14"/>
        <v>111018</v>
      </c>
      <c r="H52" s="32">
        <f t="shared" si="14"/>
        <v>0</v>
      </c>
      <c r="I52" s="32">
        <f t="shared" si="14"/>
        <v>0</v>
      </c>
      <c r="J52" s="32">
        <f t="shared" si="14"/>
        <v>0</v>
      </c>
      <c r="K52" s="32">
        <f t="shared" si="14"/>
        <v>0</v>
      </c>
      <c r="L52" s="32">
        <f t="shared" si="14"/>
        <v>0</v>
      </c>
      <c r="M52" s="32">
        <f t="shared" si="14"/>
        <v>0</v>
      </c>
      <c r="N52" s="32">
        <f>SUM(D52:M52)</f>
        <v>751210</v>
      </c>
      <c r="O52" s="45">
        <f t="shared" si="9"/>
        <v>117.04736678092864</v>
      </c>
      <c r="P52" s="9"/>
    </row>
    <row r="53" spans="1:119" ht="15.75" thickBot="1">
      <c r="A53" s="12"/>
      <c r="B53" s="25">
        <v>381</v>
      </c>
      <c r="C53" s="20" t="s">
        <v>59</v>
      </c>
      <c r="D53" s="46">
        <v>0</v>
      </c>
      <c r="E53" s="46">
        <v>640192</v>
      </c>
      <c r="F53" s="46">
        <v>0</v>
      </c>
      <c r="G53" s="46">
        <v>111018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751210</v>
      </c>
      <c r="O53" s="47">
        <f t="shared" si="9"/>
        <v>117.04736678092864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5">SUM(D5,D13,D23,D32,D39,D43,D52)</f>
        <v>4924080</v>
      </c>
      <c r="E54" s="15">
        <f t="shared" si="15"/>
        <v>1236713</v>
      </c>
      <c r="F54" s="15">
        <f t="shared" si="15"/>
        <v>373299</v>
      </c>
      <c r="G54" s="15">
        <f t="shared" si="15"/>
        <v>111034</v>
      </c>
      <c r="H54" s="15">
        <f t="shared" si="15"/>
        <v>0</v>
      </c>
      <c r="I54" s="15">
        <f t="shared" si="15"/>
        <v>0</v>
      </c>
      <c r="J54" s="15">
        <f t="shared" si="15"/>
        <v>0</v>
      </c>
      <c r="K54" s="15">
        <f t="shared" si="15"/>
        <v>0</v>
      </c>
      <c r="L54" s="15">
        <f t="shared" si="15"/>
        <v>0</v>
      </c>
      <c r="M54" s="15">
        <f t="shared" si="15"/>
        <v>0</v>
      </c>
      <c r="N54" s="15">
        <f>SUM(D54:M54)</f>
        <v>6645126</v>
      </c>
      <c r="O54" s="38">
        <f t="shared" si="9"/>
        <v>1035.3889062013088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119</v>
      </c>
      <c r="M56" s="48"/>
      <c r="N56" s="48"/>
      <c r="O56" s="43">
        <v>6418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2462619</v>
      </c>
      <c r="E5" s="27">
        <f t="shared" si="0"/>
        <v>223680</v>
      </c>
      <c r="F5" s="27">
        <f t="shared" si="0"/>
        <v>366172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3052471</v>
      </c>
      <c r="O5" s="33">
        <f t="shared" ref="O5:O36" si="1">(N5/O$59)</f>
        <v>480.62840497559438</v>
      </c>
      <c r="P5" s="6"/>
    </row>
    <row r="6" spans="1:133">
      <c r="A6" s="12"/>
      <c r="B6" s="25">
        <v>311</v>
      </c>
      <c r="C6" s="20" t="s">
        <v>3</v>
      </c>
      <c r="D6" s="46">
        <v>1940929</v>
      </c>
      <c r="E6" s="46">
        <v>0</v>
      </c>
      <c r="F6" s="46">
        <v>63487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2004416</v>
      </c>
      <c r="O6" s="47">
        <f t="shared" si="1"/>
        <v>315.60636120296016</v>
      </c>
      <c r="P6" s="9"/>
    </row>
    <row r="7" spans="1:133">
      <c r="A7" s="12"/>
      <c r="B7" s="25">
        <v>312.10000000000002</v>
      </c>
      <c r="C7" s="20" t="s">
        <v>76</v>
      </c>
      <c r="D7" s="46">
        <v>0</v>
      </c>
      <c r="E7" s="46">
        <v>223680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223680</v>
      </c>
      <c r="O7" s="47">
        <f t="shared" si="1"/>
        <v>35.219650448748226</v>
      </c>
      <c r="P7" s="9"/>
    </row>
    <row r="8" spans="1:133">
      <c r="A8" s="12"/>
      <c r="B8" s="25">
        <v>314.10000000000002</v>
      </c>
      <c r="C8" s="20" t="s">
        <v>12</v>
      </c>
      <c r="D8" s="46">
        <v>380781</v>
      </c>
      <c r="E8" s="46">
        <v>0</v>
      </c>
      <c r="F8" s="46">
        <v>140503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521284</v>
      </c>
      <c r="O8" s="47">
        <f t="shared" si="1"/>
        <v>82.079042670445602</v>
      </c>
      <c r="P8" s="9"/>
    </row>
    <row r="9" spans="1:133">
      <c r="A9" s="12"/>
      <c r="B9" s="25">
        <v>314.39999999999998</v>
      </c>
      <c r="C9" s="20" t="s">
        <v>13</v>
      </c>
      <c r="D9" s="46">
        <v>163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163</v>
      </c>
      <c r="O9" s="47">
        <f t="shared" si="1"/>
        <v>2.5665249566997322E-2</v>
      </c>
      <c r="P9" s="9"/>
    </row>
    <row r="10" spans="1:133">
      <c r="A10" s="12"/>
      <c r="B10" s="25">
        <v>314.8</v>
      </c>
      <c r="C10" s="20" t="s">
        <v>14</v>
      </c>
      <c r="D10" s="46">
        <v>22196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22196</v>
      </c>
      <c r="O10" s="47">
        <f t="shared" si="1"/>
        <v>3.494882695638482</v>
      </c>
      <c r="P10" s="9"/>
    </row>
    <row r="11" spans="1:133">
      <c r="A11" s="12"/>
      <c r="B11" s="25">
        <v>315</v>
      </c>
      <c r="C11" s="20" t="s">
        <v>90</v>
      </c>
      <c r="D11" s="46">
        <v>90661</v>
      </c>
      <c r="E11" s="46">
        <v>0</v>
      </c>
      <c r="F11" s="46">
        <v>162182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252843</v>
      </c>
      <c r="O11" s="47">
        <f t="shared" si="1"/>
        <v>39.811525743977327</v>
      </c>
      <c r="P11" s="9"/>
    </row>
    <row r="12" spans="1:133">
      <c r="A12" s="12"/>
      <c r="B12" s="25">
        <v>316</v>
      </c>
      <c r="C12" s="20" t="s">
        <v>91</v>
      </c>
      <c r="D12" s="46">
        <v>27889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27889</v>
      </c>
      <c r="O12" s="47">
        <f t="shared" si="1"/>
        <v>4.3912769642575968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SUM(D14:D24)</f>
        <v>577037</v>
      </c>
      <c r="E13" s="32">
        <f t="shared" si="3"/>
        <v>93010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670047</v>
      </c>
      <c r="O13" s="45">
        <f t="shared" si="1"/>
        <v>105.50259801606046</v>
      </c>
      <c r="P13" s="10"/>
    </row>
    <row r="14" spans="1:133">
      <c r="A14" s="12"/>
      <c r="B14" s="25">
        <v>322</v>
      </c>
      <c r="C14" s="20" t="s">
        <v>0</v>
      </c>
      <c r="D14" s="46">
        <v>166749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166749</v>
      </c>
      <c r="O14" s="47">
        <f t="shared" si="1"/>
        <v>26.255550307038263</v>
      </c>
      <c r="P14" s="9"/>
    </row>
    <row r="15" spans="1:133">
      <c r="A15" s="12"/>
      <c r="B15" s="25">
        <v>323.10000000000002</v>
      </c>
      <c r="C15" s="20" t="s">
        <v>18</v>
      </c>
      <c r="D15" s="46">
        <v>383647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3" si="4">SUM(D15:M15)</f>
        <v>383647</v>
      </c>
      <c r="O15" s="47">
        <f t="shared" si="1"/>
        <v>60.40733742717682</v>
      </c>
      <c r="P15" s="9"/>
    </row>
    <row r="16" spans="1:133">
      <c r="A16" s="12"/>
      <c r="B16" s="25">
        <v>323.39999999999998</v>
      </c>
      <c r="C16" s="20" t="s">
        <v>19</v>
      </c>
      <c r="D16" s="46">
        <v>687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687</v>
      </c>
      <c r="O16" s="47">
        <f t="shared" si="1"/>
        <v>0.108171941426547</v>
      </c>
      <c r="P16" s="9"/>
    </row>
    <row r="17" spans="1:16">
      <c r="A17" s="12"/>
      <c r="B17" s="25">
        <v>324.11</v>
      </c>
      <c r="C17" s="20" t="s">
        <v>20</v>
      </c>
      <c r="D17" s="46">
        <v>2630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2630</v>
      </c>
      <c r="O17" s="47">
        <f t="shared" si="1"/>
        <v>0.41410801448590773</v>
      </c>
      <c r="P17" s="9"/>
    </row>
    <row r="18" spans="1:16">
      <c r="A18" s="12"/>
      <c r="B18" s="25">
        <v>324.12</v>
      </c>
      <c r="C18" s="20" t="s">
        <v>92</v>
      </c>
      <c r="D18" s="46">
        <v>224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224</v>
      </c>
      <c r="O18" s="47">
        <f t="shared" si="1"/>
        <v>3.5270036214769325E-2</v>
      </c>
      <c r="P18" s="9"/>
    </row>
    <row r="19" spans="1:16">
      <c r="A19" s="12"/>
      <c r="B19" s="25">
        <v>324.31</v>
      </c>
      <c r="C19" s="20" t="s">
        <v>21</v>
      </c>
      <c r="D19" s="46">
        <v>0</v>
      </c>
      <c r="E19" s="46">
        <v>90814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90814</v>
      </c>
      <c r="O19" s="47">
        <f t="shared" si="1"/>
        <v>14.299165485750276</v>
      </c>
      <c r="P19" s="9"/>
    </row>
    <row r="20" spans="1:16">
      <c r="A20" s="12"/>
      <c r="B20" s="25">
        <v>324.32</v>
      </c>
      <c r="C20" s="20" t="s">
        <v>93</v>
      </c>
      <c r="D20" s="46">
        <v>0</v>
      </c>
      <c r="E20" s="46">
        <v>2196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2196</v>
      </c>
      <c r="O20" s="47">
        <f t="shared" si="1"/>
        <v>0.34577231931979213</v>
      </c>
      <c r="P20" s="9"/>
    </row>
    <row r="21" spans="1:16">
      <c r="A21" s="12"/>
      <c r="B21" s="25">
        <v>324.61</v>
      </c>
      <c r="C21" s="20" t="s">
        <v>22</v>
      </c>
      <c r="D21" s="46">
        <v>4845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4845</v>
      </c>
      <c r="O21" s="47">
        <f t="shared" si="1"/>
        <v>0.7628719886632026</v>
      </c>
      <c r="P21" s="9"/>
    </row>
    <row r="22" spans="1:16">
      <c r="A22" s="12"/>
      <c r="B22" s="25">
        <v>324.70999999999998</v>
      </c>
      <c r="C22" s="20" t="s">
        <v>23</v>
      </c>
      <c r="D22" s="46">
        <v>11339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11339</v>
      </c>
      <c r="O22" s="47">
        <f t="shared" si="1"/>
        <v>1.7853881278538812</v>
      </c>
      <c r="P22" s="9"/>
    </row>
    <row r="23" spans="1:16">
      <c r="A23" s="12"/>
      <c r="B23" s="25">
        <v>324.72000000000003</v>
      </c>
      <c r="C23" s="20" t="s">
        <v>94</v>
      </c>
      <c r="D23" s="46">
        <v>1002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1002</v>
      </c>
      <c r="O23" s="47">
        <f t="shared" si="1"/>
        <v>0.15777042985356637</v>
      </c>
      <c r="P23" s="9"/>
    </row>
    <row r="24" spans="1:16">
      <c r="A24" s="12"/>
      <c r="B24" s="25">
        <v>367</v>
      </c>
      <c r="C24" s="20" t="s">
        <v>56</v>
      </c>
      <c r="D24" s="46">
        <v>5914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5" si="5">SUM(D24:M24)</f>
        <v>5914</v>
      </c>
      <c r="O24" s="47">
        <f t="shared" si="1"/>
        <v>0.93119193827743663</v>
      </c>
      <c r="P24" s="9"/>
    </row>
    <row r="25" spans="1:16" ht="15.75">
      <c r="A25" s="29" t="s">
        <v>24</v>
      </c>
      <c r="B25" s="30"/>
      <c r="C25" s="31"/>
      <c r="D25" s="32">
        <f t="shared" ref="D25:M25" si="6">SUM(D26:D34)</f>
        <v>778943</v>
      </c>
      <c r="E25" s="32">
        <f t="shared" si="6"/>
        <v>230973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1009916</v>
      </c>
      <c r="O25" s="45">
        <f t="shared" si="1"/>
        <v>159.0168477405133</v>
      </c>
      <c r="P25" s="10"/>
    </row>
    <row r="26" spans="1:16">
      <c r="A26" s="12"/>
      <c r="B26" s="25">
        <v>334.2</v>
      </c>
      <c r="C26" s="20" t="s">
        <v>70</v>
      </c>
      <c r="D26" s="46">
        <v>15791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15791</v>
      </c>
      <c r="O26" s="47">
        <f t="shared" si="1"/>
        <v>2.4863800976224217</v>
      </c>
      <c r="P26" s="9"/>
    </row>
    <row r="27" spans="1:16">
      <c r="A27" s="12"/>
      <c r="B27" s="25">
        <v>335.12</v>
      </c>
      <c r="C27" s="20" t="s">
        <v>95</v>
      </c>
      <c r="D27" s="46">
        <v>108545</v>
      </c>
      <c r="E27" s="46">
        <v>39397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147942</v>
      </c>
      <c r="O27" s="47">
        <f t="shared" si="1"/>
        <v>23.294284364666982</v>
      </c>
      <c r="P27" s="9"/>
    </row>
    <row r="28" spans="1:16">
      <c r="A28" s="12"/>
      <c r="B28" s="25">
        <v>335.15</v>
      </c>
      <c r="C28" s="20" t="s">
        <v>96</v>
      </c>
      <c r="D28" s="46">
        <v>5132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5132</v>
      </c>
      <c r="O28" s="47">
        <f t="shared" si="1"/>
        <v>0.80806172256337583</v>
      </c>
      <c r="P28" s="9"/>
    </row>
    <row r="29" spans="1:16">
      <c r="A29" s="12"/>
      <c r="B29" s="25">
        <v>335.18</v>
      </c>
      <c r="C29" s="20" t="s">
        <v>97</v>
      </c>
      <c r="D29" s="46">
        <v>447237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447237</v>
      </c>
      <c r="O29" s="47">
        <f t="shared" si="1"/>
        <v>70.419933868682094</v>
      </c>
      <c r="P29" s="9"/>
    </row>
    <row r="30" spans="1:16">
      <c r="A30" s="12"/>
      <c r="B30" s="25">
        <v>335.19</v>
      </c>
      <c r="C30" s="20" t="s">
        <v>98</v>
      </c>
      <c r="D30" s="46">
        <v>0</v>
      </c>
      <c r="E30" s="46">
        <v>4210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4210</v>
      </c>
      <c r="O30" s="47">
        <f t="shared" si="1"/>
        <v>0.66288773421508429</v>
      </c>
      <c r="P30" s="9"/>
    </row>
    <row r="31" spans="1:16">
      <c r="A31" s="12"/>
      <c r="B31" s="25">
        <v>337.1</v>
      </c>
      <c r="C31" s="20" t="s">
        <v>84</v>
      </c>
      <c r="D31" s="46">
        <v>155702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155702</v>
      </c>
      <c r="O31" s="47">
        <f t="shared" si="1"/>
        <v>24.516139190678633</v>
      </c>
      <c r="P31" s="9"/>
    </row>
    <row r="32" spans="1:16">
      <c r="A32" s="12"/>
      <c r="B32" s="25">
        <v>337.2</v>
      </c>
      <c r="C32" s="20" t="s">
        <v>31</v>
      </c>
      <c r="D32" s="46">
        <v>11312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11312</v>
      </c>
      <c r="O32" s="47">
        <f t="shared" si="1"/>
        <v>1.7811368288458511</v>
      </c>
      <c r="P32" s="9"/>
    </row>
    <row r="33" spans="1:16">
      <c r="A33" s="12"/>
      <c r="B33" s="25">
        <v>337.3</v>
      </c>
      <c r="C33" s="20" t="s">
        <v>99</v>
      </c>
      <c r="D33" s="46">
        <v>0</v>
      </c>
      <c r="E33" s="46">
        <v>167366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167366</v>
      </c>
      <c r="O33" s="47">
        <f t="shared" si="1"/>
        <v>26.352700362147694</v>
      </c>
      <c r="P33" s="9"/>
    </row>
    <row r="34" spans="1:16">
      <c r="A34" s="12"/>
      <c r="B34" s="25">
        <v>338</v>
      </c>
      <c r="C34" s="20" t="s">
        <v>32</v>
      </c>
      <c r="D34" s="46">
        <v>35224</v>
      </c>
      <c r="E34" s="46">
        <v>20000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55224</v>
      </c>
      <c r="O34" s="47">
        <f t="shared" si="1"/>
        <v>8.6953235710911674</v>
      </c>
      <c r="P34" s="9"/>
    </row>
    <row r="35" spans="1:16" ht="15.75">
      <c r="A35" s="29" t="s">
        <v>37</v>
      </c>
      <c r="B35" s="30"/>
      <c r="C35" s="31"/>
      <c r="D35" s="32">
        <f t="shared" ref="D35:M35" si="7">SUM(D36:D41)</f>
        <v>319160</v>
      </c>
      <c r="E35" s="32">
        <f t="shared" si="7"/>
        <v>49708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5"/>
        <v>368868</v>
      </c>
      <c r="O35" s="45">
        <f t="shared" si="1"/>
        <v>58.080302314596125</v>
      </c>
      <c r="P35" s="10"/>
    </row>
    <row r="36" spans="1:16">
      <c r="A36" s="12"/>
      <c r="B36" s="25">
        <v>341.3</v>
      </c>
      <c r="C36" s="20" t="s">
        <v>100</v>
      </c>
      <c r="D36" s="46">
        <v>70120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8">SUM(D36:M36)</f>
        <v>70120</v>
      </c>
      <c r="O36" s="47">
        <f t="shared" si="1"/>
        <v>11.040780979373327</v>
      </c>
      <c r="P36" s="9"/>
    </row>
    <row r="37" spans="1:16">
      <c r="A37" s="12"/>
      <c r="B37" s="25">
        <v>342.1</v>
      </c>
      <c r="C37" s="20" t="s">
        <v>43</v>
      </c>
      <c r="D37" s="46">
        <v>8139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8139</v>
      </c>
      <c r="O37" s="47">
        <f t="shared" ref="O37:O57" si="9">(N37/O$59)</f>
        <v>1.2815304676428909</v>
      </c>
      <c r="P37" s="9"/>
    </row>
    <row r="38" spans="1:16">
      <c r="A38" s="12"/>
      <c r="B38" s="25">
        <v>342.5</v>
      </c>
      <c r="C38" s="20" t="s">
        <v>44</v>
      </c>
      <c r="D38" s="46">
        <v>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50</v>
      </c>
      <c r="O38" s="47">
        <f t="shared" si="9"/>
        <v>7.8727759407967255E-3</v>
      </c>
      <c r="P38" s="9"/>
    </row>
    <row r="39" spans="1:16">
      <c r="A39" s="12"/>
      <c r="B39" s="25">
        <v>343.4</v>
      </c>
      <c r="C39" s="20" t="s">
        <v>86</v>
      </c>
      <c r="D39" s="46">
        <v>214121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214121</v>
      </c>
      <c r="O39" s="47">
        <f t="shared" si="9"/>
        <v>33.714533144386714</v>
      </c>
      <c r="P39" s="9"/>
    </row>
    <row r="40" spans="1:16">
      <c r="A40" s="12"/>
      <c r="B40" s="25">
        <v>346.4</v>
      </c>
      <c r="C40" s="20" t="s">
        <v>45</v>
      </c>
      <c r="D40" s="46">
        <v>405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405</v>
      </c>
      <c r="O40" s="47">
        <f t="shared" si="9"/>
        <v>6.3769485120453467E-2</v>
      </c>
      <c r="P40" s="9"/>
    </row>
    <row r="41" spans="1:16">
      <c r="A41" s="12"/>
      <c r="B41" s="25">
        <v>349</v>
      </c>
      <c r="C41" s="20" t="s">
        <v>1</v>
      </c>
      <c r="D41" s="46">
        <v>26325</v>
      </c>
      <c r="E41" s="46">
        <v>49708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76033</v>
      </c>
      <c r="O41" s="47">
        <f t="shared" si="9"/>
        <v>11.971815462131948</v>
      </c>
      <c r="P41" s="9"/>
    </row>
    <row r="42" spans="1:16" ht="15.75">
      <c r="A42" s="29" t="s">
        <v>38</v>
      </c>
      <c r="B42" s="30"/>
      <c r="C42" s="31"/>
      <c r="D42" s="32">
        <f t="shared" ref="D42:M42" si="10">SUM(D43:D45)</f>
        <v>51437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7" si="11">SUM(D42:M42)</f>
        <v>51437</v>
      </c>
      <c r="O42" s="45">
        <f t="shared" si="9"/>
        <v>8.0990395213352233</v>
      </c>
      <c r="P42" s="10"/>
    </row>
    <row r="43" spans="1:16">
      <c r="A43" s="13"/>
      <c r="B43" s="39">
        <v>351.5</v>
      </c>
      <c r="C43" s="21" t="s">
        <v>48</v>
      </c>
      <c r="D43" s="46">
        <v>8104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8104</v>
      </c>
      <c r="O43" s="47">
        <f t="shared" si="9"/>
        <v>1.2760195244843331</v>
      </c>
      <c r="P43" s="9"/>
    </row>
    <row r="44" spans="1:16">
      <c r="A44" s="13"/>
      <c r="B44" s="39">
        <v>354</v>
      </c>
      <c r="C44" s="21" t="s">
        <v>49</v>
      </c>
      <c r="D44" s="46">
        <v>16312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16312</v>
      </c>
      <c r="O44" s="47">
        <f t="shared" si="9"/>
        <v>2.5684144229255237</v>
      </c>
      <c r="P44" s="9"/>
    </row>
    <row r="45" spans="1:16">
      <c r="A45" s="13"/>
      <c r="B45" s="39">
        <v>359</v>
      </c>
      <c r="C45" s="21" t="s">
        <v>50</v>
      </c>
      <c r="D45" s="46">
        <v>27021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27021</v>
      </c>
      <c r="O45" s="47">
        <f t="shared" si="9"/>
        <v>4.2546055739253656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SUM(D47:D54)</f>
        <v>115287</v>
      </c>
      <c r="E46" s="32">
        <f t="shared" si="12"/>
        <v>3808</v>
      </c>
      <c r="F46" s="32">
        <f t="shared" si="12"/>
        <v>421</v>
      </c>
      <c r="G46" s="32">
        <f t="shared" si="12"/>
        <v>69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119585</v>
      </c>
      <c r="O46" s="45">
        <f t="shared" si="9"/>
        <v>18.829318217603529</v>
      </c>
      <c r="P46" s="10"/>
    </row>
    <row r="47" spans="1:16">
      <c r="A47" s="12"/>
      <c r="B47" s="25">
        <v>361.1</v>
      </c>
      <c r="C47" s="20" t="s">
        <v>51</v>
      </c>
      <c r="D47" s="46">
        <v>9597</v>
      </c>
      <c r="E47" s="46">
        <v>1698</v>
      </c>
      <c r="F47" s="46">
        <v>421</v>
      </c>
      <c r="G47" s="46">
        <v>69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11785</v>
      </c>
      <c r="O47" s="47">
        <f t="shared" si="9"/>
        <v>1.8556132892457882</v>
      </c>
      <c r="P47" s="9"/>
    </row>
    <row r="48" spans="1:16">
      <c r="A48" s="12"/>
      <c r="B48" s="25">
        <v>361.3</v>
      </c>
      <c r="C48" s="20" t="s">
        <v>101</v>
      </c>
      <c r="D48" s="46">
        <v>9903</v>
      </c>
      <c r="E48" s="46">
        <v>1877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3">SUM(D48:M48)</f>
        <v>11780</v>
      </c>
      <c r="O48" s="47">
        <f t="shared" si="9"/>
        <v>1.8548260116517084</v>
      </c>
      <c r="P48" s="9"/>
    </row>
    <row r="49" spans="1:119">
      <c r="A49" s="12"/>
      <c r="B49" s="25">
        <v>362</v>
      </c>
      <c r="C49" s="20" t="s">
        <v>87</v>
      </c>
      <c r="D49" s="46">
        <v>150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150</v>
      </c>
      <c r="O49" s="47">
        <f t="shared" si="9"/>
        <v>2.3618327822390175E-2</v>
      </c>
      <c r="P49" s="9"/>
    </row>
    <row r="50" spans="1:119">
      <c r="A50" s="12"/>
      <c r="B50" s="25">
        <v>364</v>
      </c>
      <c r="C50" s="20" t="s">
        <v>102</v>
      </c>
      <c r="D50" s="46">
        <v>19580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19580</v>
      </c>
      <c r="O50" s="47">
        <f t="shared" si="9"/>
        <v>3.0829790584159973</v>
      </c>
      <c r="P50" s="9"/>
    </row>
    <row r="51" spans="1:119">
      <c r="A51" s="12"/>
      <c r="B51" s="25">
        <v>365</v>
      </c>
      <c r="C51" s="20" t="s">
        <v>103</v>
      </c>
      <c r="D51" s="46">
        <v>1236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1236</v>
      </c>
      <c r="O51" s="47">
        <f t="shared" si="9"/>
        <v>0.19461502125649505</v>
      </c>
      <c r="P51" s="9"/>
    </row>
    <row r="52" spans="1:119">
      <c r="A52" s="12"/>
      <c r="B52" s="25">
        <v>366</v>
      </c>
      <c r="C52" s="20" t="s">
        <v>55</v>
      </c>
      <c r="D52" s="46">
        <v>49470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49470</v>
      </c>
      <c r="O52" s="47">
        <f t="shared" si="9"/>
        <v>7.7893245158242799</v>
      </c>
      <c r="P52" s="9"/>
    </row>
    <row r="53" spans="1:119">
      <c r="A53" s="12"/>
      <c r="B53" s="25">
        <v>369.3</v>
      </c>
      <c r="C53" s="20" t="s">
        <v>57</v>
      </c>
      <c r="D53" s="46">
        <v>13852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13852</v>
      </c>
      <c r="O53" s="47">
        <f t="shared" si="9"/>
        <v>2.1810738466383248</v>
      </c>
      <c r="P53" s="9"/>
    </row>
    <row r="54" spans="1:119">
      <c r="A54" s="12"/>
      <c r="B54" s="25">
        <v>369.9</v>
      </c>
      <c r="C54" s="20" t="s">
        <v>58</v>
      </c>
      <c r="D54" s="46">
        <v>11499</v>
      </c>
      <c r="E54" s="46">
        <v>233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11732</v>
      </c>
      <c r="O54" s="47">
        <f t="shared" si="9"/>
        <v>1.8472681467485434</v>
      </c>
      <c r="P54" s="9"/>
    </row>
    <row r="55" spans="1:119" ht="15.75">
      <c r="A55" s="29" t="s">
        <v>39</v>
      </c>
      <c r="B55" s="30"/>
      <c r="C55" s="31"/>
      <c r="D55" s="32">
        <f t="shared" ref="D55:M55" si="14">SUM(D56:D56)</f>
        <v>0</v>
      </c>
      <c r="E55" s="32">
        <f t="shared" si="14"/>
        <v>452032</v>
      </c>
      <c r="F55" s="32">
        <f t="shared" si="14"/>
        <v>0</v>
      </c>
      <c r="G55" s="32">
        <f t="shared" si="14"/>
        <v>114268</v>
      </c>
      <c r="H55" s="32">
        <f t="shared" si="14"/>
        <v>0</v>
      </c>
      <c r="I55" s="32">
        <f t="shared" si="14"/>
        <v>0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566300</v>
      </c>
      <c r="O55" s="45">
        <f t="shared" si="9"/>
        <v>89.167060305463707</v>
      </c>
      <c r="P55" s="9"/>
    </row>
    <row r="56" spans="1:119" ht="15.75" thickBot="1">
      <c r="A56" s="12"/>
      <c r="B56" s="25">
        <v>381</v>
      </c>
      <c r="C56" s="20" t="s">
        <v>59</v>
      </c>
      <c r="D56" s="46">
        <v>0</v>
      </c>
      <c r="E56" s="46">
        <v>452032</v>
      </c>
      <c r="F56" s="46">
        <v>0</v>
      </c>
      <c r="G56" s="46">
        <v>114268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566300</v>
      </c>
      <c r="O56" s="47">
        <f t="shared" si="9"/>
        <v>89.167060305463707</v>
      </c>
      <c r="P56" s="9"/>
    </row>
    <row r="57" spans="1:119" ht="16.5" thickBot="1">
      <c r="A57" s="14" t="s">
        <v>46</v>
      </c>
      <c r="B57" s="23"/>
      <c r="C57" s="22"/>
      <c r="D57" s="15">
        <f t="shared" ref="D57:M57" si="15">SUM(D5,D13,D25,D35,D42,D46,D55)</f>
        <v>4304483</v>
      </c>
      <c r="E57" s="15">
        <f t="shared" si="15"/>
        <v>1053211</v>
      </c>
      <c r="F57" s="15">
        <f t="shared" si="15"/>
        <v>366593</v>
      </c>
      <c r="G57" s="15">
        <f t="shared" si="15"/>
        <v>114337</v>
      </c>
      <c r="H57" s="15">
        <f t="shared" si="15"/>
        <v>0</v>
      </c>
      <c r="I57" s="15">
        <f t="shared" si="15"/>
        <v>0</v>
      </c>
      <c r="J57" s="15">
        <f t="shared" si="15"/>
        <v>0</v>
      </c>
      <c r="K57" s="15">
        <f t="shared" si="15"/>
        <v>0</v>
      </c>
      <c r="L57" s="15">
        <f t="shared" si="15"/>
        <v>0</v>
      </c>
      <c r="M57" s="15">
        <f t="shared" si="15"/>
        <v>0</v>
      </c>
      <c r="N57" s="15">
        <f>SUM(D57:M57)</f>
        <v>5838624</v>
      </c>
      <c r="O57" s="38">
        <f t="shared" si="9"/>
        <v>919.32357109116674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104</v>
      </c>
      <c r="M59" s="48"/>
      <c r="N59" s="48"/>
      <c r="O59" s="43">
        <v>6351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74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2434211</v>
      </c>
      <c r="E5" s="27">
        <f t="shared" si="0"/>
        <v>246713</v>
      </c>
      <c r="F5" s="27">
        <f t="shared" si="0"/>
        <v>369315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3050239</v>
      </c>
      <c r="O5" s="33">
        <f t="shared" ref="O5:O36" si="1">(N5/O$56)</f>
        <v>487.41434963247042</v>
      </c>
      <c r="P5" s="6"/>
    </row>
    <row r="6" spans="1:133">
      <c r="A6" s="12"/>
      <c r="B6" s="25">
        <v>311</v>
      </c>
      <c r="C6" s="20" t="s">
        <v>3</v>
      </c>
      <c r="D6" s="46">
        <v>1966673</v>
      </c>
      <c r="E6" s="46">
        <v>0</v>
      </c>
      <c r="F6" s="46">
        <v>64489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2031162</v>
      </c>
      <c r="O6" s="47">
        <f t="shared" si="1"/>
        <v>324.57046979865771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246713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246713</v>
      </c>
      <c r="O7" s="47">
        <f t="shared" si="1"/>
        <v>39.423617769255351</v>
      </c>
      <c r="P7" s="9"/>
    </row>
    <row r="8" spans="1:133">
      <c r="A8" s="12"/>
      <c r="B8" s="25">
        <v>314.10000000000002</v>
      </c>
      <c r="C8" s="20" t="s">
        <v>12</v>
      </c>
      <c r="D8" s="46">
        <v>344677</v>
      </c>
      <c r="E8" s="46">
        <v>0</v>
      </c>
      <c r="F8" s="46">
        <v>140134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484811</v>
      </c>
      <c r="O8" s="47">
        <f t="shared" si="1"/>
        <v>77.470597635027161</v>
      </c>
      <c r="P8" s="9"/>
    </row>
    <row r="9" spans="1:133">
      <c r="A9" s="12"/>
      <c r="B9" s="25">
        <v>314.39999999999998</v>
      </c>
      <c r="C9" s="20" t="s">
        <v>13</v>
      </c>
      <c r="D9" s="46">
        <v>223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223</v>
      </c>
      <c r="O9" s="47">
        <f t="shared" si="1"/>
        <v>3.5634387983381269E-2</v>
      </c>
      <c r="P9" s="9"/>
    </row>
    <row r="10" spans="1:133">
      <c r="A10" s="12"/>
      <c r="B10" s="25">
        <v>314.8</v>
      </c>
      <c r="C10" s="20" t="s">
        <v>14</v>
      </c>
      <c r="D10" s="46">
        <v>32805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32805</v>
      </c>
      <c r="O10" s="47">
        <f t="shared" si="1"/>
        <v>5.2420901246404599</v>
      </c>
      <c r="P10" s="9"/>
    </row>
    <row r="11" spans="1:133">
      <c r="A11" s="12"/>
      <c r="B11" s="25">
        <v>315</v>
      </c>
      <c r="C11" s="20" t="s">
        <v>15</v>
      </c>
      <c r="D11" s="46">
        <v>66809</v>
      </c>
      <c r="E11" s="46">
        <v>0</v>
      </c>
      <c r="F11" s="46">
        <v>164692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231501</v>
      </c>
      <c r="O11" s="47">
        <f t="shared" si="1"/>
        <v>36.992809204218602</v>
      </c>
      <c r="P11" s="9"/>
    </row>
    <row r="12" spans="1:133">
      <c r="A12" s="12"/>
      <c r="B12" s="25">
        <v>316</v>
      </c>
      <c r="C12" s="20" t="s">
        <v>16</v>
      </c>
      <c r="D12" s="46">
        <v>23024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23024</v>
      </c>
      <c r="O12" s="47">
        <f t="shared" si="1"/>
        <v>3.6791307126877597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SUM(D14:D22)</f>
        <v>512664</v>
      </c>
      <c r="E13" s="32">
        <f t="shared" si="3"/>
        <v>40488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553152</v>
      </c>
      <c r="O13" s="45">
        <f t="shared" si="1"/>
        <v>88.391179290508148</v>
      </c>
      <c r="P13" s="10"/>
    </row>
    <row r="14" spans="1:133">
      <c r="A14" s="12"/>
      <c r="B14" s="25">
        <v>322</v>
      </c>
      <c r="C14" s="20" t="s">
        <v>0</v>
      </c>
      <c r="D14" s="46">
        <v>116921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116921</v>
      </c>
      <c r="O14" s="47">
        <f t="shared" si="1"/>
        <v>18.683445190156601</v>
      </c>
      <c r="P14" s="9"/>
    </row>
    <row r="15" spans="1:133">
      <c r="A15" s="12"/>
      <c r="B15" s="25">
        <v>323.10000000000002</v>
      </c>
      <c r="C15" s="20" t="s">
        <v>18</v>
      </c>
      <c r="D15" s="46">
        <v>378445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378445</v>
      </c>
      <c r="O15" s="47">
        <f t="shared" si="1"/>
        <v>60.473793544263344</v>
      </c>
      <c r="P15" s="9"/>
    </row>
    <row r="16" spans="1:133">
      <c r="A16" s="12"/>
      <c r="B16" s="25">
        <v>323.39999999999998</v>
      </c>
      <c r="C16" s="20" t="s">
        <v>19</v>
      </c>
      <c r="D16" s="46">
        <v>224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224</v>
      </c>
      <c r="O16" s="47">
        <f t="shared" si="1"/>
        <v>3.5794183445190156E-2</v>
      </c>
      <c r="P16" s="9"/>
    </row>
    <row r="17" spans="1:16">
      <c r="A17" s="12"/>
      <c r="B17" s="25">
        <v>323.89999999999998</v>
      </c>
      <c r="C17" s="20" t="s">
        <v>82</v>
      </c>
      <c r="D17" s="46">
        <v>187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187</v>
      </c>
      <c r="O17" s="47">
        <f t="shared" si="1"/>
        <v>2.9881751358261426E-2</v>
      </c>
      <c r="P17" s="9"/>
    </row>
    <row r="18" spans="1:16">
      <c r="A18" s="12"/>
      <c r="B18" s="25">
        <v>324.11</v>
      </c>
      <c r="C18" s="20" t="s">
        <v>20</v>
      </c>
      <c r="D18" s="46">
        <v>1317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1317</v>
      </c>
      <c r="O18" s="47">
        <f t="shared" si="1"/>
        <v>0.21045062320230107</v>
      </c>
      <c r="P18" s="9"/>
    </row>
    <row r="19" spans="1:16">
      <c r="A19" s="12"/>
      <c r="B19" s="25">
        <v>324.31</v>
      </c>
      <c r="C19" s="20" t="s">
        <v>21</v>
      </c>
      <c r="D19" s="46">
        <v>0</v>
      </c>
      <c r="E19" s="46">
        <v>40488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40488</v>
      </c>
      <c r="O19" s="47">
        <f t="shared" si="1"/>
        <v>6.4697986577181208</v>
      </c>
      <c r="P19" s="9"/>
    </row>
    <row r="20" spans="1:16">
      <c r="A20" s="12"/>
      <c r="B20" s="25">
        <v>324.61</v>
      </c>
      <c r="C20" s="20" t="s">
        <v>22</v>
      </c>
      <c r="D20" s="46">
        <v>2310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2310</v>
      </c>
      <c r="O20" s="47">
        <f t="shared" si="1"/>
        <v>0.36912751677852351</v>
      </c>
      <c r="P20" s="9"/>
    </row>
    <row r="21" spans="1:16">
      <c r="A21" s="12"/>
      <c r="B21" s="25">
        <v>324.70999999999998</v>
      </c>
      <c r="C21" s="20" t="s">
        <v>23</v>
      </c>
      <c r="D21" s="46">
        <v>4984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4984</v>
      </c>
      <c r="O21" s="47">
        <f t="shared" si="1"/>
        <v>0.79642058165548102</v>
      </c>
      <c r="P21" s="9"/>
    </row>
    <row r="22" spans="1:16">
      <c r="A22" s="12"/>
      <c r="B22" s="25">
        <v>367</v>
      </c>
      <c r="C22" s="20" t="s">
        <v>56</v>
      </c>
      <c r="D22" s="46">
        <v>8276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8276</v>
      </c>
      <c r="O22" s="47">
        <f t="shared" si="1"/>
        <v>1.3224672419303292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SUM(D24:D34)</f>
        <v>886360</v>
      </c>
      <c r="E23" s="32">
        <f t="shared" si="5"/>
        <v>207140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ref="N23:N54" si="6">SUM(D23:M23)</f>
        <v>1093500</v>
      </c>
      <c r="O23" s="45">
        <f t="shared" si="1"/>
        <v>174.73633748801535</v>
      </c>
      <c r="P23" s="10"/>
    </row>
    <row r="24" spans="1:16">
      <c r="A24" s="12"/>
      <c r="B24" s="25">
        <v>334.1</v>
      </c>
      <c r="C24" s="20" t="s">
        <v>25</v>
      </c>
      <c r="D24" s="46">
        <v>250000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250000</v>
      </c>
      <c r="O24" s="47">
        <f t="shared" si="1"/>
        <v>39.948865452221156</v>
      </c>
      <c r="P24" s="9"/>
    </row>
    <row r="25" spans="1:16">
      <c r="A25" s="12"/>
      <c r="B25" s="25">
        <v>334.2</v>
      </c>
      <c r="C25" s="20" t="s">
        <v>70</v>
      </c>
      <c r="D25" s="46">
        <v>21260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21260</v>
      </c>
      <c r="O25" s="47">
        <f t="shared" si="1"/>
        <v>3.397251518056887</v>
      </c>
      <c r="P25" s="9"/>
    </row>
    <row r="26" spans="1:16">
      <c r="A26" s="12"/>
      <c r="B26" s="25">
        <v>334.49</v>
      </c>
      <c r="C26" s="20" t="s">
        <v>26</v>
      </c>
      <c r="D26" s="46">
        <v>0</v>
      </c>
      <c r="E26" s="46">
        <v>33291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33291</v>
      </c>
      <c r="O26" s="47">
        <f t="shared" si="1"/>
        <v>5.3197507190795781</v>
      </c>
      <c r="P26" s="9"/>
    </row>
    <row r="27" spans="1:16">
      <c r="A27" s="12"/>
      <c r="B27" s="25">
        <v>335.12</v>
      </c>
      <c r="C27" s="20" t="s">
        <v>28</v>
      </c>
      <c r="D27" s="46">
        <v>101983</v>
      </c>
      <c r="E27" s="46">
        <v>37014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138997</v>
      </c>
      <c r="O27" s="47">
        <f t="shared" si="1"/>
        <v>22.211089805049536</v>
      </c>
      <c r="P27" s="9"/>
    </row>
    <row r="28" spans="1:16">
      <c r="A28" s="12"/>
      <c r="B28" s="25">
        <v>335.15</v>
      </c>
      <c r="C28" s="20" t="s">
        <v>29</v>
      </c>
      <c r="D28" s="46">
        <v>4306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4306</v>
      </c>
      <c r="O28" s="47">
        <f t="shared" si="1"/>
        <v>0.68807925854905716</v>
      </c>
      <c r="P28" s="9"/>
    </row>
    <row r="29" spans="1:16">
      <c r="A29" s="12"/>
      <c r="B29" s="25">
        <v>335.18</v>
      </c>
      <c r="C29" s="20" t="s">
        <v>30</v>
      </c>
      <c r="D29" s="46">
        <v>418943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418943</v>
      </c>
      <c r="O29" s="47">
        <f t="shared" si="1"/>
        <v>66.945190156599551</v>
      </c>
      <c r="P29" s="9"/>
    </row>
    <row r="30" spans="1:16">
      <c r="A30" s="12"/>
      <c r="B30" s="25">
        <v>335.49</v>
      </c>
      <c r="C30" s="20" t="s">
        <v>83</v>
      </c>
      <c r="D30" s="46">
        <v>0</v>
      </c>
      <c r="E30" s="46">
        <v>4205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4205</v>
      </c>
      <c r="O30" s="47">
        <f t="shared" si="1"/>
        <v>0.6719399169063599</v>
      </c>
      <c r="P30" s="9"/>
    </row>
    <row r="31" spans="1:16">
      <c r="A31" s="12"/>
      <c r="B31" s="25">
        <v>337.1</v>
      </c>
      <c r="C31" s="20" t="s">
        <v>84</v>
      </c>
      <c r="D31" s="46">
        <v>49357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49357</v>
      </c>
      <c r="O31" s="47">
        <f t="shared" si="1"/>
        <v>7.8870246085011182</v>
      </c>
      <c r="P31" s="9"/>
    </row>
    <row r="32" spans="1:16">
      <c r="A32" s="12"/>
      <c r="B32" s="25">
        <v>337.2</v>
      </c>
      <c r="C32" s="20" t="s">
        <v>31</v>
      </c>
      <c r="D32" s="46">
        <v>5372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5372</v>
      </c>
      <c r="O32" s="47">
        <f t="shared" si="1"/>
        <v>0.85842122083732819</v>
      </c>
      <c r="P32" s="9"/>
    </row>
    <row r="33" spans="1:16">
      <c r="A33" s="12"/>
      <c r="B33" s="25">
        <v>337.4</v>
      </c>
      <c r="C33" s="20" t="s">
        <v>85</v>
      </c>
      <c r="D33" s="46">
        <v>0</v>
      </c>
      <c r="E33" s="46">
        <v>112630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112630</v>
      </c>
      <c r="O33" s="47">
        <f t="shared" si="1"/>
        <v>17.997762863534675</v>
      </c>
      <c r="P33" s="9"/>
    </row>
    <row r="34" spans="1:16">
      <c r="A34" s="12"/>
      <c r="B34" s="25">
        <v>338</v>
      </c>
      <c r="C34" s="20" t="s">
        <v>32</v>
      </c>
      <c r="D34" s="46">
        <v>35139</v>
      </c>
      <c r="E34" s="46">
        <v>20000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55139</v>
      </c>
      <c r="O34" s="47">
        <f t="shared" si="1"/>
        <v>8.8109619686800897</v>
      </c>
      <c r="P34" s="9"/>
    </row>
    <row r="35" spans="1:16" ht="15.75">
      <c r="A35" s="29" t="s">
        <v>37</v>
      </c>
      <c r="B35" s="30"/>
      <c r="C35" s="31"/>
      <c r="D35" s="32">
        <f t="shared" ref="D35:M35" si="7">SUM(D36:D40)</f>
        <v>321553</v>
      </c>
      <c r="E35" s="32">
        <f t="shared" si="7"/>
        <v>49308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6"/>
        <v>370861</v>
      </c>
      <c r="O35" s="45">
        <f t="shared" si="1"/>
        <v>59.261904761904759</v>
      </c>
      <c r="P35" s="10"/>
    </row>
    <row r="36" spans="1:16">
      <c r="A36" s="12"/>
      <c r="B36" s="25">
        <v>341.3</v>
      </c>
      <c r="C36" s="20" t="s">
        <v>41</v>
      </c>
      <c r="D36" s="46">
        <v>49156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49156</v>
      </c>
      <c r="O36" s="47">
        <f t="shared" si="1"/>
        <v>7.8549057206775323</v>
      </c>
      <c r="P36" s="9"/>
    </row>
    <row r="37" spans="1:16">
      <c r="A37" s="12"/>
      <c r="B37" s="25">
        <v>342.1</v>
      </c>
      <c r="C37" s="20" t="s">
        <v>43</v>
      </c>
      <c r="D37" s="46">
        <v>30391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30391</v>
      </c>
      <c r="O37" s="47">
        <f t="shared" ref="O37:O54" si="8">(N37/O$56)</f>
        <v>4.8563438798338128</v>
      </c>
      <c r="P37" s="9"/>
    </row>
    <row r="38" spans="1:16">
      <c r="A38" s="12"/>
      <c r="B38" s="25">
        <v>343.4</v>
      </c>
      <c r="C38" s="20" t="s">
        <v>86</v>
      </c>
      <c r="D38" s="46">
        <v>216581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216581</v>
      </c>
      <c r="O38" s="47">
        <f t="shared" si="8"/>
        <v>34.60866091403004</v>
      </c>
      <c r="P38" s="9"/>
    </row>
    <row r="39" spans="1:16">
      <c r="A39" s="12"/>
      <c r="B39" s="25">
        <v>346.4</v>
      </c>
      <c r="C39" s="20" t="s">
        <v>45</v>
      </c>
      <c r="D39" s="46">
        <v>370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370</v>
      </c>
      <c r="O39" s="47">
        <f t="shared" si="8"/>
        <v>5.912432086928731E-2</v>
      </c>
      <c r="P39" s="9"/>
    </row>
    <row r="40" spans="1:16">
      <c r="A40" s="12"/>
      <c r="B40" s="25">
        <v>349</v>
      </c>
      <c r="C40" s="20" t="s">
        <v>1</v>
      </c>
      <c r="D40" s="46">
        <v>25055</v>
      </c>
      <c r="E40" s="46">
        <v>49308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74363</v>
      </c>
      <c r="O40" s="47">
        <f t="shared" si="8"/>
        <v>11.882869926494088</v>
      </c>
      <c r="P40" s="9"/>
    </row>
    <row r="41" spans="1:16" ht="15.75">
      <c r="A41" s="29" t="s">
        <v>38</v>
      </c>
      <c r="B41" s="30"/>
      <c r="C41" s="31"/>
      <c r="D41" s="32">
        <f t="shared" ref="D41:M41" si="9">SUM(D42:D44)</f>
        <v>50542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6"/>
        <v>50542</v>
      </c>
      <c r="O41" s="45">
        <f t="shared" si="8"/>
        <v>8.0763822307446471</v>
      </c>
      <c r="P41" s="10"/>
    </row>
    <row r="42" spans="1:16">
      <c r="A42" s="13"/>
      <c r="B42" s="39">
        <v>351.1</v>
      </c>
      <c r="C42" s="21" t="s">
        <v>72</v>
      </c>
      <c r="D42" s="46">
        <v>5670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5670</v>
      </c>
      <c r="O42" s="47">
        <f t="shared" si="8"/>
        <v>0.90604026845637586</v>
      </c>
      <c r="P42" s="9"/>
    </row>
    <row r="43" spans="1:16">
      <c r="A43" s="13"/>
      <c r="B43" s="39">
        <v>354</v>
      </c>
      <c r="C43" s="21" t="s">
        <v>49</v>
      </c>
      <c r="D43" s="46">
        <v>21445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21445</v>
      </c>
      <c r="O43" s="47">
        <f t="shared" si="8"/>
        <v>3.4268136784915306</v>
      </c>
      <c r="P43" s="9"/>
    </row>
    <row r="44" spans="1:16">
      <c r="A44" s="13"/>
      <c r="B44" s="39">
        <v>359</v>
      </c>
      <c r="C44" s="21" t="s">
        <v>50</v>
      </c>
      <c r="D44" s="46">
        <v>23427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23427</v>
      </c>
      <c r="O44" s="47">
        <f t="shared" si="8"/>
        <v>3.7435282837967403</v>
      </c>
      <c r="P44" s="9"/>
    </row>
    <row r="45" spans="1:16" ht="15.75">
      <c r="A45" s="29" t="s">
        <v>4</v>
      </c>
      <c r="B45" s="30"/>
      <c r="C45" s="31"/>
      <c r="D45" s="32">
        <f t="shared" ref="D45:M45" si="10">SUM(D46:D51)</f>
        <v>127414</v>
      </c>
      <c r="E45" s="32">
        <f t="shared" si="10"/>
        <v>4063</v>
      </c>
      <c r="F45" s="32">
        <f t="shared" si="10"/>
        <v>672</v>
      </c>
      <c r="G45" s="32">
        <f t="shared" si="10"/>
        <v>128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6"/>
        <v>132277</v>
      </c>
      <c r="O45" s="45">
        <f t="shared" si="8"/>
        <v>21.137264301693833</v>
      </c>
      <c r="P45" s="10"/>
    </row>
    <row r="46" spans="1:16">
      <c r="A46" s="12"/>
      <c r="B46" s="25">
        <v>361.1</v>
      </c>
      <c r="C46" s="20" t="s">
        <v>51</v>
      </c>
      <c r="D46" s="46">
        <v>17109</v>
      </c>
      <c r="E46" s="46">
        <v>2792</v>
      </c>
      <c r="F46" s="46">
        <v>672</v>
      </c>
      <c r="G46" s="46">
        <v>128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6"/>
        <v>20701</v>
      </c>
      <c r="O46" s="47">
        <f t="shared" si="8"/>
        <v>3.3079258549057209</v>
      </c>
      <c r="P46" s="9"/>
    </row>
    <row r="47" spans="1:16">
      <c r="A47" s="12"/>
      <c r="B47" s="25">
        <v>362</v>
      </c>
      <c r="C47" s="20" t="s">
        <v>87</v>
      </c>
      <c r="D47" s="46">
        <v>1100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6"/>
        <v>1100</v>
      </c>
      <c r="O47" s="47">
        <f t="shared" si="8"/>
        <v>0.17577500798977308</v>
      </c>
      <c r="P47" s="9"/>
    </row>
    <row r="48" spans="1:16">
      <c r="A48" s="12"/>
      <c r="B48" s="25">
        <v>364</v>
      </c>
      <c r="C48" s="20" t="s">
        <v>53</v>
      </c>
      <c r="D48" s="46">
        <v>3505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6"/>
        <v>3505</v>
      </c>
      <c r="O48" s="47">
        <f t="shared" si="8"/>
        <v>0.56008309364014064</v>
      </c>
      <c r="P48" s="9"/>
    </row>
    <row r="49" spans="1:119">
      <c r="A49" s="12"/>
      <c r="B49" s="25">
        <v>366</v>
      </c>
      <c r="C49" s="20" t="s">
        <v>55</v>
      </c>
      <c r="D49" s="46">
        <v>31285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6"/>
        <v>31285</v>
      </c>
      <c r="O49" s="47">
        <f t="shared" si="8"/>
        <v>4.999201022690956</v>
      </c>
      <c r="P49" s="9"/>
    </row>
    <row r="50" spans="1:119">
      <c r="A50" s="12"/>
      <c r="B50" s="25">
        <v>369.3</v>
      </c>
      <c r="C50" s="20" t="s">
        <v>57</v>
      </c>
      <c r="D50" s="46">
        <v>37188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6"/>
        <v>37188</v>
      </c>
      <c r="O50" s="47">
        <f t="shared" si="8"/>
        <v>5.9424736337488016</v>
      </c>
      <c r="P50" s="9"/>
    </row>
    <row r="51" spans="1:119">
      <c r="A51" s="12"/>
      <c r="B51" s="25">
        <v>369.9</v>
      </c>
      <c r="C51" s="20" t="s">
        <v>58</v>
      </c>
      <c r="D51" s="46">
        <v>37227</v>
      </c>
      <c r="E51" s="46">
        <v>1271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6"/>
        <v>38498</v>
      </c>
      <c r="O51" s="47">
        <f t="shared" si="8"/>
        <v>6.15180568871844</v>
      </c>
      <c r="P51" s="9"/>
    </row>
    <row r="52" spans="1:119" ht="15.75">
      <c r="A52" s="29" t="s">
        <v>39</v>
      </c>
      <c r="B52" s="30"/>
      <c r="C52" s="31"/>
      <c r="D52" s="32">
        <f t="shared" ref="D52:M52" si="11">SUM(D53:D53)</f>
        <v>0</v>
      </c>
      <c r="E52" s="32">
        <f t="shared" si="11"/>
        <v>519070</v>
      </c>
      <c r="F52" s="32">
        <f t="shared" si="11"/>
        <v>0</v>
      </c>
      <c r="G52" s="32">
        <f t="shared" si="11"/>
        <v>117518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si="6"/>
        <v>636588</v>
      </c>
      <c r="O52" s="45">
        <f t="shared" si="8"/>
        <v>101.72387344199424</v>
      </c>
      <c r="P52" s="9"/>
    </row>
    <row r="53" spans="1:119" ht="15.75" thickBot="1">
      <c r="A53" s="12"/>
      <c r="B53" s="25">
        <v>381</v>
      </c>
      <c r="C53" s="20" t="s">
        <v>59</v>
      </c>
      <c r="D53" s="46">
        <v>0</v>
      </c>
      <c r="E53" s="46">
        <v>519070</v>
      </c>
      <c r="F53" s="46">
        <v>0</v>
      </c>
      <c r="G53" s="46">
        <v>117518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6"/>
        <v>636588</v>
      </c>
      <c r="O53" s="47">
        <f t="shared" si="8"/>
        <v>101.72387344199424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2">SUM(D5,D13,D23,D35,D41,D45,D52)</f>
        <v>4332744</v>
      </c>
      <c r="E54" s="15">
        <f t="shared" si="12"/>
        <v>1066782</v>
      </c>
      <c r="F54" s="15">
        <f t="shared" si="12"/>
        <v>369987</v>
      </c>
      <c r="G54" s="15">
        <f t="shared" si="12"/>
        <v>117646</v>
      </c>
      <c r="H54" s="15">
        <f t="shared" si="12"/>
        <v>0</v>
      </c>
      <c r="I54" s="15">
        <f t="shared" si="12"/>
        <v>0</v>
      </c>
      <c r="J54" s="15">
        <f t="shared" si="12"/>
        <v>0</v>
      </c>
      <c r="K54" s="15">
        <f t="shared" si="12"/>
        <v>0</v>
      </c>
      <c r="L54" s="15">
        <f t="shared" si="12"/>
        <v>0</v>
      </c>
      <c r="M54" s="15">
        <f t="shared" si="12"/>
        <v>0</v>
      </c>
      <c r="N54" s="15">
        <f t="shared" si="6"/>
        <v>5887159</v>
      </c>
      <c r="O54" s="38">
        <f t="shared" si="8"/>
        <v>940.74129114733137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88</v>
      </c>
      <c r="M56" s="48"/>
      <c r="N56" s="48"/>
      <c r="O56" s="43">
        <v>6258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2647193</v>
      </c>
      <c r="E5" s="27">
        <f t="shared" si="0"/>
        <v>267011</v>
      </c>
      <c r="F5" s="27">
        <f t="shared" si="0"/>
        <v>476582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3390786</v>
      </c>
      <c r="O5" s="33">
        <f t="shared" ref="O5:O46" si="1">(N5/O$48)</f>
        <v>543.91819056785369</v>
      </c>
      <c r="P5" s="6"/>
    </row>
    <row r="6" spans="1:133">
      <c r="A6" s="12"/>
      <c r="B6" s="25">
        <v>311</v>
      </c>
      <c r="C6" s="20" t="s">
        <v>3</v>
      </c>
      <c r="D6" s="46">
        <v>2092109</v>
      </c>
      <c r="E6" s="46">
        <v>0</v>
      </c>
      <c r="F6" s="46">
        <v>173692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2265801</v>
      </c>
      <c r="O6" s="47">
        <f t="shared" si="1"/>
        <v>363.45861405197303</v>
      </c>
      <c r="P6" s="9"/>
    </row>
    <row r="7" spans="1:133">
      <c r="A7" s="12"/>
      <c r="B7" s="25">
        <v>312.10000000000002</v>
      </c>
      <c r="C7" s="20" t="s">
        <v>76</v>
      </c>
      <c r="D7" s="46">
        <v>0</v>
      </c>
      <c r="E7" s="46">
        <v>267011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267011</v>
      </c>
      <c r="O7" s="47">
        <f t="shared" si="1"/>
        <v>42.831408405518125</v>
      </c>
      <c r="P7" s="9"/>
    </row>
    <row r="8" spans="1:133">
      <c r="A8" s="12"/>
      <c r="B8" s="25">
        <v>314.10000000000002</v>
      </c>
      <c r="C8" s="20" t="s">
        <v>12</v>
      </c>
      <c r="D8" s="46">
        <v>377735</v>
      </c>
      <c r="E8" s="46">
        <v>0</v>
      </c>
      <c r="F8" s="46">
        <v>118044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495779</v>
      </c>
      <c r="O8" s="47">
        <f t="shared" si="1"/>
        <v>79.528232274623036</v>
      </c>
      <c r="P8" s="9"/>
    </row>
    <row r="9" spans="1:133">
      <c r="A9" s="12"/>
      <c r="B9" s="25">
        <v>314.39999999999998</v>
      </c>
      <c r="C9" s="20" t="s">
        <v>13</v>
      </c>
      <c r="D9" s="46">
        <v>860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860</v>
      </c>
      <c r="O9" s="47">
        <f t="shared" si="1"/>
        <v>0.13795316008982997</v>
      </c>
      <c r="P9" s="9"/>
    </row>
    <row r="10" spans="1:133">
      <c r="A10" s="12"/>
      <c r="B10" s="25">
        <v>314.8</v>
      </c>
      <c r="C10" s="20" t="s">
        <v>14</v>
      </c>
      <c r="D10" s="46">
        <v>26242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26242</v>
      </c>
      <c r="O10" s="47">
        <f t="shared" si="1"/>
        <v>4.2094963105550205</v>
      </c>
      <c r="P10" s="9"/>
    </row>
    <row r="11" spans="1:133">
      <c r="A11" s="12"/>
      <c r="B11" s="25">
        <v>315</v>
      </c>
      <c r="C11" s="20" t="s">
        <v>15</v>
      </c>
      <c r="D11" s="46">
        <v>118264</v>
      </c>
      <c r="E11" s="46">
        <v>0</v>
      </c>
      <c r="F11" s="46">
        <v>184846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303110</v>
      </c>
      <c r="O11" s="47">
        <f t="shared" si="1"/>
        <v>48.622072505614376</v>
      </c>
      <c r="P11" s="9"/>
    </row>
    <row r="12" spans="1:133">
      <c r="A12" s="12"/>
      <c r="B12" s="25">
        <v>319</v>
      </c>
      <c r="C12" s="20" t="s">
        <v>77</v>
      </c>
      <c r="D12" s="46">
        <v>31983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31983</v>
      </c>
      <c r="O12" s="47">
        <f t="shared" si="1"/>
        <v>5.1304138594802691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504709</v>
      </c>
      <c r="E13" s="32">
        <f t="shared" si="3"/>
        <v>25072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6" si="4">SUM(D13:M13)</f>
        <v>529781</v>
      </c>
      <c r="O13" s="45">
        <f t="shared" si="1"/>
        <v>84.982515239011875</v>
      </c>
      <c r="P13" s="10"/>
    </row>
    <row r="14" spans="1:133">
      <c r="A14" s="12"/>
      <c r="B14" s="25">
        <v>322</v>
      </c>
      <c r="C14" s="20" t="s">
        <v>0</v>
      </c>
      <c r="D14" s="46">
        <v>71043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71043</v>
      </c>
      <c r="O14" s="47">
        <f t="shared" si="1"/>
        <v>11.396053897978826</v>
      </c>
      <c r="P14" s="9"/>
    </row>
    <row r="15" spans="1:133">
      <c r="A15" s="12"/>
      <c r="B15" s="25">
        <v>329</v>
      </c>
      <c r="C15" s="20" t="s">
        <v>78</v>
      </c>
      <c r="D15" s="46">
        <v>426277</v>
      </c>
      <c r="E15" s="46">
        <v>25072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451349</v>
      </c>
      <c r="O15" s="47">
        <f t="shared" si="1"/>
        <v>72.401187038819373</v>
      </c>
      <c r="P15" s="9"/>
    </row>
    <row r="16" spans="1:133">
      <c r="A16" s="12"/>
      <c r="B16" s="25">
        <v>367</v>
      </c>
      <c r="C16" s="20" t="s">
        <v>56</v>
      </c>
      <c r="D16" s="46">
        <v>7389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7389</v>
      </c>
      <c r="O16" s="47">
        <f t="shared" si="1"/>
        <v>1.1852743022136669</v>
      </c>
      <c r="P16" s="9"/>
    </row>
    <row r="17" spans="1:16" ht="15.75">
      <c r="A17" s="29" t="s">
        <v>24</v>
      </c>
      <c r="B17" s="30"/>
      <c r="C17" s="31"/>
      <c r="D17" s="32">
        <f t="shared" ref="D17:M17" si="5">SUM(D18:D25)</f>
        <v>592052</v>
      </c>
      <c r="E17" s="32">
        <f t="shared" si="5"/>
        <v>1573576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2165628</v>
      </c>
      <c r="O17" s="45">
        <f t="shared" si="1"/>
        <v>347.38979788257939</v>
      </c>
      <c r="P17" s="10"/>
    </row>
    <row r="18" spans="1:16">
      <c r="A18" s="12"/>
      <c r="B18" s="25">
        <v>334.2</v>
      </c>
      <c r="C18" s="20" t="s">
        <v>70</v>
      </c>
      <c r="D18" s="46">
        <v>27330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27330</v>
      </c>
      <c r="O18" s="47">
        <f t="shared" si="1"/>
        <v>4.3840230991337821</v>
      </c>
      <c r="P18" s="9"/>
    </row>
    <row r="19" spans="1:16">
      <c r="A19" s="12"/>
      <c r="B19" s="25">
        <v>334.49</v>
      </c>
      <c r="C19" s="20" t="s">
        <v>26</v>
      </c>
      <c r="D19" s="46">
        <v>0</v>
      </c>
      <c r="E19" s="46">
        <v>1513017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1513017</v>
      </c>
      <c r="O19" s="47">
        <f t="shared" si="1"/>
        <v>242.70404234841195</v>
      </c>
      <c r="P19" s="9"/>
    </row>
    <row r="20" spans="1:16">
      <c r="A20" s="12"/>
      <c r="B20" s="25">
        <v>335.12</v>
      </c>
      <c r="C20" s="20" t="s">
        <v>28</v>
      </c>
      <c r="D20" s="46">
        <v>100078</v>
      </c>
      <c r="E20" s="46">
        <v>36755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136833</v>
      </c>
      <c r="O20" s="47">
        <f t="shared" si="1"/>
        <v>21.94947064485082</v>
      </c>
      <c r="P20" s="9"/>
    </row>
    <row r="21" spans="1:16">
      <c r="A21" s="12"/>
      <c r="B21" s="25">
        <v>335.15</v>
      </c>
      <c r="C21" s="20" t="s">
        <v>29</v>
      </c>
      <c r="D21" s="46">
        <v>947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947</v>
      </c>
      <c r="O21" s="47">
        <f t="shared" si="1"/>
        <v>0.15190888675008021</v>
      </c>
      <c r="P21" s="9"/>
    </row>
    <row r="22" spans="1:16">
      <c r="A22" s="12"/>
      <c r="B22" s="25">
        <v>335.18</v>
      </c>
      <c r="C22" s="20" t="s">
        <v>30</v>
      </c>
      <c r="D22" s="46">
        <v>415969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415969</v>
      </c>
      <c r="O22" s="47">
        <f t="shared" si="1"/>
        <v>66.725858196984277</v>
      </c>
      <c r="P22" s="9"/>
    </row>
    <row r="23" spans="1:16">
      <c r="A23" s="12"/>
      <c r="B23" s="25">
        <v>335.19</v>
      </c>
      <c r="C23" s="20" t="s">
        <v>40</v>
      </c>
      <c r="D23" s="46">
        <v>0</v>
      </c>
      <c r="E23" s="46">
        <v>3804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3804</v>
      </c>
      <c r="O23" s="47">
        <f t="shared" si="1"/>
        <v>0.61020211742059671</v>
      </c>
      <c r="P23" s="9"/>
    </row>
    <row r="24" spans="1:16">
      <c r="A24" s="12"/>
      <c r="B24" s="25">
        <v>337.2</v>
      </c>
      <c r="C24" s="20" t="s">
        <v>31</v>
      </c>
      <c r="D24" s="46">
        <v>600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600</v>
      </c>
      <c r="O24" s="47">
        <f t="shared" si="1"/>
        <v>9.6246390760346481E-2</v>
      </c>
      <c r="P24" s="9"/>
    </row>
    <row r="25" spans="1:16">
      <c r="A25" s="12"/>
      <c r="B25" s="25">
        <v>338</v>
      </c>
      <c r="C25" s="20" t="s">
        <v>32</v>
      </c>
      <c r="D25" s="46">
        <v>47128</v>
      </c>
      <c r="E25" s="46">
        <v>20000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67128</v>
      </c>
      <c r="O25" s="47">
        <f t="shared" si="1"/>
        <v>10.768046198267564</v>
      </c>
      <c r="P25" s="9"/>
    </row>
    <row r="26" spans="1:16" ht="15.75">
      <c r="A26" s="29" t="s">
        <v>37</v>
      </c>
      <c r="B26" s="30"/>
      <c r="C26" s="31"/>
      <c r="D26" s="32">
        <f t="shared" ref="D26:M26" si="6">SUM(D27:D31)</f>
        <v>78935</v>
      </c>
      <c r="E26" s="32">
        <f t="shared" si="6"/>
        <v>54265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133200</v>
      </c>
      <c r="O26" s="45">
        <f t="shared" si="1"/>
        <v>21.366698748796921</v>
      </c>
      <c r="P26" s="10"/>
    </row>
    <row r="27" spans="1:16">
      <c r="A27" s="12"/>
      <c r="B27" s="25">
        <v>341.3</v>
      </c>
      <c r="C27" s="20" t="s">
        <v>41</v>
      </c>
      <c r="D27" s="46">
        <v>21632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21632</v>
      </c>
      <c r="O27" s="47">
        <f t="shared" si="1"/>
        <v>3.4700032082130252</v>
      </c>
      <c r="P27" s="9"/>
    </row>
    <row r="28" spans="1:16">
      <c r="A28" s="12"/>
      <c r="B28" s="25">
        <v>341.9</v>
      </c>
      <c r="C28" s="20" t="s">
        <v>42</v>
      </c>
      <c r="D28" s="46">
        <v>4692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4692</v>
      </c>
      <c r="O28" s="47">
        <f t="shared" si="1"/>
        <v>0.75264677574590955</v>
      </c>
      <c r="P28" s="9"/>
    </row>
    <row r="29" spans="1:16">
      <c r="A29" s="12"/>
      <c r="B29" s="25">
        <v>342.1</v>
      </c>
      <c r="C29" s="20" t="s">
        <v>43</v>
      </c>
      <c r="D29" s="46">
        <v>30138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30138</v>
      </c>
      <c r="O29" s="47">
        <f t="shared" si="1"/>
        <v>4.8344562078922042</v>
      </c>
      <c r="P29" s="9"/>
    </row>
    <row r="30" spans="1:16">
      <c r="A30" s="12"/>
      <c r="B30" s="25">
        <v>346.4</v>
      </c>
      <c r="C30" s="20" t="s">
        <v>45</v>
      </c>
      <c r="D30" s="46">
        <v>574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574</v>
      </c>
      <c r="O30" s="47">
        <f t="shared" si="1"/>
        <v>9.207571382739814E-2</v>
      </c>
      <c r="P30" s="9"/>
    </row>
    <row r="31" spans="1:16">
      <c r="A31" s="12"/>
      <c r="B31" s="25">
        <v>349</v>
      </c>
      <c r="C31" s="20" t="s">
        <v>1</v>
      </c>
      <c r="D31" s="46">
        <v>21899</v>
      </c>
      <c r="E31" s="46">
        <v>54265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76164</v>
      </c>
      <c r="O31" s="47">
        <f t="shared" si="1"/>
        <v>12.217516843118384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SUM(D33:D35)</f>
        <v>41644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41644</v>
      </c>
      <c r="O32" s="45">
        <f t="shared" si="1"/>
        <v>6.6801411613731148</v>
      </c>
      <c r="P32" s="10"/>
    </row>
    <row r="33" spans="1:119">
      <c r="A33" s="13"/>
      <c r="B33" s="39">
        <v>351.1</v>
      </c>
      <c r="C33" s="21" t="s">
        <v>72</v>
      </c>
      <c r="D33" s="46">
        <v>9403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9403</v>
      </c>
      <c r="O33" s="47">
        <f t="shared" si="1"/>
        <v>1.5083413538658967</v>
      </c>
      <c r="P33" s="9"/>
    </row>
    <row r="34" spans="1:119">
      <c r="A34" s="13"/>
      <c r="B34" s="39">
        <v>354</v>
      </c>
      <c r="C34" s="21" t="s">
        <v>49</v>
      </c>
      <c r="D34" s="46">
        <v>14036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14036</v>
      </c>
      <c r="O34" s="47">
        <f t="shared" si="1"/>
        <v>2.2515239011870389</v>
      </c>
      <c r="P34" s="9"/>
    </row>
    <row r="35" spans="1:119">
      <c r="A35" s="13"/>
      <c r="B35" s="39">
        <v>359</v>
      </c>
      <c r="C35" s="21" t="s">
        <v>50</v>
      </c>
      <c r="D35" s="46">
        <v>18205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18205</v>
      </c>
      <c r="O35" s="47">
        <f t="shared" si="1"/>
        <v>2.9202759063201795</v>
      </c>
      <c r="P35" s="9"/>
    </row>
    <row r="36" spans="1:119" ht="15.75">
      <c r="A36" s="29" t="s">
        <v>4</v>
      </c>
      <c r="B36" s="30"/>
      <c r="C36" s="31"/>
      <c r="D36" s="32">
        <f t="shared" ref="D36:M36" si="8">SUM(D37:D41)</f>
        <v>93031</v>
      </c>
      <c r="E36" s="32">
        <f t="shared" si="8"/>
        <v>2671</v>
      </c>
      <c r="F36" s="32">
        <f t="shared" si="8"/>
        <v>1376</v>
      </c>
      <c r="G36" s="32">
        <f t="shared" si="8"/>
        <v>107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97185</v>
      </c>
      <c r="O36" s="45">
        <f t="shared" si="1"/>
        <v>15.589509143407122</v>
      </c>
      <c r="P36" s="10"/>
    </row>
    <row r="37" spans="1:119">
      <c r="A37" s="12"/>
      <c r="B37" s="25">
        <v>361.1</v>
      </c>
      <c r="C37" s="20" t="s">
        <v>51</v>
      </c>
      <c r="D37" s="46">
        <v>16447</v>
      </c>
      <c r="E37" s="46">
        <v>2671</v>
      </c>
      <c r="F37" s="46">
        <v>1376</v>
      </c>
      <c r="G37" s="46">
        <v>107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20601</v>
      </c>
      <c r="O37" s="47">
        <f t="shared" si="1"/>
        <v>3.3046198267564968</v>
      </c>
      <c r="P37" s="9"/>
    </row>
    <row r="38" spans="1:119">
      <c r="A38" s="12"/>
      <c r="B38" s="25">
        <v>365</v>
      </c>
      <c r="C38" s="20" t="s">
        <v>54</v>
      </c>
      <c r="D38" s="46">
        <v>7096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7096</v>
      </c>
      <c r="O38" s="47">
        <f t="shared" si="1"/>
        <v>1.1382739813923644</v>
      </c>
      <c r="P38" s="9"/>
    </row>
    <row r="39" spans="1:119">
      <c r="A39" s="12"/>
      <c r="B39" s="25">
        <v>366</v>
      </c>
      <c r="C39" s="20" t="s">
        <v>55</v>
      </c>
      <c r="D39" s="46">
        <v>48544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48544</v>
      </c>
      <c r="O39" s="47">
        <f t="shared" si="1"/>
        <v>7.7869746551171</v>
      </c>
      <c r="P39" s="9"/>
    </row>
    <row r="40" spans="1:119">
      <c r="A40" s="12"/>
      <c r="B40" s="25">
        <v>369.3</v>
      </c>
      <c r="C40" s="20" t="s">
        <v>57</v>
      </c>
      <c r="D40" s="46">
        <v>17202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17202</v>
      </c>
      <c r="O40" s="47">
        <f t="shared" si="1"/>
        <v>2.759384023099134</v>
      </c>
      <c r="P40" s="9"/>
    </row>
    <row r="41" spans="1:119">
      <c r="A41" s="12"/>
      <c r="B41" s="25">
        <v>369.9</v>
      </c>
      <c r="C41" s="20" t="s">
        <v>58</v>
      </c>
      <c r="D41" s="46">
        <v>3742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3742</v>
      </c>
      <c r="O41" s="47">
        <f t="shared" si="1"/>
        <v>0.60025665704202757</v>
      </c>
      <c r="P41" s="9"/>
    </row>
    <row r="42" spans="1:119" ht="15.75">
      <c r="A42" s="29" t="s">
        <v>39</v>
      </c>
      <c r="B42" s="30"/>
      <c r="C42" s="31"/>
      <c r="D42" s="32">
        <f t="shared" ref="D42:M42" si="9">SUM(D43:D45)</f>
        <v>0</v>
      </c>
      <c r="E42" s="32">
        <f t="shared" si="9"/>
        <v>1223721</v>
      </c>
      <c r="F42" s="32">
        <f t="shared" si="9"/>
        <v>6342800</v>
      </c>
      <c r="G42" s="32">
        <f t="shared" si="9"/>
        <v>121514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4"/>
        <v>7688035</v>
      </c>
      <c r="O42" s="45">
        <f t="shared" si="1"/>
        <v>1233.2427013153674</v>
      </c>
      <c r="P42" s="9"/>
    </row>
    <row r="43" spans="1:119">
      <c r="A43" s="12"/>
      <c r="B43" s="25">
        <v>381</v>
      </c>
      <c r="C43" s="20" t="s">
        <v>59</v>
      </c>
      <c r="D43" s="46">
        <v>0</v>
      </c>
      <c r="E43" s="46">
        <v>316845</v>
      </c>
      <c r="F43" s="46">
        <v>4507800</v>
      </c>
      <c r="G43" s="46">
        <v>121514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4946159</v>
      </c>
      <c r="O43" s="47">
        <f t="shared" si="1"/>
        <v>793.41658646134101</v>
      </c>
      <c r="P43" s="9"/>
    </row>
    <row r="44" spans="1:119">
      <c r="A44" s="12"/>
      <c r="B44" s="25">
        <v>384</v>
      </c>
      <c r="C44" s="20" t="s">
        <v>60</v>
      </c>
      <c r="D44" s="46">
        <v>0</v>
      </c>
      <c r="E44" s="46">
        <v>906876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906876</v>
      </c>
      <c r="O44" s="47">
        <f t="shared" si="1"/>
        <v>145.4725697786333</v>
      </c>
      <c r="P44" s="9"/>
    </row>
    <row r="45" spans="1:119" ht="15.75" thickBot="1">
      <c r="A45" s="12"/>
      <c r="B45" s="25">
        <v>385</v>
      </c>
      <c r="C45" s="20" t="s">
        <v>79</v>
      </c>
      <c r="D45" s="46">
        <v>0</v>
      </c>
      <c r="E45" s="46">
        <v>0</v>
      </c>
      <c r="F45" s="46">
        <v>1835000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1835000</v>
      </c>
      <c r="O45" s="47">
        <f t="shared" si="1"/>
        <v>294.35354507539301</v>
      </c>
      <c r="P45" s="9"/>
    </row>
    <row r="46" spans="1:119" ht="16.5" thickBot="1">
      <c r="A46" s="14" t="s">
        <v>46</v>
      </c>
      <c r="B46" s="23"/>
      <c r="C46" s="22"/>
      <c r="D46" s="15">
        <f t="shared" ref="D46:M46" si="10">SUM(D5,D13,D17,D26,D32,D36,D42)</f>
        <v>3957564</v>
      </c>
      <c r="E46" s="15">
        <f t="shared" si="10"/>
        <v>3146316</v>
      </c>
      <c r="F46" s="15">
        <f t="shared" si="10"/>
        <v>6820758</v>
      </c>
      <c r="G46" s="15">
        <f t="shared" si="10"/>
        <v>121621</v>
      </c>
      <c r="H46" s="15">
        <f t="shared" si="10"/>
        <v>0</v>
      </c>
      <c r="I46" s="15">
        <f t="shared" si="10"/>
        <v>0</v>
      </c>
      <c r="J46" s="15">
        <f t="shared" si="10"/>
        <v>0</v>
      </c>
      <c r="K46" s="15">
        <f t="shared" si="10"/>
        <v>0</v>
      </c>
      <c r="L46" s="15">
        <f t="shared" si="10"/>
        <v>0</v>
      </c>
      <c r="M46" s="15">
        <f t="shared" si="10"/>
        <v>0</v>
      </c>
      <c r="N46" s="15">
        <f t="shared" si="4"/>
        <v>14046259</v>
      </c>
      <c r="O46" s="38">
        <f t="shared" si="1"/>
        <v>2253.1695540583896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8" t="s">
        <v>80</v>
      </c>
      <c r="M48" s="48"/>
      <c r="N48" s="48"/>
      <c r="O48" s="43">
        <v>6234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customHeight="1" thickBot="1">
      <c r="A50" s="52" t="s">
        <v>74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2986670</v>
      </c>
      <c r="E5" s="27">
        <f t="shared" si="0"/>
        <v>267612</v>
      </c>
      <c r="F5" s="27">
        <f t="shared" si="0"/>
        <v>666232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3920514</v>
      </c>
      <c r="O5" s="33">
        <f t="shared" ref="O5:O51" si="1">(N5/O$53)</f>
        <v>634.79825129533674</v>
      </c>
      <c r="P5" s="6"/>
    </row>
    <row r="6" spans="1:133">
      <c r="A6" s="12"/>
      <c r="B6" s="25">
        <v>311</v>
      </c>
      <c r="C6" s="20" t="s">
        <v>3</v>
      </c>
      <c r="D6" s="46">
        <v>2276666</v>
      </c>
      <c r="E6" s="46">
        <v>0</v>
      </c>
      <c r="F6" s="46">
        <v>497315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2773981</v>
      </c>
      <c r="O6" s="47">
        <f t="shared" si="1"/>
        <v>449.15495466321244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267612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267612</v>
      </c>
      <c r="O7" s="47">
        <f t="shared" si="1"/>
        <v>43.3309585492228</v>
      </c>
      <c r="P7" s="9"/>
    </row>
    <row r="8" spans="1:133">
      <c r="A8" s="12"/>
      <c r="B8" s="25">
        <v>314.10000000000002</v>
      </c>
      <c r="C8" s="20" t="s">
        <v>12</v>
      </c>
      <c r="D8" s="46">
        <v>497780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497780</v>
      </c>
      <c r="O8" s="47">
        <f t="shared" si="1"/>
        <v>80.599093264248708</v>
      </c>
      <c r="P8" s="9"/>
    </row>
    <row r="9" spans="1:133">
      <c r="A9" s="12"/>
      <c r="B9" s="25">
        <v>314.39999999999998</v>
      </c>
      <c r="C9" s="20" t="s">
        <v>13</v>
      </c>
      <c r="D9" s="46">
        <v>2315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2315</v>
      </c>
      <c r="O9" s="47">
        <f t="shared" si="1"/>
        <v>0.3748380829015544</v>
      </c>
      <c r="P9" s="9"/>
    </row>
    <row r="10" spans="1:133">
      <c r="A10" s="12"/>
      <c r="B10" s="25">
        <v>314.8</v>
      </c>
      <c r="C10" s="20" t="s">
        <v>14</v>
      </c>
      <c r="D10" s="46">
        <v>26333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26333</v>
      </c>
      <c r="O10" s="47">
        <f t="shared" si="1"/>
        <v>4.263762953367876</v>
      </c>
      <c r="P10" s="9"/>
    </row>
    <row r="11" spans="1:133">
      <c r="A11" s="12"/>
      <c r="B11" s="25">
        <v>315</v>
      </c>
      <c r="C11" s="20" t="s">
        <v>15</v>
      </c>
      <c r="D11" s="46">
        <v>153548</v>
      </c>
      <c r="E11" s="46">
        <v>0</v>
      </c>
      <c r="F11" s="46">
        <v>168917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322465</v>
      </c>
      <c r="O11" s="47">
        <f t="shared" si="1"/>
        <v>52.212597150259064</v>
      </c>
      <c r="P11" s="9"/>
    </row>
    <row r="12" spans="1:133">
      <c r="A12" s="12"/>
      <c r="B12" s="25">
        <v>316</v>
      </c>
      <c r="C12" s="20" t="s">
        <v>16</v>
      </c>
      <c r="D12" s="46">
        <v>30028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30028</v>
      </c>
      <c r="O12" s="47">
        <f t="shared" si="1"/>
        <v>4.8620466321243523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497297</v>
      </c>
      <c r="E13" s="32">
        <f t="shared" si="3"/>
        <v>23115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520412</v>
      </c>
      <c r="O13" s="45">
        <f t="shared" si="1"/>
        <v>84.263601036269435</v>
      </c>
      <c r="P13" s="10"/>
    </row>
    <row r="14" spans="1:133">
      <c r="A14" s="12"/>
      <c r="B14" s="25">
        <v>322</v>
      </c>
      <c r="C14" s="20" t="s">
        <v>0</v>
      </c>
      <c r="D14" s="46">
        <v>67073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67073</v>
      </c>
      <c r="O14" s="47">
        <f t="shared" si="1"/>
        <v>10.86026554404145</v>
      </c>
      <c r="P14" s="9"/>
    </row>
    <row r="15" spans="1:133">
      <c r="A15" s="12"/>
      <c r="B15" s="25">
        <v>323.10000000000002</v>
      </c>
      <c r="C15" s="20" t="s">
        <v>18</v>
      </c>
      <c r="D15" s="46">
        <v>416651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416651</v>
      </c>
      <c r="O15" s="47">
        <f t="shared" si="1"/>
        <v>67.462920984455963</v>
      </c>
      <c r="P15" s="9"/>
    </row>
    <row r="16" spans="1:133">
      <c r="A16" s="12"/>
      <c r="B16" s="25">
        <v>323.39999999999998</v>
      </c>
      <c r="C16" s="20" t="s">
        <v>19</v>
      </c>
      <c r="D16" s="46">
        <v>1702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1702</v>
      </c>
      <c r="O16" s="47">
        <f t="shared" si="1"/>
        <v>0.27558290155440412</v>
      </c>
      <c r="P16" s="9"/>
    </row>
    <row r="17" spans="1:16">
      <c r="A17" s="12"/>
      <c r="B17" s="25">
        <v>324.11</v>
      </c>
      <c r="C17" s="20" t="s">
        <v>20</v>
      </c>
      <c r="D17" s="46">
        <v>1754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1754</v>
      </c>
      <c r="O17" s="47">
        <f t="shared" si="1"/>
        <v>0.28400259067357514</v>
      </c>
      <c r="P17" s="9"/>
    </row>
    <row r="18" spans="1:16">
      <c r="A18" s="12"/>
      <c r="B18" s="25">
        <v>324.31</v>
      </c>
      <c r="C18" s="20" t="s">
        <v>21</v>
      </c>
      <c r="D18" s="46">
        <v>0</v>
      </c>
      <c r="E18" s="46">
        <v>23115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23115</v>
      </c>
      <c r="O18" s="47">
        <f t="shared" si="1"/>
        <v>3.7427137305699483</v>
      </c>
      <c r="P18" s="9"/>
    </row>
    <row r="19" spans="1:16">
      <c r="A19" s="12"/>
      <c r="B19" s="25">
        <v>324.61</v>
      </c>
      <c r="C19" s="20" t="s">
        <v>22</v>
      </c>
      <c r="D19" s="46">
        <v>2347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2347</v>
      </c>
      <c r="O19" s="47">
        <f t="shared" si="1"/>
        <v>0.38001943005181349</v>
      </c>
      <c r="P19" s="9"/>
    </row>
    <row r="20" spans="1:16">
      <c r="A20" s="12"/>
      <c r="B20" s="25">
        <v>324.70999999999998</v>
      </c>
      <c r="C20" s="20" t="s">
        <v>23</v>
      </c>
      <c r="D20" s="46">
        <v>2356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2356</v>
      </c>
      <c r="O20" s="47">
        <f t="shared" si="1"/>
        <v>0.38147668393782386</v>
      </c>
      <c r="P20" s="9"/>
    </row>
    <row r="21" spans="1:16">
      <c r="A21" s="12"/>
      <c r="B21" s="25">
        <v>367</v>
      </c>
      <c r="C21" s="20" t="s">
        <v>56</v>
      </c>
      <c r="D21" s="46">
        <v>5414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5414</v>
      </c>
      <c r="O21" s="47">
        <f t="shared" si="1"/>
        <v>0.87661917098445596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SUM(D23:D31)</f>
        <v>5219769</v>
      </c>
      <c r="E22" s="32">
        <f t="shared" si="5"/>
        <v>3056600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ref="N22:N51" si="6">SUM(D22:M22)</f>
        <v>8276369</v>
      </c>
      <c r="O22" s="45">
        <f t="shared" si="1"/>
        <v>1340.0856541450778</v>
      </c>
      <c r="P22" s="10"/>
    </row>
    <row r="23" spans="1:16">
      <c r="A23" s="12"/>
      <c r="B23" s="25">
        <v>334.2</v>
      </c>
      <c r="C23" s="20" t="s">
        <v>70</v>
      </c>
      <c r="D23" s="46">
        <v>135718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135718</v>
      </c>
      <c r="O23" s="47">
        <f t="shared" si="1"/>
        <v>21.975064766839377</v>
      </c>
      <c r="P23" s="9"/>
    </row>
    <row r="24" spans="1:16">
      <c r="A24" s="12"/>
      <c r="B24" s="25">
        <v>334.35</v>
      </c>
      <c r="C24" s="20" t="s">
        <v>71</v>
      </c>
      <c r="D24" s="46">
        <v>0</v>
      </c>
      <c r="E24" s="46">
        <v>2996405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2996405</v>
      </c>
      <c r="O24" s="47">
        <f t="shared" si="1"/>
        <v>485.16920336787564</v>
      </c>
      <c r="P24" s="9"/>
    </row>
    <row r="25" spans="1:16">
      <c r="A25" s="12"/>
      <c r="B25" s="25">
        <v>334.7</v>
      </c>
      <c r="C25" s="20" t="s">
        <v>27</v>
      </c>
      <c r="D25" s="46">
        <v>4540604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4540604</v>
      </c>
      <c r="O25" s="47">
        <f t="shared" si="1"/>
        <v>735.20142487046633</v>
      </c>
      <c r="P25" s="9"/>
    </row>
    <row r="26" spans="1:16">
      <c r="A26" s="12"/>
      <c r="B26" s="25">
        <v>335.12</v>
      </c>
      <c r="C26" s="20" t="s">
        <v>28</v>
      </c>
      <c r="D26" s="46">
        <v>99349</v>
      </c>
      <c r="E26" s="46">
        <v>36059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135408</v>
      </c>
      <c r="O26" s="47">
        <f t="shared" si="1"/>
        <v>21.924870466321245</v>
      </c>
      <c r="P26" s="9"/>
    </row>
    <row r="27" spans="1:16">
      <c r="A27" s="12"/>
      <c r="B27" s="25">
        <v>335.15</v>
      </c>
      <c r="C27" s="20" t="s">
        <v>29</v>
      </c>
      <c r="D27" s="46">
        <v>5034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5034</v>
      </c>
      <c r="O27" s="47">
        <f t="shared" si="1"/>
        <v>0.81509067357512954</v>
      </c>
      <c r="P27" s="9"/>
    </row>
    <row r="28" spans="1:16">
      <c r="A28" s="12"/>
      <c r="B28" s="25">
        <v>335.18</v>
      </c>
      <c r="C28" s="20" t="s">
        <v>30</v>
      </c>
      <c r="D28" s="46">
        <v>393948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393948</v>
      </c>
      <c r="O28" s="47">
        <f t="shared" si="1"/>
        <v>63.786917098445599</v>
      </c>
      <c r="P28" s="9"/>
    </row>
    <row r="29" spans="1:16">
      <c r="A29" s="12"/>
      <c r="B29" s="25">
        <v>335.19</v>
      </c>
      <c r="C29" s="20" t="s">
        <v>40</v>
      </c>
      <c r="D29" s="46">
        <v>0</v>
      </c>
      <c r="E29" s="46">
        <v>4136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4136</v>
      </c>
      <c r="O29" s="47">
        <f t="shared" si="1"/>
        <v>0.6696891191709845</v>
      </c>
      <c r="P29" s="9"/>
    </row>
    <row r="30" spans="1:16">
      <c r="A30" s="12"/>
      <c r="B30" s="25">
        <v>337.2</v>
      </c>
      <c r="C30" s="20" t="s">
        <v>31</v>
      </c>
      <c r="D30" s="46">
        <v>2400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2400</v>
      </c>
      <c r="O30" s="47">
        <f t="shared" si="1"/>
        <v>0.38860103626943004</v>
      </c>
      <c r="P30" s="9"/>
    </row>
    <row r="31" spans="1:16">
      <c r="A31" s="12"/>
      <c r="B31" s="25">
        <v>338</v>
      </c>
      <c r="C31" s="20" t="s">
        <v>32</v>
      </c>
      <c r="D31" s="46">
        <v>42716</v>
      </c>
      <c r="E31" s="46">
        <v>20000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62716</v>
      </c>
      <c r="O31" s="47">
        <f t="shared" si="1"/>
        <v>10.154792746113989</v>
      </c>
      <c r="P31" s="9"/>
    </row>
    <row r="32" spans="1:16" ht="15.75">
      <c r="A32" s="29" t="s">
        <v>37</v>
      </c>
      <c r="B32" s="30"/>
      <c r="C32" s="31"/>
      <c r="D32" s="32">
        <f t="shared" ref="D32:M32" si="7">SUM(D33:D37)</f>
        <v>73198</v>
      </c>
      <c r="E32" s="32">
        <f t="shared" si="7"/>
        <v>51216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6"/>
        <v>124414</v>
      </c>
      <c r="O32" s="45">
        <f t="shared" si="1"/>
        <v>20.144753886010363</v>
      </c>
      <c r="P32" s="10"/>
    </row>
    <row r="33" spans="1:16">
      <c r="A33" s="12"/>
      <c r="B33" s="25">
        <v>341.3</v>
      </c>
      <c r="C33" s="20" t="s">
        <v>41</v>
      </c>
      <c r="D33" s="46">
        <v>19429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19429</v>
      </c>
      <c r="O33" s="47">
        <f t="shared" si="1"/>
        <v>3.1458873056994818</v>
      </c>
      <c r="P33" s="9"/>
    </row>
    <row r="34" spans="1:16">
      <c r="A34" s="12"/>
      <c r="B34" s="25">
        <v>342.1</v>
      </c>
      <c r="C34" s="20" t="s">
        <v>43</v>
      </c>
      <c r="D34" s="46">
        <v>33281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33281</v>
      </c>
      <c r="O34" s="47">
        <f t="shared" si="1"/>
        <v>5.388762953367876</v>
      </c>
      <c r="P34" s="9"/>
    </row>
    <row r="35" spans="1:16">
      <c r="A35" s="12"/>
      <c r="B35" s="25">
        <v>342.5</v>
      </c>
      <c r="C35" s="20" t="s">
        <v>44</v>
      </c>
      <c r="D35" s="46">
        <v>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50</v>
      </c>
      <c r="O35" s="47">
        <f t="shared" si="1"/>
        <v>8.095854922279792E-3</v>
      </c>
      <c r="P35" s="9"/>
    </row>
    <row r="36" spans="1:16">
      <c r="A36" s="12"/>
      <c r="B36" s="25">
        <v>346.4</v>
      </c>
      <c r="C36" s="20" t="s">
        <v>45</v>
      </c>
      <c r="D36" s="46">
        <v>379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379</v>
      </c>
      <c r="O36" s="47">
        <f t="shared" si="1"/>
        <v>6.1366580310880832E-2</v>
      </c>
      <c r="P36" s="9"/>
    </row>
    <row r="37" spans="1:16">
      <c r="A37" s="12"/>
      <c r="B37" s="25">
        <v>349</v>
      </c>
      <c r="C37" s="20" t="s">
        <v>1</v>
      </c>
      <c r="D37" s="46">
        <v>20059</v>
      </c>
      <c r="E37" s="46">
        <v>51216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71275</v>
      </c>
      <c r="O37" s="47">
        <f t="shared" si="1"/>
        <v>11.540641191709845</v>
      </c>
      <c r="P37" s="9"/>
    </row>
    <row r="38" spans="1:16" ht="15.75">
      <c r="A38" s="29" t="s">
        <v>38</v>
      </c>
      <c r="B38" s="30"/>
      <c r="C38" s="31"/>
      <c r="D38" s="32">
        <f t="shared" ref="D38:M38" si="8">SUM(D39:D41)</f>
        <v>33049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6"/>
        <v>33049</v>
      </c>
      <c r="O38" s="45">
        <f t="shared" si="1"/>
        <v>5.3511981865284977</v>
      </c>
      <c r="P38" s="10"/>
    </row>
    <row r="39" spans="1:16">
      <c r="A39" s="13"/>
      <c r="B39" s="39">
        <v>351.1</v>
      </c>
      <c r="C39" s="21" t="s">
        <v>72</v>
      </c>
      <c r="D39" s="46">
        <v>11830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11830</v>
      </c>
      <c r="O39" s="47">
        <f t="shared" si="1"/>
        <v>1.9154792746113989</v>
      </c>
      <c r="P39" s="9"/>
    </row>
    <row r="40" spans="1:16">
      <c r="A40" s="13"/>
      <c r="B40" s="39">
        <v>354</v>
      </c>
      <c r="C40" s="21" t="s">
        <v>49</v>
      </c>
      <c r="D40" s="46">
        <v>16794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16794</v>
      </c>
      <c r="O40" s="47">
        <f t="shared" si="1"/>
        <v>2.7192357512953369</v>
      </c>
      <c r="P40" s="9"/>
    </row>
    <row r="41" spans="1:16">
      <c r="A41" s="13"/>
      <c r="B41" s="39">
        <v>359</v>
      </c>
      <c r="C41" s="21" t="s">
        <v>50</v>
      </c>
      <c r="D41" s="46">
        <v>4425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4425</v>
      </c>
      <c r="O41" s="47">
        <f t="shared" si="1"/>
        <v>0.71648316062176165</v>
      </c>
      <c r="P41" s="9"/>
    </row>
    <row r="42" spans="1:16" ht="15.75">
      <c r="A42" s="29" t="s">
        <v>4</v>
      </c>
      <c r="B42" s="30"/>
      <c r="C42" s="31"/>
      <c r="D42" s="32">
        <f t="shared" ref="D42:M42" si="9">SUM(D43:D47)</f>
        <v>55407</v>
      </c>
      <c r="E42" s="32">
        <f t="shared" si="9"/>
        <v>2907</v>
      </c>
      <c r="F42" s="32">
        <f t="shared" si="9"/>
        <v>860</v>
      </c>
      <c r="G42" s="32">
        <f t="shared" si="9"/>
        <v>133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6"/>
        <v>59307</v>
      </c>
      <c r="O42" s="45">
        <f t="shared" si="1"/>
        <v>9.6028173575129525</v>
      </c>
      <c r="P42" s="10"/>
    </row>
    <row r="43" spans="1:16">
      <c r="A43" s="12"/>
      <c r="B43" s="25">
        <v>361.1</v>
      </c>
      <c r="C43" s="20" t="s">
        <v>51</v>
      </c>
      <c r="D43" s="46">
        <v>34075</v>
      </c>
      <c r="E43" s="46">
        <v>2907</v>
      </c>
      <c r="F43" s="46">
        <v>860</v>
      </c>
      <c r="G43" s="46">
        <v>133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37975</v>
      </c>
      <c r="O43" s="47">
        <f t="shared" si="1"/>
        <v>6.1488018134715023</v>
      </c>
      <c r="P43" s="9"/>
    </row>
    <row r="44" spans="1:16">
      <c r="A44" s="12"/>
      <c r="B44" s="25">
        <v>365</v>
      </c>
      <c r="C44" s="20" t="s">
        <v>54</v>
      </c>
      <c r="D44" s="46">
        <v>688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688</v>
      </c>
      <c r="O44" s="47">
        <f t="shared" si="1"/>
        <v>0.11139896373056994</v>
      </c>
      <c r="P44" s="9"/>
    </row>
    <row r="45" spans="1:16">
      <c r="A45" s="12"/>
      <c r="B45" s="25">
        <v>366</v>
      </c>
      <c r="C45" s="20" t="s">
        <v>55</v>
      </c>
      <c r="D45" s="46">
        <v>3339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6"/>
        <v>3339</v>
      </c>
      <c r="O45" s="47">
        <f t="shared" si="1"/>
        <v>0.54064119170984459</v>
      </c>
      <c r="P45" s="9"/>
    </row>
    <row r="46" spans="1:16">
      <c r="A46" s="12"/>
      <c r="B46" s="25">
        <v>369.3</v>
      </c>
      <c r="C46" s="20" t="s">
        <v>57</v>
      </c>
      <c r="D46" s="46">
        <v>10509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6"/>
        <v>10509</v>
      </c>
      <c r="O46" s="47">
        <f t="shared" si="1"/>
        <v>1.7015867875647668</v>
      </c>
      <c r="P46" s="9"/>
    </row>
    <row r="47" spans="1:16">
      <c r="A47" s="12"/>
      <c r="B47" s="25">
        <v>369.9</v>
      </c>
      <c r="C47" s="20" t="s">
        <v>58</v>
      </c>
      <c r="D47" s="46">
        <v>6796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6"/>
        <v>6796</v>
      </c>
      <c r="O47" s="47">
        <f t="shared" si="1"/>
        <v>1.1003886010362693</v>
      </c>
      <c r="P47" s="9"/>
    </row>
    <row r="48" spans="1:16" ht="15.75">
      <c r="A48" s="29" t="s">
        <v>39</v>
      </c>
      <c r="B48" s="30"/>
      <c r="C48" s="31"/>
      <c r="D48" s="32">
        <f t="shared" ref="D48:M48" si="10">SUM(D49:D50)</f>
        <v>0</v>
      </c>
      <c r="E48" s="32">
        <f t="shared" si="10"/>
        <v>2119317</v>
      </c>
      <c r="F48" s="32">
        <f t="shared" si="10"/>
        <v>0</v>
      </c>
      <c r="G48" s="32">
        <f t="shared" si="10"/>
        <v>124018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6"/>
        <v>2243335</v>
      </c>
      <c r="O48" s="45">
        <f t="shared" si="1"/>
        <v>363.23429404145077</v>
      </c>
      <c r="P48" s="9"/>
    </row>
    <row r="49" spans="1:119">
      <c r="A49" s="12"/>
      <c r="B49" s="25">
        <v>381</v>
      </c>
      <c r="C49" s="20" t="s">
        <v>59</v>
      </c>
      <c r="D49" s="46">
        <v>0</v>
      </c>
      <c r="E49" s="46">
        <v>505870</v>
      </c>
      <c r="F49" s="46">
        <v>0</v>
      </c>
      <c r="G49" s="46">
        <v>124018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6"/>
        <v>629888</v>
      </c>
      <c r="O49" s="47">
        <f t="shared" si="1"/>
        <v>101.98963730569949</v>
      </c>
      <c r="P49" s="9"/>
    </row>
    <row r="50" spans="1:119" ht="15.75" thickBot="1">
      <c r="A50" s="12"/>
      <c r="B50" s="25">
        <v>384</v>
      </c>
      <c r="C50" s="20" t="s">
        <v>60</v>
      </c>
      <c r="D50" s="46">
        <v>0</v>
      </c>
      <c r="E50" s="46">
        <v>1613447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6"/>
        <v>1613447</v>
      </c>
      <c r="O50" s="47">
        <f t="shared" si="1"/>
        <v>261.24465673575128</v>
      </c>
      <c r="P50" s="9"/>
    </row>
    <row r="51" spans="1:119" ht="16.5" thickBot="1">
      <c r="A51" s="14" t="s">
        <v>46</v>
      </c>
      <c r="B51" s="23"/>
      <c r="C51" s="22"/>
      <c r="D51" s="15">
        <f t="shared" ref="D51:M51" si="11">SUM(D5,D13,D22,D32,D38,D42,D48)</f>
        <v>8865390</v>
      </c>
      <c r="E51" s="15">
        <f t="shared" si="11"/>
        <v>5520767</v>
      </c>
      <c r="F51" s="15">
        <f t="shared" si="11"/>
        <v>667092</v>
      </c>
      <c r="G51" s="15">
        <f t="shared" si="11"/>
        <v>124151</v>
      </c>
      <c r="H51" s="15">
        <f t="shared" si="11"/>
        <v>0</v>
      </c>
      <c r="I51" s="15">
        <f t="shared" si="11"/>
        <v>0</v>
      </c>
      <c r="J51" s="15">
        <f t="shared" si="11"/>
        <v>0</v>
      </c>
      <c r="K51" s="15">
        <f t="shared" si="11"/>
        <v>0</v>
      </c>
      <c r="L51" s="15">
        <f t="shared" si="11"/>
        <v>0</v>
      </c>
      <c r="M51" s="15">
        <f t="shared" si="11"/>
        <v>0</v>
      </c>
      <c r="N51" s="15">
        <f t="shared" si="6"/>
        <v>15177400</v>
      </c>
      <c r="O51" s="38">
        <f t="shared" si="1"/>
        <v>2457.4805699481867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73</v>
      </c>
      <c r="M53" s="48"/>
      <c r="N53" s="48"/>
      <c r="O53" s="43">
        <v>6176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A55:O55"/>
    <mergeCell ref="L53:N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2855774</v>
      </c>
      <c r="E5" s="27">
        <f t="shared" si="0"/>
        <v>252646</v>
      </c>
      <c r="F5" s="27">
        <f t="shared" si="0"/>
        <v>165205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3273625</v>
      </c>
      <c r="O5" s="33">
        <f t="shared" ref="O5:O36" si="1">(N5/O$56)</f>
        <v>518.5529859021068</v>
      </c>
      <c r="P5" s="6"/>
    </row>
    <row r="6" spans="1:133">
      <c r="A6" s="12"/>
      <c r="B6" s="25">
        <v>311</v>
      </c>
      <c r="C6" s="20" t="s">
        <v>3</v>
      </c>
      <c r="D6" s="46">
        <v>2194105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2194105</v>
      </c>
      <c r="O6" s="47">
        <f t="shared" si="1"/>
        <v>347.55346111199111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252646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252646</v>
      </c>
      <c r="O7" s="47">
        <f t="shared" si="1"/>
        <v>40.019958815143355</v>
      </c>
      <c r="P7" s="9"/>
    </row>
    <row r="8" spans="1:133">
      <c r="A8" s="12"/>
      <c r="B8" s="25">
        <v>314.10000000000002</v>
      </c>
      <c r="C8" s="20" t="s">
        <v>12</v>
      </c>
      <c r="D8" s="46">
        <v>442003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442003</v>
      </c>
      <c r="O8" s="47">
        <f t="shared" si="1"/>
        <v>70.01473150641533</v>
      </c>
      <c r="P8" s="9"/>
    </row>
    <row r="9" spans="1:133">
      <c r="A9" s="12"/>
      <c r="B9" s="25">
        <v>314.39999999999998</v>
      </c>
      <c r="C9" s="20" t="s">
        <v>13</v>
      </c>
      <c r="D9" s="46">
        <v>208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208</v>
      </c>
      <c r="O9" s="47">
        <f t="shared" si="1"/>
        <v>3.2947885316014572E-2</v>
      </c>
      <c r="P9" s="9"/>
    </row>
    <row r="10" spans="1:133">
      <c r="A10" s="12"/>
      <c r="B10" s="25">
        <v>314.8</v>
      </c>
      <c r="C10" s="20" t="s">
        <v>14</v>
      </c>
      <c r="D10" s="46">
        <v>29896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29896</v>
      </c>
      <c r="O10" s="47">
        <f t="shared" si="1"/>
        <v>4.7356249009979408</v>
      </c>
      <c r="P10" s="9"/>
    </row>
    <row r="11" spans="1:133">
      <c r="A11" s="12"/>
      <c r="B11" s="25">
        <v>315</v>
      </c>
      <c r="C11" s="20" t="s">
        <v>15</v>
      </c>
      <c r="D11" s="46">
        <v>163008</v>
      </c>
      <c r="E11" s="46">
        <v>0</v>
      </c>
      <c r="F11" s="46">
        <v>165205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328213</v>
      </c>
      <c r="O11" s="47">
        <f t="shared" si="1"/>
        <v>51.990020592428323</v>
      </c>
      <c r="P11" s="9"/>
    </row>
    <row r="12" spans="1:133">
      <c r="A12" s="12"/>
      <c r="B12" s="25">
        <v>316</v>
      </c>
      <c r="C12" s="20" t="s">
        <v>16</v>
      </c>
      <c r="D12" s="46">
        <v>26554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26554</v>
      </c>
      <c r="O12" s="47">
        <f t="shared" si="1"/>
        <v>4.206241089814668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547364</v>
      </c>
      <c r="E13" s="32">
        <f t="shared" si="3"/>
        <v>35981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583345</v>
      </c>
      <c r="O13" s="45">
        <f t="shared" si="1"/>
        <v>92.403769998415967</v>
      </c>
      <c r="P13" s="10"/>
    </row>
    <row r="14" spans="1:133">
      <c r="A14" s="12"/>
      <c r="B14" s="25">
        <v>322</v>
      </c>
      <c r="C14" s="20" t="s">
        <v>0</v>
      </c>
      <c r="D14" s="46">
        <v>86722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86722</v>
      </c>
      <c r="O14" s="47">
        <f t="shared" si="1"/>
        <v>13.737050530651038</v>
      </c>
      <c r="P14" s="9"/>
    </row>
    <row r="15" spans="1:133">
      <c r="A15" s="12"/>
      <c r="B15" s="25">
        <v>323.10000000000002</v>
      </c>
      <c r="C15" s="20" t="s">
        <v>18</v>
      </c>
      <c r="D15" s="46">
        <v>450256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450256</v>
      </c>
      <c r="O15" s="47">
        <f t="shared" si="1"/>
        <v>71.322033898305079</v>
      </c>
      <c r="P15" s="9"/>
    </row>
    <row r="16" spans="1:133">
      <c r="A16" s="12"/>
      <c r="B16" s="25">
        <v>323.39999999999998</v>
      </c>
      <c r="C16" s="20" t="s">
        <v>19</v>
      </c>
      <c r="D16" s="46">
        <v>336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336</v>
      </c>
      <c r="O16" s="47">
        <f t="shared" si="1"/>
        <v>5.3223507048946621E-2</v>
      </c>
      <c r="P16" s="9"/>
    </row>
    <row r="17" spans="1:16">
      <c r="A17" s="12"/>
      <c r="B17" s="25">
        <v>324.11</v>
      </c>
      <c r="C17" s="20" t="s">
        <v>20</v>
      </c>
      <c r="D17" s="46">
        <v>2730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2730</v>
      </c>
      <c r="O17" s="47">
        <f t="shared" si="1"/>
        <v>0.43244099477269127</v>
      </c>
      <c r="P17" s="9"/>
    </row>
    <row r="18" spans="1:16">
      <c r="A18" s="12"/>
      <c r="B18" s="25">
        <v>324.31</v>
      </c>
      <c r="C18" s="20" t="s">
        <v>21</v>
      </c>
      <c r="D18" s="46">
        <v>0</v>
      </c>
      <c r="E18" s="46">
        <v>35981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35981</v>
      </c>
      <c r="O18" s="47">
        <f t="shared" si="1"/>
        <v>5.6995089497861553</v>
      </c>
      <c r="P18" s="9"/>
    </row>
    <row r="19" spans="1:16">
      <c r="A19" s="12"/>
      <c r="B19" s="25">
        <v>324.61</v>
      </c>
      <c r="C19" s="20" t="s">
        <v>22</v>
      </c>
      <c r="D19" s="46">
        <v>3654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3654</v>
      </c>
      <c r="O19" s="47">
        <f t="shared" si="1"/>
        <v>0.57880563915729444</v>
      </c>
      <c r="P19" s="9"/>
    </row>
    <row r="20" spans="1:16">
      <c r="A20" s="12"/>
      <c r="B20" s="25">
        <v>324.70999999999998</v>
      </c>
      <c r="C20" s="20" t="s">
        <v>23</v>
      </c>
      <c r="D20" s="46">
        <v>3666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3666</v>
      </c>
      <c r="O20" s="47">
        <f t="shared" si="1"/>
        <v>0.58070647869475689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745590</v>
      </c>
      <c r="E21" s="32">
        <f t="shared" si="5"/>
        <v>86784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832374</v>
      </c>
      <c r="O21" s="45">
        <f t="shared" si="1"/>
        <v>131.85078409630921</v>
      </c>
      <c r="P21" s="10"/>
    </row>
    <row r="22" spans="1:16">
      <c r="A22" s="12"/>
      <c r="B22" s="25">
        <v>334.1</v>
      </c>
      <c r="C22" s="20" t="s">
        <v>25</v>
      </c>
      <c r="D22" s="46">
        <v>7750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7750</v>
      </c>
      <c r="O22" s="47">
        <f t="shared" si="1"/>
        <v>1.22762553461112</v>
      </c>
      <c r="P22" s="9"/>
    </row>
    <row r="23" spans="1:16">
      <c r="A23" s="12"/>
      <c r="B23" s="25">
        <v>334.49</v>
      </c>
      <c r="C23" s="20" t="s">
        <v>26</v>
      </c>
      <c r="D23" s="46">
        <v>0</v>
      </c>
      <c r="E23" s="46">
        <v>16000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16000</v>
      </c>
      <c r="O23" s="47">
        <f t="shared" si="1"/>
        <v>2.5344527166165056</v>
      </c>
      <c r="P23" s="9"/>
    </row>
    <row r="24" spans="1:16">
      <c r="A24" s="12"/>
      <c r="B24" s="25">
        <v>334.7</v>
      </c>
      <c r="C24" s="20" t="s">
        <v>27</v>
      </c>
      <c r="D24" s="46">
        <v>167196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167196</v>
      </c>
      <c r="O24" s="47">
        <f t="shared" si="1"/>
        <v>26.48439727546333</v>
      </c>
      <c r="P24" s="9"/>
    </row>
    <row r="25" spans="1:16">
      <c r="A25" s="12"/>
      <c r="B25" s="25">
        <v>335.12</v>
      </c>
      <c r="C25" s="20" t="s">
        <v>28</v>
      </c>
      <c r="D25" s="46">
        <v>99321</v>
      </c>
      <c r="E25" s="46">
        <v>36049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135370</v>
      </c>
      <c r="O25" s="47">
        <f t="shared" si="1"/>
        <v>21.443054015523522</v>
      </c>
      <c r="P25" s="9"/>
    </row>
    <row r="26" spans="1:16">
      <c r="A26" s="12"/>
      <c r="B26" s="25">
        <v>335.15</v>
      </c>
      <c r="C26" s="20" t="s">
        <v>29</v>
      </c>
      <c r="D26" s="46">
        <v>4361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4361</v>
      </c>
      <c r="O26" s="47">
        <f t="shared" si="1"/>
        <v>0.69079676857278627</v>
      </c>
      <c r="P26" s="9"/>
    </row>
    <row r="27" spans="1:16">
      <c r="A27" s="12"/>
      <c r="B27" s="25">
        <v>335.18</v>
      </c>
      <c r="C27" s="20" t="s">
        <v>30</v>
      </c>
      <c r="D27" s="46">
        <v>403553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403553</v>
      </c>
      <c r="O27" s="47">
        <f t="shared" si="1"/>
        <v>63.924124821796291</v>
      </c>
      <c r="P27" s="9"/>
    </row>
    <row r="28" spans="1:16">
      <c r="A28" s="12"/>
      <c r="B28" s="25">
        <v>335.19</v>
      </c>
      <c r="C28" s="20" t="s">
        <v>40</v>
      </c>
      <c r="D28" s="46">
        <v>0</v>
      </c>
      <c r="E28" s="46">
        <v>4735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4735</v>
      </c>
      <c r="O28" s="47">
        <f t="shared" si="1"/>
        <v>0.75003960082369714</v>
      </c>
      <c r="P28" s="9"/>
    </row>
    <row r="29" spans="1:16">
      <c r="A29" s="12"/>
      <c r="B29" s="25">
        <v>337.2</v>
      </c>
      <c r="C29" s="20" t="s">
        <v>31</v>
      </c>
      <c r="D29" s="46">
        <v>1200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3" si="7">SUM(D29:M29)</f>
        <v>1200</v>
      </c>
      <c r="O29" s="47">
        <f t="shared" si="1"/>
        <v>0.19008395374623793</v>
      </c>
      <c r="P29" s="9"/>
    </row>
    <row r="30" spans="1:16">
      <c r="A30" s="12"/>
      <c r="B30" s="25">
        <v>338</v>
      </c>
      <c r="C30" s="20" t="s">
        <v>32</v>
      </c>
      <c r="D30" s="46">
        <v>62209</v>
      </c>
      <c r="E30" s="46">
        <v>30000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92209</v>
      </c>
      <c r="O30" s="47">
        <f t="shared" si="1"/>
        <v>14.60620940915571</v>
      </c>
      <c r="P30" s="9"/>
    </row>
    <row r="31" spans="1:16" ht="15.75">
      <c r="A31" s="29" t="s">
        <v>37</v>
      </c>
      <c r="B31" s="30"/>
      <c r="C31" s="31"/>
      <c r="D31" s="32">
        <f t="shared" ref="D31:M31" si="8">SUM(D32:D37)</f>
        <v>108332</v>
      </c>
      <c r="E31" s="32">
        <f t="shared" si="8"/>
        <v>50773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159105</v>
      </c>
      <c r="O31" s="45">
        <f t="shared" si="1"/>
        <v>25.20275621732932</v>
      </c>
      <c r="P31" s="10"/>
    </row>
    <row r="32" spans="1:16">
      <c r="A32" s="12"/>
      <c r="B32" s="25">
        <v>341.3</v>
      </c>
      <c r="C32" s="20" t="s">
        <v>41</v>
      </c>
      <c r="D32" s="46">
        <v>30449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30449</v>
      </c>
      <c r="O32" s="47">
        <f t="shared" si="1"/>
        <v>4.8232219230159989</v>
      </c>
      <c r="P32" s="9"/>
    </row>
    <row r="33" spans="1:16">
      <c r="A33" s="12"/>
      <c r="B33" s="25">
        <v>341.9</v>
      </c>
      <c r="C33" s="20" t="s">
        <v>42</v>
      </c>
      <c r="D33" s="46">
        <v>4289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4289</v>
      </c>
      <c r="O33" s="47">
        <f t="shared" si="1"/>
        <v>0.67939173134801201</v>
      </c>
      <c r="P33" s="9"/>
    </row>
    <row r="34" spans="1:16">
      <c r="A34" s="12"/>
      <c r="B34" s="25">
        <v>342.1</v>
      </c>
      <c r="C34" s="20" t="s">
        <v>43</v>
      </c>
      <c r="D34" s="46">
        <v>56332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56332</v>
      </c>
      <c r="O34" s="47">
        <f t="shared" si="1"/>
        <v>8.9231744020275627</v>
      </c>
      <c r="P34" s="9"/>
    </row>
    <row r="35" spans="1:16">
      <c r="A35" s="12"/>
      <c r="B35" s="25">
        <v>342.5</v>
      </c>
      <c r="C35" s="20" t="s">
        <v>44</v>
      </c>
      <c r="D35" s="46">
        <v>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500</v>
      </c>
      <c r="O35" s="47">
        <f t="shared" si="1"/>
        <v>7.9201647394265801E-2</v>
      </c>
      <c r="P35" s="9"/>
    </row>
    <row r="36" spans="1:16">
      <c r="A36" s="12"/>
      <c r="B36" s="25">
        <v>346.4</v>
      </c>
      <c r="C36" s="20" t="s">
        <v>45</v>
      </c>
      <c r="D36" s="46">
        <v>340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340</v>
      </c>
      <c r="O36" s="47">
        <f t="shared" si="1"/>
        <v>5.3857120228100741E-2</v>
      </c>
      <c r="P36" s="9"/>
    </row>
    <row r="37" spans="1:16">
      <c r="A37" s="12"/>
      <c r="B37" s="25">
        <v>349</v>
      </c>
      <c r="C37" s="20" t="s">
        <v>1</v>
      </c>
      <c r="D37" s="46">
        <v>16422</v>
      </c>
      <c r="E37" s="46">
        <v>50773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67195</v>
      </c>
      <c r="O37" s="47">
        <f t="shared" ref="O37:O54" si="9">(N37/O$56)</f>
        <v>10.643909393315381</v>
      </c>
      <c r="P37" s="9"/>
    </row>
    <row r="38" spans="1:16" ht="15.75">
      <c r="A38" s="29" t="s">
        <v>38</v>
      </c>
      <c r="B38" s="30"/>
      <c r="C38" s="31"/>
      <c r="D38" s="32">
        <f t="shared" ref="D38:M38" si="10">SUM(D39:D41)</f>
        <v>63028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7"/>
        <v>63028</v>
      </c>
      <c r="O38" s="45">
        <f t="shared" si="9"/>
        <v>9.9838428639315691</v>
      </c>
      <c r="P38" s="10"/>
    </row>
    <row r="39" spans="1:16">
      <c r="A39" s="13"/>
      <c r="B39" s="39">
        <v>351.5</v>
      </c>
      <c r="C39" s="21" t="s">
        <v>48</v>
      </c>
      <c r="D39" s="46">
        <v>11648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11648</v>
      </c>
      <c r="O39" s="47">
        <f t="shared" si="9"/>
        <v>1.8450815776968161</v>
      </c>
      <c r="P39" s="9"/>
    </row>
    <row r="40" spans="1:16">
      <c r="A40" s="13"/>
      <c r="B40" s="39">
        <v>354</v>
      </c>
      <c r="C40" s="21" t="s">
        <v>49</v>
      </c>
      <c r="D40" s="46">
        <v>6919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6919</v>
      </c>
      <c r="O40" s="47">
        <f t="shared" si="9"/>
        <v>1.0959923966418501</v>
      </c>
      <c r="P40" s="9"/>
    </row>
    <row r="41" spans="1:16">
      <c r="A41" s="13"/>
      <c r="B41" s="39">
        <v>359</v>
      </c>
      <c r="C41" s="21" t="s">
        <v>50</v>
      </c>
      <c r="D41" s="46">
        <v>44461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44461</v>
      </c>
      <c r="O41" s="47">
        <f t="shared" si="9"/>
        <v>7.0427688895929039</v>
      </c>
      <c r="P41" s="9"/>
    </row>
    <row r="42" spans="1:16" ht="15.75">
      <c r="A42" s="29" t="s">
        <v>4</v>
      </c>
      <c r="B42" s="30"/>
      <c r="C42" s="31"/>
      <c r="D42" s="32">
        <f t="shared" ref="D42:M42" si="11">SUM(D43:D50)</f>
        <v>127295</v>
      </c>
      <c r="E42" s="32">
        <f t="shared" si="11"/>
        <v>7877</v>
      </c>
      <c r="F42" s="32">
        <f t="shared" si="11"/>
        <v>0</v>
      </c>
      <c r="G42" s="32">
        <f t="shared" si="11"/>
        <v>1478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7"/>
        <v>136650</v>
      </c>
      <c r="O42" s="45">
        <f t="shared" si="9"/>
        <v>21.645810232852842</v>
      </c>
      <c r="P42" s="10"/>
    </row>
    <row r="43" spans="1:16">
      <c r="A43" s="12"/>
      <c r="B43" s="25">
        <v>361.1</v>
      </c>
      <c r="C43" s="20" t="s">
        <v>51</v>
      </c>
      <c r="D43" s="46">
        <v>25388</v>
      </c>
      <c r="E43" s="46">
        <v>4</v>
      </c>
      <c r="F43" s="46">
        <v>0</v>
      </c>
      <c r="G43" s="46">
        <v>1478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26870</v>
      </c>
      <c r="O43" s="47">
        <f t="shared" si="9"/>
        <v>4.2562965309678438</v>
      </c>
      <c r="P43" s="9"/>
    </row>
    <row r="44" spans="1:16">
      <c r="A44" s="12"/>
      <c r="B44" s="25">
        <v>361.2</v>
      </c>
      <c r="C44" s="20" t="s">
        <v>52</v>
      </c>
      <c r="D44" s="46">
        <v>20778</v>
      </c>
      <c r="E44" s="46">
        <v>7873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2">SUM(D44:M44)</f>
        <v>28651</v>
      </c>
      <c r="O44" s="47">
        <f t="shared" si="9"/>
        <v>4.5384127989862186</v>
      </c>
      <c r="P44" s="9"/>
    </row>
    <row r="45" spans="1:16">
      <c r="A45" s="12"/>
      <c r="B45" s="25">
        <v>364</v>
      </c>
      <c r="C45" s="20" t="s">
        <v>53</v>
      </c>
      <c r="D45" s="46">
        <v>715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715</v>
      </c>
      <c r="O45" s="47">
        <f t="shared" si="9"/>
        <v>0.1132583557738001</v>
      </c>
      <c r="P45" s="9"/>
    </row>
    <row r="46" spans="1:16">
      <c r="A46" s="12"/>
      <c r="B46" s="25">
        <v>365</v>
      </c>
      <c r="C46" s="20" t="s">
        <v>54</v>
      </c>
      <c r="D46" s="46">
        <v>833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833</v>
      </c>
      <c r="O46" s="47">
        <f t="shared" si="9"/>
        <v>0.13194994455884682</v>
      </c>
      <c r="P46" s="9"/>
    </row>
    <row r="47" spans="1:16">
      <c r="A47" s="12"/>
      <c r="B47" s="25">
        <v>366</v>
      </c>
      <c r="C47" s="20" t="s">
        <v>55</v>
      </c>
      <c r="D47" s="46">
        <v>36854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36854</v>
      </c>
      <c r="O47" s="47">
        <f t="shared" si="9"/>
        <v>5.8377950261365434</v>
      </c>
      <c r="P47" s="9"/>
    </row>
    <row r="48" spans="1:16">
      <c r="A48" s="12"/>
      <c r="B48" s="25">
        <v>367</v>
      </c>
      <c r="C48" s="20" t="s">
        <v>56</v>
      </c>
      <c r="D48" s="46">
        <v>8408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8408</v>
      </c>
      <c r="O48" s="47">
        <f t="shared" si="9"/>
        <v>1.3318549025819737</v>
      </c>
      <c r="P48" s="9"/>
    </row>
    <row r="49" spans="1:119">
      <c r="A49" s="12"/>
      <c r="B49" s="25">
        <v>369.3</v>
      </c>
      <c r="C49" s="20" t="s">
        <v>57</v>
      </c>
      <c r="D49" s="46">
        <v>27557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27557</v>
      </c>
      <c r="O49" s="47">
        <f t="shared" si="9"/>
        <v>4.3651195944875649</v>
      </c>
      <c r="P49" s="9"/>
    </row>
    <row r="50" spans="1:119">
      <c r="A50" s="12"/>
      <c r="B50" s="25">
        <v>369.9</v>
      </c>
      <c r="C50" s="20" t="s">
        <v>58</v>
      </c>
      <c r="D50" s="46">
        <v>6762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6762</v>
      </c>
      <c r="O50" s="47">
        <f t="shared" si="9"/>
        <v>1.0711230793600506</v>
      </c>
      <c r="P50" s="9"/>
    </row>
    <row r="51" spans="1:119" ht="15.75">
      <c r="A51" s="29" t="s">
        <v>39</v>
      </c>
      <c r="B51" s="30"/>
      <c r="C51" s="31"/>
      <c r="D51" s="32">
        <f t="shared" ref="D51:M51" si="13">SUM(D52:D53)</f>
        <v>5350000</v>
      </c>
      <c r="E51" s="32">
        <f t="shared" si="13"/>
        <v>597180</v>
      </c>
      <c r="F51" s="32">
        <f t="shared" si="13"/>
        <v>0</v>
      </c>
      <c r="G51" s="32">
        <f t="shared" si="13"/>
        <v>127268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>SUM(D51:M51)</f>
        <v>6074448</v>
      </c>
      <c r="O51" s="45">
        <f t="shared" si="9"/>
        <v>962.21257722160624</v>
      </c>
      <c r="P51" s="9"/>
    </row>
    <row r="52" spans="1:119">
      <c r="A52" s="12"/>
      <c r="B52" s="25">
        <v>381</v>
      </c>
      <c r="C52" s="20" t="s">
        <v>59</v>
      </c>
      <c r="D52" s="46">
        <v>0</v>
      </c>
      <c r="E52" s="46">
        <v>597180</v>
      </c>
      <c r="F52" s="46">
        <v>0</v>
      </c>
      <c r="G52" s="46">
        <v>127268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724448</v>
      </c>
      <c r="O52" s="47">
        <f t="shared" si="9"/>
        <v>114.75495010296214</v>
      </c>
      <c r="P52" s="9"/>
    </row>
    <row r="53" spans="1:119" ht="15.75" thickBot="1">
      <c r="A53" s="12"/>
      <c r="B53" s="25">
        <v>384</v>
      </c>
      <c r="C53" s="20" t="s">
        <v>60</v>
      </c>
      <c r="D53" s="46">
        <v>5350000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5350000</v>
      </c>
      <c r="O53" s="47">
        <f t="shared" si="9"/>
        <v>847.45762711864404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4">SUM(D5,D13,D21,D31,D38,D42,D51)</f>
        <v>9797383</v>
      </c>
      <c r="E54" s="15">
        <f t="shared" si="14"/>
        <v>1031241</v>
      </c>
      <c r="F54" s="15">
        <f t="shared" si="14"/>
        <v>165205</v>
      </c>
      <c r="G54" s="15">
        <f t="shared" si="14"/>
        <v>128746</v>
      </c>
      <c r="H54" s="15">
        <f t="shared" si="14"/>
        <v>0</v>
      </c>
      <c r="I54" s="15">
        <f t="shared" si="14"/>
        <v>0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>SUM(D54:M54)</f>
        <v>11122575</v>
      </c>
      <c r="O54" s="38">
        <f t="shared" si="9"/>
        <v>1761.8525265325518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67</v>
      </c>
      <c r="M56" s="48"/>
      <c r="N56" s="48"/>
      <c r="O56" s="43">
        <v>6313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A58:O58"/>
    <mergeCell ref="A57:O57"/>
    <mergeCell ref="L56:N5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2760010</v>
      </c>
      <c r="E5" s="27">
        <f t="shared" si="0"/>
        <v>244679</v>
      </c>
      <c r="F5" s="27">
        <f t="shared" si="0"/>
        <v>161593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3166282</v>
      </c>
      <c r="O5" s="33">
        <f t="shared" ref="O5:O44" si="2">(N5/O$46)</f>
        <v>510.19690621978731</v>
      </c>
      <c r="P5" s="6"/>
    </row>
    <row r="6" spans="1:133">
      <c r="A6" s="12"/>
      <c r="B6" s="25">
        <v>311</v>
      </c>
      <c r="C6" s="20" t="s">
        <v>3</v>
      </c>
      <c r="D6" s="46">
        <v>2124502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2124502</v>
      </c>
      <c r="O6" s="47">
        <f t="shared" si="2"/>
        <v>342.33032549145986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244679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244679</v>
      </c>
      <c r="O7" s="47">
        <f t="shared" si="2"/>
        <v>39.426200451176278</v>
      </c>
      <c r="P7" s="9"/>
    </row>
    <row r="8" spans="1:133">
      <c r="A8" s="12"/>
      <c r="B8" s="25">
        <v>314.10000000000002</v>
      </c>
      <c r="C8" s="20" t="s">
        <v>12</v>
      </c>
      <c r="D8" s="46">
        <v>424021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424021</v>
      </c>
      <c r="O8" s="47">
        <f t="shared" si="2"/>
        <v>68.324363519174995</v>
      </c>
      <c r="P8" s="9"/>
    </row>
    <row r="9" spans="1:133">
      <c r="A9" s="12"/>
      <c r="B9" s="25">
        <v>314.8</v>
      </c>
      <c r="C9" s="20" t="s">
        <v>14</v>
      </c>
      <c r="D9" s="46">
        <v>41872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41872</v>
      </c>
      <c r="O9" s="47">
        <f t="shared" si="2"/>
        <v>6.7470190138575576</v>
      </c>
      <c r="P9" s="9"/>
    </row>
    <row r="10" spans="1:133">
      <c r="A10" s="12"/>
      <c r="B10" s="25">
        <v>315</v>
      </c>
      <c r="C10" s="20" t="s">
        <v>15</v>
      </c>
      <c r="D10" s="46">
        <v>142193</v>
      </c>
      <c r="E10" s="46">
        <v>0</v>
      </c>
      <c r="F10" s="46">
        <v>161593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303786</v>
      </c>
      <c r="O10" s="47">
        <f t="shared" si="2"/>
        <v>48.950370609087976</v>
      </c>
      <c r="P10" s="9"/>
    </row>
    <row r="11" spans="1:133">
      <c r="A11" s="12"/>
      <c r="B11" s="25">
        <v>316</v>
      </c>
      <c r="C11" s="20" t="s">
        <v>16</v>
      </c>
      <c r="D11" s="46">
        <v>27422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27422</v>
      </c>
      <c r="O11" s="47">
        <f t="shared" si="2"/>
        <v>4.4186271350306159</v>
      </c>
      <c r="P11" s="9"/>
    </row>
    <row r="12" spans="1:133" ht="15.75">
      <c r="A12" s="29" t="s">
        <v>106</v>
      </c>
      <c r="B12" s="30"/>
      <c r="C12" s="31"/>
      <c r="D12" s="32">
        <f t="shared" ref="D12:M12" si="3">SUM(D13:D15)</f>
        <v>603960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603960</v>
      </c>
      <c r="O12" s="45">
        <f t="shared" si="2"/>
        <v>97.318723815662267</v>
      </c>
      <c r="P12" s="10"/>
    </row>
    <row r="13" spans="1:133">
      <c r="A13" s="12"/>
      <c r="B13" s="25">
        <v>322</v>
      </c>
      <c r="C13" s="20" t="s">
        <v>0</v>
      </c>
      <c r="D13" s="46">
        <v>159196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159196</v>
      </c>
      <c r="O13" s="47">
        <f t="shared" si="2"/>
        <v>25.651949726071543</v>
      </c>
      <c r="P13" s="9"/>
    </row>
    <row r="14" spans="1:133">
      <c r="A14" s="12"/>
      <c r="B14" s="25">
        <v>323.10000000000002</v>
      </c>
      <c r="C14" s="20" t="s">
        <v>18</v>
      </c>
      <c r="D14" s="46">
        <v>432761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432761</v>
      </c>
      <c r="O14" s="47">
        <f t="shared" si="2"/>
        <v>69.732678053496613</v>
      </c>
      <c r="P14" s="9"/>
    </row>
    <row r="15" spans="1:133">
      <c r="A15" s="12"/>
      <c r="B15" s="25">
        <v>329</v>
      </c>
      <c r="C15" s="20" t="s">
        <v>107</v>
      </c>
      <c r="D15" s="46">
        <v>12003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12003</v>
      </c>
      <c r="O15" s="47">
        <f t="shared" si="2"/>
        <v>1.9340960360941024</v>
      </c>
      <c r="P15" s="9"/>
    </row>
    <row r="16" spans="1:133" ht="15.75">
      <c r="A16" s="29" t="s">
        <v>24</v>
      </c>
      <c r="B16" s="30"/>
      <c r="C16" s="31"/>
      <c r="D16" s="32">
        <f t="shared" ref="D16:M16" si="4">SUM(D17:D23)</f>
        <v>811169</v>
      </c>
      <c r="E16" s="32">
        <f t="shared" si="4"/>
        <v>56974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868143</v>
      </c>
      <c r="O16" s="45">
        <f t="shared" si="2"/>
        <v>139.88768933290365</v>
      </c>
      <c r="P16" s="10"/>
    </row>
    <row r="17" spans="1:16">
      <c r="A17" s="12"/>
      <c r="B17" s="25">
        <v>331.9</v>
      </c>
      <c r="C17" s="20" t="s">
        <v>108</v>
      </c>
      <c r="D17" s="46">
        <v>0</v>
      </c>
      <c r="E17" s="46">
        <v>15000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15000</v>
      </c>
      <c r="O17" s="47">
        <f t="shared" si="2"/>
        <v>2.4170157911698356</v>
      </c>
      <c r="P17" s="9"/>
    </row>
    <row r="18" spans="1:16">
      <c r="A18" s="12"/>
      <c r="B18" s="25">
        <v>334.2</v>
      </c>
      <c r="C18" s="20" t="s">
        <v>70</v>
      </c>
      <c r="D18" s="46">
        <v>137587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137587</v>
      </c>
      <c r="O18" s="47">
        <f t="shared" si="2"/>
        <v>22.169996777312278</v>
      </c>
      <c r="P18" s="9"/>
    </row>
    <row r="19" spans="1:16">
      <c r="A19" s="12"/>
      <c r="B19" s="25">
        <v>335.12</v>
      </c>
      <c r="C19" s="20" t="s">
        <v>28</v>
      </c>
      <c r="D19" s="46">
        <v>101072</v>
      </c>
      <c r="E19" s="46">
        <v>37713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138785</v>
      </c>
      <c r="O19" s="47">
        <f t="shared" si="2"/>
        <v>22.363035771833708</v>
      </c>
      <c r="P19" s="9"/>
    </row>
    <row r="20" spans="1:16">
      <c r="A20" s="12"/>
      <c r="B20" s="25">
        <v>335.15</v>
      </c>
      <c r="C20" s="20" t="s">
        <v>29</v>
      </c>
      <c r="D20" s="46">
        <v>3199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3199</v>
      </c>
      <c r="O20" s="47">
        <f t="shared" si="2"/>
        <v>0.51546890106348697</v>
      </c>
      <c r="P20" s="9"/>
    </row>
    <row r="21" spans="1:16">
      <c r="A21" s="12"/>
      <c r="B21" s="25">
        <v>335.18</v>
      </c>
      <c r="C21" s="20" t="s">
        <v>30</v>
      </c>
      <c r="D21" s="46">
        <v>449971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449971</v>
      </c>
      <c r="O21" s="47">
        <f t="shared" si="2"/>
        <v>72.505800837898803</v>
      </c>
      <c r="P21" s="9"/>
    </row>
    <row r="22" spans="1:16">
      <c r="A22" s="12"/>
      <c r="B22" s="25">
        <v>335.19</v>
      </c>
      <c r="C22" s="20" t="s">
        <v>40</v>
      </c>
      <c r="D22" s="46">
        <v>0</v>
      </c>
      <c r="E22" s="46">
        <v>4261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4261</v>
      </c>
      <c r="O22" s="47">
        <f t="shared" si="2"/>
        <v>0.68659361907831129</v>
      </c>
      <c r="P22" s="9"/>
    </row>
    <row r="23" spans="1:16">
      <c r="A23" s="12"/>
      <c r="B23" s="25">
        <v>338</v>
      </c>
      <c r="C23" s="20" t="s">
        <v>32</v>
      </c>
      <c r="D23" s="46">
        <v>119340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119340</v>
      </c>
      <c r="O23" s="47">
        <f t="shared" si="2"/>
        <v>19.229777634547212</v>
      </c>
      <c r="P23" s="9"/>
    </row>
    <row r="24" spans="1:16" ht="15.75">
      <c r="A24" s="29" t="s">
        <v>37</v>
      </c>
      <c r="B24" s="30"/>
      <c r="C24" s="31"/>
      <c r="D24" s="32">
        <f t="shared" ref="D24:M24" si="6">SUM(D25:D29)</f>
        <v>154969</v>
      </c>
      <c r="E24" s="32">
        <f t="shared" si="6"/>
        <v>49277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>SUM(D24:M24)</f>
        <v>204246</v>
      </c>
      <c r="O24" s="45">
        <f t="shared" si="2"/>
        <v>32.911053818884952</v>
      </c>
      <c r="P24" s="10"/>
    </row>
    <row r="25" spans="1:16">
      <c r="A25" s="12"/>
      <c r="B25" s="25">
        <v>341.2</v>
      </c>
      <c r="C25" s="20" t="s">
        <v>109</v>
      </c>
      <c r="D25" s="46">
        <v>61606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61606</v>
      </c>
      <c r="O25" s="47">
        <f t="shared" si="2"/>
        <v>9.9268449887205925</v>
      </c>
      <c r="P25" s="9"/>
    </row>
    <row r="26" spans="1:16">
      <c r="A26" s="12"/>
      <c r="B26" s="25">
        <v>341.8</v>
      </c>
      <c r="C26" s="20" t="s">
        <v>110</v>
      </c>
      <c r="D26" s="46">
        <v>158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158</v>
      </c>
      <c r="O26" s="47">
        <f t="shared" si="2"/>
        <v>2.5459233000322268E-2</v>
      </c>
      <c r="P26" s="9"/>
    </row>
    <row r="27" spans="1:16">
      <c r="A27" s="12"/>
      <c r="B27" s="25">
        <v>342.1</v>
      </c>
      <c r="C27" s="20" t="s">
        <v>43</v>
      </c>
      <c r="D27" s="46">
        <v>50810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50810</v>
      </c>
      <c r="O27" s="47">
        <f t="shared" si="2"/>
        <v>8.1872381566226231</v>
      </c>
      <c r="P27" s="9"/>
    </row>
    <row r="28" spans="1:16">
      <c r="A28" s="12"/>
      <c r="B28" s="25">
        <v>346.4</v>
      </c>
      <c r="C28" s="20" t="s">
        <v>45</v>
      </c>
      <c r="D28" s="46">
        <v>429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429</v>
      </c>
      <c r="O28" s="47">
        <f t="shared" si="2"/>
        <v>6.9126651627457306E-2</v>
      </c>
      <c r="P28" s="9"/>
    </row>
    <row r="29" spans="1:16">
      <c r="A29" s="12"/>
      <c r="B29" s="25">
        <v>349</v>
      </c>
      <c r="C29" s="20" t="s">
        <v>1</v>
      </c>
      <c r="D29" s="46">
        <v>41966</v>
      </c>
      <c r="E29" s="46">
        <v>49277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91243</v>
      </c>
      <c r="O29" s="47">
        <f t="shared" si="2"/>
        <v>14.702384788913955</v>
      </c>
      <c r="P29" s="9"/>
    </row>
    <row r="30" spans="1:16" ht="15.75">
      <c r="A30" s="29" t="s">
        <v>38</v>
      </c>
      <c r="B30" s="30"/>
      <c r="C30" s="31"/>
      <c r="D30" s="32">
        <f t="shared" ref="D30:M30" si="8">SUM(D31:D33)</f>
        <v>50287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7"/>
        <v>50287</v>
      </c>
      <c r="O30" s="45">
        <f t="shared" si="2"/>
        <v>8.1029648727038346</v>
      </c>
      <c r="P30" s="10"/>
    </row>
    <row r="31" spans="1:16">
      <c r="A31" s="13"/>
      <c r="B31" s="39">
        <v>351.1</v>
      </c>
      <c r="C31" s="21" t="s">
        <v>72</v>
      </c>
      <c r="D31" s="46">
        <v>15116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15116</v>
      </c>
      <c r="O31" s="47">
        <f t="shared" si="2"/>
        <v>2.4357073799548825</v>
      </c>
      <c r="P31" s="9"/>
    </row>
    <row r="32" spans="1:16">
      <c r="A32" s="13"/>
      <c r="B32" s="39">
        <v>351.4</v>
      </c>
      <c r="C32" s="21" t="s">
        <v>111</v>
      </c>
      <c r="D32" s="46">
        <v>14866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14866</v>
      </c>
      <c r="O32" s="47">
        <f t="shared" si="2"/>
        <v>2.3954237834353851</v>
      </c>
      <c r="P32" s="9"/>
    </row>
    <row r="33" spans="1:119">
      <c r="A33" s="13"/>
      <c r="B33" s="39">
        <v>354</v>
      </c>
      <c r="C33" s="21" t="s">
        <v>49</v>
      </c>
      <c r="D33" s="46">
        <v>20305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4" si="9">SUM(D33:M33)</f>
        <v>20305</v>
      </c>
      <c r="O33" s="47">
        <f t="shared" si="2"/>
        <v>3.2718337093135674</v>
      </c>
      <c r="P33" s="9"/>
    </row>
    <row r="34" spans="1:119" ht="15.75">
      <c r="A34" s="29" t="s">
        <v>4</v>
      </c>
      <c r="B34" s="30"/>
      <c r="C34" s="31"/>
      <c r="D34" s="32">
        <f t="shared" ref="D34:M34" si="10">SUM(D35:D41)</f>
        <v>202130</v>
      </c>
      <c r="E34" s="32">
        <f t="shared" si="10"/>
        <v>167721</v>
      </c>
      <c r="F34" s="32">
        <f t="shared" si="10"/>
        <v>0</v>
      </c>
      <c r="G34" s="32">
        <f t="shared" si="10"/>
        <v>10871</v>
      </c>
      <c r="H34" s="32">
        <f t="shared" si="10"/>
        <v>0</v>
      </c>
      <c r="I34" s="32">
        <f t="shared" si="10"/>
        <v>0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9"/>
        <v>380722</v>
      </c>
      <c r="O34" s="45">
        <f t="shared" si="2"/>
        <v>61.347405736384147</v>
      </c>
      <c r="P34" s="10"/>
    </row>
    <row r="35" spans="1:119">
      <c r="A35" s="12"/>
      <c r="B35" s="25">
        <v>361.1</v>
      </c>
      <c r="C35" s="20" t="s">
        <v>51</v>
      </c>
      <c r="D35" s="46">
        <v>131530</v>
      </c>
      <c r="E35" s="46">
        <v>26254</v>
      </c>
      <c r="F35" s="46">
        <v>0</v>
      </c>
      <c r="G35" s="46">
        <v>10871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168655</v>
      </c>
      <c r="O35" s="47">
        <f t="shared" si="2"/>
        <v>27.17611988398324</v>
      </c>
      <c r="P35" s="9"/>
    </row>
    <row r="36" spans="1:119">
      <c r="A36" s="12"/>
      <c r="B36" s="25">
        <v>363.22</v>
      </c>
      <c r="C36" s="20" t="s">
        <v>112</v>
      </c>
      <c r="D36" s="46">
        <v>9320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9320</v>
      </c>
      <c r="O36" s="47">
        <f t="shared" si="2"/>
        <v>1.5017724782468578</v>
      </c>
      <c r="P36" s="9"/>
    </row>
    <row r="37" spans="1:119">
      <c r="A37" s="12"/>
      <c r="B37" s="25">
        <v>363.23</v>
      </c>
      <c r="C37" s="20" t="s">
        <v>113</v>
      </c>
      <c r="D37" s="46">
        <v>13567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13567</v>
      </c>
      <c r="O37" s="47">
        <f t="shared" si="2"/>
        <v>2.1861102159200771</v>
      </c>
      <c r="P37" s="9"/>
    </row>
    <row r="38" spans="1:119">
      <c r="A38" s="12"/>
      <c r="B38" s="25">
        <v>363.27</v>
      </c>
      <c r="C38" s="20" t="s">
        <v>114</v>
      </c>
      <c r="D38" s="46">
        <v>13432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13432</v>
      </c>
      <c r="O38" s="47">
        <f t="shared" si="2"/>
        <v>2.164357073799549</v>
      </c>
      <c r="P38" s="9"/>
    </row>
    <row r="39" spans="1:119">
      <c r="A39" s="12"/>
      <c r="B39" s="25">
        <v>365</v>
      </c>
      <c r="C39" s="20" t="s">
        <v>54</v>
      </c>
      <c r="D39" s="46">
        <v>12155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12155</v>
      </c>
      <c r="O39" s="47">
        <f t="shared" si="2"/>
        <v>1.9585884627779568</v>
      </c>
      <c r="P39" s="9"/>
    </row>
    <row r="40" spans="1:119">
      <c r="A40" s="12"/>
      <c r="B40" s="25">
        <v>366</v>
      </c>
      <c r="C40" s="20" t="s">
        <v>55</v>
      </c>
      <c r="D40" s="46">
        <v>14331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14331</v>
      </c>
      <c r="O40" s="47">
        <f t="shared" si="2"/>
        <v>2.3092168868836609</v>
      </c>
      <c r="P40" s="9"/>
    </row>
    <row r="41" spans="1:119">
      <c r="A41" s="12"/>
      <c r="B41" s="25">
        <v>369.9</v>
      </c>
      <c r="C41" s="20" t="s">
        <v>58</v>
      </c>
      <c r="D41" s="46">
        <v>7795</v>
      </c>
      <c r="E41" s="46">
        <v>141467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149262</v>
      </c>
      <c r="O41" s="47">
        <f t="shared" si="2"/>
        <v>24.051240734772801</v>
      </c>
      <c r="P41" s="9"/>
    </row>
    <row r="42" spans="1:119" ht="15.75">
      <c r="A42" s="29" t="s">
        <v>39</v>
      </c>
      <c r="B42" s="30"/>
      <c r="C42" s="31"/>
      <c r="D42" s="32">
        <f t="shared" ref="D42:M42" si="11">SUM(D43:D43)</f>
        <v>0</v>
      </c>
      <c r="E42" s="32">
        <f t="shared" si="11"/>
        <v>757179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757179</v>
      </c>
      <c r="O42" s="45">
        <f t="shared" si="2"/>
        <v>122.00757331614567</v>
      </c>
      <c r="P42" s="9"/>
    </row>
    <row r="43" spans="1:119" ht="15.75" thickBot="1">
      <c r="A43" s="12"/>
      <c r="B43" s="25">
        <v>381</v>
      </c>
      <c r="C43" s="20" t="s">
        <v>59</v>
      </c>
      <c r="D43" s="46">
        <v>0</v>
      </c>
      <c r="E43" s="46">
        <v>757179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757179</v>
      </c>
      <c r="O43" s="47">
        <f t="shared" si="2"/>
        <v>122.00757331614567</v>
      </c>
      <c r="P43" s="9"/>
    </row>
    <row r="44" spans="1:119" ht="16.5" thickBot="1">
      <c r="A44" s="14" t="s">
        <v>46</v>
      </c>
      <c r="B44" s="23"/>
      <c r="C44" s="22"/>
      <c r="D44" s="15">
        <f t="shared" ref="D44:M44" si="12">SUM(D5,D12,D16,D24,D30,D34,D42)</f>
        <v>4582525</v>
      </c>
      <c r="E44" s="15">
        <f t="shared" si="12"/>
        <v>1275830</v>
      </c>
      <c r="F44" s="15">
        <f t="shared" si="12"/>
        <v>161593</v>
      </c>
      <c r="G44" s="15">
        <f t="shared" si="12"/>
        <v>10871</v>
      </c>
      <c r="H44" s="15">
        <f t="shared" si="12"/>
        <v>0</v>
      </c>
      <c r="I44" s="15">
        <f t="shared" si="12"/>
        <v>0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9"/>
        <v>6030819</v>
      </c>
      <c r="O44" s="38">
        <f t="shared" si="2"/>
        <v>971.7723171124718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115</v>
      </c>
      <c r="M46" s="48"/>
      <c r="N46" s="48"/>
      <c r="O46" s="43">
        <v>6206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74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61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8"/>
      <c r="M3" s="69"/>
      <c r="N3" s="36"/>
      <c r="O3" s="37"/>
      <c r="P3" s="70" t="s">
        <v>142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143</v>
      </c>
      <c r="N4" s="35" t="s">
        <v>10</v>
      </c>
      <c r="O4" s="35" t="s">
        <v>144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145</v>
      </c>
      <c r="B5" s="26"/>
      <c r="C5" s="26"/>
      <c r="D5" s="27">
        <f t="shared" ref="D5:N5" si="0">SUM(D6:D12)</f>
        <v>4752717</v>
      </c>
      <c r="E5" s="27">
        <f t="shared" si="0"/>
        <v>218032</v>
      </c>
      <c r="F5" s="27">
        <f t="shared" si="0"/>
        <v>738187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5708936</v>
      </c>
      <c r="P5" s="33">
        <f t="shared" ref="P5:P36" si="1">(O5/P$62)</f>
        <v>825.70668209430141</v>
      </c>
      <c r="Q5" s="6"/>
    </row>
    <row r="6" spans="1:134">
      <c r="A6" s="12"/>
      <c r="B6" s="25">
        <v>311</v>
      </c>
      <c r="C6" s="20" t="s">
        <v>3</v>
      </c>
      <c r="D6" s="46">
        <v>3617127</v>
      </c>
      <c r="E6" s="46">
        <v>0</v>
      </c>
      <c r="F6" s="46">
        <v>738187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4355314</v>
      </c>
      <c r="P6" s="47">
        <f t="shared" si="1"/>
        <v>629.92681515765116</v>
      </c>
      <c r="Q6" s="9"/>
    </row>
    <row r="7" spans="1:134">
      <c r="A7" s="12"/>
      <c r="B7" s="25">
        <v>312.41000000000003</v>
      </c>
      <c r="C7" s="20" t="s">
        <v>146</v>
      </c>
      <c r="D7" s="46">
        <v>0</v>
      </c>
      <c r="E7" s="46">
        <v>218032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218032</v>
      </c>
      <c r="P7" s="47">
        <f t="shared" si="1"/>
        <v>31.53485681226497</v>
      </c>
      <c r="Q7" s="9"/>
    </row>
    <row r="8" spans="1:134">
      <c r="A8" s="12"/>
      <c r="B8" s="25">
        <v>314.10000000000002</v>
      </c>
      <c r="C8" s="20" t="s">
        <v>12</v>
      </c>
      <c r="D8" s="46">
        <v>709495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709495</v>
      </c>
      <c r="P8" s="47">
        <f t="shared" si="1"/>
        <v>102.61715360138848</v>
      </c>
      <c r="Q8" s="9"/>
    </row>
    <row r="9" spans="1:134">
      <c r="A9" s="12"/>
      <c r="B9" s="25">
        <v>314.39999999999998</v>
      </c>
      <c r="C9" s="20" t="s">
        <v>13</v>
      </c>
      <c r="D9" s="46">
        <v>3097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3097</v>
      </c>
      <c r="P9" s="47">
        <f t="shared" si="1"/>
        <v>0.44793173271622794</v>
      </c>
      <c r="Q9" s="9"/>
    </row>
    <row r="10" spans="1:134">
      <c r="A10" s="12"/>
      <c r="B10" s="25">
        <v>314.8</v>
      </c>
      <c r="C10" s="20" t="s">
        <v>14</v>
      </c>
      <c r="D10" s="46">
        <v>20831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20831</v>
      </c>
      <c r="P10" s="47">
        <f t="shared" si="1"/>
        <v>3.0128724327451546</v>
      </c>
      <c r="Q10" s="9"/>
    </row>
    <row r="11" spans="1:134">
      <c r="A11" s="12"/>
      <c r="B11" s="25">
        <v>315.10000000000002</v>
      </c>
      <c r="C11" s="20" t="s">
        <v>147</v>
      </c>
      <c r="D11" s="46">
        <v>375560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375560</v>
      </c>
      <c r="P11" s="47">
        <f t="shared" si="1"/>
        <v>54.318773503037313</v>
      </c>
      <c r="Q11" s="9"/>
    </row>
    <row r="12" spans="1:134">
      <c r="A12" s="12"/>
      <c r="B12" s="25">
        <v>316</v>
      </c>
      <c r="C12" s="20" t="s">
        <v>91</v>
      </c>
      <c r="D12" s="46">
        <v>26607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26607</v>
      </c>
      <c r="P12" s="47">
        <f t="shared" si="1"/>
        <v>3.8482788544981199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SUM(D14:D21)</f>
        <v>882112</v>
      </c>
      <c r="E13" s="32">
        <f t="shared" si="3"/>
        <v>0</v>
      </c>
      <c r="F13" s="32">
        <f t="shared" si="3"/>
        <v>0</v>
      </c>
      <c r="G13" s="32">
        <f t="shared" si="3"/>
        <v>198298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1080410</v>
      </c>
      <c r="P13" s="45">
        <f t="shared" si="1"/>
        <v>156.26410182238936</v>
      </c>
      <c r="Q13" s="10"/>
    </row>
    <row r="14" spans="1:134">
      <c r="A14" s="12"/>
      <c r="B14" s="25">
        <v>322</v>
      </c>
      <c r="C14" s="20" t="s">
        <v>148</v>
      </c>
      <c r="D14" s="46">
        <v>286860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286860</v>
      </c>
      <c r="P14" s="47">
        <f t="shared" si="1"/>
        <v>41.489730980619036</v>
      </c>
      <c r="Q14" s="9"/>
    </row>
    <row r="15" spans="1:134">
      <c r="A15" s="12"/>
      <c r="B15" s="25">
        <v>322.89999999999998</v>
      </c>
      <c r="C15" s="20" t="s">
        <v>149</v>
      </c>
      <c r="D15" s="46">
        <v>8025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8025</v>
      </c>
      <c r="P15" s="47">
        <f t="shared" si="1"/>
        <v>1.1606884582007522</v>
      </c>
      <c r="Q15" s="9"/>
    </row>
    <row r="16" spans="1:134">
      <c r="A16" s="12"/>
      <c r="B16" s="25">
        <v>323.10000000000002</v>
      </c>
      <c r="C16" s="20" t="s">
        <v>18</v>
      </c>
      <c r="D16" s="46">
        <v>539896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539896</v>
      </c>
      <c r="P16" s="47">
        <f t="shared" si="1"/>
        <v>78.087358981776106</v>
      </c>
      <c r="Q16" s="9"/>
    </row>
    <row r="17" spans="1:17">
      <c r="A17" s="12"/>
      <c r="B17" s="25">
        <v>323.7</v>
      </c>
      <c r="C17" s="20" t="s">
        <v>139</v>
      </c>
      <c r="D17" s="46">
        <v>47331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47331</v>
      </c>
      <c r="P17" s="47">
        <f t="shared" si="1"/>
        <v>6.8456754411339311</v>
      </c>
      <c r="Q17" s="9"/>
    </row>
    <row r="18" spans="1:17">
      <c r="A18" s="12"/>
      <c r="B18" s="25">
        <v>324.11</v>
      </c>
      <c r="C18" s="20" t="s">
        <v>20</v>
      </c>
      <c r="D18" s="46">
        <v>0</v>
      </c>
      <c r="E18" s="46">
        <v>0</v>
      </c>
      <c r="F18" s="46">
        <v>0</v>
      </c>
      <c r="G18" s="46">
        <v>9080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9080</v>
      </c>
      <c r="P18" s="47">
        <f t="shared" si="1"/>
        <v>1.3132774081573619</v>
      </c>
      <c r="Q18" s="9"/>
    </row>
    <row r="19" spans="1:17">
      <c r="A19" s="12"/>
      <c r="B19" s="25">
        <v>324.31</v>
      </c>
      <c r="C19" s="20" t="s">
        <v>21</v>
      </c>
      <c r="D19" s="46">
        <v>0</v>
      </c>
      <c r="E19" s="46">
        <v>0</v>
      </c>
      <c r="F19" s="46">
        <v>0</v>
      </c>
      <c r="G19" s="46">
        <v>163176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163176</v>
      </c>
      <c r="P19" s="47">
        <f t="shared" si="1"/>
        <v>23.600809950824413</v>
      </c>
      <c r="Q19" s="9"/>
    </row>
    <row r="20" spans="1:17">
      <c r="A20" s="12"/>
      <c r="B20" s="25">
        <v>324.61</v>
      </c>
      <c r="C20" s="20" t="s">
        <v>22</v>
      </c>
      <c r="D20" s="46">
        <v>0</v>
      </c>
      <c r="E20" s="46">
        <v>0</v>
      </c>
      <c r="F20" s="46">
        <v>0</v>
      </c>
      <c r="G20" s="46">
        <v>13061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13061</v>
      </c>
      <c r="P20" s="47">
        <f t="shared" si="1"/>
        <v>1.889065663870408</v>
      </c>
      <c r="Q20" s="9"/>
    </row>
    <row r="21" spans="1:17">
      <c r="A21" s="12"/>
      <c r="B21" s="25">
        <v>324.91000000000003</v>
      </c>
      <c r="C21" s="20" t="s">
        <v>23</v>
      </c>
      <c r="D21" s="46">
        <v>0</v>
      </c>
      <c r="E21" s="46">
        <v>0</v>
      </c>
      <c r="F21" s="46">
        <v>0</v>
      </c>
      <c r="G21" s="46">
        <v>12981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12981</v>
      </c>
      <c r="P21" s="47">
        <f t="shared" si="1"/>
        <v>1.8774949378073473</v>
      </c>
      <c r="Q21" s="9"/>
    </row>
    <row r="22" spans="1:17" ht="15.75">
      <c r="A22" s="29" t="s">
        <v>150</v>
      </c>
      <c r="B22" s="30"/>
      <c r="C22" s="31"/>
      <c r="D22" s="32">
        <f t="shared" ref="D22:N22" si="5">SUM(D23:D34)</f>
        <v>1139777</v>
      </c>
      <c r="E22" s="32">
        <f t="shared" si="5"/>
        <v>3678279</v>
      </c>
      <c r="F22" s="32">
        <f t="shared" si="5"/>
        <v>0</v>
      </c>
      <c r="G22" s="32">
        <f t="shared" si="5"/>
        <v>1962020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6780076</v>
      </c>
      <c r="P22" s="45">
        <f t="shared" si="1"/>
        <v>980.63002603413361</v>
      </c>
      <c r="Q22" s="10"/>
    </row>
    <row r="23" spans="1:17">
      <c r="A23" s="12"/>
      <c r="B23" s="25">
        <v>331.1</v>
      </c>
      <c r="C23" s="20" t="s">
        <v>159</v>
      </c>
      <c r="D23" s="46">
        <v>0</v>
      </c>
      <c r="E23" s="46">
        <v>3510913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3510913</v>
      </c>
      <c r="P23" s="47">
        <f t="shared" si="1"/>
        <v>507.79765692797224</v>
      </c>
      <c r="Q23" s="9"/>
    </row>
    <row r="24" spans="1:17">
      <c r="A24" s="12"/>
      <c r="B24" s="25">
        <v>334.1</v>
      </c>
      <c r="C24" s="20" t="s">
        <v>25</v>
      </c>
      <c r="D24" s="46">
        <v>2863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2" si="6">SUM(D24:N24)</f>
        <v>2863</v>
      </c>
      <c r="P24" s="47">
        <f t="shared" si="1"/>
        <v>0.41408735898177612</v>
      </c>
      <c r="Q24" s="9"/>
    </row>
    <row r="25" spans="1:17">
      <c r="A25" s="12"/>
      <c r="B25" s="25">
        <v>334.2</v>
      </c>
      <c r="C25" s="20" t="s">
        <v>70</v>
      </c>
      <c r="D25" s="46">
        <v>13055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13055</v>
      </c>
      <c r="P25" s="47">
        <f t="shared" si="1"/>
        <v>1.8881978594156783</v>
      </c>
      <c r="Q25" s="9"/>
    </row>
    <row r="26" spans="1:17">
      <c r="A26" s="12"/>
      <c r="B26" s="25">
        <v>334.39</v>
      </c>
      <c r="C26" s="20" t="s">
        <v>152</v>
      </c>
      <c r="D26" s="46">
        <v>0</v>
      </c>
      <c r="E26" s="46">
        <v>167366</v>
      </c>
      <c r="F26" s="46">
        <v>0</v>
      </c>
      <c r="G26" s="46">
        <v>1426085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1593451</v>
      </c>
      <c r="P26" s="47">
        <f t="shared" si="1"/>
        <v>230.46731269887186</v>
      </c>
      <c r="Q26" s="9"/>
    </row>
    <row r="27" spans="1:17">
      <c r="A27" s="12"/>
      <c r="B27" s="25">
        <v>334.49</v>
      </c>
      <c r="C27" s="20" t="s">
        <v>26</v>
      </c>
      <c r="D27" s="46">
        <v>33567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33567</v>
      </c>
      <c r="P27" s="47">
        <f t="shared" si="1"/>
        <v>4.8549320219843795</v>
      </c>
      <c r="Q27" s="9"/>
    </row>
    <row r="28" spans="1:17">
      <c r="A28" s="12"/>
      <c r="B28" s="25">
        <v>334.7</v>
      </c>
      <c r="C28" s="20" t="s">
        <v>27</v>
      </c>
      <c r="D28" s="46">
        <v>0</v>
      </c>
      <c r="E28" s="46">
        <v>0</v>
      </c>
      <c r="F28" s="46">
        <v>0</v>
      </c>
      <c r="G28" s="46">
        <v>11000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11000</v>
      </c>
      <c r="P28" s="47">
        <f t="shared" si="1"/>
        <v>1.5909748336708129</v>
      </c>
      <c r="Q28" s="9"/>
    </row>
    <row r="29" spans="1:17">
      <c r="A29" s="12"/>
      <c r="B29" s="25">
        <v>335.125</v>
      </c>
      <c r="C29" s="20" t="s">
        <v>153</v>
      </c>
      <c r="D29" s="46">
        <v>195909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195909</v>
      </c>
      <c r="P29" s="47">
        <f t="shared" si="1"/>
        <v>28.335117153601388</v>
      </c>
      <c r="Q29" s="9"/>
    </row>
    <row r="30" spans="1:17">
      <c r="A30" s="12"/>
      <c r="B30" s="25">
        <v>335.15</v>
      </c>
      <c r="C30" s="20" t="s">
        <v>96</v>
      </c>
      <c r="D30" s="46">
        <v>3391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3391</v>
      </c>
      <c r="P30" s="47">
        <f t="shared" si="1"/>
        <v>0.49045415099797512</v>
      </c>
      <c r="Q30" s="9"/>
    </row>
    <row r="31" spans="1:17">
      <c r="A31" s="12"/>
      <c r="B31" s="25">
        <v>335.18</v>
      </c>
      <c r="C31" s="20" t="s">
        <v>154</v>
      </c>
      <c r="D31" s="46">
        <v>754867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754867</v>
      </c>
      <c r="P31" s="47">
        <f t="shared" si="1"/>
        <v>109.17949088805322</v>
      </c>
      <c r="Q31" s="9"/>
    </row>
    <row r="32" spans="1:17">
      <c r="A32" s="12"/>
      <c r="B32" s="25">
        <v>335.19</v>
      </c>
      <c r="C32" s="20" t="s">
        <v>98</v>
      </c>
      <c r="D32" s="46">
        <v>79326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79326</v>
      </c>
      <c r="P32" s="47">
        <f t="shared" si="1"/>
        <v>11.473242695979172</v>
      </c>
      <c r="Q32" s="9"/>
    </row>
    <row r="33" spans="1:17">
      <c r="A33" s="12"/>
      <c r="B33" s="25">
        <v>337.1</v>
      </c>
      <c r="C33" s="20" t="s">
        <v>84</v>
      </c>
      <c r="D33" s="46">
        <v>56799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4" si="7">SUM(D33:N33)</f>
        <v>56799</v>
      </c>
      <c r="P33" s="47">
        <f t="shared" si="1"/>
        <v>8.2150708706971365</v>
      </c>
      <c r="Q33" s="9"/>
    </row>
    <row r="34" spans="1:17">
      <c r="A34" s="12"/>
      <c r="B34" s="25">
        <v>337.3</v>
      </c>
      <c r="C34" s="20" t="s">
        <v>99</v>
      </c>
      <c r="D34" s="46">
        <v>0</v>
      </c>
      <c r="E34" s="46">
        <v>0</v>
      </c>
      <c r="F34" s="46">
        <v>0</v>
      </c>
      <c r="G34" s="46">
        <v>524935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524935</v>
      </c>
      <c r="P34" s="47">
        <f t="shared" si="1"/>
        <v>75.923488573908017</v>
      </c>
      <c r="Q34" s="9"/>
    </row>
    <row r="35" spans="1:17" ht="15.75">
      <c r="A35" s="29" t="s">
        <v>37</v>
      </c>
      <c r="B35" s="30"/>
      <c r="C35" s="31"/>
      <c r="D35" s="32">
        <f t="shared" ref="D35:N35" si="8">SUM(D36:D43)</f>
        <v>1418060</v>
      </c>
      <c r="E35" s="32">
        <f t="shared" si="8"/>
        <v>0</v>
      </c>
      <c r="F35" s="32">
        <f t="shared" si="8"/>
        <v>0</v>
      </c>
      <c r="G35" s="32">
        <f t="shared" si="8"/>
        <v>18662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0</v>
      </c>
      <c r="O35" s="32">
        <f>SUM(D35:N35)</f>
        <v>1436722</v>
      </c>
      <c r="P35" s="45">
        <f t="shared" si="1"/>
        <v>207.79895863465433</v>
      </c>
      <c r="Q35" s="10"/>
    </row>
    <row r="36" spans="1:17">
      <c r="A36" s="12"/>
      <c r="B36" s="25">
        <v>341.3</v>
      </c>
      <c r="C36" s="20" t="s">
        <v>100</v>
      </c>
      <c r="D36" s="46">
        <v>142810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2" si="9">SUM(D36:N36)</f>
        <v>142810</v>
      </c>
      <c r="P36" s="47">
        <f t="shared" si="1"/>
        <v>20.655192363320797</v>
      </c>
      <c r="Q36" s="9"/>
    </row>
    <row r="37" spans="1:17">
      <c r="A37" s="12"/>
      <c r="B37" s="25">
        <v>341.9</v>
      </c>
      <c r="C37" s="20" t="s">
        <v>155</v>
      </c>
      <c r="D37" s="46">
        <v>0</v>
      </c>
      <c r="E37" s="46">
        <v>0</v>
      </c>
      <c r="F37" s="46">
        <v>0</v>
      </c>
      <c r="G37" s="46">
        <v>18662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18662</v>
      </c>
      <c r="P37" s="47">
        <f t="shared" ref="P37:P60" si="10">(O37/P$62)</f>
        <v>2.6991611223604282</v>
      </c>
      <c r="Q37" s="9"/>
    </row>
    <row r="38" spans="1:17">
      <c r="A38" s="12"/>
      <c r="B38" s="25">
        <v>342.1</v>
      </c>
      <c r="C38" s="20" t="s">
        <v>43</v>
      </c>
      <c r="D38" s="46">
        <v>113329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113329</v>
      </c>
      <c r="P38" s="47">
        <f t="shared" si="10"/>
        <v>16.391235175007232</v>
      </c>
      <c r="Q38" s="9"/>
    </row>
    <row r="39" spans="1:17">
      <c r="A39" s="12"/>
      <c r="B39" s="25">
        <v>342.5</v>
      </c>
      <c r="C39" s="20" t="s">
        <v>44</v>
      </c>
      <c r="D39" s="46">
        <v>32340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32340</v>
      </c>
      <c r="P39" s="47">
        <f t="shared" si="10"/>
        <v>4.6774660109921902</v>
      </c>
      <c r="Q39" s="9"/>
    </row>
    <row r="40" spans="1:17">
      <c r="A40" s="12"/>
      <c r="B40" s="25">
        <v>343.4</v>
      </c>
      <c r="C40" s="20" t="s">
        <v>86</v>
      </c>
      <c r="D40" s="46">
        <v>849188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849188</v>
      </c>
      <c r="P40" s="47">
        <f t="shared" si="10"/>
        <v>122.82152155047729</v>
      </c>
      <c r="Q40" s="9"/>
    </row>
    <row r="41" spans="1:17">
      <c r="A41" s="12"/>
      <c r="B41" s="25">
        <v>343.7</v>
      </c>
      <c r="C41" s="20" t="s">
        <v>132</v>
      </c>
      <c r="D41" s="46">
        <v>3275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3275</v>
      </c>
      <c r="P41" s="47">
        <f t="shared" si="10"/>
        <v>0.47367659820653746</v>
      </c>
      <c r="Q41" s="9"/>
    </row>
    <row r="42" spans="1:17">
      <c r="A42" s="12"/>
      <c r="B42" s="25">
        <v>344.9</v>
      </c>
      <c r="C42" s="20" t="s">
        <v>160</v>
      </c>
      <c r="D42" s="46">
        <v>35980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35980</v>
      </c>
      <c r="P42" s="47">
        <f t="shared" si="10"/>
        <v>5.2039340468614403</v>
      </c>
      <c r="Q42" s="9"/>
    </row>
    <row r="43" spans="1:17">
      <c r="A43" s="12"/>
      <c r="B43" s="25">
        <v>349</v>
      </c>
      <c r="C43" s="20" t="s">
        <v>156</v>
      </c>
      <c r="D43" s="46">
        <v>241138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241138</v>
      </c>
      <c r="P43" s="47">
        <f t="shared" si="10"/>
        <v>34.876771767428409</v>
      </c>
      <c r="Q43" s="9"/>
    </row>
    <row r="44" spans="1:17" ht="15.75">
      <c r="A44" s="29" t="s">
        <v>38</v>
      </c>
      <c r="B44" s="30"/>
      <c r="C44" s="31"/>
      <c r="D44" s="32">
        <f t="shared" ref="D44:N44" si="11">SUM(D45:D47)</f>
        <v>43336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1"/>
        <v>0</v>
      </c>
      <c r="O44" s="32">
        <f>SUM(D44:N44)</f>
        <v>43336</v>
      </c>
      <c r="P44" s="45">
        <f t="shared" si="10"/>
        <v>6.2678623083598497</v>
      </c>
      <c r="Q44" s="10"/>
    </row>
    <row r="45" spans="1:17">
      <c r="A45" s="13"/>
      <c r="B45" s="39">
        <v>351.1</v>
      </c>
      <c r="C45" s="21" t="s">
        <v>72</v>
      </c>
      <c r="D45" s="46">
        <v>12492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12492</v>
      </c>
      <c r="P45" s="47">
        <f t="shared" si="10"/>
        <v>1.8067688747468904</v>
      </c>
      <c r="Q45" s="9"/>
    </row>
    <row r="46" spans="1:17">
      <c r="A46" s="13"/>
      <c r="B46" s="39">
        <v>354</v>
      </c>
      <c r="C46" s="21" t="s">
        <v>49</v>
      </c>
      <c r="D46" s="46">
        <v>25109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7" si="12">SUM(D46:N46)</f>
        <v>25109</v>
      </c>
      <c r="P46" s="47">
        <f t="shared" si="10"/>
        <v>3.6316170089673125</v>
      </c>
      <c r="Q46" s="9"/>
    </row>
    <row r="47" spans="1:17">
      <c r="A47" s="13"/>
      <c r="B47" s="39">
        <v>359</v>
      </c>
      <c r="C47" s="21" t="s">
        <v>50</v>
      </c>
      <c r="D47" s="46">
        <v>5735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5735</v>
      </c>
      <c r="P47" s="47">
        <f t="shared" si="10"/>
        <v>0.82947642464564653</v>
      </c>
      <c r="Q47" s="9"/>
    </row>
    <row r="48" spans="1:17" ht="15.75">
      <c r="A48" s="29" t="s">
        <v>4</v>
      </c>
      <c r="B48" s="30"/>
      <c r="C48" s="31"/>
      <c r="D48" s="32">
        <f t="shared" ref="D48:N48" si="13">SUM(D49:D56)</f>
        <v>102199</v>
      </c>
      <c r="E48" s="32">
        <f t="shared" si="13"/>
        <v>65</v>
      </c>
      <c r="F48" s="32">
        <f t="shared" si="13"/>
        <v>0</v>
      </c>
      <c r="G48" s="32">
        <f t="shared" si="13"/>
        <v>57</v>
      </c>
      <c r="H48" s="32">
        <f t="shared" si="13"/>
        <v>0</v>
      </c>
      <c r="I48" s="32">
        <f t="shared" si="13"/>
        <v>0</v>
      </c>
      <c r="J48" s="32">
        <f t="shared" si="13"/>
        <v>0</v>
      </c>
      <c r="K48" s="32">
        <f t="shared" si="13"/>
        <v>0</v>
      </c>
      <c r="L48" s="32">
        <f t="shared" si="13"/>
        <v>0</v>
      </c>
      <c r="M48" s="32">
        <f t="shared" si="13"/>
        <v>0</v>
      </c>
      <c r="N48" s="32">
        <f t="shared" si="13"/>
        <v>0</v>
      </c>
      <c r="O48" s="32">
        <f>SUM(D48:N48)</f>
        <v>102321</v>
      </c>
      <c r="P48" s="45">
        <f t="shared" si="10"/>
        <v>14.799103268730113</v>
      </c>
      <c r="Q48" s="10"/>
    </row>
    <row r="49" spans="1:120">
      <c r="A49" s="12"/>
      <c r="B49" s="25">
        <v>361.1</v>
      </c>
      <c r="C49" s="20" t="s">
        <v>51</v>
      </c>
      <c r="D49" s="46">
        <v>30448</v>
      </c>
      <c r="E49" s="46">
        <v>65</v>
      </c>
      <c r="F49" s="46">
        <v>0</v>
      </c>
      <c r="G49" s="46">
        <v>57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30570</v>
      </c>
      <c r="P49" s="47">
        <f t="shared" si="10"/>
        <v>4.4214636968469767</v>
      </c>
      <c r="Q49" s="9"/>
    </row>
    <row r="50" spans="1:120">
      <c r="A50" s="12"/>
      <c r="B50" s="25">
        <v>362</v>
      </c>
      <c r="C50" s="20" t="s">
        <v>87</v>
      </c>
      <c r="D50" s="46">
        <v>200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9" si="14">SUM(D50:N50)</f>
        <v>200</v>
      </c>
      <c r="P50" s="47">
        <f t="shared" si="10"/>
        <v>2.8926815157651144E-2</v>
      </c>
      <c r="Q50" s="9"/>
    </row>
    <row r="51" spans="1:120">
      <c r="A51" s="12"/>
      <c r="B51" s="25">
        <v>364</v>
      </c>
      <c r="C51" s="20" t="s">
        <v>102</v>
      </c>
      <c r="D51" s="46">
        <v>48327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48327</v>
      </c>
      <c r="P51" s="47">
        <f t="shared" si="10"/>
        <v>6.9897309806190338</v>
      </c>
      <c r="Q51" s="9"/>
    </row>
    <row r="52" spans="1:120">
      <c r="A52" s="12"/>
      <c r="B52" s="25">
        <v>365</v>
      </c>
      <c r="C52" s="20" t="s">
        <v>103</v>
      </c>
      <c r="D52" s="46">
        <v>3059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3059</v>
      </c>
      <c r="P52" s="47">
        <f t="shared" si="10"/>
        <v>0.44243563783627421</v>
      </c>
      <c r="Q52" s="9"/>
    </row>
    <row r="53" spans="1:120">
      <c r="A53" s="12"/>
      <c r="B53" s="25">
        <v>366</v>
      </c>
      <c r="C53" s="20" t="s">
        <v>55</v>
      </c>
      <c r="D53" s="46">
        <v>8902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8902</v>
      </c>
      <c r="P53" s="47">
        <f t="shared" si="10"/>
        <v>1.2875325426670523</v>
      </c>
      <c r="Q53" s="9"/>
    </row>
    <row r="54" spans="1:120">
      <c r="A54" s="12"/>
      <c r="B54" s="25">
        <v>367</v>
      </c>
      <c r="C54" s="20" t="s">
        <v>56</v>
      </c>
      <c r="D54" s="46">
        <v>5985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5985</v>
      </c>
      <c r="P54" s="47">
        <f t="shared" si="10"/>
        <v>0.86563494359271043</v>
      </c>
      <c r="Q54" s="9"/>
    </row>
    <row r="55" spans="1:120">
      <c r="A55" s="12"/>
      <c r="B55" s="25">
        <v>369.3</v>
      </c>
      <c r="C55" s="20" t="s">
        <v>57</v>
      </c>
      <c r="D55" s="46">
        <v>583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583</v>
      </c>
      <c r="P55" s="47">
        <f t="shared" si="10"/>
        <v>8.4321666184553085E-2</v>
      </c>
      <c r="Q55" s="9"/>
    </row>
    <row r="56" spans="1:120">
      <c r="A56" s="12"/>
      <c r="B56" s="25">
        <v>369.9</v>
      </c>
      <c r="C56" s="20" t="s">
        <v>58</v>
      </c>
      <c r="D56" s="46">
        <v>4695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4695</v>
      </c>
      <c r="P56" s="47">
        <f t="shared" si="10"/>
        <v>0.6790569858258606</v>
      </c>
      <c r="Q56" s="9"/>
    </row>
    <row r="57" spans="1:120" ht="15.75">
      <c r="A57" s="29" t="s">
        <v>39</v>
      </c>
      <c r="B57" s="30"/>
      <c r="C57" s="31"/>
      <c r="D57" s="32">
        <f t="shared" ref="D57:N57" si="15">SUM(D58:D59)</f>
        <v>354657</v>
      </c>
      <c r="E57" s="32">
        <f t="shared" si="15"/>
        <v>0</v>
      </c>
      <c r="F57" s="32">
        <f t="shared" si="15"/>
        <v>354053</v>
      </c>
      <c r="G57" s="32">
        <f t="shared" si="15"/>
        <v>61264</v>
      </c>
      <c r="H57" s="32">
        <f t="shared" si="15"/>
        <v>0</v>
      </c>
      <c r="I57" s="32">
        <f t="shared" si="15"/>
        <v>0</v>
      </c>
      <c r="J57" s="32">
        <f t="shared" si="15"/>
        <v>0</v>
      </c>
      <c r="K57" s="32">
        <f t="shared" si="15"/>
        <v>0</v>
      </c>
      <c r="L57" s="32">
        <f t="shared" si="15"/>
        <v>0</v>
      </c>
      <c r="M57" s="32">
        <f t="shared" si="15"/>
        <v>0</v>
      </c>
      <c r="N57" s="32">
        <f t="shared" si="15"/>
        <v>0</v>
      </c>
      <c r="O57" s="32">
        <f t="shared" si="14"/>
        <v>769974</v>
      </c>
      <c r="P57" s="45">
        <f t="shared" si="10"/>
        <v>111.36447787098641</v>
      </c>
      <c r="Q57" s="9"/>
    </row>
    <row r="58" spans="1:120">
      <c r="A58" s="12"/>
      <c r="B58" s="25">
        <v>381</v>
      </c>
      <c r="C58" s="20" t="s">
        <v>59</v>
      </c>
      <c r="D58" s="46">
        <v>0</v>
      </c>
      <c r="E58" s="46">
        <v>0</v>
      </c>
      <c r="F58" s="46">
        <v>354053</v>
      </c>
      <c r="G58" s="46">
        <v>61264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415317</v>
      </c>
      <c r="P58" s="47">
        <f t="shared" si="10"/>
        <v>60.068990454150999</v>
      </c>
      <c r="Q58" s="9"/>
    </row>
    <row r="59" spans="1:120" ht="15.75" thickBot="1">
      <c r="A59" s="12"/>
      <c r="B59" s="25">
        <v>384</v>
      </c>
      <c r="C59" s="20" t="s">
        <v>60</v>
      </c>
      <c r="D59" s="46">
        <v>354657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354657</v>
      </c>
      <c r="P59" s="47">
        <f t="shared" si="10"/>
        <v>51.295487416835407</v>
      </c>
      <c r="Q59" s="9"/>
    </row>
    <row r="60" spans="1:120" ht="16.5" thickBot="1">
      <c r="A60" s="14" t="s">
        <v>46</v>
      </c>
      <c r="B60" s="23"/>
      <c r="C60" s="22"/>
      <c r="D60" s="15">
        <f t="shared" ref="D60:N60" si="16">SUM(D5,D13,D22,D35,D44,D48,D57)</f>
        <v>8692858</v>
      </c>
      <c r="E60" s="15">
        <f t="shared" si="16"/>
        <v>3896376</v>
      </c>
      <c r="F60" s="15">
        <f t="shared" si="16"/>
        <v>1092240</v>
      </c>
      <c r="G60" s="15">
        <f t="shared" si="16"/>
        <v>2240301</v>
      </c>
      <c r="H60" s="15">
        <f t="shared" si="16"/>
        <v>0</v>
      </c>
      <c r="I60" s="15">
        <f t="shared" si="16"/>
        <v>0</v>
      </c>
      <c r="J60" s="15">
        <f t="shared" si="16"/>
        <v>0</v>
      </c>
      <c r="K60" s="15">
        <f t="shared" si="16"/>
        <v>0</v>
      </c>
      <c r="L60" s="15">
        <f t="shared" si="16"/>
        <v>0</v>
      </c>
      <c r="M60" s="15">
        <f t="shared" si="16"/>
        <v>0</v>
      </c>
      <c r="N60" s="15">
        <f t="shared" si="16"/>
        <v>0</v>
      </c>
      <c r="O60" s="15">
        <f>SUM(D60:N60)</f>
        <v>15921775</v>
      </c>
      <c r="P60" s="38">
        <f t="shared" si="10"/>
        <v>2302.8312120335549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9"/>
    </row>
    <row r="62" spans="1:120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8" t="s">
        <v>161</v>
      </c>
      <c r="N62" s="48"/>
      <c r="O62" s="48"/>
      <c r="P62" s="43">
        <v>6914</v>
      </c>
    </row>
    <row r="63" spans="1:120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</row>
    <row r="64" spans="1:120" ht="15.75" customHeight="1" thickBot="1">
      <c r="A64" s="52" t="s">
        <v>74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4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61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8"/>
      <c r="M3" s="69"/>
      <c r="N3" s="36"/>
      <c r="O3" s="37"/>
      <c r="P3" s="70" t="s">
        <v>142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143</v>
      </c>
      <c r="N4" s="35" t="s">
        <v>10</v>
      </c>
      <c r="O4" s="35" t="s">
        <v>144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145</v>
      </c>
      <c r="B5" s="26"/>
      <c r="C5" s="26"/>
      <c r="D5" s="27">
        <f t="shared" ref="D5:N5" si="0">SUM(D6:D12)</f>
        <v>4802993</v>
      </c>
      <c r="E5" s="27">
        <f t="shared" si="0"/>
        <v>227176</v>
      </c>
      <c r="F5" s="27">
        <f t="shared" si="0"/>
        <v>707305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5737474</v>
      </c>
      <c r="P5" s="33">
        <f t="shared" ref="P5:P36" si="1">(O5/P$58)</f>
        <v>832.96660859465737</v>
      </c>
      <c r="Q5" s="6"/>
    </row>
    <row r="6" spans="1:134">
      <c r="A6" s="12"/>
      <c r="B6" s="25">
        <v>311</v>
      </c>
      <c r="C6" s="20" t="s">
        <v>3</v>
      </c>
      <c r="D6" s="46">
        <v>3467094</v>
      </c>
      <c r="E6" s="46">
        <v>0</v>
      </c>
      <c r="F6" s="46">
        <v>707305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4174399</v>
      </c>
      <c r="P6" s="47">
        <f t="shared" si="1"/>
        <v>606.03934378629503</v>
      </c>
      <c r="Q6" s="9"/>
    </row>
    <row r="7" spans="1:134">
      <c r="A7" s="12"/>
      <c r="B7" s="25">
        <v>312.41000000000003</v>
      </c>
      <c r="C7" s="20" t="s">
        <v>146</v>
      </c>
      <c r="D7" s="46">
        <v>0</v>
      </c>
      <c r="E7" s="46">
        <v>227176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227176</v>
      </c>
      <c r="P7" s="47">
        <f t="shared" si="1"/>
        <v>32.98141695702671</v>
      </c>
      <c r="Q7" s="9"/>
    </row>
    <row r="8" spans="1:134">
      <c r="A8" s="12"/>
      <c r="B8" s="25">
        <v>314.10000000000002</v>
      </c>
      <c r="C8" s="20" t="s">
        <v>12</v>
      </c>
      <c r="D8" s="46">
        <v>672178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672178</v>
      </c>
      <c r="P8" s="47">
        <f t="shared" si="1"/>
        <v>97.586817653890819</v>
      </c>
      <c r="Q8" s="9"/>
    </row>
    <row r="9" spans="1:134">
      <c r="A9" s="12"/>
      <c r="B9" s="25">
        <v>314.39999999999998</v>
      </c>
      <c r="C9" s="20" t="s">
        <v>13</v>
      </c>
      <c r="D9" s="46">
        <v>2582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2582</v>
      </c>
      <c r="P9" s="47">
        <f t="shared" si="1"/>
        <v>0.37485481997677117</v>
      </c>
      <c r="Q9" s="9"/>
    </row>
    <row r="10" spans="1:134">
      <c r="A10" s="12"/>
      <c r="B10" s="25">
        <v>314.8</v>
      </c>
      <c r="C10" s="20" t="s">
        <v>14</v>
      </c>
      <c r="D10" s="46">
        <v>17205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17205</v>
      </c>
      <c r="P10" s="47">
        <f t="shared" si="1"/>
        <v>2.4978222996515678</v>
      </c>
      <c r="Q10" s="9"/>
    </row>
    <row r="11" spans="1:134">
      <c r="A11" s="12"/>
      <c r="B11" s="25">
        <v>315.10000000000002</v>
      </c>
      <c r="C11" s="20" t="s">
        <v>147</v>
      </c>
      <c r="D11" s="46">
        <v>613828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613828</v>
      </c>
      <c r="P11" s="47">
        <f t="shared" si="1"/>
        <v>89.11556329849013</v>
      </c>
      <c r="Q11" s="9"/>
    </row>
    <row r="12" spans="1:134">
      <c r="A12" s="12"/>
      <c r="B12" s="25">
        <v>316</v>
      </c>
      <c r="C12" s="20" t="s">
        <v>91</v>
      </c>
      <c r="D12" s="46">
        <v>30106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30106</v>
      </c>
      <c r="P12" s="47">
        <f t="shared" si="1"/>
        <v>4.3707897793263646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SUM(D14:D21)</f>
        <v>851937</v>
      </c>
      <c r="E13" s="32">
        <f t="shared" si="3"/>
        <v>0</v>
      </c>
      <c r="F13" s="32">
        <f t="shared" si="3"/>
        <v>0</v>
      </c>
      <c r="G13" s="32">
        <f t="shared" si="3"/>
        <v>253426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1105363</v>
      </c>
      <c r="P13" s="45">
        <f t="shared" si="1"/>
        <v>160.47662601626016</v>
      </c>
      <c r="Q13" s="10"/>
    </row>
    <row r="14" spans="1:134">
      <c r="A14" s="12"/>
      <c r="B14" s="25">
        <v>322</v>
      </c>
      <c r="C14" s="20" t="s">
        <v>148</v>
      </c>
      <c r="D14" s="46">
        <v>329363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329363</v>
      </c>
      <c r="P14" s="47">
        <f t="shared" si="1"/>
        <v>47.816927990708479</v>
      </c>
      <c r="Q14" s="9"/>
    </row>
    <row r="15" spans="1:134">
      <c r="A15" s="12"/>
      <c r="B15" s="25">
        <v>322.89999999999998</v>
      </c>
      <c r="C15" s="20" t="s">
        <v>149</v>
      </c>
      <c r="D15" s="46">
        <v>6100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6100</v>
      </c>
      <c r="P15" s="47">
        <f t="shared" si="1"/>
        <v>0.88559814169570272</v>
      </c>
      <c r="Q15" s="9"/>
    </row>
    <row r="16" spans="1:134">
      <c r="A16" s="12"/>
      <c r="B16" s="25">
        <v>323.10000000000002</v>
      </c>
      <c r="C16" s="20" t="s">
        <v>18</v>
      </c>
      <c r="D16" s="46">
        <v>465866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465866</v>
      </c>
      <c r="P16" s="47">
        <f t="shared" si="1"/>
        <v>67.63443670150987</v>
      </c>
      <c r="Q16" s="9"/>
    </row>
    <row r="17" spans="1:17">
      <c r="A17" s="12"/>
      <c r="B17" s="25">
        <v>323.7</v>
      </c>
      <c r="C17" s="20" t="s">
        <v>139</v>
      </c>
      <c r="D17" s="46">
        <v>50608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50608</v>
      </c>
      <c r="P17" s="47">
        <f t="shared" si="1"/>
        <v>7.3472706155632981</v>
      </c>
      <c r="Q17" s="9"/>
    </row>
    <row r="18" spans="1:17">
      <c r="A18" s="12"/>
      <c r="B18" s="25">
        <v>324.11</v>
      </c>
      <c r="C18" s="20" t="s">
        <v>20</v>
      </c>
      <c r="D18" s="46">
        <v>0</v>
      </c>
      <c r="E18" s="46">
        <v>0</v>
      </c>
      <c r="F18" s="46">
        <v>0</v>
      </c>
      <c r="G18" s="46">
        <v>14109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14109</v>
      </c>
      <c r="P18" s="47">
        <f t="shared" si="1"/>
        <v>2.0483449477351918</v>
      </c>
      <c r="Q18" s="9"/>
    </row>
    <row r="19" spans="1:17">
      <c r="A19" s="12"/>
      <c r="B19" s="25">
        <v>324.31</v>
      </c>
      <c r="C19" s="20" t="s">
        <v>21</v>
      </c>
      <c r="D19" s="46">
        <v>0</v>
      </c>
      <c r="E19" s="46">
        <v>0</v>
      </c>
      <c r="F19" s="46">
        <v>0</v>
      </c>
      <c r="G19" s="46">
        <v>207380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207380</v>
      </c>
      <c r="P19" s="47">
        <f t="shared" si="1"/>
        <v>30.107433217189314</v>
      </c>
      <c r="Q19" s="9"/>
    </row>
    <row r="20" spans="1:17">
      <c r="A20" s="12"/>
      <c r="B20" s="25">
        <v>324.61</v>
      </c>
      <c r="C20" s="20" t="s">
        <v>22</v>
      </c>
      <c r="D20" s="46">
        <v>0</v>
      </c>
      <c r="E20" s="46">
        <v>0</v>
      </c>
      <c r="F20" s="46">
        <v>0</v>
      </c>
      <c r="G20" s="46">
        <v>11795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11795</v>
      </c>
      <c r="P20" s="47">
        <f t="shared" si="1"/>
        <v>1.7123983739837398</v>
      </c>
      <c r="Q20" s="9"/>
    </row>
    <row r="21" spans="1:17">
      <c r="A21" s="12"/>
      <c r="B21" s="25">
        <v>324.91000000000003</v>
      </c>
      <c r="C21" s="20" t="s">
        <v>23</v>
      </c>
      <c r="D21" s="46">
        <v>0</v>
      </c>
      <c r="E21" s="46">
        <v>0</v>
      </c>
      <c r="F21" s="46">
        <v>0</v>
      </c>
      <c r="G21" s="46">
        <v>20142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20142</v>
      </c>
      <c r="P21" s="47">
        <f t="shared" si="1"/>
        <v>2.9242160278745644</v>
      </c>
      <c r="Q21" s="9"/>
    </row>
    <row r="22" spans="1:17" ht="15.75">
      <c r="A22" s="29" t="s">
        <v>150</v>
      </c>
      <c r="B22" s="30"/>
      <c r="C22" s="31"/>
      <c r="D22" s="32">
        <f t="shared" ref="D22:N22" si="5">SUM(D23:D33)</f>
        <v>1418082</v>
      </c>
      <c r="E22" s="32">
        <f t="shared" si="5"/>
        <v>320346</v>
      </c>
      <c r="F22" s="32">
        <f t="shared" si="5"/>
        <v>0</v>
      </c>
      <c r="G22" s="32">
        <f t="shared" si="5"/>
        <v>366272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2104700</v>
      </c>
      <c r="P22" s="45">
        <f t="shared" si="1"/>
        <v>305.5603948896632</v>
      </c>
      <c r="Q22" s="10"/>
    </row>
    <row r="23" spans="1:17">
      <c r="A23" s="12"/>
      <c r="B23" s="25">
        <v>331.7</v>
      </c>
      <c r="C23" s="20" t="s">
        <v>151</v>
      </c>
      <c r="D23" s="46">
        <v>14000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1" si="6">SUM(D23:N23)</f>
        <v>14000</v>
      </c>
      <c r="P23" s="47">
        <f t="shared" si="1"/>
        <v>2.0325203252032522</v>
      </c>
      <c r="Q23" s="9"/>
    </row>
    <row r="24" spans="1:17">
      <c r="A24" s="12"/>
      <c r="B24" s="25">
        <v>334.1</v>
      </c>
      <c r="C24" s="20" t="s">
        <v>25</v>
      </c>
      <c r="D24" s="46">
        <v>44261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44261</v>
      </c>
      <c r="P24" s="47">
        <f t="shared" si="1"/>
        <v>6.4258130081300813</v>
      </c>
      <c r="Q24" s="9"/>
    </row>
    <row r="25" spans="1:17">
      <c r="A25" s="12"/>
      <c r="B25" s="25">
        <v>334.2</v>
      </c>
      <c r="C25" s="20" t="s">
        <v>70</v>
      </c>
      <c r="D25" s="46">
        <v>1325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1325</v>
      </c>
      <c r="P25" s="47">
        <f t="shared" si="1"/>
        <v>0.19236353077816493</v>
      </c>
      <c r="Q25" s="9"/>
    </row>
    <row r="26" spans="1:17">
      <c r="A26" s="12"/>
      <c r="B26" s="25">
        <v>334.39</v>
      </c>
      <c r="C26" s="20" t="s">
        <v>152</v>
      </c>
      <c r="D26" s="46">
        <v>0</v>
      </c>
      <c r="E26" s="46">
        <v>187366</v>
      </c>
      <c r="F26" s="46">
        <v>0</v>
      </c>
      <c r="G26" s="46">
        <v>274367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461733</v>
      </c>
      <c r="P26" s="47">
        <f t="shared" si="1"/>
        <v>67.034407665505228</v>
      </c>
      <c r="Q26" s="9"/>
    </row>
    <row r="27" spans="1:17">
      <c r="A27" s="12"/>
      <c r="B27" s="25">
        <v>334.49</v>
      </c>
      <c r="C27" s="20" t="s">
        <v>26</v>
      </c>
      <c r="D27" s="46">
        <v>0</v>
      </c>
      <c r="E27" s="46">
        <v>72500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72500</v>
      </c>
      <c r="P27" s="47">
        <f t="shared" si="1"/>
        <v>10.525551684088269</v>
      </c>
      <c r="Q27" s="9"/>
    </row>
    <row r="28" spans="1:17">
      <c r="A28" s="12"/>
      <c r="B28" s="25">
        <v>335.125</v>
      </c>
      <c r="C28" s="20" t="s">
        <v>153</v>
      </c>
      <c r="D28" s="46">
        <v>154633</v>
      </c>
      <c r="E28" s="46">
        <v>56125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210758</v>
      </c>
      <c r="P28" s="47">
        <f t="shared" si="1"/>
        <v>30.597851335656213</v>
      </c>
      <c r="Q28" s="9"/>
    </row>
    <row r="29" spans="1:17">
      <c r="A29" s="12"/>
      <c r="B29" s="25">
        <v>335.15</v>
      </c>
      <c r="C29" s="20" t="s">
        <v>96</v>
      </c>
      <c r="D29" s="46">
        <v>2342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2342</v>
      </c>
      <c r="P29" s="47">
        <f t="shared" si="1"/>
        <v>0.34001161440185829</v>
      </c>
      <c r="Q29" s="9"/>
    </row>
    <row r="30" spans="1:17">
      <c r="A30" s="12"/>
      <c r="B30" s="25">
        <v>335.18</v>
      </c>
      <c r="C30" s="20" t="s">
        <v>154</v>
      </c>
      <c r="D30" s="46">
        <v>675728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675728</v>
      </c>
      <c r="P30" s="47">
        <f t="shared" si="1"/>
        <v>98.102206736353082</v>
      </c>
      <c r="Q30" s="9"/>
    </row>
    <row r="31" spans="1:17">
      <c r="A31" s="12"/>
      <c r="B31" s="25">
        <v>335.19</v>
      </c>
      <c r="C31" s="20" t="s">
        <v>98</v>
      </c>
      <c r="D31" s="46">
        <v>0</v>
      </c>
      <c r="E31" s="46">
        <v>4355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4355</v>
      </c>
      <c r="P31" s="47">
        <f t="shared" si="1"/>
        <v>0.63225900116144018</v>
      </c>
      <c r="Q31" s="9"/>
    </row>
    <row r="32" spans="1:17">
      <c r="A32" s="12"/>
      <c r="B32" s="25">
        <v>337.1</v>
      </c>
      <c r="C32" s="20" t="s">
        <v>84</v>
      </c>
      <c r="D32" s="46">
        <v>525793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525793</v>
      </c>
      <c r="P32" s="47">
        <f t="shared" si="1"/>
        <v>76.334639953542393</v>
      </c>
      <c r="Q32" s="9"/>
    </row>
    <row r="33" spans="1:17">
      <c r="A33" s="12"/>
      <c r="B33" s="25">
        <v>337.3</v>
      </c>
      <c r="C33" s="20" t="s">
        <v>99</v>
      </c>
      <c r="D33" s="46">
        <v>0</v>
      </c>
      <c r="E33" s="46">
        <v>0</v>
      </c>
      <c r="F33" s="46">
        <v>0</v>
      </c>
      <c r="G33" s="46">
        <v>91905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91905</v>
      </c>
      <c r="P33" s="47">
        <f t="shared" si="1"/>
        <v>13.342770034843205</v>
      </c>
      <c r="Q33" s="9"/>
    </row>
    <row r="34" spans="1:17" ht="15.75">
      <c r="A34" s="29" t="s">
        <v>37</v>
      </c>
      <c r="B34" s="30"/>
      <c r="C34" s="31"/>
      <c r="D34" s="32">
        <f t="shared" ref="D34:N34" si="7">SUM(D35:D41)</f>
        <v>897148</v>
      </c>
      <c r="E34" s="32">
        <f t="shared" si="7"/>
        <v>52455</v>
      </c>
      <c r="F34" s="32">
        <f t="shared" si="7"/>
        <v>0</v>
      </c>
      <c r="G34" s="32">
        <f t="shared" si="7"/>
        <v>21895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7"/>
        <v>0</v>
      </c>
      <c r="O34" s="32">
        <f>SUM(D34:N34)</f>
        <v>971498</v>
      </c>
      <c r="P34" s="45">
        <f t="shared" si="1"/>
        <v>141.04210220673636</v>
      </c>
      <c r="Q34" s="10"/>
    </row>
    <row r="35" spans="1:17">
      <c r="A35" s="12"/>
      <c r="B35" s="25">
        <v>341.3</v>
      </c>
      <c r="C35" s="20" t="s">
        <v>100</v>
      </c>
      <c r="D35" s="46">
        <v>153172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1" si="8">SUM(D35:N35)</f>
        <v>153172</v>
      </c>
      <c r="P35" s="47">
        <f t="shared" si="1"/>
        <v>22.237514518002325</v>
      </c>
      <c r="Q35" s="9"/>
    </row>
    <row r="36" spans="1:17">
      <c r="A36" s="12"/>
      <c r="B36" s="25">
        <v>341.9</v>
      </c>
      <c r="C36" s="20" t="s">
        <v>155</v>
      </c>
      <c r="D36" s="46">
        <v>0</v>
      </c>
      <c r="E36" s="46">
        <v>52455</v>
      </c>
      <c r="F36" s="46">
        <v>0</v>
      </c>
      <c r="G36" s="46">
        <v>21895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74350</v>
      </c>
      <c r="P36" s="47">
        <f t="shared" si="1"/>
        <v>10.794134727061556</v>
      </c>
      <c r="Q36" s="9"/>
    </row>
    <row r="37" spans="1:17">
      <c r="A37" s="12"/>
      <c r="B37" s="25">
        <v>342.1</v>
      </c>
      <c r="C37" s="20" t="s">
        <v>43</v>
      </c>
      <c r="D37" s="46">
        <v>116169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116169</v>
      </c>
      <c r="P37" s="47">
        <f t="shared" ref="P37:P56" si="9">(O37/P$58)</f>
        <v>16.865418118466899</v>
      </c>
      <c r="Q37" s="9"/>
    </row>
    <row r="38" spans="1:17">
      <c r="A38" s="12"/>
      <c r="B38" s="25">
        <v>342.5</v>
      </c>
      <c r="C38" s="20" t="s">
        <v>44</v>
      </c>
      <c r="D38" s="46">
        <v>901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901</v>
      </c>
      <c r="P38" s="47">
        <f t="shared" si="9"/>
        <v>0.13080720092915216</v>
      </c>
      <c r="Q38" s="9"/>
    </row>
    <row r="39" spans="1:17">
      <c r="A39" s="12"/>
      <c r="B39" s="25">
        <v>343.4</v>
      </c>
      <c r="C39" s="20" t="s">
        <v>86</v>
      </c>
      <c r="D39" s="46">
        <v>475532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475532</v>
      </c>
      <c r="P39" s="47">
        <f t="shared" si="9"/>
        <v>69.037746806039493</v>
      </c>
      <c r="Q39" s="9"/>
    </row>
    <row r="40" spans="1:17">
      <c r="A40" s="12"/>
      <c r="B40" s="25">
        <v>343.7</v>
      </c>
      <c r="C40" s="20" t="s">
        <v>132</v>
      </c>
      <c r="D40" s="46">
        <v>10163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10163</v>
      </c>
      <c r="P40" s="47">
        <f t="shared" si="9"/>
        <v>1.4754645760743321</v>
      </c>
      <c r="Q40" s="9"/>
    </row>
    <row r="41" spans="1:17">
      <c r="A41" s="12"/>
      <c r="B41" s="25">
        <v>349</v>
      </c>
      <c r="C41" s="20" t="s">
        <v>156</v>
      </c>
      <c r="D41" s="46">
        <v>141211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141211</v>
      </c>
      <c r="P41" s="47">
        <f t="shared" si="9"/>
        <v>20.501016260162601</v>
      </c>
      <c r="Q41" s="9"/>
    </row>
    <row r="42" spans="1:17" ht="15.75">
      <c r="A42" s="29" t="s">
        <v>38</v>
      </c>
      <c r="B42" s="30"/>
      <c r="C42" s="31"/>
      <c r="D42" s="32">
        <f t="shared" ref="D42:N42" si="10">SUM(D43:D45)</f>
        <v>70704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 t="shared" ref="O42:O56" si="11">SUM(D42:N42)</f>
        <v>70704</v>
      </c>
      <c r="P42" s="45">
        <f t="shared" si="9"/>
        <v>10.264808362369338</v>
      </c>
      <c r="Q42" s="10"/>
    </row>
    <row r="43" spans="1:17">
      <c r="A43" s="13"/>
      <c r="B43" s="39">
        <v>351.1</v>
      </c>
      <c r="C43" s="21" t="s">
        <v>72</v>
      </c>
      <c r="D43" s="46">
        <v>11468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11468</v>
      </c>
      <c r="P43" s="47">
        <f t="shared" si="9"/>
        <v>1.664924506387921</v>
      </c>
      <c r="Q43" s="9"/>
    </row>
    <row r="44" spans="1:17">
      <c r="A44" s="13"/>
      <c r="B44" s="39">
        <v>354</v>
      </c>
      <c r="C44" s="21" t="s">
        <v>49</v>
      </c>
      <c r="D44" s="46">
        <v>47802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47802</v>
      </c>
      <c r="P44" s="47">
        <f t="shared" si="9"/>
        <v>6.9398954703832754</v>
      </c>
      <c r="Q44" s="9"/>
    </row>
    <row r="45" spans="1:17">
      <c r="A45" s="13"/>
      <c r="B45" s="39">
        <v>359</v>
      </c>
      <c r="C45" s="21" t="s">
        <v>50</v>
      </c>
      <c r="D45" s="46">
        <v>11434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11434</v>
      </c>
      <c r="P45" s="47">
        <f t="shared" si="9"/>
        <v>1.6599883855981417</v>
      </c>
      <c r="Q45" s="9"/>
    </row>
    <row r="46" spans="1:17" ht="15.75">
      <c r="A46" s="29" t="s">
        <v>4</v>
      </c>
      <c r="B46" s="30"/>
      <c r="C46" s="31"/>
      <c r="D46" s="32">
        <f t="shared" ref="D46:N46" si="12">SUM(D47:D52)</f>
        <v>64301</v>
      </c>
      <c r="E46" s="32">
        <f t="shared" si="12"/>
        <v>677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2"/>
        <v>0</v>
      </c>
      <c r="O46" s="32">
        <f t="shared" si="11"/>
        <v>64978</v>
      </c>
      <c r="P46" s="45">
        <f t="shared" si="9"/>
        <v>9.4335075493612077</v>
      </c>
      <c r="Q46" s="10"/>
    </row>
    <row r="47" spans="1:17">
      <c r="A47" s="12"/>
      <c r="B47" s="25">
        <v>361.1</v>
      </c>
      <c r="C47" s="20" t="s">
        <v>51</v>
      </c>
      <c r="D47" s="46">
        <v>6592</v>
      </c>
      <c r="E47" s="46">
        <v>12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6604</v>
      </c>
      <c r="P47" s="47">
        <f t="shared" si="9"/>
        <v>0.95876887340301975</v>
      </c>
      <c r="Q47" s="9"/>
    </row>
    <row r="48" spans="1:17">
      <c r="A48" s="12"/>
      <c r="B48" s="25">
        <v>365</v>
      </c>
      <c r="C48" s="20" t="s">
        <v>103</v>
      </c>
      <c r="D48" s="46">
        <v>3051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3051</v>
      </c>
      <c r="P48" s="47">
        <f t="shared" si="9"/>
        <v>0.44294425087108014</v>
      </c>
      <c r="Q48" s="9"/>
    </row>
    <row r="49" spans="1:120">
      <c r="A49" s="12"/>
      <c r="B49" s="25">
        <v>366</v>
      </c>
      <c r="C49" s="20" t="s">
        <v>55</v>
      </c>
      <c r="D49" s="46">
        <v>4291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4291</v>
      </c>
      <c r="P49" s="47">
        <f t="shared" si="9"/>
        <v>0.62296747967479671</v>
      </c>
      <c r="Q49" s="9"/>
    </row>
    <row r="50" spans="1:120">
      <c r="A50" s="12"/>
      <c r="B50" s="25">
        <v>367</v>
      </c>
      <c r="C50" s="20" t="s">
        <v>56</v>
      </c>
      <c r="D50" s="46">
        <v>36811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36811</v>
      </c>
      <c r="P50" s="47">
        <f t="shared" si="9"/>
        <v>5.3442218350754933</v>
      </c>
      <c r="Q50" s="9"/>
    </row>
    <row r="51" spans="1:120">
      <c r="A51" s="12"/>
      <c r="B51" s="25">
        <v>369.3</v>
      </c>
      <c r="C51" s="20" t="s">
        <v>57</v>
      </c>
      <c r="D51" s="46">
        <v>5280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5280</v>
      </c>
      <c r="P51" s="47">
        <f t="shared" si="9"/>
        <v>0.76655052264808365</v>
      </c>
      <c r="Q51" s="9"/>
    </row>
    <row r="52" spans="1:120">
      <c r="A52" s="12"/>
      <c r="B52" s="25">
        <v>369.9</v>
      </c>
      <c r="C52" s="20" t="s">
        <v>58</v>
      </c>
      <c r="D52" s="46">
        <v>8276</v>
      </c>
      <c r="E52" s="46">
        <v>665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8941</v>
      </c>
      <c r="P52" s="47">
        <f t="shared" si="9"/>
        <v>1.2980545876887339</v>
      </c>
      <c r="Q52" s="9"/>
    </row>
    <row r="53" spans="1:120" ht="15.75">
      <c r="A53" s="29" t="s">
        <v>39</v>
      </c>
      <c r="B53" s="30"/>
      <c r="C53" s="31"/>
      <c r="D53" s="32">
        <f t="shared" ref="D53:N53" si="13">SUM(D54:D55)</f>
        <v>140796</v>
      </c>
      <c r="E53" s="32">
        <f t="shared" si="13"/>
        <v>824054</v>
      </c>
      <c r="F53" s="32">
        <f t="shared" si="13"/>
        <v>351028</v>
      </c>
      <c r="G53" s="32">
        <f t="shared" si="13"/>
        <v>1074289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3"/>
        <v>0</v>
      </c>
      <c r="O53" s="32">
        <f t="shared" si="11"/>
        <v>2390167</v>
      </c>
      <c r="P53" s="45">
        <f t="shared" si="9"/>
        <v>347.00450058072011</v>
      </c>
      <c r="Q53" s="9"/>
    </row>
    <row r="54" spans="1:120">
      <c r="A54" s="12"/>
      <c r="B54" s="25">
        <v>381</v>
      </c>
      <c r="C54" s="20" t="s">
        <v>59</v>
      </c>
      <c r="D54" s="46">
        <v>0</v>
      </c>
      <c r="E54" s="46">
        <v>824054</v>
      </c>
      <c r="F54" s="46">
        <v>351028</v>
      </c>
      <c r="G54" s="46">
        <v>1074289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2249371</v>
      </c>
      <c r="P54" s="47">
        <f t="shared" si="9"/>
        <v>326.56373403019745</v>
      </c>
      <c r="Q54" s="9"/>
    </row>
    <row r="55" spans="1:120" ht="15.75" thickBot="1">
      <c r="A55" s="12"/>
      <c r="B55" s="25">
        <v>384</v>
      </c>
      <c r="C55" s="20" t="s">
        <v>60</v>
      </c>
      <c r="D55" s="46">
        <v>140796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140796</v>
      </c>
      <c r="P55" s="47">
        <f t="shared" si="9"/>
        <v>20.44076655052265</v>
      </c>
      <c r="Q55" s="9"/>
    </row>
    <row r="56" spans="1:120" ht="16.5" thickBot="1">
      <c r="A56" s="14" t="s">
        <v>46</v>
      </c>
      <c r="B56" s="23"/>
      <c r="C56" s="22"/>
      <c r="D56" s="15">
        <f t="shared" ref="D56:N56" si="14">SUM(D5,D13,D22,D34,D42,D46,D53)</f>
        <v>8245961</v>
      </c>
      <c r="E56" s="15">
        <f t="shared" si="14"/>
        <v>1424708</v>
      </c>
      <c r="F56" s="15">
        <f t="shared" si="14"/>
        <v>1058333</v>
      </c>
      <c r="G56" s="15">
        <f t="shared" si="14"/>
        <v>1715882</v>
      </c>
      <c r="H56" s="15">
        <f t="shared" si="14"/>
        <v>0</v>
      </c>
      <c r="I56" s="15">
        <f t="shared" si="14"/>
        <v>0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0</v>
      </c>
      <c r="N56" s="15">
        <f t="shared" si="14"/>
        <v>0</v>
      </c>
      <c r="O56" s="15">
        <f t="shared" si="11"/>
        <v>12444884</v>
      </c>
      <c r="P56" s="38">
        <f t="shared" si="9"/>
        <v>1806.7485481997678</v>
      </c>
      <c r="Q56" s="6"/>
      <c r="R56" s="2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</row>
    <row r="57" spans="1:120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9"/>
    </row>
    <row r="58" spans="1:120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8" t="s">
        <v>157</v>
      </c>
      <c r="N58" s="48"/>
      <c r="O58" s="48"/>
      <c r="P58" s="43">
        <v>6888</v>
      </c>
    </row>
    <row r="59" spans="1:120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1"/>
    </row>
    <row r="60" spans="1:120" ht="15.75" customHeight="1" thickBot="1">
      <c r="A60" s="52" t="s">
        <v>74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4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4231848</v>
      </c>
      <c r="E5" s="27">
        <f t="shared" si="0"/>
        <v>221937</v>
      </c>
      <c r="F5" s="27">
        <f t="shared" si="0"/>
        <v>668497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5122282</v>
      </c>
      <c r="O5" s="33">
        <f t="shared" ref="O5:O36" si="1">(N5/O$59)</f>
        <v>747.56012842965561</v>
      </c>
      <c r="P5" s="6"/>
    </row>
    <row r="6" spans="1:133">
      <c r="A6" s="12"/>
      <c r="B6" s="25">
        <v>311</v>
      </c>
      <c r="C6" s="20" t="s">
        <v>3</v>
      </c>
      <c r="D6" s="46">
        <v>3209801</v>
      </c>
      <c r="E6" s="46">
        <v>0</v>
      </c>
      <c r="F6" s="46">
        <v>668497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3878298</v>
      </c>
      <c r="O6" s="47">
        <f t="shared" si="1"/>
        <v>566.00963222416817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221937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221937</v>
      </c>
      <c r="O7" s="47">
        <f t="shared" si="1"/>
        <v>32.390105078809107</v>
      </c>
      <c r="P7" s="9"/>
    </row>
    <row r="8" spans="1:133">
      <c r="A8" s="12"/>
      <c r="B8" s="25">
        <v>314.10000000000002</v>
      </c>
      <c r="C8" s="20" t="s">
        <v>12</v>
      </c>
      <c r="D8" s="46">
        <v>652400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652400</v>
      </c>
      <c r="O8" s="47">
        <f t="shared" si="1"/>
        <v>95.213076474022188</v>
      </c>
      <c r="P8" s="9"/>
    </row>
    <row r="9" spans="1:133">
      <c r="A9" s="12"/>
      <c r="B9" s="25">
        <v>314.39999999999998</v>
      </c>
      <c r="C9" s="20" t="s">
        <v>13</v>
      </c>
      <c r="D9" s="46">
        <v>2059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2059</v>
      </c>
      <c r="O9" s="47">
        <f t="shared" si="1"/>
        <v>0.30049620548744893</v>
      </c>
      <c r="P9" s="9"/>
    </row>
    <row r="10" spans="1:133">
      <c r="A10" s="12"/>
      <c r="B10" s="25">
        <v>314.8</v>
      </c>
      <c r="C10" s="20" t="s">
        <v>14</v>
      </c>
      <c r="D10" s="46">
        <v>16644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16644</v>
      </c>
      <c r="O10" s="47">
        <f t="shared" si="1"/>
        <v>2.4290718038528896</v>
      </c>
      <c r="P10" s="9"/>
    </row>
    <row r="11" spans="1:133">
      <c r="A11" s="12"/>
      <c r="B11" s="25">
        <v>315</v>
      </c>
      <c r="C11" s="20" t="s">
        <v>90</v>
      </c>
      <c r="D11" s="46">
        <v>319861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319861</v>
      </c>
      <c r="O11" s="47">
        <f t="shared" si="1"/>
        <v>46.681406888499708</v>
      </c>
      <c r="P11" s="9"/>
    </row>
    <row r="12" spans="1:133">
      <c r="A12" s="12"/>
      <c r="B12" s="25">
        <v>316</v>
      </c>
      <c r="C12" s="20" t="s">
        <v>91</v>
      </c>
      <c r="D12" s="46">
        <v>31083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31083</v>
      </c>
      <c r="O12" s="47">
        <f t="shared" si="1"/>
        <v>4.5363397548161117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834035</v>
      </c>
      <c r="E13" s="32">
        <f t="shared" si="3"/>
        <v>195448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1029483</v>
      </c>
      <c r="O13" s="45">
        <f t="shared" si="1"/>
        <v>150.24562171628722</v>
      </c>
      <c r="P13" s="10"/>
    </row>
    <row r="14" spans="1:133">
      <c r="A14" s="12"/>
      <c r="B14" s="25">
        <v>322</v>
      </c>
      <c r="C14" s="20" t="s">
        <v>0</v>
      </c>
      <c r="D14" s="46">
        <v>316425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316425</v>
      </c>
      <c r="O14" s="47">
        <f t="shared" si="1"/>
        <v>46.17994746059545</v>
      </c>
      <c r="P14" s="9"/>
    </row>
    <row r="15" spans="1:133">
      <c r="A15" s="12"/>
      <c r="B15" s="25">
        <v>323.10000000000002</v>
      </c>
      <c r="C15" s="20" t="s">
        <v>18</v>
      </c>
      <c r="D15" s="46">
        <v>435132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435132</v>
      </c>
      <c r="O15" s="47">
        <f t="shared" si="1"/>
        <v>63.504378283712782</v>
      </c>
      <c r="P15" s="9"/>
    </row>
    <row r="16" spans="1:133">
      <c r="A16" s="12"/>
      <c r="B16" s="25">
        <v>323.7</v>
      </c>
      <c r="C16" s="20" t="s">
        <v>139</v>
      </c>
      <c r="D16" s="46">
        <v>35979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35979</v>
      </c>
      <c r="O16" s="47">
        <f t="shared" si="1"/>
        <v>5.250875656742557</v>
      </c>
      <c r="P16" s="9"/>
    </row>
    <row r="17" spans="1:16">
      <c r="A17" s="12"/>
      <c r="B17" s="25">
        <v>324.11</v>
      </c>
      <c r="C17" s="20" t="s">
        <v>20</v>
      </c>
      <c r="D17" s="46">
        <v>13474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13474</v>
      </c>
      <c r="O17" s="47">
        <f t="shared" si="1"/>
        <v>1.9664331582019847</v>
      </c>
      <c r="P17" s="9"/>
    </row>
    <row r="18" spans="1:16">
      <c r="A18" s="12"/>
      <c r="B18" s="25">
        <v>324.31</v>
      </c>
      <c r="C18" s="20" t="s">
        <v>21</v>
      </c>
      <c r="D18" s="46">
        <v>0</v>
      </c>
      <c r="E18" s="46">
        <v>195448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195448</v>
      </c>
      <c r="O18" s="47">
        <f t="shared" si="1"/>
        <v>28.524226503210741</v>
      </c>
      <c r="P18" s="9"/>
    </row>
    <row r="19" spans="1:16">
      <c r="A19" s="12"/>
      <c r="B19" s="25">
        <v>324.61</v>
      </c>
      <c r="C19" s="20" t="s">
        <v>22</v>
      </c>
      <c r="D19" s="46">
        <v>13560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13560</v>
      </c>
      <c r="O19" s="47">
        <f t="shared" si="1"/>
        <v>1.978984238178634</v>
      </c>
      <c r="P19" s="9"/>
    </row>
    <row r="20" spans="1:16">
      <c r="A20" s="12"/>
      <c r="B20" s="25">
        <v>324.91000000000003</v>
      </c>
      <c r="C20" s="20" t="s">
        <v>23</v>
      </c>
      <c r="D20" s="46">
        <v>19465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19465</v>
      </c>
      <c r="O20" s="47">
        <f t="shared" si="1"/>
        <v>2.8407764156450672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SUM(D22:D31)</f>
        <v>795157</v>
      </c>
      <c r="E21" s="32">
        <f t="shared" si="5"/>
        <v>261520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1056677</v>
      </c>
      <c r="O21" s="45">
        <f t="shared" si="1"/>
        <v>154.21438995913601</v>
      </c>
      <c r="P21" s="10"/>
    </row>
    <row r="22" spans="1:16">
      <c r="A22" s="12"/>
      <c r="B22" s="25">
        <v>334.1</v>
      </c>
      <c r="C22" s="20" t="s">
        <v>25</v>
      </c>
      <c r="D22" s="46">
        <v>8750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8750</v>
      </c>
      <c r="O22" s="47">
        <f t="shared" si="1"/>
        <v>1.2769994162288383</v>
      </c>
      <c r="P22" s="9"/>
    </row>
    <row r="23" spans="1:16">
      <c r="A23" s="12"/>
      <c r="B23" s="25">
        <v>334.2</v>
      </c>
      <c r="C23" s="20" t="s">
        <v>70</v>
      </c>
      <c r="D23" s="46">
        <v>16501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16501</v>
      </c>
      <c r="O23" s="47">
        <f t="shared" si="1"/>
        <v>2.4082019848219498</v>
      </c>
      <c r="P23" s="9"/>
    </row>
    <row r="24" spans="1:16">
      <c r="A24" s="12"/>
      <c r="B24" s="25">
        <v>334.49</v>
      </c>
      <c r="C24" s="20" t="s">
        <v>26</v>
      </c>
      <c r="D24" s="46">
        <v>0</v>
      </c>
      <c r="E24" s="46">
        <v>19943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19943</v>
      </c>
      <c r="O24" s="47">
        <f t="shared" si="1"/>
        <v>2.9105370694687682</v>
      </c>
      <c r="P24" s="9"/>
    </row>
    <row r="25" spans="1:16">
      <c r="A25" s="12"/>
      <c r="B25" s="25">
        <v>334.5</v>
      </c>
      <c r="C25" s="20" t="s">
        <v>127</v>
      </c>
      <c r="D25" s="46">
        <v>9390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9390</v>
      </c>
      <c r="O25" s="47">
        <f t="shared" si="1"/>
        <v>1.3704028021015762</v>
      </c>
      <c r="P25" s="9"/>
    </row>
    <row r="26" spans="1:16">
      <c r="A26" s="12"/>
      <c r="B26" s="25">
        <v>335.12</v>
      </c>
      <c r="C26" s="20" t="s">
        <v>95</v>
      </c>
      <c r="D26" s="46">
        <v>135058</v>
      </c>
      <c r="E26" s="46">
        <v>49020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184078</v>
      </c>
      <c r="O26" s="47">
        <f t="shared" si="1"/>
        <v>26.864856976065383</v>
      </c>
      <c r="P26" s="9"/>
    </row>
    <row r="27" spans="1:16">
      <c r="A27" s="12"/>
      <c r="B27" s="25">
        <v>335.15</v>
      </c>
      <c r="C27" s="20" t="s">
        <v>96</v>
      </c>
      <c r="D27" s="46">
        <v>2342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2342</v>
      </c>
      <c r="O27" s="47">
        <f t="shared" si="1"/>
        <v>0.3417980151780502</v>
      </c>
      <c r="P27" s="9"/>
    </row>
    <row r="28" spans="1:16">
      <c r="A28" s="12"/>
      <c r="B28" s="25">
        <v>335.18</v>
      </c>
      <c r="C28" s="20" t="s">
        <v>97</v>
      </c>
      <c r="D28" s="46">
        <v>566745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566745</v>
      </c>
      <c r="O28" s="47">
        <f t="shared" si="1"/>
        <v>82.712346760070048</v>
      </c>
      <c r="P28" s="9"/>
    </row>
    <row r="29" spans="1:16">
      <c r="A29" s="12"/>
      <c r="B29" s="25">
        <v>335.19</v>
      </c>
      <c r="C29" s="20" t="s">
        <v>98</v>
      </c>
      <c r="D29" s="46">
        <v>0</v>
      </c>
      <c r="E29" s="46">
        <v>5191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5191</v>
      </c>
      <c r="O29" s="47">
        <f t="shared" si="1"/>
        <v>0.75758902510215997</v>
      </c>
      <c r="P29" s="9"/>
    </row>
    <row r="30" spans="1:16">
      <c r="A30" s="12"/>
      <c r="B30" s="25">
        <v>337.3</v>
      </c>
      <c r="C30" s="20" t="s">
        <v>99</v>
      </c>
      <c r="D30" s="46">
        <v>0</v>
      </c>
      <c r="E30" s="46">
        <v>167366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167366</v>
      </c>
      <c r="O30" s="47">
        <f t="shared" si="1"/>
        <v>24.425861062463515</v>
      </c>
      <c r="P30" s="9"/>
    </row>
    <row r="31" spans="1:16">
      <c r="A31" s="12"/>
      <c r="B31" s="25">
        <v>338</v>
      </c>
      <c r="C31" s="20" t="s">
        <v>32</v>
      </c>
      <c r="D31" s="46">
        <v>56371</v>
      </c>
      <c r="E31" s="46">
        <v>20000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76371</v>
      </c>
      <c r="O31" s="47">
        <f t="shared" si="1"/>
        <v>11.145796847635728</v>
      </c>
      <c r="P31" s="9"/>
    </row>
    <row r="32" spans="1:16" ht="15.75">
      <c r="A32" s="29" t="s">
        <v>37</v>
      </c>
      <c r="B32" s="30"/>
      <c r="C32" s="31"/>
      <c r="D32" s="32">
        <f t="shared" ref="D32:M32" si="7">SUM(D33:D39)</f>
        <v>545992</v>
      </c>
      <c r="E32" s="32">
        <f t="shared" si="7"/>
        <v>49878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595870</v>
      </c>
      <c r="O32" s="45">
        <f t="shared" si="1"/>
        <v>86.962930531231763</v>
      </c>
      <c r="P32" s="10"/>
    </row>
    <row r="33" spans="1:16">
      <c r="A33" s="12"/>
      <c r="B33" s="25">
        <v>341.3</v>
      </c>
      <c r="C33" s="20" t="s">
        <v>100</v>
      </c>
      <c r="D33" s="46">
        <v>166405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8">SUM(D33:M33)</f>
        <v>166405</v>
      </c>
      <c r="O33" s="47">
        <f t="shared" si="1"/>
        <v>24.285610040863983</v>
      </c>
      <c r="P33" s="9"/>
    </row>
    <row r="34" spans="1:16">
      <c r="A34" s="12"/>
      <c r="B34" s="25">
        <v>342.1</v>
      </c>
      <c r="C34" s="20" t="s">
        <v>43</v>
      </c>
      <c r="D34" s="46">
        <v>90423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90423</v>
      </c>
      <c r="O34" s="47">
        <f t="shared" si="1"/>
        <v>13.196584938704028</v>
      </c>
      <c r="P34" s="9"/>
    </row>
    <row r="35" spans="1:16">
      <c r="A35" s="12"/>
      <c r="B35" s="25">
        <v>342.5</v>
      </c>
      <c r="C35" s="20" t="s">
        <v>44</v>
      </c>
      <c r="D35" s="46">
        <v>795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795</v>
      </c>
      <c r="O35" s="47">
        <f t="shared" si="1"/>
        <v>0.11602451838879159</v>
      </c>
      <c r="P35" s="9"/>
    </row>
    <row r="36" spans="1:16">
      <c r="A36" s="12"/>
      <c r="B36" s="25">
        <v>343.4</v>
      </c>
      <c r="C36" s="20" t="s">
        <v>86</v>
      </c>
      <c r="D36" s="46">
        <v>215322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215322</v>
      </c>
      <c r="O36" s="47">
        <f t="shared" si="1"/>
        <v>31.424693520140107</v>
      </c>
      <c r="P36" s="9"/>
    </row>
    <row r="37" spans="1:16">
      <c r="A37" s="12"/>
      <c r="B37" s="25">
        <v>343.7</v>
      </c>
      <c r="C37" s="20" t="s">
        <v>132</v>
      </c>
      <c r="D37" s="46">
        <v>13163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13163</v>
      </c>
      <c r="O37" s="47">
        <f t="shared" ref="O37:O57" si="9">(N37/O$59)</f>
        <v>1.9210449503794513</v>
      </c>
      <c r="P37" s="9"/>
    </row>
    <row r="38" spans="1:16">
      <c r="A38" s="12"/>
      <c r="B38" s="25">
        <v>344.5</v>
      </c>
      <c r="C38" s="20" t="s">
        <v>135</v>
      </c>
      <c r="D38" s="46">
        <v>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75</v>
      </c>
      <c r="O38" s="47">
        <f t="shared" si="9"/>
        <v>1.0945709281961471E-2</v>
      </c>
      <c r="P38" s="9"/>
    </row>
    <row r="39" spans="1:16">
      <c r="A39" s="12"/>
      <c r="B39" s="25">
        <v>349</v>
      </c>
      <c r="C39" s="20" t="s">
        <v>1</v>
      </c>
      <c r="D39" s="46">
        <v>59809</v>
      </c>
      <c r="E39" s="46">
        <v>49878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109687</v>
      </c>
      <c r="O39" s="47">
        <f t="shared" si="9"/>
        <v>16.008026853473439</v>
      </c>
      <c r="P39" s="9"/>
    </row>
    <row r="40" spans="1:16" ht="15.75">
      <c r="A40" s="29" t="s">
        <v>38</v>
      </c>
      <c r="B40" s="30"/>
      <c r="C40" s="31"/>
      <c r="D40" s="32">
        <f t="shared" ref="D40:M40" si="10">SUM(D41:D43)</f>
        <v>32687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45" si="11">SUM(D40:M40)</f>
        <v>32687</v>
      </c>
      <c r="O40" s="45">
        <f t="shared" si="9"/>
        <v>4.7704319906596613</v>
      </c>
      <c r="P40" s="10"/>
    </row>
    <row r="41" spans="1:16">
      <c r="A41" s="13"/>
      <c r="B41" s="39">
        <v>351.5</v>
      </c>
      <c r="C41" s="21" t="s">
        <v>48</v>
      </c>
      <c r="D41" s="46">
        <v>10422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10422</v>
      </c>
      <c r="O41" s="47">
        <f t="shared" si="9"/>
        <v>1.521015761821366</v>
      </c>
      <c r="P41" s="9"/>
    </row>
    <row r="42" spans="1:16">
      <c r="A42" s="13"/>
      <c r="B42" s="39">
        <v>354</v>
      </c>
      <c r="C42" s="21" t="s">
        <v>49</v>
      </c>
      <c r="D42" s="46">
        <v>15847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15847</v>
      </c>
      <c r="O42" s="47">
        <f t="shared" si="9"/>
        <v>2.3127553998832457</v>
      </c>
      <c r="P42" s="9"/>
    </row>
    <row r="43" spans="1:16">
      <c r="A43" s="13"/>
      <c r="B43" s="39">
        <v>359</v>
      </c>
      <c r="C43" s="21" t="s">
        <v>50</v>
      </c>
      <c r="D43" s="46">
        <v>6418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6418</v>
      </c>
      <c r="O43" s="47">
        <f t="shared" si="9"/>
        <v>0.93666082895504965</v>
      </c>
      <c r="P43" s="9"/>
    </row>
    <row r="44" spans="1:16" ht="15.75">
      <c r="A44" s="29" t="s">
        <v>4</v>
      </c>
      <c r="B44" s="30"/>
      <c r="C44" s="31"/>
      <c r="D44" s="32">
        <f t="shared" ref="D44:M44" si="12">SUM(D45:D54)</f>
        <v>133492</v>
      </c>
      <c r="E44" s="32">
        <f t="shared" si="12"/>
        <v>612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0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1"/>
        <v>134104</v>
      </c>
      <c r="O44" s="45">
        <f t="shared" si="9"/>
        <v>19.571511967308815</v>
      </c>
      <c r="P44" s="10"/>
    </row>
    <row r="45" spans="1:16">
      <c r="A45" s="12"/>
      <c r="B45" s="25">
        <v>361.1</v>
      </c>
      <c r="C45" s="20" t="s">
        <v>51</v>
      </c>
      <c r="D45" s="46">
        <v>11935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11935</v>
      </c>
      <c r="O45" s="47">
        <f t="shared" si="9"/>
        <v>1.7418272037361355</v>
      </c>
      <c r="P45" s="9"/>
    </row>
    <row r="46" spans="1:16">
      <c r="A46" s="12"/>
      <c r="B46" s="25">
        <v>361.2</v>
      </c>
      <c r="C46" s="20" t="s">
        <v>52</v>
      </c>
      <c r="D46" s="46">
        <v>17247</v>
      </c>
      <c r="E46" s="46">
        <v>89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4" si="13">SUM(D46:M46)</f>
        <v>17336</v>
      </c>
      <c r="O46" s="47">
        <f t="shared" si="9"/>
        <v>2.5300642148277874</v>
      </c>
      <c r="P46" s="9"/>
    </row>
    <row r="47" spans="1:16">
      <c r="A47" s="12"/>
      <c r="B47" s="25">
        <v>362</v>
      </c>
      <c r="C47" s="20" t="s">
        <v>87</v>
      </c>
      <c r="D47" s="46">
        <v>475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475</v>
      </c>
      <c r="O47" s="47">
        <f t="shared" si="9"/>
        <v>6.9322825452422646E-2</v>
      </c>
      <c r="P47" s="9"/>
    </row>
    <row r="48" spans="1:16">
      <c r="A48" s="12"/>
      <c r="B48" s="25">
        <v>364</v>
      </c>
      <c r="C48" s="20" t="s">
        <v>102</v>
      </c>
      <c r="D48" s="46">
        <v>22730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22730</v>
      </c>
      <c r="O48" s="47">
        <f t="shared" si="9"/>
        <v>3.3172796263864566</v>
      </c>
      <c r="P48" s="9"/>
    </row>
    <row r="49" spans="1:119">
      <c r="A49" s="12"/>
      <c r="B49" s="25">
        <v>365</v>
      </c>
      <c r="C49" s="20" t="s">
        <v>103</v>
      </c>
      <c r="D49" s="46">
        <v>179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179</v>
      </c>
      <c r="O49" s="47">
        <f t="shared" si="9"/>
        <v>2.6123759486281376E-2</v>
      </c>
      <c r="P49" s="9"/>
    </row>
    <row r="50" spans="1:119">
      <c r="A50" s="12"/>
      <c r="B50" s="25">
        <v>366</v>
      </c>
      <c r="C50" s="20" t="s">
        <v>55</v>
      </c>
      <c r="D50" s="46">
        <v>34043</v>
      </c>
      <c r="E50" s="46">
        <v>399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34442</v>
      </c>
      <c r="O50" s="47">
        <f t="shared" si="9"/>
        <v>5.02656158785756</v>
      </c>
      <c r="P50" s="9"/>
    </row>
    <row r="51" spans="1:119">
      <c r="A51" s="12"/>
      <c r="B51" s="25">
        <v>367</v>
      </c>
      <c r="C51" s="20" t="s">
        <v>56</v>
      </c>
      <c r="D51" s="46">
        <v>34801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34801</v>
      </c>
      <c r="O51" s="47">
        <f t="shared" si="9"/>
        <v>5.0789550496205491</v>
      </c>
      <c r="P51" s="9"/>
    </row>
    <row r="52" spans="1:119">
      <c r="A52" s="12"/>
      <c r="B52" s="25">
        <v>369.3</v>
      </c>
      <c r="C52" s="20" t="s">
        <v>57</v>
      </c>
      <c r="D52" s="46">
        <v>1243</v>
      </c>
      <c r="E52" s="46">
        <v>124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1367</v>
      </c>
      <c r="O52" s="47">
        <f t="shared" si="9"/>
        <v>0.19950379451255107</v>
      </c>
      <c r="P52" s="9"/>
    </row>
    <row r="53" spans="1:119">
      <c r="A53" s="12"/>
      <c r="B53" s="25">
        <v>369.7</v>
      </c>
      <c r="C53" s="20" t="s">
        <v>136</v>
      </c>
      <c r="D53" s="46">
        <v>3608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3608</v>
      </c>
      <c r="O53" s="47">
        <f t="shared" si="9"/>
        <v>0.5265615878575598</v>
      </c>
      <c r="P53" s="9"/>
    </row>
    <row r="54" spans="1:119">
      <c r="A54" s="12"/>
      <c r="B54" s="25">
        <v>369.9</v>
      </c>
      <c r="C54" s="20" t="s">
        <v>58</v>
      </c>
      <c r="D54" s="46">
        <v>7231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7231</v>
      </c>
      <c r="O54" s="47">
        <f t="shared" si="9"/>
        <v>1.055312317571512</v>
      </c>
      <c r="P54" s="9"/>
    </row>
    <row r="55" spans="1:119" ht="15.75">
      <c r="A55" s="29" t="s">
        <v>39</v>
      </c>
      <c r="B55" s="30"/>
      <c r="C55" s="31"/>
      <c r="D55" s="32">
        <f t="shared" ref="D55:M55" si="14">SUM(D56:D56)</f>
        <v>0</v>
      </c>
      <c r="E55" s="32">
        <f t="shared" si="14"/>
        <v>987029</v>
      </c>
      <c r="F55" s="32">
        <f t="shared" si="14"/>
        <v>363159</v>
      </c>
      <c r="G55" s="32">
        <f t="shared" si="14"/>
        <v>0</v>
      </c>
      <c r="H55" s="32">
        <f t="shared" si="14"/>
        <v>0</v>
      </c>
      <c r="I55" s="32">
        <f t="shared" si="14"/>
        <v>0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1350188</v>
      </c>
      <c r="O55" s="45">
        <f t="shared" si="9"/>
        <v>197.05020431990658</v>
      </c>
      <c r="P55" s="9"/>
    </row>
    <row r="56" spans="1:119" ht="15.75" thickBot="1">
      <c r="A56" s="12"/>
      <c r="B56" s="25">
        <v>381</v>
      </c>
      <c r="C56" s="20" t="s">
        <v>59</v>
      </c>
      <c r="D56" s="46">
        <v>0</v>
      </c>
      <c r="E56" s="46">
        <v>987029</v>
      </c>
      <c r="F56" s="46">
        <v>363159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1350188</v>
      </c>
      <c r="O56" s="47">
        <f t="shared" si="9"/>
        <v>197.05020431990658</v>
      </c>
      <c r="P56" s="9"/>
    </row>
    <row r="57" spans="1:119" ht="16.5" thickBot="1">
      <c r="A57" s="14" t="s">
        <v>46</v>
      </c>
      <c r="B57" s="23"/>
      <c r="C57" s="22"/>
      <c r="D57" s="15">
        <f t="shared" ref="D57:M57" si="15">SUM(D5,D13,D21,D32,D40,D44,D55)</f>
        <v>6573211</v>
      </c>
      <c r="E57" s="15">
        <f t="shared" si="15"/>
        <v>1716424</v>
      </c>
      <c r="F57" s="15">
        <f t="shared" si="15"/>
        <v>1031656</v>
      </c>
      <c r="G57" s="15">
        <f t="shared" si="15"/>
        <v>0</v>
      </c>
      <c r="H57" s="15">
        <f t="shared" si="15"/>
        <v>0</v>
      </c>
      <c r="I57" s="15">
        <f t="shared" si="15"/>
        <v>0</v>
      </c>
      <c r="J57" s="15">
        <f t="shared" si="15"/>
        <v>0</v>
      </c>
      <c r="K57" s="15">
        <f t="shared" si="15"/>
        <v>0</v>
      </c>
      <c r="L57" s="15">
        <f t="shared" si="15"/>
        <v>0</v>
      </c>
      <c r="M57" s="15">
        <f t="shared" si="15"/>
        <v>0</v>
      </c>
      <c r="N57" s="15">
        <f>SUM(D57:M57)</f>
        <v>9321291</v>
      </c>
      <c r="O57" s="38">
        <f t="shared" si="9"/>
        <v>1360.3752189141856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140</v>
      </c>
      <c r="M59" s="48"/>
      <c r="N59" s="48"/>
      <c r="O59" s="43">
        <v>6852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74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3870456</v>
      </c>
      <c r="E5" s="27">
        <f t="shared" si="0"/>
        <v>239983</v>
      </c>
      <c r="F5" s="27">
        <f t="shared" si="0"/>
        <v>610779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4721218</v>
      </c>
      <c r="O5" s="33">
        <f t="shared" ref="O5:O36" si="1">(N5/O$58)</f>
        <v>699.54333975403767</v>
      </c>
      <c r="P5" s="6"/>
    </row>
    <row r="6" spans="1:133">
      <c r="A6" s="12"/>
      <c r="B6" s="25">
        <v>311</v>
      </c>
      <c r="C6" s="20" t="s">
        <v>3</v>
      </c>
      <c r="D6" s="46">
        <v>2930761</v>
      </c>
      <c r="E6" s="46">
        <v>0</v>
      </c>
      <c r="F6" s="46">
        <v>610779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3541540</v>
      </c>
      <c r="O6" s="47">
        <f t="shared" si="1"/>
        <v>524.7503333827234</v>
      </c>
      <c r="P6" s="9"/>
    </row>
    <row r="7" spans="1:133">
      <c r="A7" s="12"/>
      <c r="B7" s="25">
        <v>312.10000000000002</v>
      </c>
      <c r="C7" s="20" t="s">
        <v>76</v>
      </c>
      <c r="D7" s="46">
        <v>0</v>
      </c>
      <c r="E7" s="46">
        <v>239983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239983</v>
      </c>
      <c r="O7" s="47">
        <f t="shared" si="1"/>
        <v>35.558304934064303</v>
      </c>
      <c r="P7" s="9"/>
    </row>
    <row r="8" spans="1:133">
      <c r="A8" s="12"/>
      <c r="B8" s="25">
        <v>314.10000000000002</v>
      </c>
      <c r="C8" s="20" t="s">
        <v>12</v>
      </c>
      <c r="D8" s="46">
        <v>653095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653095</v>
      </c>
      <c r="O8" s="47">
        <f t="shared" si="1"/>
        <v>96.769150985331166</v>
      </c>
      <c r="P8" s="9"/>
    </row>
    <row r="9" spans="1:133">
      <c r="A9" s="12"/>
      <c r="B9" s="25">
        <v>314.39999999999998</v>
      </c>
      <c r="C9" s="20" t="s">
        <v>13</v>
      </c>
      <c r="D9" s="46">
        <v>1931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1931</v>
      </c>
      <c r="O9" s="47">
        <f t="shared" si="1"/>
        <v>0.28611646169802935</v>
      </c>
      <c r="P9" s="9"/>
    </row>
    <row r="10" spans="1:133">
      <c r="A10" s="12"/>
      <c r="B10" s="25">
        <v>314.8</v>
      </c>
      <c r="C10" s="20" t="s">
        <v>14</v>
      </c>
      <c r="D10" s="46">
        <v>17431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17431</v>
      </c>
      <c r="O10" s="47">
        <f t="shared" si="1"/>
        <v>2.5827530004445105</v>
      </c>
      <c r="P10" s="9"/>
    </row>
    <row r="11" spans="1:133">
      <c r="A11" s="12"/>
      <c r="B11" s="25">
        <v>315</v>
      </c>
      <c r="C11" s="20" t="s">
        <v>90</v>
      </c>
      <c r="D11" s="46">
        <v>238146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238146</v>
      </c>
      <c r="O11" s="47">
        <f t="shared" si="1"/>
        <v>35.286116461698029</v>
      </c>
      <c r="P11" s="9"/>
    </row>
    <row r="12" spans="1:133">
      <c r="A12" s="12"/>
      <c r="B12" s="25">
        <v>316</v>
      </c>
      <c r="C12" s="20" t="s">
        <v>91</v>
      </c>
      <c r="D12" s="46">
        <v>29092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29092</v>
      </c>
      <c r="O12" s="47">
        <f t="shared" si="1"/>
        <v>4.3105645280782339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861289</v>
      </c>
      <c r="E13" s="32">
        <f t="shared" si="3"/>
        <v>143654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1004943</v>
      </c>
      <c r="O13" s="45">
        <f t="shared" si="1"/>
        <v>148.90250407467772</v>
      </c>
      <c r="P13" s="10"/>
    </row>
    <row r="14" spans="1:133">
      <c r="A14" s="12"/>
      <c r="B14" s="25">
        <v>322</v>
      </c>
      <c r="C14" s="20" t="s">
        <v>0</v>
      </c>
      <c r="D14" s="46">
        <v>352280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352280</v>
      </c>
      <c r="O14" s="47">
        <f t="shared" si="1"/>
        <v>52.197362572232926</v>
      </c>
      <c r="P14" s="9"/>
    </row>
    <row r="15" spans="1:133">
      <c r="A15" s="12"/>
      <c r="B15" s="25">
        <v>323.10000000000002</v>
      </c>
      <c r="C15" s="20" t="s">
        <v>18</v>
      </c>
      <c r="D15" s="46">
        <v>457595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457595</v>
      </c>
      <c r="O15" s="47">
        <f t="shared" si="1"/>
        <v>67.801896577270711</v>
      </c>
      <c r="P15" s="9"/>
    </row>
    <row r="16" spans="1:133">
      <c r="A16" s="12"/>
      <c r="B16" s="25">
        <v>324.11</v>
      </c>
      <c r="C16" s="20" t="s">
        <v>20</v>
      </c>
      <c r="D16" s="46">
        <v>6972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6972</v>
      </c>
      <c r="O16" s="47">
        <f t="shared" si="1"/>
        <v>1.0330419321380946</v>
      </c>
      <c r="P16" s="9"/>
    </row>
    <row r="17" spans="1:16">
      <c r="A17" s="12"/>
      <c r="B17" s="25">
        <v>324.31</v>
      </c>
      <c r="C17" s="20" t="s">
        <v>21</v>
      </c>
      <c r="D17" s="46">
        <v>0</v>
      </c>
      <c r="E17" s="46">
        <v>143654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143654</v>
      </c>
      <c r="O17" s="47">
        <f t="shared" si="1"/>
        <v>21.285227441102386</v>
      </c>
      <c r="P17" s="9"/>
    </row>
    <row r="18" spans="1:16">
      <c r="A18" s="12"/>
      <c r="B18" s="25">
        <v>324.61</v>
      </c>
      <c r="C18" s="20" t="s">
        <v>22</v>
      </c>
      <c r="D18" s="46">
        <v>10473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10473</v>
      </c>
      <c r="O18" s="47">
        <f t="shared" si="1"/>
        <v>1.5517854496962513</v>
      </c>
      <c r="P18" s="9"/>
    </row>
    <row r="19" spans="1:16">
      <c r="A19" s="12"/>
      <c r="B19" s="25">
        <v>324.70999999999998</v>
      </c>
      <c r="C19" s="20" t="s">
        <v>23</v>
      </c>
      <c r="D19" s="46">
        <v>13125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13125</v>
      </c>
      <c r="O19" s="47">
        <f t="shared" si="1"/>
        <v>1.9447325529708104</v>
      </c>
      <c r="P19" s="9"/>
    </row>
    <row r="20" spans="1:16">
      <c r="A20" s="12"/>
      <c r="B20" s="25">
        <v>367</v>
      </c>
      <c r="C20" s="20" t="s">
        <v>56</v>
      </c>
      <c r="D20" s="46">
        <v>20844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20844</v>
      </c>
      <c r="O20" s="47">
        <f t="shared" si="1"/>
        <v>3.088457549266558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999124</v>
      </c>
      <c r="E21" s="32">
        <f t="shared" si="5"/>
        <v>400024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1399148</v>
      </c>
      <c r="O21" s="45">
        <f t="shared" si="1"/>
        <v>207.31189805897171</v>
      </c>
      <c r="P21" s="10"/>
    </row>
    <row r="22" spans="1:16">
      <c r="A22" s="12"/>
      <c r="B22" s="25">
        <v>334.2</v>
      </c>
      <c r="C22" s="20" t="s">
        <v>70</v>
      </c>
      <c r="D22" s="46">
        <v>13689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13689</v>
      </c>
      <c r="O22" s="47">
        <f t="shared" si="1"/>
        <v>2.0283004889613276</v>
      </c>
      <c r="P22" s="9"/>
    </row>
    <row r="23" spans="1:16">
      <c r="A23" s="12"/>
      <c r="B23" s="25">
        <v>334.49</v>
      </c>
      <c r="C23" s="20" t="s">
        <v>26</v>
      </c>
      <c r="D23" s="46">
        <v>0</v>
      </c>
      <c r="E23" s="46">
        <v>153865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153865</v>
      </c>
      <c r="O23" s="47">
        <f t="shared" si="1"/>
        <v>22.798192324788857</v>
      </c>
      <c r="P23" s="9"/>
    </row>
    <row r="24" spans="1:16">
      <c r="A24" s="12"/>
      <c r="B24" s="25">
        <v>334.5</v>
      </c>
      <c r="C24" s="20" t="s">
        <v>127</v>
      </c>
      <c r="D24" s="46">
        <v>139571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139571</v>
      </c>
      <c r="O24" s="47">
        <f t="shared" si="1"/>
        <v>20.680248925766779</v>
      </c>
      <c r="P24" s="9"/>
    </row>
    <row r="25" spans="1:16">
      <c r="A25" s="12"/>
      <c r="B25" s="25">
        <v>335.12</v>
      </c>
      <c r="C25" s="20" t="s">
        <v>95</v>
      </c>
      <c r="D25" s="46">
        <v>145984</v>
      </c>
      <c r="E25" s="46">
        <v>52986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198970</v>
      </c>
      <c r="O25" s="47">
        <f t="shared" si="1"/>
        <v>29.481404652541116</v>
      </c>
      <c r="P25" s="9"/>
    </row>
    <row r="26" spans="1:16">
      <c r="A26" s="12"/>
      <c r="B26" s="25">
        <v>335.15</v>
      </c>
      <c r="C26" s="20" t="s">
        <v>96</v>
      </c>
      <c r="D26" s="46">
        <v>3217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3217</v>
      </c>
      <c r="O26" s="47">
        <f t="shared" si="1"/>
        <v>0.47666320936435025</v>
      </c>
      <c r="P26" s="9"/>
    </row>
    <row r="27" spans="1:16">
      <c r="A27" s="12"/>
      <c r="B27" s="25">
        <v>335.18</v>
      </c>
      <c r="C27" s="20" t="s">
        <v>97</v>
      </c>
      <c r="D27" s="46">
        <v>593769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593769</v>
      </c>
      <c r="O27" s="47">
        <f t="shared" si="1"/>
        <v>87.978811675803826</v>
      </c>
      <c r="P27" s="9"/>
    </row>
    <row r="28" spans="1:16">
      <c r="A28" s="12"/>
      <c r="B28" s="25">
        <v>335.19</v>
      </c>
      <c r="C28" s="20" t="s">
        <v>98</v>
      </c>
      <c r="D28" s="46">
        <v>0</v>
      </c>
      <c r="E28" s="46">
        <v>5807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5807</v>
      </c>
      <c r="O28" s="47">
        <f t="shared" si="1"/>
        <v>0.86042376648392349</v>
      </c>
      <c r="P28" s="9"/>
    </row>
    <row r="29" spans="1:16">
      <c r="A29" s="12"/>
      <c r="B29" s="25">
        <v>337.3</v>
      </c>
      <c r="C29" s="20" t="s">
        <v>99</v>
      </c>
      <c r="D29" s="46">
        <v>25000</v>
      </c>
      <c r="E29" s="46">
        <v>167366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192366</v>
      </c>
      <c r="O29" s="47">
        <f t="shared" si="1"/>
        <v>28.502889316935843</v>
      </c>
      <c r="P29" s="9"/>
    </row>
    <row r="30" spans="1:16">
      <c r="A30" s="12"/>
      <c r="B30" s="25">
        <v>338</v>
      </c>
      <c r="C30" s="20" t="s">
        <v>32</v>
      </c>
      <c r="D30" s="46">
        <v>77894</v>
      </c>
      <c r="E30" s="46">
        <v>20000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97894</v>
      </c>
      <c r="O30" s="47">
        <f t="shared" si="1"/>
        <v>14.504963698325678</v>
      </c>
      <c r="P30" s="9"/>
    </row>
    <row r="31" spans="1:16" ht="15.75">
      <c r="A31" s="29" t="s">
        <v>37</v>
      </c>
      <c r="B31" s="30"/>
      <c r="C31" s="31"/>
      <c r="D31" s="32">
        <f t="shared" ref="D31:M31" si="7">SUM(D32:D39)</f>
        <v>488919</v>
      </c>
      <c r="E31" s="32">
        <f t="shared" si="7"/>
        <v>49473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538392</v>
      </c>
      <c r="O31" s="45">
        <f t="shared" si="1"/>
        <v>79.773596088309375</v>
      </c>
      <c r="P31" s="10"/>
    </row>
    <row r="32" spans="1:16">
      <c r="A32" s="12"/>
      <c r="B32" s="25">
        <v>341.3</v>
      </c>
      <c r="C32" s="20" t="s">
        <v>100</v>
      </c>
      <c r="D32" s="46">
        <v>150937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8">SUM(D32:M32)</f>
        <v>150937</v>
      </c>
      <c r="O32" s="47">
        <f t="shared" si="1"/>
        <v>22.364350274114685</v>
      </c>
      <c r="P32" s="9"/>
    </row>
    <row r="33" spans="1:16">
      <c r="A33" s="12"/>
      <c r="B33" s="25">
        <v>342.1</v>
      </c>
      <c r="C33" s="20" t="s">
        <v>43</v>
      </c>
      <c r="D33" s="46">
        <v>56379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56379</v>
      </c>
      <c r="O33" s="47">
        <f t="shared" si="1"/>
        <v>8.3536820269669576</v>
      </c>
      <c r="P33" s="9"/>
    </row>
    <row r="34" spans="1:16">
      <c r="A34" s="12"/>
      <c r="B34" s="25">
        <v>342.5</v>
      </c>
      <c r="C34" s="20" t="s">
        <v>44</v>
      </c>
      <c r="D34" s="46">
        <v>493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493</v>
      </c>
      <c r="O34" s="47">
        <f t="shared" si="1"/>
        <v>7.3047858942065488E-2</v>
      </c>
      <c r="P34" s="9"/>
    </row>
    <row r="35" spans="1:16">
      <c r="A35" s="12"/>
      <c r="B35" s="25">
        <v>343.4</v>
      </c>
      <c r="C35" s="20" t="s">
        <v>86</v>
      </c>
      <c r="D35" s="46">
        <v>216136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216136</v>
      </c>
      <c r="O35" s="47">
        <f t="shared" si="1"/>
        <v>32.024892576678027</v>
      </c>
      <c r="P35" s="9"/>
    </row>
    <row r="36" spans="1:16">
      <c r="A36" s="12"/>
      <c r="B36" s="25">
        <v>343.7</v>
      </c>
      <c r="C36" s="20" t="s">
        <v>132</v>
      </c>
      <c r="D36" s="46">
        <v>9900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9900</v>
      </c>
      <c r="O36" s="47">
        <f t="shared" si="1"/>
        <v>1.4668839828122684</v>
      </c>
      <c r="P36" s="9"/>
    </row>
    <row r="37" spans="1:16">
      <c r="A37" s="12"/>
      <c r="B37" s="25">
        <v>344.5</v>
      </c>
      <c r="C37" s="20" t="s">
        <v>135</v>
      </c>
      <c r="D37" s="46">
        <v>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75</v>
      </c>
      <c r="O37" s="47">
        <f t="shared" ref="O37:O56" si="9">(N37/O$58)</f>
        <v>1.1112757445547489E-2</v>
      </c>
      <c r="P37" s="9"/>
    </row>
    <row r="38" spans="1:16">
      <c r="A38" s="12"/>
      <c r="B38" s="25">
        <v>346.4</v>
      </c>
      <c r="C38" s="20" t="s">
        <v>45</v>
      </c>
      <c r="D38" s="46">
        <v>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65</v>
      </c>
      <c r="O38" s="47">
        <f t="shared" si="9"/>
        <v>9.6310564528078232E-3</v>
      </c>
      <c r="P38" s="9"/>
    </row>
    <row r="39" spans="1:16">
      <c r="A39" s="12"/>
      <c r="B39" s="25">
        <v>349</v>
      </c>
      <c r="C39" s="20" t="s">
        <v>1</v>
      </c>
      <c r="D39" s="46">
        <v>54934</v>
      </c>
      <c r="E39" s="46">
        <v>49473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104407</v>
      </c>
      <c r="O39" s="47">
        <f t="shared" si="9"/>
        <v>15.469995554897022</v>
      </c>
      <c r="P39" s="9"/>
    </row>
    <row r="40" spans="1:16" ht="15.75">
      <c r="A40" s="29" t="s">
        <v>38</v>
      </c>
      <c r="B40" s="30"/>
      <c r="C40" s="31"/>
      <c r="D40" s="32">
        <f t="shared" ref="D40:M40" si="10">SUM(D41:D43)</f>
        <v>36349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45" si="11">SUM(D40:M40)</f>
        <v>36349</v>
      </c>
      <c r="O40" s="45">
        <f t="shared" si="9"/>
        <v>5.3858349385094089</v>
      </c>
      <c r="P40" s="10"/>
    </row>
    <row r="41" spans="1:16">
      <c r="A41" s="13"/>
      <c r="B41" s="39">
        <v>351.5</v>
      </c>
      <c r="C41" s="21" t="s">
        <v>48</v>
      </c>
      <c r="D41" s="46">
        <v>10230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10230</v>
      </c>
      <c r="O41" s="47">
        <f t="shared" si="9"/>
        <v>1.5157801155726773</v>
      </c>
      <c r="P41" s="9"/>
    </row>
    <row r="42" spans="1:16">
      <c r="A42" s="13"/>
      <c r="B42" s="39">
        <v>354</v>
      </c>
      <c r="C42" s="21" t="s">
        <v>49</v>
      </c>
      <c r="D42" s="46">
        <v>20135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20135</v>
      </c>
      <c r="O42" s="47">
        <f t="shared" si="9"/>
        <v>2.9834049488813159</v>
      </c>
      <c r="P42" s="9"/>
    </row>
    <row r="43" spans="1:16">
      <c r="A43" s="13"/>
      <c r="B43" s="39">
        <v>359</v>
      </c>
      <c r="C43" s="21" t="s">
        <v>50</v>
      </c>
      <c r="D43" s="46">
        <v>5984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5984</v>
      </c>
      <c r="O43" s="47">
        <f t="shared" si="9"/>
        <v>0.88664987405541562</v>
      </c>
      <c r="P43" s="9"/>
    </row>
    <row r="44" spans="1:16" ht="15.75">
      <c r="A44" s="29" t="s">
        <v>4</v>
      </c>
      <c r="B44" s="30"/>
      <c r="C44" s="31"/>
      <c r="D44" s="32">
        <f t="shared" ref="D44:M44" si="12">SUM(D45:D52)</f>
        <v>104665</v>
      </c>
      <c r="E44" s="32">
        <f t="shared" si="12"/>
        <v>853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0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1"/>
        <v>105518</v>
      </c>
      <c r="O44" s="45">
        <f t="shared" si="9"/>
        <v>15.634612535190399</v>
      </c>
      <c r="P44" s="10"/>
    </row>
    <row r="45" spans="1:16">
      <c r="A45" s="12"/>
      <c r="B45" s="25">
        <v>361.1</v>
      </c>
      <c r="C45" s="20" t="s">
        <v>51</v>
      </c>
      <c r="D45" s="46">
        <v>16728</v>
      </c>
      <c r="E45" s="46">
        <v>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16729</v>
      </c>
      <c r="O45" s="47">
        <f t="shared" si="9"/>
        <v>2.4787375907541858</v>
      </c>
      <c r="P45" s="9"/>
    </row>
    <row r="46" spans="1:16">
      <c r="A46" s="12"/>
      <c r="B46" s="25">
        <v>361.2</v>
      </c>
      <c r="C46" s="20" t="s">
        <v>52</v>
      </c>
      <c r="D46" s="46">
        <v>45576</v>
      </c>
      <c r="E46" s="46">
        <v>187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2" si="13">SUM(D46:M46)</f>
        <v>45763</v>
      </c>
      <c r="O46" s="47">
        <f t="shared" si="9"/>
        <v>6.78070825307453</v>
      </c>
      <c r="P46" s="9"/>
    </row>
    <row r="47" spans="1:16">
      <c r="A47" s="12"/>
      <c r="B47" s="25">
        <v>362</v>
      </c>
      <c r="C47" s="20" t="s">
        <v>87</v>
      </c>
      <c r="D47" s="46">
        <v>1430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1430</v>
      </c>
      <c r="O47" s="47">
        <f t="shared" si="9"/>
        <v>0.21188324196177211</v>
      </c>
      <c r="P47" s="9"/>
    </row>
    <row r="48" spans="1:16">
      <c r="A48" s="12"/>
      <c r="B48" s="25">
        <v>365</v>
      </c>
      <c r="C48" s="20" t="s">
        <v>103</v>
      </c>
      <c r="D48" s="46">
        <v>187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187</v>
      </c>
      <c r="O48" s="47">
        <f t="shared" si="9"/>
        <v>2.7707808564231738E-2</v>
      </c>
      <c r="P48" s="9"/>
    </row>
    <row r="49" spans="1:119">
      <c r="A49" s="12"/>
      <c r="B49" s="25">
        <v>366</v>
      </c>
      <c r="C49" s="20" t="s">
        <v>55</v>
      </c>
      <c r="D49" s="46">
        <v>24707</v>
      </c>
      <c r="E49" s="46">
        <v>665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25372</v>
      </c>
      <c r="O49" s="47">
        <f t="shared" si="9"/>
        <v>3.7593717587790785</v>
      </c>
      <c r="P49" s="9"/>
    </row>
    <row r="50" spans="1:119">
      <c r="A50" s="12"/>
      <c r="B50" s="25">
        <v>369.3</v>
      </c>
      <c r="C50" s="20" t="s">
        <v>57</v>
      </c>
      <c r="D50" s="46">
        <v>3591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3591</v>
      </c>
      <c r="O50" s="47">
        <f t="shared" si="9"/>
        <v>0.53207882649281379</v>
      </c>
      <c r="P50" s="9"/>
    </row>
    <row r="51" spans="1:119">
      <c r="A51" s="12"/>
      <c r="B51" s="25">
        <v>369.7</v>
      </c>
      <c r="C51" s="20" t="s">
        <v>136</v>
      </c>
      <c r="D51" s="46">
        <v>11423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11423</v>
      </c>
      <c r="O51" s="47">
        <f t="shared" si="9"/>
        <v>1.6925470440065196</v>
      </c>
      <c r="P51" s="9"/>
    </row>
    <row r="52" spans="1:119">
      <c r="A52" s="12"/>
      <c r="B52" s="25">
        <v>369.9</v>
      </c>
      <c r="C52" s="20" t="s">
        <v>58</v>
      </c>
      <c r="D52" s="46">
        <v>1023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1023</v>
      </c>
      <c r="O52" s="47">
        <f t="shared" si="9"/>
        <v>0.15157801155726774</v>
      </c>
      <c r="P52" s="9"/>
    </row>
    <row r="53" spans="1:119" ht="15.75">
      <c r="A53" s="29" t="s">
        <v>39</v>
      </c>
      <c r="B53" s="30"/>
      <c r="C53" s="31"/>
      <c r="D53" s="32">
        <f t="shared" ref="D53:M53" si="14">SUM(D54:D55)</f>
        <v>220000</v>
      </c>
      <c r="E53" s="32">
        <f t="shared" si="14"/>
        <v>1174347</v>
      </c>
      <c r="F53" s="32">
        <f t="shared" si="14"/>
        <v>362178</v>
      </c>
      <c r="G53" s="32">
        <f t="shared" si="14"/>
        <v>16746</v>
      </c>
      <c r="H53" s="32">
        <f t="shared" si="14"/>
        <v>0</v>
      </c>
      <c r="I53" s="32">
        <f t="shared" si="14"/>
        <v>0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>SUM(D53:M53)</f>
        <v>1773271</v>
      </c>
      <c r="O53" s="45">
        <f t="shared" si="9"/>
        <v>262.74574010964585</v>
      </c>
      <c r="P53" s="9"/>
    </row>
    <row r="54" spans="1:119">
      <c r="A54" s="12"/>
      <c r="B54" s="25">
        <v>381</v>
      </c>
      <c r="C54" s="20" t="s">
        <v>59</v>
      </c>
      <c r="D54" s="46">
        <v>0</v>
      </c>
      <c r="E54" s="46">
        <v>1174347</v>
      </c>
      <c r="F54" s="46">
        <v>362178</v>
      </c>
      <c r="G54" s="46">
        <v>16746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1553271</v>
      </c>
      <c r="O54" s="47">
        <f t="shared" si="9"/>
        <v>230.14831826937325</v>
      </c>
      <c r="P54" s="9"/>
    </row>
    <row r="55" spans="1:119" ht="15.75" thickBot="1">
      <c r="A55" s="12"/>
      <c r="B55" s="25">
        <v>384</v>
      </c>
      <c r="C55" s="20" t="s">
        <v>60</v>
      </c>
      <c r="D55" s="46">
        <v>220000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220000</v>
      </c>
      <c r="O55" s="47">
        <f t="shared" si="9"/>
        <v>32.597421840272631</v>
      </c>
      <c r="P55" s="9"/>
    </row>
    <row r="56" spans="1:119" ht="16.5" thickBot="1">
      <c r="A56" s="14" t="s">
        <v>46</v>
      </c>
      <c r="B56" s="23"/>
      <c r="C56" s="22"/>
      <c r="D56" s="15">
        <f t="shared" ref="D56:M56" si="15">SUM(D5,D13,D21,D31,D40,D44,D53)</f>
        <v>6580802</v>
      </c>
      <c r="E56" s="15">
        <f t="shared" si="15"/>
        <v>2008334</v>
      </c>
      <c r="F56" s="15">
        <f t="shared" si="15"/>
        <v>972957</v>
      </c>
      <c r="G56" s="15">
        <f t="shared" si="15"/>
        <v>16746</v>
      </c>
      <c r="H56" s="15">
        <f t="shared" si="15"/>
        <v>0</v>
      </c>
      <c r="I56" s="15">
        <f t="shared" si="15"/>
        <v>0</v>
      </c>
      <c r="J56" s="15">
        <f t="shared" si="15"/>
        <v>0</v>
      </c>
      <c r="K56" s="15">
        <f t="shared" si="15"/>
        <v>0</v>
      </c>
      <c r="L56" s="15">
        <f t="shared" si="15"/>
        <v>0</v>
      </c>
      <c r="M56" s="15">
        <f t="shared" si="15"/>
        <v>0</v>
      </c>
      <c r="N56" s="15">
        <f>SUM(D56:M56)</f>
        <v>9578839</v>
      </c>
      <c r="O56" s="38">
        <f t="shared" si="9"/>
        <v>1419.2975255593421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137</v>
      </c>
      <c r="M58" s="48"/>
      <c r="N58" s="48"/>
      <c r="O58" s="43">
        <v>6749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74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3598152</v>
      </c>
      <c r="E5" s="27">
        <f t="shared" si="0"/>
        <v>266213</v>
      </c>
      <c r="F5" s="27">
        <f t="shared" si="0"/>
        <v>567005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4431370</v>
      </c>
      <c r="O5" s="33">
        <f t="shared" ref="O5:O36" si="1">(N5/O$59)</f>
        <v>660.11768210934008</v>
      </c>
      <c r="P5" s="6"/>
    </row>
    <row r="6" spans="1:133">
      <c r="A6" s="12"/>
      <c r="B6" s="25">
        <v>311</v>
      </c>
      <c r="C6" s="20" t="s">
        <v>3</v>
      </c>
      <c r="D6" s="46">
        <v>2720758</v>
      </c>
      <c r="E6" s="46">
        <v>0</v>
      </c>
      <c r="F6" s="46">
        <v>567005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3287763</v>
      </c>
      <c r="O6" s="47">
        <f t="shared" si="1"/>
        <v>489.7606137345449</v>
      </c>
      <c r="P6" s="9"/>
    </row>
    <row r="7" spans="1:133">
      <c r="A7" s="12"/>
      <c r="B7" s="25">
        <v>312.10000000000002</v>
      </c>
      <c r="C7" s="20" t="s">
        <v>76</v>
      </c>
      <c r="D7" s="46">
        <v>0</v>
      </c>
      <c r="E7" s="46">
        <v>266213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266213</v>
      </c>
      <c r="O7" s="47">
        <f t="shared" si="1"/>
        <v>39.656338447787874</v>
      </c>
      <c r="P7" s="9"/>
    </row>
    <row r="8" spans="1:133">
      <c r="A8" s="12"/>
      <c r="B8" s="25">
        <v>314.10000000000002</v>
      </c>
      <c r="C8" s="20" t="s">
        <v>12</v>
      </c>
      <c r="D8" s="46">
        <v>625484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625484</v>
      </c>
      <c r="O8" s="47">
        <f t="shared" si="1"/>
        <v>93.175033517056463</v>
      </c>
      <c r="P8" s="9"/>
    </row>
    <row r="9" spans="1:133">
      <c r="A9" s="12"/>
      <c r="B9" s="25">
        <v>314.39999999999998</v>
      </c>
      <c r="C9" s="20" t="s">
        <v>13</v>
      </c>
      <c r="D9" s="46">
        <v>2135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2135</v>
      </c>
      <c r="O9" s="47">
        <f t="shared" si="1"/>
        <v>0.31803962460896767</v>
      </c>
      <c r="P9" s="9"/>
    </row>
    <row r="10" spans="1:133">
      <c r="A10" s="12"/>
      <c r="B10" s="25">
        <v>314.8</v>
      </c>
      <c r="C10" s="20" t="s">
        <v>14</v>
      </c>
      <c r="D10" s="46">
        <v>16907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16907</v>
      </c>
      <c r="O10" s="47">
        <f t="shared" si="1"/>
        <v>2.518546104573216</v>
      </c>
      <c r="P10" s="9"/>
    </row>
    <row r="11" spans="1:133">
      <c r="A11" s="12"/>
      <c r="B11" s="25">
        <v>315</v>
      </c>
      <c r="C11" s="20" t="s">
        <v>90</v>
      </c>
      <c r="D11" s="46">
        <v>201136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201136</v>
      </c>
      <c r="O11" s="47">
        <f t="shared" si="1"/>
        <v>29.962162967376731</v>
      </c>
      <c r="P11" s="9"/>
    </row>
    <row r="12" spans="1:133">
      <c r="A12" s="12"/>
      <c r="B12" s="25">
        <v>316</v>
      </c>
      <c r="C12" s="20" t="s">
        <v>91</v>
      </c>
      <c r="D12" s="46">
        <v>31732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31732</v>
      </c>
      <c r="O12" s="47">
        <f t="shared" si="1"/>
        <v>4.726947713391926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SUM(D14:D25)</f>
        <v>770537</v>
      </c>
      <c r="E13" s="32">
        <f t="shared" si="3"/>
        <v>100777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871314</v>
      </c>
      <c r="O13" s="45">
        <f t="shared" si="1"/>
        <v>129.79502457917474</v>
      </c>
      <c r="P13" s="10"/>
    </row>
    <row r="14" spans="1:133">
      <c r="A14" s="12"/>
      <c r="B14" s="25">
        <v>322</v>
      </c>
      <c r="C14" s="20" t="s">
        <v>0</v>
      </c>
      <c r="D14" s="46">
        <v>275316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275316</v>
      </c>
      <c r="O14" s="47">
        <f t="shared" si="1"/>
        <v>41.012364069715474</v>
      </c>
      <c r="P14" s="9"/>
    </row>
    <row r="15" spans="1:133">
      <c r="A15" s="12"/>
      <c r="B15" s="25">
        <v>323.10000000000002</v>
      </c>
      <c r="C15" s="20" t="s">
        <v>18</v>
      </c>
      <c r="D15" s="46">
        <v>434707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4" si="4">SUM(D15:M15)</f>
        <v>434707</v>
      </c>
      <c r="O15" s="47">
        <f t="shared" si="1"/>
        <v>64.755995828988532</v>
      </c>
      <c r="P15" s="9"/>
    </row>
    <row r="16" spans="1:133">
      <c r="A16" s="12"/>
      <c r="B16" s="25">
        <v>324.11</v>
      </c>
      <c r="C16" s="20" t="s">
        <v>20</v>
      </c>
      <c r="D16" s="46">
        <v>1537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1537</v>
      </c>
      <c r="O16" s="47">
        <f t="shared" si="1"/>
        <v>0.22895873677938328</v>
      </c>
      <c r="P16" s="9"/>
    </row>
    <row r="17" spans="1:16">
      <c r="A17" s="12"/>
      <c r="B17" s="25">
        <v>324.12</v>
      </c>
      <c r="C17" s="20" t="s">
        <v>92</v>
      </c>
      <c r="D17" s="46">
        <v>1186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1186</v>
      </c>
      <c r="O17" s="47">
        <f t="shared" si="1"/>
        <v>0.17667212870549678</v>
      </c>
      <c r="P17" s="9"/>
    </row>
    <row r="18" spans="1:16">
      <c r="A18" s="12"/>
      <c r="B18" s="25">
        <v>324.31</v>
      </c>
      <c r="C18" s="20" t="s">
        <v>21</v>
      </c>
      <c r="D18" s="46">
        <v>0</v>
      </c>
      <c r="E18" s="46">
        <v>55021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55021</v>
      </c>
      <c r="O18" s="47">
        <f t="shared" si="1"/>
        <v>8.1961865037986001</v>
      </c>
      <c r="P18" s="9"/>
    </row>
    <row r="19" spans="1:16">
      <c r="A19" s="12"/>
      <c r="B19" s="25">
        <v>324.32</v>
      </c>
      <c r="C19" s="20" t="s">
        <v>93</v>
      </c>
      <c r="D19" s="46">
        <v>0</v>
      </c>
      <c r="E19" s="46">
        <v>45756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45756</v>
      </c>
      <c r="O19" s="47">
        <f t="shared" si="1"/>
        <v>6.8160286012215101</v>
      </c>
      <c r="P19" s="9"/>
    </row>
    <row r="20" spans="1:16">
      <c r="A20" s="12"/>
      <c r="B20" s="25">
        <v>324.61</v>
      </c>
      <c r="C20" s="20" t="s">
        <v>22</v>
      </c>
      <c r="D20" s="46">
        <v>2877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2877</v>
      </c>
      <c r="O20" s="47">
        <f t="shared" si="1"/>
        <v>0.42857142857142855</v>
      </c>
      <c r="P20" s="9"/>
    </row>
    <row r="21" spans="1:16">
      <c r="A21" s="12"/>
      <c r="B21" s="25">
        <v>324.62</v>
      </c>
      <c r="C21" s="20" t="s">
        <v>130</v>
      </c>
      <c r="D21" s="46">
        <v>550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550</v>
      </c>
      <c r="O21" s="47">
        <f t="shared" si="1"/>
        <v>8.1930582451958889E-2</v>
      </c>
      <c r="P21" s="9"/>
    </row>
    <row r="22" spans="1:16">
      <c r="A22" s="12"/>
      <c r="B22" s="25">
        <v>324.70999999999998</v>
      </c>
      <c r="C22" s="20" t="s">
        <v>23</v>
      </c>
      <c r="D22" s="46">
        <v>6899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6899</v>
      </c>
      <c r="O22" s="47">
        <f t="shared" si="1"/>
        <v>1.0277074333382987</v>
      </c>
      <c r="P22" s="9"/>
    </row>
    <row r="23" spans="1:16">
      <c r="A23" s="12"/>
      <c r="B23" s="25">
        <v>324.72000000000003</v>
      </c>
      <c r="C23" s="20" t="s">
        <v>94</v>
      </c>
      <c r="D23" s="46">
        <v>5317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5317</v>
      </c>
      <c r="O23" s="47">
        <f t="shared" si="1"/>
        <v>0.7920452852673916</v>
      </c>
      <c r="P23" s="9"/>
    </row>
    <row r="24" spans="1:16">
      <c r="A24" s="12"/>
      <c r="B24" s="25">
        <v>325.2</v>
      </c>
      <c r="C24" s="20" t="s">
        <v>117</v>
      </c>
      <c r="D24" s="46">
        <v>25000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25000</v>
      </c>
      <c r="O24" s="47">
        <f t="shared" si="1"/>
        <v>3.7241173841799493</v>
      </c>
      <c r="P24" s="9"/>
    </row>
    <row r="25" spans="1:16">
      <c r="A25" s="12"/>
      <c r="B25" s="25">
        <v>367</v>
      </c>
      <c r="C25" s="20" t="s">
        <v>56</v>
      </c>
      <c r="D25" s="46">
        <v>17148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17148</v>
      </c>
      <c r="O25" s="47">
        <f t="shared" si="1"/>
        <v>2.5544465961567107</v>
      </c>
      <c r="P25" s="9"/>
    </row>
    <row r="26" spans="1:16" ht="15.75">
      <c r="A26" s="29" t="s">
        <v>24</v>
      </c>
      <c r="B26" s="30"/>
      <c r="C26" s="31"/>
      <c r="D26" s="32">
        <f t="shared" ref="D26:M26" si="5">SUM(D27:D34)</f>
        <v>2348450</v>
      </c>
      <c r="E26" s="32">
        <f t="shared" si="5"/>
        <v>244378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2592828</v>
      </c>
      <c r="O26" s="45">
        <f t="shared" si="1"/>
        <v>386.23983315954121</v>
      </c>
      <c r="P26" s="10"/>
    </row>
    <row r="27" spans="1:16">
      <c r="A27" s="12"/>
      <c r="B27" s="25">
        <v>334.7</v>
      </c>
      <c r="C27" s="20" t="s">
        <v>27</v>
      </c>
      <c r="D27" s="46">
        <v>1500000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1500000</v>
      </c>
      <c r="O27" s="47">
        <f t="shared" si="1"/>
        <v>223.44704305079696</v>
      </c>
      <c r="P27" s="9"/>
    </row>
    <row r="28" spans="1:16">
      <c r="A28" s="12"/>
      <c r="B28" s="25">
        <v>334.9</v>
      </c>
      <c r="C28" s="20" t="s">
        <v>131</v>
      </c>
      <c r="D28" s="46">
        <v>39060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39060</v>
      </c>
      <c r="O28" s="47">
        <f t="shared" si="1"/>
        <v>5.8185610010427533</v>
      </c>
      <c r="P28" s="9"/>
    </row>
    <row r="29" spans="1:16">
      <c r="A29" s="12"/>
      <c r="B29" s="25">
        <v>335.12</v>
      </c>
      <c r="C29" s="20" t="s">
        <v>95</v>
      </c>
      <c r="D29" s="46">
        <v>140460</v>
      </c>
      <c r="E29" s="46">
        <v>50982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191442</v>
      </c>
      <c r="O29" s="47">
        <f t="shared" si="1"/>
        <v>28.518099210487115</v>
      </c>
      <c r="P29" s="9"/>
    </row>
    <row r="30" spans="1:16">
      <c r="A30" s="12"/>
      <c r="B30" s="25">
        <v>335.15</v>
      </c>
      <c r="C30" s="20" t="s">
        <v>96</v>
      </c>
      <c r="D30" s="46">
        <v>3035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3035</v>
      </c>
      <c r="O30" s="47">
        <f t="shared" si="1"/>
        <v>0.45210785043944585</v>
      </c>
      <c r="P30" s="9"/>
    </row>
    <row r="31" spans="1:16">
      <c r="A31" s="12"/>
      <c r="B31" s="25">
        <v>335.18</v>
      </c>
      <c r="C31" s="20" t="s">
        <v>97</v>
      </c>
      <c r="D31" s="46">
        <v>630703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630703</v>
      </c>
      <c r="O31" s="47">
        <f t="shared" si="1"/>
        <v>93.952480262177858</v>
      </c>
      <c r="P31" s="9"/>
    </row>
    <row r="32" spans="1:16">
      <c r="A32" s="12"/>
      <c r="B32" s="25">
        <v>335.49</v>
      </c>
      <c r="C32" s="20" t="s">
        <v>83</v>
      </c>
      <c r="D32" s="46">
        <v>0</v>
      </c>
      <c r="E32" s="46">
        <v>6030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6030</v>
      </c>
      <c r="O32" s="47">
        <f t="shared" si="1"/>
        <v>0.89825711306420375</v>
      </c>
      <c r="P32" s="9"/>
    </row>
    <row r="33" spans="1:16">
      <c r="A33" s="12"/>
      <c r="B33" s="25">
        <v>337.3</v>
      </c>
      <c r="C33" s="20" t="s">
        <v>99</v>
      </c>
      <c r="D33" s="46">
        <v>0</v>
      </c>
      <c r="E33" s="46">
        <v>167366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167366</v>
      </c>
      <c r="O33" s="47">
        <f t="shared" si="1"/>
        <v>24.931625204826457</v>
      </c>
      <c r="P33" s="9"/>
    </row>
    <row r="34" spans="1:16">
      <c r="A34" s="12"/>
      <c r="B34" s="25">
        <v>338</v>
      </c>
      <c r="C34" s="20" t="s">
        <v>32</v>
      </c>
      <c r="D34" s="46">
        <v>35192</v>
      </c>
      <c r="E34" s="46">
        <v>20000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55192</v>
      </c>
      <c r="O34" s="47">
        <f t="shared" si="1"/>
        <v>8.2216594667063898</v>
      </c>
      <c r="P34" s="9"/>
    </row>
    <row r="35" spans="1:16" ht="15.75">
      <c r="A35" s="29" t="s">
        <v>37</v>
      </c>
      <c r="B35" s="30"/>
      <c r="C35" s="31"/>
      <c r="D35" s="32">
        <f t="shared" ref="D35:M35" si="7">SUM(D36:D42)</f>
        <v>410830</v>
      </c>
      <c r="E35" s="32">
        <f t="shared" si="7"/>
        <v>22493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433323</v>
      </c>
      <c r="O35" s="45">
        <f t="shared" si="1"/>
        <v>64.549828690600322</v>
      </c>
      <c r="P35" s="10"/>
    </row>
    <row r="36" spans="1:16">
      <c r="A36" s="12"/>
      <c r="B36" s="25">
        <v>341.3</v>
      </c>
      <c r="C36" s="20" t="s">
        <v>100</v>
      </c>
      <c r="D36" s="46">
        <v>104560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104560</v>
      </c>
      <c r="O36" s="47">
        <f t="shared" si="1"/>
        <v>15.57574854759422</v>
      </c>
      <c r="P36" s="9"/>
    </row>
    <row r="37" spans="1:16">
      <c r="A37" s="12"/>
      <c r="B37" s="25">
        <v>342.1</v>
      </c>
      <c r="C37" s="20" t="s">
        <v>43</v>
      </c>
      <c r="D37" s="46">
        <v>46255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46255</v>
      </c>
      <c r="O37" s="47">
        <f t="shared" ref="O37:O57" si="9">(N37/O$59)</f>
        <v>6.8903619842097426</v>
      </c>
      <c r="P37" s="9"/>
    </row>
    <row r="38" spans="1:16">
      <c r="A38" s="12"/>
      <c r="B38" s="25">
        <v>342.5</v>
      </c>
      <c r="C38" s="20" t="s">
        <v>44</v>
      </c>
      <c r="D38" s="46">
        <v>930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930</v>
      </c>
      <c r="O38" s="47">
        <f t="shared" si="9"/>
        <v>0.13853716669149413</v>
      </c>
      <c r="P38" s="9"/>
    </row>
    <row r="39" spans="1:16">
      <c r="A39" s="12"/>
      <c r="B39" s="25">
        <v>343.4</v>
      </c>
      <c r="C39" s="20" t="s">
        <v>86</v>
      </c>
      <c r="D39" s="46">
        <v>220095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220095</v>
      </c>
      <c r="O39" s="47">
        <f t="shared" si="9"/>
        <v>32.786384626843436</v>
      </c>
      <c r="P39" s="9"/>
    </row>
    <row r="40" spans="1:16">
      <c r="A40" s="12"/>
      <c r="B40" s="25">
        <v>343.7</v>
      </c>
      <c r="C40" s="20" t="s">
        <v>132</v>
      </c>
      <c r="D40" s="46">
        <v>5412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5412</v>
      </c>
      <c r="O40" s="47">
        <f t="shared" si="9"/>
        <v>0.80619693132727543</v>
      </c>
      <c r="P40" s="9"/>
    </row>
    <row r="41" spans="1:16">
      <c r="A41" s="12"/>
      <c r="B41" s="25">
        <v>346.4</v>
      </c>
      <c r="C41" s="20" t="s">
        <v>45</v>
      </c>
      <c r="D41" s="46">
        <v>180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180</v>
      </c>
      <c r="O41" s="47">
        <f t="shared" si="9"/>
        <v>2.6813645166095634E-2</v>
      </c>
      <c r="P41" s="9"/>
    </row>
    <row r="42" spans="1:16">
      <c r="A42" s="12"/>
      <c r="B42" s="25">
        <v>349</v>
      </c>
      <c r="C42" s="20" t="s">
        <v>1</v>
      </c>
      <c r="D42" s="46">
        <v>33398</v>
      </c>
      <c r="E42" s="46">
        <v>22493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55891</v>
      </c>
      <c r="O42" s="47">
        <f t="shared" si="9"/>
        <v>8.3257857887680622</v>
      </c>
      <c r="P42" s="9"/>
    </row>
    <row r="43" spans="1:16" ht="15.75">
      <c r="A43" s="29" t="s">
        <v>38</v>
      </c>
      <c r="B43" s="30"/>
      <c r="C43" s="31"/>
      <c r="D43" s="32">
        <f t="shared" ref="D43:M43" si="10">SUM(D44:D46)</f>
        <v>17994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8" si="11">SUM(D43:M43)</f>
        <v>17994</v>
      </c>
      <c r="O43" s="45">
        <f t="shared" si="9"/>
        <v>2.6804707284373603</v>
      </c>
      <c r="P43" s="10"/>
    </row>
    <row r="44" spans="1:16">
      <c r="A44" s="13"/>
      <c r="B44" s="39">
        <v>351.5</v>
      </c>
      <c r="C44" s="21" t="s">
        <v>48</v>
      </c>
      <c r="D44" s="46">
        <v>6697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6697</v>
      </c>
      <c r="O44" s="47">
        <f t="shared" si="9"/>
        <v>0.99761656487412487</v>
      </c>
      <c r="P44" s="9"/>
    </row>
    <row r="45" spans="1:16">
      <c r="A45" s="13"/>
      <c r="B45" s="39">
        <v>354</v>
      </c>
      <c r="C45" s="21" t="s">
        <v>49</v>
      </c>
      <c r="D45" s="46">
        <v>9187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9187</v>
      </c>
      <c r="O45" s="47">
        <f t="shared" si="9"/>
        <v>1.3685386563384478</v>
      </c>
      <c r="P45" s="9"/>
    </row>
    <row r="46" spans="1:16">
      <c r="A46" s="13"/>
      <c r="B46" s="39">
        <v>359</v>
      </c>
      <c r="C46" s="21" t="s">
        <v>50</v>
      </c>
      <c r="D46" s="46">
        <v>2110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2110</v>
      </c>
      <c r="O46" s="47">
        <f t="shared" si="9"/>
        <v>0.31431550722478774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SUM(D48:D54)</f>
        <v>103874</v>
      </c>
      <c r="E47" s="32">
        <f t="shared" si="12"/>
        <v>522</v>
      </c>
      <c r="F47" s="32">
        <f t="shared" si="12"/>
        <v>683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105079</v>
      </c>
      <c r="O47" s="45">
        <f t="shared" si="9"/>
        <v>15.653061224489797</v>
      </c>
      <c r="P47" s="10"/>
    </row>
    <row r="48" spans="1:16">
      <c r="A48" s="12"/>
      <c r="B48" s="25">
        <v>361.1</v>
      </c>
      <c r="C48" s="20" t="s">
        <v>51</v>
      </c>
      <c r="D48" s="46">
        <v>4680</v>
      </c>
      <c r="E48" s="46">
        <v>11</v>
      </c>
      <c r="F48" s="46">
        <v>683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5374</v>
      </c>
      <c r="O48" s="47">
        <f t="shared" si="9"/>
        <v>0.80053627290332197</v>
      </c>
      <c r="P48" s="9"/>
    </row>
    <row r="49" spans="1:119">
      <c r="A49" s="12"/>
      <c r="B49" s="25">
        <v>361.2</v>
      </c>
      <c r="C49" s="20" t="s">
        <v>52</v>
      </c>
      <c r="D49" s="46">
        <v>18388</v>
      </c>
      <c r="E49" s="46">
        <v>511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3">SUM(D49:M49)</f>
        <v>18899</v>
      </c>
      <c r="O49" s="47">
        <f t="shared" si="9"/>
        <v>2.8152837777446744</v>
      </c>
      <c r="P49" s="9"/>
    </row>
    <row r="50" spans="1:119">
      <c r="A50" s="12"/>
      <c r="B50" s="25">
        <v>362</v>
      </c>
      <c r="C50" s="20" t="s">
        <v>87</v>
      </c>
      <c r="D50" s="46">
        <v>1303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1303</v>
      </c>
      <c r="O50" s="47">
        <f t="shared" si="9"/>
        <v>0.19410099806345896</v>
      </c>
      <c r="P50" s="9"/>
    </row>
    <row r="51" spans="1:119">
      <c r="A51" s="12"/>
      <c r="B51" s="25">
        <v>364</v>
      </c>
      <c r="C51" s="20" t="s">
        <v>102</v>
      </c>
      <c r="D51" s="46">
        <v>8099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8099</v>
      </c>
      <c r="O51" s="47">
        <f t="shared" si="9"/>
        <v>1.2064650677789364</v>
      </c>
      <c r="P51" s="9"/>
    </row>
    <row r="52" spans="1:119">
      <c r="A52" s="12"/>
      <c r="B52" s="25">
        <v>366</v>
      </c>
      <c r="C52" s="20" t="s">
        <v>55</v>
      </c>
      <c r="D52" s="46">
        <v>58673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58673</v>
      </c>
      <c r="O52" s="47">
        <f t="shared" si="9"/>
        <v>8.7402055712796063</v>
      </c>
      <c r="P52" s="9"/>
    </row>
    <row r="53" spans="1:119">
      <c r="A53" s="12"/>
      <c r="B53" s="25">
        <v>369.3</v>
      </c>
      <c r="C53" s="20" t="s">
        <v>57</v>
      </c>
      <c r="D53" s="46">
        <v>6559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6559</v>
      </c>
      <c r="O53" s="47">
        <f t="shared" si="9"/>
        <v>0.97705943691345154</v>
      </c>
      <c r="P53" s="9"/>
    </row>
    <row r="54" spans="1:119">
      <c r="A54" s="12"/>
      <c r="B54" s="25">
        <v>369.9</v>
      </c>
      <c r="C54" s="20" t="s">
        <v>58</v>
      </c>
      <c r="D54" s="46">
        <v>6172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6172</v>
      </c>
      <c r="O54" s="47">
        <f t="shared" si="9"/>
        <v>0.91941009980634592</v>
      </c>
      <c r="P54" s="9"/>
    </row>
    <row r="55" spans="1:119" ht="15.75">
      <c r="A55" s="29" t="s">
        <v>39</v>
      </c>
      <c r="B55" s="30"/>
      <c r="C55" s="31"/>
      <c r="D55" s="32">
        <f t="shared" ref="D55:M55" si="14">SUM(D56:D56)</f>
        <v>0</v>
      </c>
      <c r="E55" s="32">
        <f t="shared" si="14"/>
        <v>535717</v>
      </c>
      <c r="F55" s="32">
        <f t="shared" si="14"/>
        <v>363844</v>
      </c>
      <c r="G55" s="32">
        <f t="shared" si="14"/>
        <v>0</v>
      </c>
      <c r="H55" s="32">
        <f t="shared" si="14"/>
        <v>0</v>
      </c>
      <c r="I55" s="32">
        <f t="shared" si="14"/>
        <v>0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899561</v>
      </c>
      <c r="O55" s="45">
        <f t="shared" si="9"/>
        <v>134.00283032921197</v>
      </c>
      <c r="P55" s="9"/>
    </row>
    <row r="56" spans="1:119" ht="15.75" thickBot="1">
      <c r="A56" s="12"/>
      <c r="B56" s="25">
        <v>381</v>
      </c>
      <c r="C56" s="20" t="s">
        <v>59</v>
      </c>
      <c r="D56" s="46">
        <v>0</v>
      </c>
      <c r="E56" s="46">
        <v>535717</v>
      </c>
      <c r="F56" s="46">
        <v>363844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899561</v>
      </c>
      <c r="O56" s="47">
        <f t="shared" si="9"/>
        <v>134.00283032921197</v>
      </c>
      <c r="P56" s="9"/>
    </row>
    <row r="57" spans="1:119" ht="16.5" thickBot="1">
      <c r="A57" s="14" t="s">
        <v>46</v>
      </c>
      <c r="B57" s="23"/>
      <c r="C57" s="22"/>
      <c r="D57" s="15">
        <f t="shared" ref="D57:M57" si="15">SUM(D5,D13,D26,D35,D43,D47,D55)</f>
        <v>7249837</v>
      </c>
      <c r="E57" s="15">
        <f t="shared" si="15"/>
        <v>1170100</v>
      </c>
      <c r="F57" s="15">
        <f t="shared" si="15"/>
        <v>931532</v>
      </c>
      <c r="G57" s="15">
        <f t="shared" si="15"/>
        <v>0</v>
      </c>
      <c r="H57" s="15">
        <f t="shared" si="15"/>
        <v>0</v>
      </c>
      <c r="I57" s="15">
        <f t="shared" si="15"/>
        <v>0</v>
      </c>
      <c r="J57" s="15">
        <f t="shared" si="15"/>
        <v>0</v>
      </c>
      <c r="K57" s="15">
        <f t="shared" si="15"/>
        <v>0</v>
      </c>
      <c r="L57" s="15">
        <f t="shared" si="15"/>
        <v>0</v>
      </c>
      <c r="M57" s="15">
        <f t="shared" si="15"/>
        <v>0</v>
      </c>
      <c r="N57" s="15">
        <f>SUM(D57:M57)</f>
        <v>9351469</v>
      </c>
      <c r="O57" s="38">
        <f t="shared" si="9"/>
        <v>1393.0387308207955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133</v>
      </c>
      <c r="M59" s="48"/>
      <c r="N59" s="48"/>
      <c r="O59" s="43">
        <v>6713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74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3372431</v>
      </c>
      <c r="E5" s="27">
        <f t="shared" si="0"/>
        <v>248081</v>
      </c>
      <c r="F5" s="27">
        <f t="shared" si="0"/>
        <v>516831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4137343</v>
      </c>
      <c r="O5" s="33">
        <f t="shared" ref="O5:O36" si="1">(N5/O$56)</f>
        <v>623.75139454243936</v>
      </c>
      <c r="P5" s="6"/>
    </row>
    <row r="6" spans="1:133">
      <c r="A6" s="12"/>
      <c r="B6" s="25">
        <v>311</v>
      </c>
      <c r="C6" s="20" t="s">
        <v>3</v>
      </c>
      <c r="D6" s="46">
        <v>2479961</v>
      </c>
      <c r="E6" s="46">
        <v>0</v>
      </c>
      <c r="F6" s="46">
        <v>516831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2996792</v>
      </c>
      <c r="O6" s="47">
        <f t="shared" si="1"/>
        <v>451.80039197949645</v>
      </c>
      <c r="P6" s="9"/>
    </row>
    <row r="7" spans="1:133">
      <c r="A7" s="12"/>
      <c r="B7" s="25">
        <v>312.10000000000002</v>
      </c>
      <c r="C7" s="20" t="s">
        <v>76</v>
      </c>
      <c r="D7" s="46">
        <v>0</v>
      </c>
      <c r="E7" s="46">
        <v>248081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248081</v>
      </c>
      <c r="O7" s="47">
        <f t="shared" si="1"/>
        <v>37.401025177144582</v>
      </c>
      <c r="P7" s="9"/>
    </row>
    <row r="8" spans="1:133">
      <c r="A8" s="12"/>
      <c r="B8" s="25">
        <v>314.10000000000002</v>
      </c>
      <c r="C8" s="20" t="s">
        <v>12</v>
      </c>
      <c r="D8" s="46">
        <v>592840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592840</v>
      </c>
      <c r="O8" s="47">
        <f t="shared" si="1"/>
        <v>89.377355646012361</v>
      </c>
      <c r="P8" s="9"/>
    </row>
    <row r="9" spans="1:133">
      <c r="A9" s="12"/>
      <c r="B9" s="25">
        <v>314.39999999999998</v>
      </c>
      <c r="C9" s="20" t="s">
        <v>13</v>
      </c>
      <c r="D9" s="46">
        <v>1658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1658</v>
      </c>
      <c r="O9" s="47">
        <f t="shared" si="1"/>
        <v>0.2499623096638022</v>
      </c>
      <c r="P9" s="9"/>
    </row>
    <row r="10" spans="1:133">
      <c r="A10" s="12"/>
      <c r="B10" s="25">
        <v>314.8</v>
      </c>
      <c r="C10" s="20" t="s">
        <v>14</v>
      </c>
      <c r="D10" s="46">
        <v>14726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14726</v>
      </c>
      <c r="O10" s="47">
        <f t="shared" si="1"/>
        <v>2.2201115633951454</v>
      </c>
      <c r="P10" s="9"/>
    </row>
    <row r="11" spans="1:133">
      <c r="A11" s="12"/>
      <c r="B11" s="25">
        <v>315</v>
      </c>
      <c r="C11" s="20" t="s">
        <v>90</v>
      </c>
      <c r="D11" s="46">
        <v>253025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253025</v>
      </c>
      <c r="O11" s="47">
        <f t="shared" si="1"/>
        <v>38.146389265792251</v>
      </c>
      <c r="P11" s="9"/>
    </row>
    <row r="12" spans="1:133">
      <c r="A12" s="12"/>
      <c r="B12" s="25">
        <v>316</v>
      </c>
      <c r="C12" s="20" t="s">
        <v>91</v>
      </c>
      <c r="D12" s="46">
        <v>30221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30221</v>
      </c>
      <c r="O12" s="47">
        <f t="shared" si="1"/>
        <v>4.5561586009347206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592873</v>
      </c>
      <c r="E13" s="32">
        <f t="shared" si="3"/>
        <v>49213</v>
      </c>
      <c r="F13" s="32">
        <f t="shared" si="3"/>
        <v>0</v>
      </c>
      <c r="G13" s="32">
        <f t="shared" si="3"/>
        <v>3795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645881</v>
      </c>
      <c r="O13" s="45">
        <f t="shared" si="1"/>
        <v>97.373888135082169</v>
      </c>
      <c r="P13" s="10"/>
    </row>
    <row r="14" spans="1:133">
      <c r="A14" s="12"/>
      <c r="B14" s="25">
        <v>322</v>
      </c>
      <c r="C14" s="20" t="s">
        <v>0</v>
      </c>
      <c r="D14" s="46">
        <v>173840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173840</v>
      </c>
      <c r="O14" s="47">
        <f t="shared" si="1"/>
        <v>26.208352178501432</v>
      </c>
      <c r="P14" s="9"/>
    </row>
    <row r="15" spans="1:133">
      <c r="A15" s="12"/>
      <c r="B15" s="25">
        <v>323.10000000000002</v>
      </c>
      <c r="C15" s="20" t="s">
        <v>18</v>
      </c>
      <c r="D15" s="46">
        <v>399099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399099</v>
      </c>
      <c r="O15" s="47">
        <f t="shared" si="1"/>
        <v>60.16870194482135</v>
      </c>
      <c r="P15" s="9"/>
    </row>
    <row r="16" spans="1:133">
      <c r="A16" s="12"/>
      <c r="B16" s="25">
        <v>324.11</v>
      </c>
      <c r="C16" s="20" t="s">
        <v>20</v>
      </c>
      <c r="D16" s="46">
        <v>1381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1381</v>
      </c>
      <c r="O16" s="47">
        <f t="shared" si="1"/>
        <v>0.20820141715664103</v>
      </c>
      <c r="P16" s="9"/>
    </row>
    <row r="17" spans="1:16">
      <c r="A17" s="12"/>
      <c r="B17" s="25">
        <v>324.31</v>
      </c>
      <c r="C17" s="20" t="s">
        <v>21</v>
      </c>
      <c r="D17" s="46">
        <v>0</v>
      </c>
      <c r="E17" s="46">
        <v>49213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49213</v>
      </c>
      <c r="O17" s="47">
        <f t="shared" si="1"/>
        <v>7.4194180612091056</v>
      </c>
      <c r="P17" s="9"/>
    </row>
    <row r="18" spans="1:16">
      <c r="A18" s="12"/>
      <c r="B18" s="25">
        <v>324.61</v>
      </c>
      <c r="C18" s="20" t="s">
        <v>22</v>
      </c>
      <c r="D18" s="46">
        <v>2574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2574</v>
      </c>
      <c r="O18" s="47">
        <f t="shared" si="1"/>
        <v>0.38805970149253732</v>
      </c>
      <c r="P18" s="9"/>
    </row>
    <row r="19" spans="1:16">
      <c r="A19" s="12"/>
      <c r="B19" s="25">
        <v>324.70999999999998</v>
      </c>
      <c r="C19" s="20" t="s">
        <v>23</v>
      </c>
      <c r="D19" s="46">
        <v>6165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6165</v>
      </c>
      <c r="O19" s="47">
        <f t="shared" si="1"/>
        <v>0.92944369063772048</v>
      </c>
      <c r="P19" s="9"/>
    </row>
    <row r="20" spans="1:16">
      <c r="A20" s="12"/>
      <c r="B20" s="25">
        <v>325.10000000000002</v>
      </c>
      <c r="C20" s="20" t="s">
        <v>123</v>
      </c>
      <c r="D20" s="46">
        <v>0</v>
      </c>
      <c r="E20" s="46">
        <v>0</v>
      </c>
      <c r="F20" s="46">
        <v>0</v>
      </c>
      <c r="G20" s="46">
        <v>3795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3795</v>
      </c>
      <c r="O20" s="47">
        <f t="shared" si="1"/>
        <v>0.57213930348258701</v>
      </c>
      <c r="P20" s="9"/>
    </row>
    <row r="21" spans="1:16">
      <c r="A21" s="12"/>
      <c r="B21" s="25">
        <v>367</v>
      </c>
      <c r="C21" s="20" t="s">
        <v>56</v>
      </c>
      <c r="D21" s="46">
        <v>9814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1" si="5">SUM(D21:M21)</f>
        <v>9814</v>
      </c>
      <c r="O21" s="47">
        <f t="shared" si="1"/>
        <v>1.4795718377807929</v>
      </c>
      <c r="P21" s="9"/>
    </row>
    <row r="22" spans="1:16" ht="15.75">
      <c r="A22" s="29" t="s">
        <v>24</v>
      </c>
      <c r="B22" s="30"/>
      <c r="C22" s="31"/>
      <c r="D22" s="32">
        <f t="shared" ref="D22:M22" si="6">SUM(D23:D30)</f>
        <v>951582</v>
      </c>
      <c r="E22" s="32">
        <f t="shared" si="6"/>
        <v>242441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1194023</v>
      </c>
      <c r="O22" s="45">
        <f t="shared" si="1"/>
        <v>180.01251319161767</v>
      </c>
      <c r="P22" s="10"/>
    </row>
    <row r="23" spans="1:16">
      <c r="A23" s="12"/>
      <c r="B23" s="25">
        <v>334.2</v>
      </c>
      <c r="C23" s="20" t="s">
        <v>70</v>
      </c>
      <c r="D23" s="46">
        <v>14900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14900</v>
      </c>
      <c r="O23" s="47">
        <f t="shared" si="1"/>
        <v>2.2463440373888135</v>
      </c>
      <c r="P23" s="9"/>
    </row>
    <row r="24" spans="1:16">
      <c r="A24" s="12"/>
      <c r="B24" s="25">
        <v>334.5</v>
      </c>
      <c r="C24" s="20" t="s">
        <v>127</v>
      </c>
      <c r="D24" s="46">
        <v>185673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185673</v>
      </c>
      <c r="O24" s="47">
        <f t="shared" si="1"/>
        <v>27.992311171415651</v>
      </c>
      <c r="P24" s="9"/>
    </row>
    <row r="25" spans="1:16">
      <c r="A25" s="12"/>
      <c r="B25" s="25">
        <v>335.12</v>
      </c>
      <c r="C25" s="20" t="s">
        <v>95</v>
      </c>
      <c r="D25" s="46">
        <v>135150</v>
      </c>
      <c r="E25" s="46">
        <v>49053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184203</v>
      </c>
      <c r="O25" s="47">
        <f t="shared" si="1"/>
        <v>27.770691994572591</v>
      </c>
      <c r="P25" s="9"/>
    </row>
    <row r="26" spans="1:16">
      <c r="A26" s="12"/>
      <c r="B26" s="25">
        <v>335.15</v>
      </c>
      <c r="C26" s="20" t="s">
        <v>96</v>
      </c>
      <c r="D26" s="46">
        <v>3909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3909</v>
      </c>
      <c r="O26" s="47">
        <f t="shared" si="1"/>
        <v>0.58932609678878334</v>
      </c>
      <c r="P26" s="9"/>
    </row>
    <row r="27" spans="1:16">
      <c r="A27" s="12"/>
      <c r="B27" s="25">
        <v>335.18</v>
      </c>
      <c r="C27" s="20" t="s">
        <v>97</v>
      </c>
      <c r="D27" s="46">
        <v>556208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556208</v>
      </c>
      <c r="O27" s="47">
        <f t="shared" si="1"/>
        <v>83.854666063621281</v>
      </c>
      <c r="P27" s="9"/>
    </row>
    <row r="28" spans="1:16">
      <c r="A28" s="12"/>
      <c r="B28" s="25">
        <v>335.19</v>
      </c>
      <c r="C28" s="20" t="s">
        <v>98</v>
      </c>
      <c r="D28" s="46">
        <v>0</v>
      </c>
      <c r="E28" s="46">
        <v>6022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6022</v>
      </c>
      <c r="O28" s="47">
        <f t="shared" si="1"/>
        <v>0.9078848183325795</v>
      </c>
      <c r="P28" s="9"/>
    </row>
    <row r="29" spans="1:16">
      <c r="A29" s="12"/>
      <c r="B29" s="25">
        <v>337.3</v>
      </c>
      <c r="C29" s="20" t="s">
        <v>99</v>
      </c>
      <c r="D29" s="46">
        <v>0</v>
      </c>
      <c r="E29" s="46">
        <v>167366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167366</v>
      </c>
      <c r="O29" s="47">
        <f t="shared" si="1"/>
        <v>25.232323232323232</v>
      </c>
      <c r="P29" s="9"/>
    </row>
    <row r="30" spans="1:16">
      <c r="A30" s="12"/>
      <c r="B30" s="25">
        <v>338</v>
      </c>
      <c r="C30" s="20" t="s">
        <v>32</v>
      </c>
      <c r="D30" s="46">
        <v>55742</v>
      </c>
      <c r="E30" s="46">
        <v>20000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75742</v>
      </c>
      <c r="O30" s="47">
        <f t="shared" si="1"/>
        <v>11.418965777174732</v>
      </c>
      <c r="P30" s="9"/>
    </row>
    <row r="31" spans="1:16" ht="15.75">
      <c r="A31" s="29" t="s">
        <v>37</v>
      </c>
      <c r="B31" s="30"/>
      <c r="C31" s="31"/>
      <c r="D31" s="32">
        <f t="shared" ref="D31:M31" si="7">SUM(D32:D37)</f>
        <v>362707</v>
      </c>
      <c r="E31" s="32">
        <f t="shared" si="7"/>
        <v>49363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5"/>
        <v>412070</v>
      </c>
      <c r="O31" s="45">
        <f t="shared" si="1"/>
        <v>62.124227348107944</v>
      </c>
      <c r="P31" s="10"/>
    </row>
    <row r="32" spans="1:16">
      <c r="A32" s="12"/>
      <c r="B32" s="25">
        <v>341.3</v>
      </c>
      <c r="C32" s="20" t="s">
        <v>100</v>
      </c>
      <c r="D32" s="46">
        <v>54095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54095</v>
      </c>
      <c r="O32" s="47">
        <f t="shared" si="1"/>
        <v>8.1554349464797227</v>
      </c>
      <c r="P32" s="9"/>
    </row>
    <row r="33" spans="1:16">
      <c r="A33" s="12"/>
      <c r="B33" s="25">
        <v>342.1</v>
      </c>
      <c r="C33" s="20" t="s">
        <v>43</v>
      </c>
      <c r="D33" s="46">
        <v>53104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53104</v>
      </c>
      <c r="O33" s="47">
        <f t="shared" si="1"/>
        <v>8.0060304537916487</v>
      </c>
      <c r="P33" s="9"/>
    </row>
    <row r="34" spans="1:16">
      <c r="A34" s="12"/>
      <c r="B34" s="25">
        <v>342.5</v>
      </c>
      <c r="C34" s="20" t="s">
        <v>44</v>
      </c>
      <c r="D34" s="46">
        <v>3316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3316</v>
      </c>
      <c r="O34" s="47">
        <f t="shared" si="1"/>
        <v>0.4999246193276044</v>
      </c>
      <c r="P34" s="9"/>
    </row>
    <row r="35" spans="1:16">
      <c r="A35" s="12"/>
      <c r="B35" s="25">
        <v>343.4</v>
      </c>
      <c r="C35" s="20" t="s">
        <v>86</v>
      </c>
      <c r="D35" s="46">
        <v>224389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224389</v>
      </c>
      <c r="O35" s="47">
        <f t="shared" si="1"/>
        <v>33.829187396351578</v>
      </c>
      <c r="P35" s="9"/>
    </row>
    <row r="36" spans="1:16">
      <c r="A36" s="12"/>
      <c r="B36" s="25">
        <v>346.4</v>
      </c>
      <c r="C36" s="20" t="s">
        <v>45</v>
      </c>
      <c r="D36" s="46">
        <v>171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171</v>
      </c>
      <c r="O36" s="47">
        <f t="shared" si="1"/>
        <v>2.5780189959294438E-2</v>
      </c>
      <c r="P36" s="9"/>
    </row>
    <row r="37" spans="1:16">
      <c r="A37" s="12"/>
      <c r="B37" s="25">
        <v>349</v>
      </c>
      <c r="C37" s="20" t="s">
        <v>1</v>
      </c>
      <c r="D37" s="46">
        <v>27632</v>
      </c>
      <c r="E37" s="46">
        <v>49363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76995</v>
      </c>
      <c r="O37" s="47">
        <f t="shared" ref="O37:O54" si="9">(N37/O$56)</f>
        <v>11.607869742198101</v>
      </c>
      <c r="P37" s="9"/>
    </row>
    <row r="38" spans="1:16" ht="15.75">
      <c r="A38" s="29" t="s">
        <v>38</v>
      </c>
      <c r="B38" s="30"/>
      <c r="C38" s="31"/>
      <c r="D38" s="32">
        <f t="shared" ref="D38:M38" si="10">SUM(D39:D41)</f>
        <v>68876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ref="N38:N43" si="11">SUM(D38:M38)</f>
        <v>68876</v>
      </c>
      <c r="O38" s="45">
        <f t="shared" si="9"/>
        <v>10.383838383838384</v>
      </c>
      <c r="P38" s="10"/>
    </row>
    <row r="39" spans="1:16">
      <c r="A39" s="13"/>
      <c r="B39" s="39">
        <v>351.5</v>
      </c>
      <c r="C39" s="21" t="s">
        <v>48</v>
      </c>
      <c r="D39" s="46">
        <v>10827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10827</v>
      </c>
      <c r="O39" s="47">
        <f t="shared" si="9"/>
        <v>1.6322930800542741</v>
      </c>
      <c r="P39" s="9"/>
    </row>
    <row r="40" spans="1:16">
      <c r="A40" s="13"/>
      <c r="B40" s="39">
        <v>354</v>
      </c>
      <c r="C40" s="21" t="s">
        <v>49</v>
      </c>
      <c r="D40" s="46">
        <v>56798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56798</v>
      </c>
      <c r="O40" s="47">
        <f t="shared" si="9"/>
        <v>8.562942861450324</v>
      </c>
      <c r="P40" s="9"/>
    </row>
    <row r="41" spans="1:16">
      <c r="A41" s="13"/>
      <c r="B41" s="39">
        <v>359</v>
      </c>
      <c r="C41" s="21" t="s">
        <v>50</v>
      </c>
      <c r="D41" s="46">
        <v>1251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1251</v>
      </c>
      <c r="O41" s="47">
        <f t="shared" si="9"/>
        <v>0.18860244233378562</v>
      </c>
      <c r="P41" s="9"/>
    </row>
    <row r="42" spans="1:16" ht="15.75">
      <c r="A42" s="29" t="s">
        <v>4</v>
      </c>
      <c r="B42" s="30"/>
      <c r="C42" s="31"/>
      <c r="D42" s="32">
        <f t="shared" ref="D42:M42" si="12">SUM(D43:D50)</f>
        <v>111084</v>
      </c>
      <c r="E42" s="32">
        <f t="shared" si="12"/>
        <v>11326</v>
      </c>
      <c r="F42" s="32">
        <f t="shared" si="12"/>
        <v>19441</v>
      </c>
      <c r="G42" s="32">
        <f t="shared" si="12"/>
        <v>0</v>
      </c>
      <c r="H42" s="32">
        <f t="shared" si="12"/>
        <v>0</v>
      </c>
      <c r="I42" s="32">
        <f t="shared" si="12"/>
        <v>0</v>
      </c>
      <c r="J42" s="32">
        <f t="shared" si="12"/>
        <v>0</v>
      </c>
      <c r="K42" s="32">
        <f t="shared" si="12"/>
        <v>0</v>
      </c>
      <c r="L42" s="32">
        <f t="shared" si="12"/>
        <v>0</v>
      </c>
      <c r="M42" s="32">
        <f t="shared" si="12"/>
        <v>0</v>
      </c>
      <c r="N42" s="32">
        <f t="shared" si="11"/>
        <v>141851</v>
      </c>
      <c r="O42" s="45">
        <f t="shared" si="9"/>
        <v>21.38564751997588</v>
      </c>
      <c r="P42" s="10"/>
    </row>
    <row r="43" spans="1:16">
      <c r="A43" s="12"/>
      <c r="B43" s="25">
        <v>361.1</v>
      </c>
      <c r="C43" s="20" t="s">
        <v>51</v>
      </c>
      <c r="D43" s="46">
        <v>504</v>
      </c>
      <c r="E43" s="46">
        <v>7</v>
      </c>
      <c r="F43" s="46">
        <v>1579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2090</v>
      </c>
      <c r="O43" s="47">
        <f t="shared" si="9"/>
        <v>0.31509121061359868</v>
      </c>
      <c r="P43" s="9"/>
    </row>
    <row r="44" spans="1:16">
      <c r="A44" s="12"/>
      <c r="B44" s="25">
        <v>361.2</v>
      </c>
      <c r="C44" s="20" t="s">
        <v>52</v>
      </c>
      <c r="D44" s="46">
        <v>20151</v>
      </c>
      <c r="E44" s="46">
        <v>1499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3">SUM(D44:M44)</f>
        <v>21650</v>
      </c>
      <c r="O44" s="47">
        <f t="shared" si="9"/>
        <v>3.2639831147293834</v>
      </c>
      <c r="P44" s="9"/>
    </row>
    <row r="45" spans="1:16">
      <c r="A45" s="12"/>
      <c r="B45" s="25">
        <v>362</v>
      </c>
      <c r="C45" s="20" t="s">
        <v>87</v>
      </c>
      <c r="D45" s="46">
        <v>675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675</v>
      </c>
      <c r="O45" s="47">
        <f t="shared" si="9"/>
        <v>0.10176390773405698</v>
      </c>
      <c r="P45" s="9"/>
    </row>
    <row r="46" spans="1:16">
      <c r="A46" s="12"/>
      <c r="B46" s="25">
        <v>364</v>
      </c>
      <c r="C46" s="20" t="s">
        <v>102</v>
      </c>
      <c r="D46" s="46">
        <v>5816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5816</v>
      </c>
      <c r="O46" s="47">
        <f t="shared" si="9"/>
        <v>0.87682798130559325</v>
      </c>
      <c r="P46" s="9"/>
    </row>
    <row r="47" spans="1:16">
      <c r="A47" s="12"/>
      <c r="B47" s="25">
        <v>365</v>
      </c>
      <c r="C47" s="20" t="s">
        <v>103</v>
      </c>
      <c r="D47" s="46">
        <v>1517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1517</v>
      </c>
      <c r="O47" s="47">
        <f t="shared" si="9"/>
        <v>0.22870496004824364</v>
      </c>
      <c r="P47" s="9"/>
    </row>
    <row r="48" spans="1:16">
      <c r="A48" s="12"/>
      <c r="B48" s="25">
        <v>366</v>
      </c>
      <c r="C48" s="20" t="s">
        <v>55</v>
      </c>
      <c r="D48" s="46">
        <v>69498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69498</v>
      </c>
      <c r="O48" s="47">
        <f t="shared" si="9"/>
        <v>10.477611940298507</v>
      </c>
      <c r="P48" s="9"/>
    </row>
    <row r="49" spans="1:119">
      <c r="A49" s="12"/>
      <c r="B49" s="25">
        <v>369.3</v>
      </c>
      <c r="C49" s="20" t="s">
        <v>57</v>
      </c>
      <c r="D49" s="46">
        <v>11111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11111</v>
      </c>
      <c r="O49" s="47">
        <f t="shared" si="9"/>
        <v>1.6751093019749737</v>
      </c>
      <c r="P49" s="9"/>
    </row>
    <row r="50" spans="1:119">
      <c r="A50" s="12"/>
      <c r="B50" s="25">
        <v>369.9</v>
      </c>
      <c r="C50" s="20" t="s">
        <v>58</v>
      </c>
      <c r="D50" s="46">
        <v>1812</v>
      </c>
      <c r="E50" s="46">
        <v>9820</v>
      </c>
      <c r="F50" s="46">
        <v>17862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29494</v>
      </c>
      <c r="O50" s="47">
        <f t="shared" si="9"/>
        <v>4.4465551032715211</v>
      </c>
      <c r="P50" s="9"/>
    </row>
    <row r="51" spans="1:119" ht="15.75">
      <c r="A51" s="29" t="s">
        <v>39</v>
      </c>
      <c r="B51" s="30"/>
      <c r="C51" s="31"/>
      <c r="D51" s="32">
        <f t="shared" ref="D51:M51" si="14">SUM(D52:D53)</f>
        <v>128954</v>
      </c>
      <c r="E51" s="32">
        <f t="shared" si="14"/>
        <v>198105</v>
      </c>
      <c r="F51" s="32">
        <f t="shared" si="14"/>
        <v>358967</v>
      </c>
      <c r="G51" s="32">
        <f t="shared" si="14"/>
        <v>0</v>
      </c>
      <c r="H51" s="32">
        <f t="shared" si="14"/>
        <v>0</v>
      </c>
      <c r="I51" s="32">
        <f t="shared" si="14"/>
        <v>0</v>
      </c>
      <c r="J51" s="32">
        <f t="shared" si="14"/>
        <v>0</v>
      </c>
      <c r="K51" s="32">
        <f t="shared" si="14"/>
        <v>0</v>
      </c>
      <c r="L51" s="32">
        <f t="shared" si="14"/>
        <v>0</v>
      </c>
      <c r="M51" s="32">
        <f t="shared" si="14"/>
        <v>0</v>
      </c>
      <c r="N51" s="32">
        <f>SUM(D51:M51)</f>
        <v>686026</v>
      </c>
      <c r="O51" s="45">
        <f t="shared" si="9"/>
        <v>103.42620232172472</v>
      </c>
      <c r="P51" s="9"/>
    </row>
    <row r="52" spans="1:119">
      <c r="A52" s="12"/>
      <c r="B52" s="25">
        <v>381</v>
      </c>
      <c r="C52" s="20" t="s">
        <v>59</v>
      </c>
      <c r="D52" s="46">
        <v>0</v>
      </c>
      <c r="E52" s="46">
        <v>198105</v>
      </c>
      <c r="F52" s="46">
        <v>358967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557072</v>
      </c>
      <c r="O52" s="47">
        <f t="shared" si="9"/>
        <v>83.984923865520884</v>
      </c>
      <c r="P52" s="9"/>
    </row>
    <row r="53" spans="1:119" ht="15.75" thickBot="1">
      <c r="A53" s="12"/>
      <c r="B53" s="25">
        <v>384</v>
      </c>
      <c r="C53" s="20" t="s">
        <v>60</v>
      </c>
      <c r="D53" s="46">
        <v>128954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128954</v>
      </c>
      <c r="O53" s="47">
        <f t="shared" si="9"/>
        <v>19.441278456203829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5">SUM(D5,D13,D22,D31,D38,D42,D51)</f>
        <v>5588507</v>
      </c>
      <c r="E54" s="15">
        <f t="shared" si="15"/>
        <v>798529</v>
      </c>
      <c r="F54" s="15">
        <f t="shared" si="15"/>
        <v>895239</v>
      </c>
      <c r="G54" s="15">
        <f t="shared" si="15"/>
        <v>3795</v>
      </c>
      <c r="H54" s="15">
        <f t="shared" si="15"/>
        <v>0</v>
      </c>
      <c r="I54" s="15">
        <f t="shared" si="15"/>
        <v>0</v>
      </c>
      <c r="J54" s="15">
        <f t="shared" si="15"/>
        <v>0</v>
      </c>
      <c r="K54" s="15">
        <f t="shared" si="15"/>
        <v>0</v>
      </c>
      <c r="L54" s="15">
        <f t="shared" si="15"/>
        <v>0</v>
      </c>
      <c r="M54" s="15">
        <f t="shared" si="15"/>
        <v>0</v>
      </c>
      <c r="N54" s="15">
        <f>SUM(D54:M54)</f>
        <v>7286070</v>
      </c>
      <c r="O54" s="38">
        <f t="shared" si="9"/>
        <v>1098.4577114427861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128</v>
      </c>
      <c r="M56" s="48"/>
      <c r="N56" s="48"/>
      <c r="O56" s="43">
        <v>6633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2808816</v>
      </c>
      <c r="E5" s="27">
        <f t="shared" si="0"/>
        <v>254318</v>
      </c>
      <c r="F5" s="27">
        <f t="shared" si="0"/>
        <v>784823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3847957</v>
      </c>
      <c r="O5" s="33">
        <f t="shared" ref="O5:O36" si="1">(N5/O$55)</f>
        <v>587.02623951182306</v>
      </c>
      <c r="P5" s="6"/>
    </row>
    <row r="6" spans="1:133">
      <c r="A6" s="12"/>
      <c r="B6" s="25">
        <v>311</v>
      </c>
      <c r="C6" s="20" t="s">
        <v>3</v>
      </c>
      <c r="D6" s="46">
        <v>2298981</v>
      </c>
      <c r="E6" s="46">
        <v>0</v>
      </c>
      <c r="F6" s="46">
        <v>478868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2777849</v>
      </c>
      <c r="O6" s="47">
        <f t="shared" si="1"/>
        <v>423.77559115179253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254318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254318</v>
      </c>
      <c r="O7" s="47">
        <f t="shared" si="1"/>
        <v>38.797559115179254</v>
      </c>
      <c r="P7" s="9"/>
    </row>
    <row r="8" spans="1:133">
      <c r="A8" s="12"/>
      <c r="B8" s="25">
        <v>314.10000000000002</v>
      </c>
      <c r="C8" s="20" t="s">
        <v>12</v>
      </c>
      <c r="D8" s="46">
        <v>444284</v>
      </c>
      <c r="E8" s="46">
        <v>0</v>
      </c>
      <c r="F8" s="46">
        <v>140918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585202</v>
      </c>
      <c r="O8" s="47">
        <f t="shared" si="1"/>
        <v>89.275667429443175</v>
      </c>
      <c r="P8" s="9"/>
    </row>
    <row r="9" spans="1:133">
      <c r="A9" s="12"/>
      <c r="B9" s="25">
        <v>314.39999999999998</v>
      </c>
      <c r="C9" s="20" t="s">
        <v>13</v>
      </c>
      <c r="D9" s="46">
        <v>1652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1652</v>
      </c>
      <c r="O9" s="47">
        <f t="shared" si="1"/>
        <v>0.25202135774218154</v>
      </c>
      <c r="P9" s="9"/>
    </row>
    <row r="10" spans="1:133">
      <c r="A10" s="12"/>
      <c r="B10" s="25">
        <v>314.8</v>
      </c>
      <c r="C10" s="20" t="s">
        <v>14</v>
      </c>
      <c r="D10" s="46">
        <v>17245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17245</v>
      </c>
      <c r="O10" s="47">
        <f t="shared" si="1"/>
        <v>2.6308161708619373</v>
      </c>
      <c r="P10" s="9"/>
    </row>
    <row r="11" spans="1:133">
      <c r="A11" s="12"/>
      <c r="B11" s="25">
        <v>315</v>
      </c>
      <c r="C11" s="20" t="s">
        <v>90</v>
      </c>
      <c r="D11" s="46">
        <v>19406</v>
      </c>
      <c r="E11" s="46">
        <v>0</v>
      </c>
      <c r="F11" s="46">
        <v>165037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184443</v>
      </c>
      <c r="O11" s="47">
        <f t="shared" si="1"/>
        <v>28.137757437070938</v>
      </c>
      <c r="P11" s="9"/>
    </row>
    <row r="12" spans="1:133">
      <c r="A12" s="12"/>
      <c r="B12" s="25">
        <v>316</v>
      </c>
      <c r="C12" s="20" t="s">
        <v>91</v>
      </c>
      <c r="D12" s="46">
        <v>27248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27248</v>
      </c>
      <c r="O12" s="47">
        <f t="shared" si="1"/>
        <v>4.1568268497330285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762192</v>
      </c>
      <c r="E13" s="32">
        <f t="shared" si="3"/>
        <v>371624</v>
      </c>
      <c r="F13" s="32">
        <f t="shared" si="3"/>
        <v>0</v>
      </c>
      <c r="G13" s="32">
        <f t="shared" si="3"/>
        <v>284033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1417849</v>
      </c>
      <c r="O13" s="45">
        <f t="shared" si="1"/>
        <v>216.30038138825324</v>
      </c>
      <c r="P13" s="10"/>
    </row>
    <row r="14" spans="1:133">
      <c r="A14" s="12"/>
      <c r="B14" s="25">
        <v>322</v>
      </c>
      <c r="C14" s="20" t="s">
        <v>0</v>
      </c>
      <c r="D14" s="46">
        <v>280933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280933</v>
      </c>
      <c r="O14" s="47">
        <f t="shared" si="1"/>
        <v>42.857818459191456</v>
      </c>
      <c r="P14" s="9"/>
    </row>
    <row r="15" spans="1:133">
      <c r="A15" s="12"/>
      <c r="B15" s="25">
        <v>323.10000000000002</v>
      </c>
      <c r="C15" s="20" t="s">
        <v>18</v>
      </c>
      <c r="D15" s="46">
        <v>403676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403676</v>
      </c>
      <c r="O15" s="47">
        <f t="shared" si="1"/>
        <v>61.582913806254766</v>
      </c>
      <c r="P15" s="9"/>
    </row>
    <row r="16" spans="1:133">
      <c r="A16" s="12"/>
      <c r="B16" s="25">
        <v>324.11</v>
      </c>
      <c r="C16" s="20" t="s">
        <v>20</v>
      </c>
      <c r="D16" s="46">
        <v>10586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10586</v>
      </c>
      <c r="O16" s="47">
        <f t="shared" si="1"/>
        <v>1.6149504195270785</v>
      </c>
      <c r="P16" s="9"/>
    </row>
    <row r="17" spans="1:16">
      <c r="A17" s="12"/>
      <c r="B17" s="25">
        <v>324.31</v>
      </c>
      <c r="C17" s="20" t="s">
        <v>21</v>
      </c>
      <c r="D17" s="46">
        <v>0</v>
      </c>
      <c r="E17" s="46">
        <v>371624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371624</v>
      </c>
      <c r="O17" s="47">
        <f t="shared" si="1"/>
        <v>56.693211289092297</v>
      </c>
      <c r="P17" s="9"/>
    </row>
    <row r="18" spans="1:16">
      <c r="A18" s="12"/>
      <c r="B18" s="25">
        <v>324.61</v>
      </c>
      <c r="C18" s="20" t="s">
        <v>22</v>
      </c>
      <c r="D18" s="46">
        <v>8041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8041</v>
      </c>
      <c r="O18" s="47">
        <f t="shared" si="1"/>
        <v>1.226697177726926</v>
      </c>
      <c r="P18" s="9"/>
    </row>
    <row r="19" spans="1:16">
      <c r="A19" s="12"/>
      <c r="B19" s="25">
        <v>324.70999999999998</v>
      </c>
      <c r="C19" s="20" t="s">
        <v>23</v>
      </c>
      <c r="D19" s="46">
        <v>47549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47549</v>
      </c>
      <c r="O19" s="47">
        <f t="shared" si="1"/>
        <v>7.2538520213577424</v>
      </c>
      <c r="P19" s="9"/>
    </row>
    <row r="20" spans="1:16">
      <c r="A20" s="12"/>
      <c r="B20" s="25">
        <v>325.10000000000002</v>
      </c>
      <c r="C20" s="20" t="s">
        <v>123</v>
      </c>
      <c r="D20" s="46">
        <v>0</v>
      </c>
      <c r="E20" s="46">
        <v>0</v>
      </c>
      <c r="F20" s="46">
        <v>0</v>
      </c>
      <c r="G20" s="46">
        <v>284033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284033</v>
      </c>
      <c r="O20" s="47">
        <f t="shared" si="1"/>
        <v>43.330739893211287</v>
      </c>
      <c r="P20" s="9"/>
    </row>
    <row r="21" spans="1:16">
      <c r="A21" s="12"/>
      <c r="B21" s="25">
        <v>367</v>
      </c>
      <c r="C21" s="20" t="s">
        <v>56</v>
      </c>
      <c r="D21" s="46">
        <v>11407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0" si="5">SUM(D21:M21)</f>
        <v>11407</v>
      </c>
      <c r="O21" s="47">
        <f t="shared" si="1"/>
        <v>1.7401983218916857</v>
      </c>
      <c r="P21" s="9"/>
    </row>
    <row r="22" spans="1:16" ht="15.75">
      <c r="A22" s="29" t="s">
        <v>24</v>
      </c>
      <c r="B22" s="30"/>
      <c r="C22" s="31"/>
      <c r="D22" s="32">
        <f t="shared" ref="D22:M22" si="6">SUM(D23:D29)</f>
        <v>723436</v>
      </c>
      <c r="E22" s="32">
        <f t="shared" si="6"/>
        <v>239397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962833</v>
      </c>
      <c r="O22" s="45">
        <f t="shared" si="1"/>
        <v>146.88527841342486</v>
      </c>
      <c r="P22" s="10"/>
    </row>
    <row r="23" spans="1:16">
      <c r="A23" s="12"/>
      <c r="B23" s="25">
        <v>334.2</v>
      </c>
      <c r="C23" s="20" t="s">
        <v>70</v>
      </c>
      <c r="D23" s="46">
        <v>12745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12745</v>
      </c>
      <c r="O23" s="47">
        <f t="shared" si="1"/>
        <v>1.9443173150266972</v>
      </c>
      <c r="P23" s="9"/>
    </row>
    <row r="24" spans="1:16">
      <c r="A24" s="12"/>
      <c r="B24" s="25">
        <v>335.12</v>
      </c>
      <c r="C24" s="20" t="s">
        <v>95</v>
      </c>
      <c r="D24" s="46">
        <v>127834</v>
      </c>
      <c r="E24" s="46">
        <v>46398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174232</v>
      </c>
      <c r="O24" s="47">
        <f t="shared" si="1"/>
        <v>26.580015255530128</v>
      </c>
      <c r="P24" s="9"/>
    </row>
    <row r="25" spans="1:16">
      <c r="A25" s="12"/>
      <c r="B25" s="25">
        <v>335.15</v>
      </c>
      <c r="C25" s="20" t="s">
        <v>96</v>
      </c>
      <c r="D25" s="46">
        <v>3272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3272</v>
      </c>
      <c r="O25" s="47">
        <f t="shared" si="1"/>
        <v>0.49916094584286802</v>
      </c>
      <c r="P25" s="9"/>
    </row>
    <row r="26" spans="1:16">
      <c r="A26" s="12"/>
      <c r="B26" s="25">
        <v>335.18</v>
      </c>
      <c r="C26" s="20" t="s">
        <v>97</v>
      </c>
      <c r="D26" s="46">
        <v>544475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544475</v>
      </c>
      <c r="O26" s="47">
        <f t="shared" si="1"/>
        <v>83.062547673531654</v>
      </c>
      <c r="P26" s="9"/>
    </row>
    <row r="27" spans="1:16">
      <c r="A27" s="12"/>
      <c r="B27" s="25">
        <v>335.19</v>
      </c>
      <c r="C27" s="20" t="s">
        <v>98</v>
      </c>
      <c r="D27" s="46">
        <v>0</v>
      </c>
      <c r="E27" s="46">
        <v>5633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5633</v>
      </c>
      <c r="O27" s="47">
        <f t="shared" si="1"/>
        <v>0.85934401220442413</v>
      </c>
      <c r="P27" s="9"/>
    </row>
    <row r="28" spans="1:16">
      <c r="A28" s="12"/>
      <c r="B28" s="25">
        <v>337.3</v>
      </c>
      <c r="C28" s="20" t="s">
        <v>99</v>
      </c>
      <c r="D28" s="46">
        <v>0</v>
      </c>
      <c r="E28" s="46">
        <v>167366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167366</v>
      </c>
      <c r="O28" s="47">
        <f t="shared" si="1"/>
        <v>25.532570556826851</v>
      </c>
      <c r="P28" s="9"/>
    </row>
    <row r="29" spans="1:16">
      <c r="A29" s="12"/>
      <c r="B29" s="25">
        <v>338</v>
      </c>
      <c r="C29" s="20" t="s">
        <v>32</v>
      </c>
      <c r="D29" s="46">
        <v>35110</v>
      </c>
      <c r="E29" s="46">
        <v>20000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55110</v>
      </c>
      <c r="O29" s="47">
        <f t="shared" si="1"/>
        <v>8.4073226544622432</v>
      </c>
      <c r="P29" s="9"/>
    </row>
    <row r="30" spans="1:16" ht="15.75">
      <c r="A30" s="29" t="s">
        <v>37</v>
      </c>
      <c r="B30" s="30"/>
      <c r="C30" s="31"/>
      <c r="D30" s="32">
        <f t="shared" ref="D30:M30" si="7">SUM(D31:D36)</f>
        <v>447659</v>
      </c>
      <c r="E30" s="32">
        <f t="shared" si="7"/>
        <v>48328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5"/>
        <v>495987</v>
      </c>
      <c r="O30" s="45">
        <f t="shared" si="1"/>
        <v>75.6654462242563</v>
      </c>
      <c r="P30" s="10"/>
    </row>
    <row r="31" spans="1:16">
      <c r="A31" s="12"/>
      <c r="B31" s="25">
        <v>341.3</v>
      </c>
      <c r="C31" s="20" t="s">
        <v>100</v>
      </c>
      <c r="D31" s="46">
        <v>140832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8">SUM(D31:M31)</f>
        <v>140832</v>
      </c>
      <c r="O31" s="47">
        <f t="shared" si="1"/>
        <v>21.484668192219679</v>
      </c>
      <c r="P31" s="9"/>
    </row>
    <row r="32" spans="1:16">
      <c r="A32" s="12"/>
      <c r="B32" s="25">
        <v>342.1</v>
      </c>
      <c r="C32" s="20" t="s">
        <v>43</v>
      </c>
      <c r="D32" s="46">
        <v>56763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56763</v>
      </c>
      <c r="O32" s="47">
        <f t="shared" si="1"/>
        <v>8.6594965675057214</v>
      </c>
      <c r="P32" s="9"/>
    </row>
    <row r="33" spans="1:16">
      <c r="A33" s="12"/>
      <c r="B33" s="25">
        <v>342.5</v>
      </c>
      <c r="C33" s="20" t="s">
        <v>44</v>
      </c>
      <c r="D33" s="46">
        <v>350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350</v>
      </c>
      <c r="O33" s="47">
        <f t="shared" si="1"/>
        <v>5.3394355453852023E-2</v>
      </c>
      <c r="P33" s="9"/>
    </row>
    <row r="34" spans="1:16">
      <c r="A34" s="12"/>
      <c r="B34" s="25">
        <v>343.4</v>
      </c>
      <c r="C34" s="20" t="s">
        <v>86</v>
      </c>
      <c r="D34" s="46">
        <v>221567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221567</v>
      </c>
      <c r="O34" s="47">
        <f t="shared" si="1"/>
        <v>33.801220442410376</v>
      </c>
      <c r="P34" s="9"/>
    </row>
    <row r="35" spans="1:16">
      <c r="A35" s="12"/>
      <c r="B35" s="25">
        <v>346.4</v>
      </c>
      <c r="C35" s="20" t="s">
        <v>45</v>
      </c>
      <c r="D35" s="46">
        <v>273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273</v>
      </c>
      <c r="O35" s="47">
        <f t="shared" si="1"/>
        <v>4.1647597254004576E-2</v>
      </c>
      <c r="P35" s="9"/>
    </row>
    <row r="36" spans="1:16">
      <c r="A36" s="12"/>
      <c r="B36" s="25">
        <v>349</v>
      </c>
      <c r="C36" s="20" t="s">
        <v>1</v>
      </c>
      <c r="D36" s="46">
        <v>27874</v>
      </c>
      <c r="E36" s="46">
        <v>48328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76202</v>
      </c>
      <c r="O36" s="47">
        <f t="shared" si="1"/>
        <v>11.625019069412662</v>
      </c>
      <c r="P36" s="9"/>
    </row>
    <row r="37" spans="1:16" ht="15.75">
      <c r="A37" s="29" t="s">
        <v>38</v>
      </c>
      <c r="B37" s="30"/>
      <c r="C37" s="31"/>
      <c r="D37" s="32">
        <f t="shared" ref="D37:M37" si="9">SUM(D38:D40)</f>
        <v>24177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53" si="10">SUM(D37:M37)</f>
        <v>24177</v>
      </c>
      <c r="O37" s="45">
        <f t="shared" ref="O37:O53" si="11">(N37/O$55)</f>
        <v>3.688329519450801</v>
      </c>
      <c r="P37" s="10"/>
    </row>
    <row r="38" spans="1:16">
      <c r="A38" s="13"/>
      <c r="B38" s="39">
        <v>351.5</v>
      </c>
      <c r="C38" s="21" t="s">
        <v>48</v>
      </c>
      <c r="D38" s="46">
        <v>14784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14784</v>
      </c>
      <c r="O38" s="47">
        <f t="shared" si="11"/>
        <v>2.2553775743707094</v>
      </c>
      <c r="P38" s="9"/>
    </row>
    <row r="39" spans="1:16">
      <c r="A39" s="13"/>
      <c r="B39" s="39">
        <v>354</v>
      </c>
      <c r="C39" s="21" t="s">
        <v>49</v>
      </c>
      <c r="D39" s="46">
        <v>6415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6415</v>
      </c>
      <c r="O39" s="47">
        <f t="shared" si="11"/>
        <v>0.97864225781845915</v>
      </c>
      <c r="P39" s="9"/>
    </row>
    <row r="40" spans="1:16">
      <c r="A40" s="13"/>
      <c r="B40" s="39">
        <v>359</v>
      </c>
      <c r="C40" s="21" t="s">
        <v>50</v>
      </c>
      <c r="D40" s="46">
        <v>2978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2978</v>
      </c>
      <c r="O40" s="47">
        <f t="shared" si="11"/>
        <v>0.45430968726163234</v>
      </c>
      <c r="P40" s="9"/>
    </row>
    <row r="41" spans="1:16" ht="15.75">
      <c r="A41" s="29" t="s">
        <v>4</v>
      </c>
      <c r="B41" s="30"/>
      <c r="C41" s="31"/>
      <c r="D41" s="32">
        <f t="shared" ref="D41:M41" si="12">SUM(D42:D47)</f>
        <v>94546</v>
      </c>
      <c r="E41" s="32">
        <f t="shared" si="12"/>
        <v>1488</v>
      </c>
      <c r="F41" s="32">
        <f t="shared" si="12"/>
        <v>772</v>
      </c>
      <c r="G41" s="32">
        <f t="shared" si="12"/>
        <v>0</v>
      </c>
      <c r="H41" s="32">
        <f t="shared" si="12"/>
        <v>0</v>
      </c>
      <c r="I41" s="32">
        <f t="shared" si="12"/>
        <v>0</v>
      </c>
      <c r="J41" s="32">
        <f t="shared" si="12"/>
        <v>0</v>
      </c>
      <c r="K41" s="32">
        <f t="shared" si="12"/>
        <v>0</v>
      </c>
      <c r="L41" s="32">
        <f t="shared" si="12"/>
        <v>0</v>
      </c>
      <c r="M41" s="32">
        <f t="shared" si="12"/>
        <v>0</v>
      </c>
      <c r="N41" s="32">
        <f t="shared" si="10"/>
        <v>96806</v>
      </c>
      <c r="O41" s="45">
        <f t="shared" si="11"/>
        <v>14.768268497330283</v>
      </c>
      <c r="P41" s="10"/>
    </row>
    <row r="42" spans="1:16">
      <c r="A42" s="12"/>
      <c r="B42" s="25">
        <v>361.1</v>
      </c>
      <c r="C42" s="20" t="s">
        <v>51</v>
      </c>
      <c r="D42" s="46">
        <v>935</v>
      </c>
      <c r="E42" s="46">
        <v>7</v>
      </c>
      <c r="F42" s="46">
        <v>772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1714</v>
      </c>
      <c r="O42" s="47">
        <f t="shared" si="11"/>
        <v>0.26147978642257819</v>
      </c>
      <c r="P42" s="9"/>
    </row>
    <row r="43" spans="1:16">
      <c r="A43" s="12"/>
      <c r="B43" s="25">
        <v>361.2</v>
      </c>
      <c r="C43" s="20" t="s">
        <v>52</v>
      </c>
      <c r="D43" s="46">
        <v>13938</v>
      </c>
      <c r="E43" s="46">
        <v>812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14750</v>
      </c>
      <c r="O43" s="47">
        <f t="shared" si="11"/>
        <v>2.250190694126621</v>
      </c>
      <c r="P43" s="9"/>
    </row>
    <row r="44" spans="1:16">
      <c r="A44" s="12"/>
      <c r="B44" s="25">
        <v>364</v>
      </c>
      <c r="C44" s="20" t="s">
        <v>102</v>
      </c>
      <c r="D44" s="46">
        <v>4141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4141</v>
      </c>
      <c r="O44" s="47">
        <f t="shared" si="11"/>
        <v>0.63173150266971778</v>
      </c>
      <c r="P44" s="9"/>
    </row>
    <row r="45" spans="1:16">
      <c r="A45" s="12"/>
      <c r="B45" s="25">
        <v>365</v>
      </c>
      <c r="C45" s="20" t="s">
        <v>103</v>
      </c>
      <c r="D45" s="46">
        <v>1759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1759</v>
      </c>
      <c r="O45" s="47">
        <f t="shared" si="11"/>
        <v>0.26834477498093057</v>
      </c>
      <c r="P45" s="9"/>
    </row>
    <row r="46" spans="1:16">
      <c r="A46" s="12"/>
      <c r="B46" s="25">
        <v>366</v>
      </c>
      <c r="C46" s="20" t="s">
        <v>55</v>
      </c>
      <c r="D46" s="46">
        <v>66042</v>
      </c>
      <c r="E46" s="46">
        <v>665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66707</v>
      </c>
      <c r="O46" s="47">
        <f t="shared" si="11"/>
        <v>10.176506483600305</v>
      </c>
      <c r="P46" s="9"/>
    </row>
    <row r="47" spans="1:16">
      <c r="A47" s="12"/>
      <c r="B47" s="25">
        <v>369.9</v>
      </c>
      <c r="C47" s="20" t="s">
        <v>58</v>
      </c>
      <c r="D47" s="46">
        <v>7731</v>
      </c>
      <c r="E47" s="46">
        <v>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7735</v>
      </c>
      <c r="O47" s="47">
        <f t="shared" si="11"/>
        <v>1.1800152555301298</v>
      </c>
      <c r="P47" s="9"/>
    </row>
    <row r="48" spans="1:16" ht="15.75">
      <c r="A48" s="29" t="s">
        <v>39</v>
      </c>
      <c r="B48" s="30"/>
      <c r="C48" s="31"/>
      <c r="D48" s="32">
        <f t="shared" ref="D48:M48" si="13">SUM(D49:D52)</f>
        <v>7904295</v>
      </c>
      <c r="E48" s="32">
        <f t="shared" si="13"/>
        <v>231613</v>
      </c>
      <c r="F48" s="32">
        <f t="shared" si="13"/>
        <v>3427710</v>
      </c>
      <c r="G48" s="32">
        <f t="shared" si="13"/>
        <v>144211</v>
      </c>
      <c r="H48" s="32">
        <f t="shared" si="13"/>
        <v>0</v>
      </c>
      <c r="I48" s="32">
        <f t="shared" si="13"/>
        <v>0</v>
      </c>
      <c r="J48" s="32">
        <f t="shared" si="13"/>
        <v>0</v>
      </c>
      <c r="K48" s="32">
        <f t="shared" si="13"/>
        <v>0</v>
      </c>
      <c r="L48" s="32">
        <f t="shared" si="13"/>
        <v>0</v>
      </c>
      <c r="M48" s="32">
        <f t="shared" si="13"/>
        <v>0</v>
      </c>
      <c r="N48" s="32">
        <f t="shared" si="10"/>
        <v>11707829</v>
      </c>
      <c r="O48" s="45">
        <f t="shared" si="11"/>
        <v>1786.0913806254766</v>
      </c>
      <c r="P48" s="9"/>
    </row>
    <row r="49" spans="1:119">
      <c r="A49" s="12"/>
      <c r="B49" s="25">
        <v>381</v>
      </c>
      <c r="C49" s="20" t="s">
        <v>59</v>
      </c>
      <c r="D49" s="46">
        <v>0</v>
      </c>
      <c r="E49" s="46">
        <v>231613</v>
      </c>
      <c r="F49" s="46">
        <v>0</v>
      </c>
      <c r="G49" s="46">
        <v>144211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375824</v>
      </c>
      <c r="O49" s="47">
        <f t="shared" si="11"/>
        <v>57.333943554538521</v>
      </c>
      <c r="P49" s="9"/>
    </row>
    <row r="50" spans="1:119">
      <c r="A50" s="12"/>
      <c r="B50" s="25">
        <v>383</v>
      </c>
      <c r="C50" s="20" t="s">
        <v>124</v>
      </c>
      <c r="D50" s="46">
        <v>4735295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4735295</v>
      </c>
      <c r="O50" s="47">
        <f t="shared" si="11"/>
        <v>722.39435545385197</v>
      </c>
      <c r="P50" s="9"/>
    </row>
    <row r="51" spans="1:119">
      <c r="A51" s="12"/>
      <c r="B51" s="25">
        <v>384</v>
      </c>
      <c r="C51" s="20" t="s">
        <v>60</v>
      </c>
      <c r="D51" s="46">
        <v>3169000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3169000</v>
      </c>
      <c r="O51" s="47">
        <f t="shared" si="11"/>
        <v>483.44774980930589</v>
      </c>
      <c r="P51" s="9"/>
    </row>
    <row r="52" spans="1:119" ht="15.75" thickBot="1">
      <c r="A52" s="12"/>
      <c r="B52" s="25">
        <v>385</v>
      </c>
      <c r="C52" s="20" t="s">
        <v>79</v>
      </c>
      <c r="D52" s="46">
        <v>0</v>
      </c>
      <c r="E52" s="46">
        <v>0</v>
      </c>
      <c r="F52" s="46">
        <v>3427710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3427710</v>
      </c>
      <c r="O52" s="47">
        <f t="shared" si="11"/>
        <v>522.91533180778038</v>
      </c>
      <c r="P52" s="9"/>
    </row>
    <row r="53" spans="1:119" ht="16.5" thickBot="1">
      <c r="A53" s="14" t="s">
        <v>46</v>
      </c>
      <c r="B53" s="23"/>
      <c r="C53" s="22"/>
      <c r="D53" s="15">
        <f t="shared" ref="D53:M53" si="14">SUM(D5,D13,D22,D30,D37,D41,D48)</f>
        <v>12765121</v>
      </c>
      <c r="E53" s="15">
        <f t="shared" si="14"/>
        <v>1146768</v>
      </c>
      <c r="F53" s="15">
        <f t="shared" si="14"/>
        <v>4213305</v>
      </c>
      <c r="G53" s="15">
        <f t="shared" si="14"/>
        <v>428244</v>
      </c>
      <c r="H53" s="15">
        <f t="shared" si="14"/>
        <v>0</v>
      </c>
      <c r="I53" s="15">
        <f t="shared" si="14"/>
        <v>0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 t="shared" si="10"/>
        <v>18553438</v>
      </c>
      <c r="O53" s="38">
        <f t="shared" si="11"/>
        <v>2830.4253241800152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125</v>
      </c>
      <c r="M55" s="48"/>
      <c r="N55" s="48"/>
      <c r="O55" s="43">
        <v>6555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2638755</v>
      </c>
      <c r="E5" s="27">
        <f t="shared" si="0"/>
        <v>241056</v>
      </c>
      <c r="F5" s="27">
        <f t="shared" si="0"/>
        <v>373216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3253027</v>
      </c>
      <c r="O5" s="33">
        <f t="shared" ref="O5:O50" si="1">(N5/O$52)</f>
        <v>502.01033950617284</v>
      </c>
      <c r="P5" s="6"/>
    </row>
    <row r="6" spans="1:133">
      <c r="A6" s="12"/>
      <c r="B6" s="25">
        <v>311</v>
      </c>
      <c r="C6" s="20" t="s">
        <v>3</v>
      </c>
      <c r="D6" s="46">
        <v>2120676</v>
      </c>
      <c r="E6" s="46">
        <v>0</v>
      </c>
      <c r="F6" s="46">
        <v>70675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2191351</v>
      </c>
      <c r="O6" s="47">
        <f t="shared" si="1"/>
        <v>338.17145061728394</v>
      </c>
      <c r="P6" s="9"/>
    </row>
    <row r="7" spans="1:133">
      <c r="A7" s="12"/>
      <c r="B7" s="25">
        <v>312.10000000000002</v>
      </c>
      <c r="C7" s="20" t="s">
        <v>76</v>
      </c>
      <c r="D7" s="46">
        <v>0</v>
      </c>
      <c r="E7" s="46">
        <v>241056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241056</v>
      </c>
      <c r="O7" s="47">
        <f t="shared" si="1"/>
        <v>37.200000000000003</v>
      </c>
      <c r="P7" s="9"/>
    </row>
    <row r="8" spans="1:133">
      <c r="A8" s="12"/>
      <c r="B8" s="25">
        <v>314.10000000000002</v>
      </c>
      <c r="C8" s="20" t="s">
        <v>12</v>
      </c>
      <c r="D8" s="46">
        <v>435175</v>
      </c>
      <c r="E8" s="46">
        <v>0</v>
      </c>
      <c r="F8" s="46">
        <v>139894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575069</v>
      </c>
      <c r="O8" s="47">
        <f t="shared" si="1"/>
        <v>88.745216049382719</v>
      </c>
      <c r="P8" s="9"/>
    </row>
    <row r="9" spans="1:133">
      <c r="A9" s="12"/>
      <c r="B9" s="25">
        <v>314.39999999999998</v>
      </c>
      <c r="C9" s="20" t="s">
        <v>13</v>
      </c>
      <c r="D9" s="46">
        <v>1092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1092</v>
      </c>
      <c r="O9" s="47">
        <f t="shared" si="1"/>
        <v>0.16851851851851851</v>
      </c>
      <c r="P9" s="9"/>
    </row>
    <row r="10" spans="1:133">
      <c r="A10" s="12"/>
      <c r="B10" s="25">
        <v>314.8</v>
      </c>
      <c r="C10" s="20" t="s">
        <v>14</v>
      </c>
      <c r="D10" s="46">
        <v>19653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19653</v>
      </c>
      <c r="O10" s="47">
        <f t="shared" si="1"/>
        <v>3.0328703703703703</v>
      </c>
      <c r="P10" s="9"/>
    </row>
    <row r="11" spans="1:133">
      <c r="A11" s="12"/>
      <c r="B11" s="25">
        <v>315</v>
      </c>
      <c r="C11" s="20" t="s">
        <v>90</v>
      </c>
      <c r="D11" s="46">
        <v>34185</v>
      </c>
      <c r="E11" s="46">
        <v>0</v>
      </c>
      <c r="F11" s="46">
        <v>162647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196832</v>
      </c>
      <c r="O11" s="47">
        <f t="shared" si="1"/>
        <v>30.375308641975309</v>
      </c>
      <c r="P11" s="9"/>
    </row>
    <row r="12" spans="1:133">
      <c r="A12" s="12"/>
      <c r="B12" s="25">
        <v>316</v>
      </c>
      <c r="C12" s="20" t="s">
        <v>91</v>
      </c>
      <c r="D12" s="46">
        <v>27974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27974</v>
      </c>
      <c r="O12" s="47">
        <f t="shared" si="1"/>
        <v>4.3169753086419753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640634</v>
      </c>
      <c r="E13" s="32">
        <f t="shared" si="3"/>
        <v>83953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724587</v>
      </c>
      <c r="O13" s="45">
        <f t="shared" si="1"/>
        <v>111.81898148148149</v>
      </c>
      <c r="P13" s="10"/>
    </row>
    <row r="14" spans="1:133">
      <c r="A14" s="12"/>
      <c r="B14" s="25">
        <v>322</v>
      </c>
      <c r="C14" s="20" t="s">
        <v>0</v>
      </c>
      <c r="D14" s="46">
        <v>199039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199039</v>
      </c>
      <c r="O14" s="47">
        <f t="shared" si="1"/>
        <v>30.715895061728396</v>
      </c>
      <c r="P14" s="9"/>
    </row>
    <row r="15" spans="1:133">
      <c r="A15" s="12"/>
      <c r="B15" s="25">
        <v>323.10000000000002</v>
      </c>
      <c r="C15" s="20" t="s">
        <v>18</v>
      </c>
      <c r="D15" s="46">
        <v>416421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416421</v>
      </c>
      <c r="O15" s="47">
        <f t="shared" si="1"/>
        <v>64.262500000000003</v>
      </c>
      <c r="P15" s="9"/>
    </row>
    <row r="16" spans="1:133">
      <c r="A16" s="12"/>
      <c r="B16" s="25">
        <v>324.11</v>
      </c>
      <c r="C16" s="20" t="s">
        <v>20</v>
      </c>
      <c r="D16" s="46">
        <v>2339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2339</v>
      </c>
      <c r="O16" s="47">
        <f t="shared" si="1"/>
        <v>0.36095679012345677</v>
      </c>
      <c r="P16" s="9"/>
    </row>
    <row r="17" spans="1:16">
      <c r="A17" s="12"/>
      <c r="B17" s="25">
        <v>324.31</v>
      </c>
      <c r="C17" s="20" t="s">
        <v>21</v>
      </c>
      <c r="D17" s="46">
        <v>0</v>
      </c>
      <c r="E17" s="46">
        <v>83953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83953</v>
      </c>
      <c r="O17" s="47">
        <f t="shared" si="1"/>
        <v>12.95570987654321</v>
      </c>
      <c r="P17" s="9"/>
    </row>
    <row r="18" spans="1:16">
      <c r="A18" s="12"/>
      <c r="B18" s="25">
        <v>324.61</v>
      </c>
      <c r="C18" s="20" t="s">
        <v>22</v>
      </c>
      <c r="D18" s="46">
        <v>4391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4391</v>
      </c>
      <c r="O18" s="47">
        <f t="shared" si="1"/>
        <v>0.67762345679012348</v>
      </c>
      <c r="P18" s="9"/>
    </row>
    <row r="19" spans="1:16">
      <c r="A19" s="12"/>
      <c r="B19" s="25">
        <v>324.70999999999998</v>
      </c>
      <c r="C19" s="20" t="s">
        <v>23</v>
      </c>
      <c r="D19" s="46">
        <v>10523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10523</v>
      </c>
      <c r="O19" s="47">
        <f t="shared" si="1"/>
        <v>1.6239197530864198</v>
      </c>
      <c r="P19" s="9"/>
    </row>
    <row r="20" spans="1:16">
      <c r="A20" s="12"/>
      <c r="B20" s="25">
        <v>367</v>
      </c>
      <c r="C20" s="20" t="s">
        <v>56</v>
      </c>
      <c r="D20" s="46">
        <v>7921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7921</v>
      </c>
      <c r="O20" s="47">
        <f t="shared" si="1"/>
        <v>1.2223765432098765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SUM(D22:D29)</f>
        <v>709382</v>
      </c>
      <c r="E21" s="32">
        <f t="shared" si="5"/>
        <v>244028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953410</v>
      </c>
      <c r="O21" s="45">
        <f t="shared" si="1"/>
        <v>147.13117283950618</v>
      </c>
      <c r="P21" s="10"/>
    </row>
    <row r="22" spans="1:16">
      <c r="A22" s="12"/>
      <c r="B22" s="25">
        <v>334.2</v>
      </c>
      <c r="C22" s="20" t="s">
        <v>70</v>
      </c>
      <c r="D22" s="46">
        <v>14664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14664</v>
      </c>
      <c r="O22" s="47">
        <f t="shared" si="1"/>
        <v>2.2629629629629631</v>
      </c>
      <c r="P22" s="9"/>
    </row>
    <row r="23" spans="1:16">
      <c r="A23" s="12"/>
      <c r="B23" s="25">
        <v>334.49</v>
      </c>
      <c r="C23" s="20" t="s">
        <v>26</v>
      </c>
      <c r="D23" s="46">
        <v>0</v>
      </c>
      <c r="E23" s="46">
        <v>6927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6927</v>
      </c>
      <c r="O23" s="47">
        <f t="shared" si="1"/>
        <v>1.0689814814814815</v>
      </c>
      <c r="P23" s="9"/>
    </row>
    <row r="24" spans="1:16">
      <c r="A24" s="12"/>
      <c r="B24" s="25">
        <v>335.12</v>
      </c>
      <c r="C24" s="20" t="s">
        <v>95</v>
      </c>
      <c r="D24" s="46">
        <v>123731</v>
      </c>
      <c r="E24" s="46">
        <v>44905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168636</v>
      </c>
      <c r="O24" s="47">
        <f t="shared" si="1"/>
        <v>26.024074074074075</v>
      </c>
      <c r="P24" s="9"/>
    </row>
    <row r="25" spans="1:16">
      <c r="A25" s="12"/>
      <c r="B25" s="25">
        <v>335.15</v>
      </c>
      <c r="C25" s="20" t="s">
        <v>96</v>
      </c>
      <c r="D25" s="46">
        <v>4887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4887</v>
      </c>
      <c r="O25" s="47">
        <f t="shared" si="1"/>
        <v>0.75416666666666665</v>
      </c>
      <c r="P25" s="9"/>
    </row>
    <row r="26" spans="1:16">
      <c r="A26" s="12"/>
      <c r="B26" s="25">
        <v>335.18</v>
      </c>
      <c r="C26" s="20" t="s">
        <v>97</v>
      </c>
      <c r="D26" s="46">
        <v>515364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515364</v>
      </c>
      <c r="O26" s="47">
        <f t="shared" si="1"/>
        <v>79.531481481481478</v>
      </c>
      <c r="P26" s="9"/>
    </row>
    <row r="27" spans="1:16">
      <c r="A27" s="12"/>
      <c r="B27" s="25">
        <v>335.49</v>
      </c>
      <c r="C27" s="20" t="s">
        <v>83</v>
      </c>
      <c r="D27" s="46">
        <v>0</v>
      </c>
      <c r="E27" s="46">
        <v>4830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4830</v>
      </c>
      <c r="O27" s="47">
        <f t="shared" si="1"/>
        <v>0.74537037037037035</v>
      </c>
      <c r="P27" s="9"/>
    </row>
    <row r="28" spans="1:16">
      <c r="A28" s="12"/>
      <c r="B28" s="25">
        <v>337.3</v>
      </c>
      <c r="C28" s="20" t="s">
        <v>99</v>
      </c>
      <c r="D28" s="46">
        <v>0</v>
      </c>
      <c r="E28" s="46">
        <v>167366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167366</v>
      </c>
      <c r="O28" s="47">
        <f t="shared" si="1"/>
        <v>25.828086419753088</v>
      </c>
      <c r="P28" s="9"/>
    </row>
    <row r="29" spans="1:16">
      <c r="A29" s="12"/>
      <c r="B29" s="25">
        <v>338</v>
      </c>
      <c r="C29" s="20" t="s">
        <v>32</v>
      </c>
      <c r="D29" s="46">
        <v>50736</v>
      </c>
      <c r="E29" s="46">
        <v>20000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70736</v>
      </c>
      <c r="O29" s="47">
        <f t="shared" si="1"/>
        <v>10.91604938271605</v>
      </c>
      <c r="P29" s="9"/>
    </row>
    <row r="30" spans="1:16" ht="15.75">
      <c r="A30" s="29" t="s">
        <v>37</v>
      </c>
      <c r="B30" s="30"/>
      <c r="C30" s="31"/>
      <c r="D30" s="32">
        <f t="shared" ref="D30:M30" si="6">SUM(D31:D35)</f>
        <v>361992</v>
      </c>
      <c r="E30" s="32">
        <f t="shared" si="6"/>
        <v>53870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415862</v>
      </c>
      <c r="O30" s="45">
        <f t="shared" si="1"/>
        <v>64.176234567901233</v>
      </c>
      <c r="P30" s="10"/>
    </row>
    <row r="31" spans="1:16">
      <c r="A31" s="12"/>
      <c r="B31" s="25">
        <v>341.3</v>
      </c>
      <c r="C31" s="20" t="s">
        <v>100</v>
      </c>
      <c r="D31" s="46">
        <v>75595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75595</v>
      </c>
      <c r="O31" s="47">
        <f t="shared" si="1"/>
        <v>11.665895061728396</v>
      </c>
      <c r="P31" s="9"/>
    </row>
    <row r="32" spans="1:16">
      <c r="A32" s="12"/>
      <c r="B32" s="25">
        <v>342.1</v>
      </c>
      <c r="C32" s="20" t="s">
        <v>43</v>
      </c>
      <c r="D32" s="46">
        <v>42363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42363</v>
      </c>
      <c r="O32" s="47">
        <f t="shared" si="1"/>
        <v>6.5374999999999996</v>
      </c>
      <c r="P32" s="9"/>
    </row>
    <row r="33" spans="1:16">
      <c r="A33" s="12"/>
      <c r="B33" s="25">
        <v>343.4</v>
      </c>
      <c r="C33" s="20" t="s">
        <v>86</v>
      </c>
      <c r="D33" s="46">
        <v>220510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220510</v>
      </c>
      <c r="O33" s="47">
        <f t="shared" si="1"/>
        <v>34.029320987654323</v>
      </c>
      <c r="P33" s="9"/>
    </row>
    <row r="34" spans="1:16">
      <c r="A34" s="12"/>
      <c r="B34" s="25">
        <v>346.4</v>
      </c>
      <c r="C34" s="20" t="s">
        <v>45</v>
      </c>
      <c r="D34" s="46">
        <v>283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283</v>
      </c>
      <c r="O34" s="47">
        <f t="shared" si="1"/>
        <v>4.3672839506172838E-2</v>
      </c>
      <c r="P34" s="9"/>
    </row>
    <row r="35" spans="1:16">
      <c r="A35" s="12"/>
      <c r="B35" s="25">
        <v>349</v>
      </c>
      <c r="C35" s="20" t="s">
        <v>1</v>
      </c>
      <c r="D35" s="46">
        <v>23241</v>
      </c>
      <c r="E35" s="46">
        <v>53870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77111</v>
      </c>
      <c r="O35" s="47">
        <f t="shared" si="1"/>
        <v>11.899845679012346</v>
      </c>
      <c r="P35" s="9"/>
    </row>
    <row r="36" spans="1:16" ht="15.75">
      <c r="A36" s="29" t="s">
        <v>38</v>
      </c>
      <c r="B36" s="30"/>
      <c r="C36" s="31"/>
      <c r="D36" s="32">
        <f t="shared" ref="D36:M36" si="7">SUM(D37:D39)</f>
        <v>26258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4"/>
        <v>26258</v>
      </c>
      <c r="O36" s="45">
        <f t="shared" si="1"/>
        <v>4.0521604938271603</v>
      </c>
      <c r="P36" s="10"/>
    </row>
    <row r="37" spans="1:16">
      <c r="A37" s="13"/>
      <c r="B37" s="39">
        <v>351.5</v>
      </c>
      <c r="C37" s="21" t="s">
        <v>48</v>
      </c>
      <c r="D37" s="46">
        <v>16815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16815</v>
      </c>
      <c r="O37" s="47">
        <f t="shared" si="1"/>
        <v>2.5949074074074074</v>
      </c>
      <c r="P37" s="9"/>
    </row>
    <row r="38" spans="1:16">
      <c r="A38" s="13"/>
      <c r="B38" s="39">
        <v>354</v>
      </c>
      <c r="C38" s="21" t="s">
        <v>49</v>
      </c>
      <c r="D38" s="46">
        <v>8140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8140</v>
      </c>
      <c r="O38" s="47">
        <f t="shared" si="1"/>
        <v>1.2561728395061729</v>
      </c>
      <c r="P38" s="9"/>
    </row>
    <row r="39" spans="1:16">
      <c r="A39" s="13"/>
      <c r="B39" s="39">
        <v>359</v>
      </c>
      <c r="C39" s="21" t="s">
        <v>50</v>
      </c>
      <c r="D39" s="46">
        <v>1303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1303</v>
      </c>
      <c r="O39" s="47">
        <f t="shared" si="1"/>
        <v>0.20108024691358026</v>
      </c>
      <c r="P39" s="9"/>
    </row>
    <row r="40" spans="1:16" ht="15.75">
      <c r="A40" s="29" t="s">
        <v>4</v>
      </c>
      <c r="B40" s="30"/>
      <c r="C40" s="31"/>
      <c r="D40" s="32">
        <f t="shared" ref="D40:M40" si="8">SUM(D41:D47)</f>
        <v>144622</v>
      </c>
      <c r="E40" s="32">
        <f t="shared" si="8"/>
        <v>2663</v>
      </c>
      <c r="F40" s="32">
        <f t="shared" si="8"/>
        <v>337</v>
      </c>
      <c r="G40" s="32">
        <f t="shared" si="8"/>
        <v>16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4"/>
        <v>147638</v>
      </c>
      <c r="O40" s="45">
        <f t="shared" si="1"/>
        <v>22.78364197530864</v>
      </c>
      <c r="P40" s="10"/>
    </row>
    <row r="41" spans="1:16">
      <c r="A41" s="12"/>
      <c r="B41" s="25">
        <v>361.1</v>
      </c>
      <c r="C41" s="20" t="s">
        <v>51</v>
      </c>
      <c r="D41" s="46">
        <v>1366</v>
      </c>
      <c r="E41" s="46">
        <v>10</v>
      </c>
      <c r="F41" s="46">
        <v>337</v>
      </c>
      <c r="G41" s="46">
        <v>16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1729</v>
      </c>
      <c r="O41" s="47">
        <f t="shared" si="1"/>
        <v>0.266820987654321</v>
      </c>
      <c r="P41" s="9"/>
    </row>
    <row r="42" spans="1:16">
      <c r="A42" s="12"/>
      <c r="B42" s="25">
        <v>361.2</v>
      </c>
      <c r="C42" s="20" t="s">
        <v>52</v>
      </c>
      <c r="D42" s="46">
        <v>16232</v>
      </c>
      <c r="E42" s="46">
        <v>2176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9">SUM(D42:M42)</f>
        <v>18408</v>
      </c>
      <c r="O42" s="47">
        <f t="shared" si="1"/>
        <v>2.8407407407407406</v>
      </c>
      <c r="P42" s="9"/>
    </row>
    <row r="43" spans="1:16">
      <c r="A43" s="12"/>
      <c r="B43" s="25">
        <v>362</v>
      </c>
      <c r="C43" s="20" t="s">
        <v>87</v>
      </c>
      <c r="D43" s="46">
        <v>1200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1200</v>
      </c>
      <c r="O43" s="47">
        <f t="shared" si="1"/>
        <v>0.18518518518518517</v>
      </c>
      <c r="P43" s="9"/>
    </row>
    <row r="44" spans="1:16">
      <c r="A44" s="12"/>
      <c r="B44" s="25">
        <v>364</v>
      </c>
      <c r="C44" s="20" t="s">
        <v>102</v>
      </c>
      <c r="D44" s="46">
        <v>50445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50445</v>
      </c>
      <c r="O44" s="47">
        <f t="shared" si="1"/>
        <v>7.7847222222222223</v>
      </c>
      <c r="P44" s="9"/>
    </row>
    <row r="45" spans="1:16">
      <c r="A45" s="12"/>
      <c r="B45" s="25">
        <v>366</v>
      </c>
      <c r="C45" s="20" t="s">
        <v>55</v>
      </c>
      <c r="D45" s="46">
        <v>47121</v>
      </c>
      <c r="E45" s="46">
        <v>283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47404</v>
      </c>
      <c r="O45" s="47">
        <f t="shared" si="1"/>
        <v>7.3154320987654318</v>
      </c>
      <c r="P45" s="9"/>
    </row>
    <row r="46" spans="1:16">
      <c r="A46" s="12"/>
      <c r="B46" s="25">
        <v>369.3</v>
      </c>
      <c r="C46" s="20" t="s">
        <v>57</v>
      </c>
      <c r="D46" s="46">
        <v>26683</v>
      </c>
      <c r="E46" s="46">
        <v>194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26877</v>
      </c>
      <c r="O46" s="47">
        <f t="shared" si="1"/>
        <v>4.1476851851851855</v>
      </c>
      <c r="P46" s="9"/>
    </row>
    <row r="47" spans="1:16">
      <c r="A47" s="12"/>
      <c r="B47" s="25">
        <v>369.9</v>
      </c>
      <c r="C47" s="20" t="s">
        <v>58</v>
      </c>
      <c r="D47" s="46">
        <v>1575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1575</v>
      </c>
      <c r="O47" s="47">
        <f t="shared" si="1"/>
        <v>0.24305555555555555</v>
      </c>
      <c r="P47" s="9"/>
    </row>
    <row r="48" spans="1:16" ht="15.75">
      <c r="A48" s="29" t="s">
        <v>39</v>
      </c>
      <c r="B48" s="30"/>
      <c r="C48" s="31"/>
      <c r="D48" s="32">
        <f t="shared" ref="D48:M48" si="10">SUM(D49:D49)</f>
        <v>0</v>
      </c>
      <c r="E48" s="32">
        <f t="shared" si="10"/>
        <v>924972</v>
      </c>
      <c r="F48" s="32">
        <f t="shared" si="10"/>
        <v>0</v>
      </c>
      <c r="G48" s="32">
        <f t="shared" si="10"/>
        <v>107768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>SUM(D48:M48)</f>
        <v>1032740</v>
      </c>
      <c r="O48" s="45">
        <f t="shared" si="1"/>
        <v>159.37345679012347</v>
      </c>
      <c r="P48" s="9"/>
    </row>
    <row r="49" spans="1:119" ht="15.75" thickBot="1">
      <c r="A49" s="12"/>
      <c r="B49" s="25">
        <v>381</v>
      </c>
      <c r="C49" s="20" t="s">
        <v>59</v>
      </c>
      <c r="D49" s="46">
        <v>0</v>
      </c>
      <c r="E49" s="46">
        <v>924972</v>
      </c>
      <c r="F49" s="46">
        <v>0</v>
      </c>
      <c r="G49" s="46">
        <v>107768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1032740</v>
      </c>
      <c r="O49" s="47">
        <f t="shared" si="1"/>
        <v>159.37345679012347</v>
      </c>
      <c r="P49" s="9"/>
    </row>
    <row r="50" spans="1:119" ht="16.5" thickBot="1">
      <c r="A50" s="14" t="s">
        <v>46</v>
      </c>
      <c r="B50" s="23"/>
      <c r="C50" s="22"/>
      <c r="D50" s="15">
        <f t="shared" ref="D50:M50" si="11">SUM(D5,D13,D21,D30,D36,D40,D48)</f>
        <v>4521643</v>
      </c>
      <c r="E50" s="15">
        <f t="shared" si="11"/>
        <v>1550542</v>
      </c>
      <c r="F50" s="15">
        <f t="shared" si="11"/>
        <v>373553</v>
      </c>
      <c r="G50" s="15">
        <f t="shared" si="11"/>
        <v>107784</v>
      </c>
      <c r="H50" s="15">
        <f t="shared" si="11"/>
        <v>0</v>
      </c>
      <c r="I50" s="15">
        <f t="shared" si="11"/>
        <v>0</v>
      </c>
      <c r="J50" s="15">
        <f t="shared" si="11"/>
        <v>0</v>
      </c>
      <c r="K50" s="15">
        <f t="shared" si="11"/>
        <v>0</v>
      </c>
      <c r="L50" s="15">
        <f t="shared" si="11"/>
        <v>0</v>
      </c>
      <c r="M50" s="15">
        <f t="shared" si="11"/>
        <v>0</v>
      </c>
      <c r="N50" s="15">
        <f>SUM(D50:M50)</f>
        <v>6553522</v>
      </c>
      <c r="O50" s="38">
        <f t="shared" si="1"/>
        <v>1011.345987654321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121</v>
      </c>
      <c r="M52" s="48"/>
      <c r="N52" s="48"/>
      <c r="O52" s="43">
        <v>6480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74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2024-06-11T18:16:28Z</cp:lastPrinted>
  <dcterms:created xsi:type="dcterms:W3CDTF">2000-08-31T21:26:31Z</dcterms:created>
  <dcterms:modified xsi:type="dcterms:W3CDTF">2024-06-11T18:16:32Z</dcterms:modified>
</cp:coreProperties>
</file>