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79" documentId="11_1B3FA6E3CF5F53210274460922367B5C875D39A9" xr6:coauthVersionLast="47" xr6:coauthVersionMax="47" xr10:uidLastSave="{73AD97CC-C9BD-432E-AF22-9967E5EBF039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40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'2008'!$A$1:$O$49</definedName>
    <definedName name="_xlnm.Print_Area" localSheetId="14">'2009'!$A$1:$O$60</definedName>
    <definedName name="_xlnm.Print_Area" localSheetId="13">'2010'!$A$1:$O$59</definedName>
    <definedName name="_xlnm.Print_Area" localSheetId="12">'2011'!$A$1:$O$55</definedName>
    <definedName name="_xlnm.Print_Area" localSheetId="11">'2012'!$A$1:$O$52</definedName>
    <definedName name="_xlnm.Print_Area" localSheetId="10">'2013'!$A$1:$O$52</definedName>
    <definedName name="_xlnm.Print_Area" localSheetId="9">'2014'!$A$1:$O$57</definedName>
    <definedName name="_xlnm.Print_Area" localSheetId="8">'2015'!$A$1:$O$54</definedName>
    <definedName name="_xlnm.Print_Area" localSheetId="7">'2016'!$A$1:$O$52</definedName>
    <definedName name="_xlnm.Print_Area" localSheetId="6">'2017'!$A$1:$O$52</definedName>
    <definedName name="_xlnm.Print_Area" localSheetId="5">'2018'!$A$1:$O$52</definedName>
    <definedName name="_xlnm.Print_Area" localSheetId="4">'2019'!$A$1:$O$52</definedName>
    <definedName name="_xlnm.Print_Area" localSheetId="3">'2020'!$A$1:$O$55</definedName>
    <definedName name="_xlnm.Print_Area" localSheetId="2">'2021'!$A$1:$P$58</definedName>
    <definedName name="_xlnm.Print_Area" localSheetId="1">'2022'!$A$1:$P$54</definedName>
    <definedName name="_xlnm.Print_Area" localSheetId="0">'2023'!$A$1:$P$54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9" i="49" l="1"/>
  <c r="P49" i="49" s="1"/>
  <c r="O48" i="49"/>
  <c r="P48" i="49" s="1"/>
  <c r="O47" i="49"/>
  <c r="P47" i="49" s="1"/>
  <c r="O46" i="49"/>
  <c r="P46" i="49" s="1"/>
  <c r="O45" i="49"/>
  <c r="P45" i="49" s="1"/>
  <c r="N44" i="49"/>
  <c r="M44" i="49"/>
  <c r="L44" i="49"/>
  <c r="K44" i="49"/>
  <c r="J44" i="49"/>
  <c r="I44" i="49"/>
  <c r="H44" i="49"/>
  <c r="G44" i="49"/>
  <c r="F44" i="49"/>
  <c r="E44" i="49"/>
  <c r="D44" i="49"/>
  <c r="O43" i="49"/>
  <c r="P43" i="49" s="1"/>
  <c r="O42" i="49"/>
  <c r="P42" i="49" s="1"/>
  <c r="O41" i="49"/>
  <c r="P41" i="49" s="1"/>
  <c r="O40" i="49"/>
  <c r="P40" i="49" s="1"/>
  <c r="O39" i="49"/>
  <c r="P39" i="49" s="1"/>
  <c r="O38" i="49"/>
  <c r="P38" i="49" s="1"/>
  <c r="N37" i="49"/>
  <c r="M37" i="49"/>
  <c r="L37" i="49"/>
  <c r="K37" i="49"/>
  <c r="J37" i="49"/>
  <c r="I37" i="49"/>
  <c r="H37" i="49"/>
  <c r="G37" i="49"/>
  <c r="F37" i="49"/>
  <c r="E37" i="49"/>
  <c r="D37" i="49"/>
  <c r="O36" i="49"/>
  <c r="P36" i="49" s="1"/>
  <c r="O35" i="49"/>
  <c r="P35" i="49" s="1"/>
  <c r="N34" i="49"/>
  <c r="M34" i="49"/>
  <c r="L34" i="49"/>
  <c r="K34" i="49"/>
  <c r="J34" i="49"/>
  <c r="I34" i="49"/>
  <c r="H34" i="49"/>
  <c r="G34" i="49"/>
  <c r="F34" i="49"/>
  <c r="E34" i="49"/>
  <c r="D34" i="49"/>
  <c r="O33" i="49"/>
  <c r="P33" i="49" s="1"/>
  <c r="O32" i="49"/>
  <c r="P32" i="49" s="1"/>
  <c r="O31" i="49"/>
  <c r="P31" i="49" s="1"/>
  <c r="O30" i="49"/>
  <c r="P30" i="49" s="1"/>
  <c r="O29" i="49"/>
  <c r="P29" i="49" s="1"/>
  <c r="O28" i="49"/>
  <c r="P28" i="49" s="1"/>
  <c r="N27" i="49"/>
  <c r="M27" i="49"/>
  <c r="L27" i="49"/>
  <c r="K27" i="49"/>
  <c r="J27" i="49"/>
  <c r="I27" i="49"/>
  <c r="H27" i="49"/>
  <c r="G27" i="49"/>
  <c r="F27" i="49"/>
  <c r="E27" i="49"/>
  <c r="D27" i="49"/>
  <c r="O26" i="49"/>
  <c r="P26" i="49" s="1"/>
  <c r="O25" i="49"/>
  <c r="P25" i="49" s="1"/>
  <c r="O24" i="49"/>
  <c r="P24" i="49" s="1"/>
  <c r="O23" i="49"/>
  <c r="P23" i="49" s="1"/>
  <c r="O22" i="49"/>
  <c r="P22" i="49" s="1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9" i="49"/>
  <c r="P19" i="49" s="1"/>
  <c r="O18" i="49"/>
  <c r="P18" i="49" s="1"/>
  <c r="O17" i="49"/>
  <c r="P17" i="49" s="1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49" i="48"/>
  <c r="P49" i="48" s="1"/>
  <c r="O48" i="48"/>
  <c r="P48" i="48" s="1"/>
  <c r="O47" i="48"/>
  <c r="P47" i="48" s="1"/>
  <c r="O46" i="48"/>
  <c r="P46" i="48" s="1"/>
  <c r="N45" i="48"/>
  <c r="M45" i="48"/>
  <c r="L45" i="48"/>
  <c r="K45" i="48"/>
  <c r="J45" i="48"/>
  <c r="I45" i="48"/>
  <c r="H45" i="48"/>
  <c r="G45" i="48"/>
  <c r="F45" i="48"/>
  <c r="E45" i="48"/>
  <c r="D45" i="48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N38" i="48"/>
  <c r="M38" i="48"/>
  <c r="L38" i="48"/>
  <c r="K38" i="48"/>
  <c r="J38" i="48"/>
  <c r="I38" i="48"/>
  <c r="H38" i="48"/>
  <c r="G38" i="48"/>
  <c r="F38" i="48"/>
  <c r="E38" i="48"/>
  <c r="D38" i="48"/>
  <c r="O37" i="48"/>
  <c r="P37" i="48" s="1"/>
  <c r="O36" i="48"/>
  <c r="P36" i="48" s="1"/>
  <c r="O35" i="48"/>
  <c r="P35" i="48" s="1"/>
  <c r="N34" i="48"/>
  <c r="M34" i="48"/>
  <c r="L34" i="48"/>
  <c r="K34" i="48"/>
  <c r="J34" i="48"/>
  <c r="I34" i="48"/>
  <c r="H34" i="48"/>
  <c r="G34" i="48"/>
  <c r="F34" i="48"/>
  <c r="E34" i="48"/>
  <c r="D34" i="48"/>
  <c r="O33" i="48"/>
  <c r="P33" i="48" s="1"/>
  <c r="O32" i="48"/>
  <c r="P32" i="48" s="1"/>
  <c r="O31" i="48"/>
  <c r="P31" i="48" s="1"/>
  <c r="O30" i="48"/>
  <c r="P30" i="48" s="1"/>
  <c r="O29" i="48"/>
  <c r="P29" i="48" s="1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O18" i="48"/>
  <c r="P18" i="48" s="1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44" i="49" l="1"/>
  <c r="P44" i="49" s="1"/>
  <c r="J50" i="49"/>
  <c r="K50" i="49"/>
  <c r="O20" i="49"/>
  <c r="P20" i="49" s="1"/>
  <c r="N50" i="49"/>
  <c r="E50" i="49"/>
  <c r="H50" i="49"/>
  <c r="F50" i="49"/>
  <c r="O37" i="49"/>
  <c r="P37" i="49" s="1"/>
  <c r="I50" i="49"/>
  <c r="O13" i="49"/>
  <c r="P13" i="49" s="1"/>
  <c r="L50" i="49"/>
  <c r="G50" i="49"/>
  <c r="M50" i="49"/>
  <c r="O5" i="49"/>
  <c r="P5" i="49" s="1"/>
  <c r="O27" i="49"/>
  <c r="P27" i="49" s="1"/>
  <c r="O34" i="49"/>
  <c r="P34" i="49" s="1"/>
  <c r="D50" i="49"/>
  <c r="O45" i="48"/>
  <c r="P45" i="48" s="1"/>
  <c r="O38" i="48"/>
  <c r="P38" i="48" s="1"/>
  <c r="O34" i="48"/>
  <c r="P34" i="48" s="1"/>
  <c r="O27" i="48"/>
  <c r="P27" i="48" s="1"/>
  <c r="J50" i="48"/>
  <c r="K50" i="48"/>
  <c r="M50" i="48"/>
  <c r="H50" i="48"/>
  <c r="O20" i="48"/>
  <c r="P20" i="48" s="1"/>
  <c r="F50" i="48"/>
  <c r="L50" i="48"/>
  <c r="N50" i="48"/>
  <c r="O13" i="48"/>
  <c r="P13" i="48" s="1"/>
  <c r="D50" i="48"/>
  <c r="G50" i="48"/>
  <c r="E50" i="48"/>
  <c r="I50" i="48"/>
  <c r="O5" i="48"/>
  <c r="P5" i="48" s="1"/>
  <c r="O53" i="47"/>
  <c r="P53" i="47"/>
  <c r="O52" i="47"/>
  <c r="P52" i="47" s="1"/>
  <c r="O51" i="47"/>
  <c r="P51" i="47" s="1"/>
  <c r="O50" i="47"/>
  <c r="P50" i="47"/>
  <c r="O49" i="47"/>
  <c r="P49" i="47" s="1"/>
  <c r="O48" i="47"/>
  <c r="P48" i="47" s="1"/>
  <c r="N47" i="47"/>
  <c r="M47" i="47"/>
  <c r="L47" i="47"/>
  <c r="K47" i="47"/>
  <c r="J47" i="47"/>
  <c r="I47" i="47"/>
  <c r="H47" i="47"/>
  <c r="G47" i="47"/>
  <c r="F47" i="47"/>
  <c r="E47" i="47"/>
  <c r="D47" i="47"/>
  <c r="O47" i="47" s="1"/>
  <c r="P47" i="47" s="1"/>
  <c r="O46" i="47"/>
  <c r="P46" i="47" s="1"/>
  <c r="O45" i="47"/>
  <c r="P45" i="47" s="1"/>
  <c r="O44" i="47"/>
  <c r="P44" i="47" s="1"/>
  <c r="O43" i="47"/>
  <c r="P43" i="47" s="1"/>
  <c r="O42" i="47"/>
  <c r="P42" i="47" s="1"/>
  <c r="O41" i="47"/>
  <c r="P41" i="47" s="1"/>
  <c r="N40" i="47"/>
  <c r="M40" i="47"/>
  <c r="L40" i="47"/>
  <c r="K40" i="47"/>
  <c r="J40" i="47"/>
  <c r="I40" i="47"/>
  <c r="H40" i="47"/>
  <c r="G40" i="47"/>
  <c r="F40" i="47"/>
  <c r="E40" i="47"/>
  <c r="D40" i="47"/>
  <c r="O40" i="47" s="1"/>
  <c r="P40" i="47" s="1"/>
  <c r="O39" i="47"/>
  <c r="P39" i="47" s="1"/>
  <c r="O38" i="47"/>
  <c r="P38" i="47"/>
  <c r="O37" i="47"/>
  <c r="P37" i="47"/>
  <c r="N36" i="47"/>
  <c r="M36" i="47"/>
  <c r="L36" i="47"/>
  <c r="K36" i="47"/>
  <c r="J36" i="47"/>
  <c r="I36" i="47"/>
  <c r="H36" i="47"/>
  <c r="G36" i="47"/>
  <c r="F36" i="47"/>
  <c r="E36" i="47"/>
  <c r="D36" i="47"/>
  <c r="O36" i="47" s="1"/>
  <c r="P36" i="47" s="1"/>
  <c r="O35" i="47"/>
  <c r="P35" i="47" s="1"/>
  <c r="O34" i="47"/>
  <c r="P34" i="47" s="1"/>
  <c r="O33" i="47"/>
  <c r="P33" i="47"/>
  <c r="O32" i="47"/>
  <c r="P32" i="47" s="1"/>
  <c r="O31" i="47"/>
  <c r="P31" i="47" s="1"/>
  <c r="O30" i="47"/>
  <c r="P30" i="47" s="1"/>
  <c r="N29" i="47"/>
  <c r="M29" i="47"/>
  <c r="L29" i="47"/>
  <c r="K29" i="47"/>
  <c r="J29" i="47"/>
  <c r="I29" i="47"/>
  <c r="H29" i="47"/>
  <c r="G29" i="47"/>
  <c r="F29" i="47"/>
  <c r="E29" i="47"/>
  <c r="D29" i="47"/>
  <c r="D54" i="47" s="1"/>
  <c r="O28" i="47"/>
  <c r="P28" i="47"/>
  <c r="O27" i="47"/>
  <c r="P27" i="47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/>
  <c r="N20" i="47"/>
  <c r="M20" i="47"/>
  <c r="L20" i="47"/>
  <c r="K20" i="47"/>
  <c r="J20" i="47"/>
  <c r="I20" i="47"/>
  <c r="H20" i="47"/>
  <c r="G20" i="47"/>
  <c r="F20" i="47"/>
  <c r="E20" i="47"/>
  <c r="O20" i="47" s="1"/>
  <c r="P20" i="47" s="1"/>
  <c r="D20" i="47"/>
  <c r="O19" i="47"/>
  <c r="P19" i="47" s="1"/>
  <c r="O18" i="47"/>
  <c r="P18" i="47" s="1"/>
  <c r="O17" i="47"/>
  <c r="P17" i="47"/>
  <c r="O16" i="47"/>
  <c r="P16" i="47" s="1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G54" i="47" s="1"/>
  <c r="F13" i="47"/>
  <c r="F54" i="47" s="1"/>
  <c r="E13" i="47"/>
  <c r="E54" i="47" s="1"/>
  <c r="D13" i="47"/>
  <c r="O13" i="47" s="1"/>
  <c r="P13" i="47" s="1"/>
  <c r="O12" i="47"/>
  <c r="P12" i="47"/>
  <c r="O11" i="47"/>
  <c r="P11" i="47" s="1"/>
  <c r="O10" i="47"/>
  <c r="P10" i="47"/>
  <c r="O9" i="47"/>
  <c r="P9" i="47" s="1"/>
  <c r="O8" i="47"/>
  <c r="P8" i="47" s="1"/>
  <c r="O7" i="47"/>
  <c r="P7" i="47"/>
  <c r="O6" i="47"/>
  <c r="P6" i="47"/>
  <c r="N5" i="47"/>
  <c r="N54" i="47" s="1"/>
  <c r="M5" i="47"/>
  <c r="L5" i="47"/>
  <c r="K5" i="47"/>
  <c r="K54" i="47" s="1"/>
  <c r="J5" i="47"/>
  <c r="J54" i="47" s="1"/>
  <c r="I5" i="47"/>
  <c r="I54" i="47" s="1"/>
  <c r="H5" i="47"/>
  <c r="O5" i="47" s="1"/>
  <c r="P5" i="47" s="1"/>
  <c r="G5" i="47"/>
  <c r="F5" i="47"/>
  <c r="E5" i="47"/>
  <c r="D5" i="47"/>
  <c r="N50" i="46"/>
  <c r="O50" i="46" s="1"/>
  <c r="N49" i="46"/>
  <c r="O49" i="46" s="1"/>
  <c r="N48" i="46"/>
  <c r="O48" i="46" s="1"/>
  <c r="M47" i="46"/>
  <c r="L47" i="46"/>
  <c r="K47" i="46"/>
  <c r="K51" i="46" s="1"/>
  <c r="J47" i="46"/>
  <c r="I47" i="46"/>
  <c r="H47" i="46"/>
  <c r="G47" i="46"/>
  <c r="F47" i="46"/>
  <c r="E47" i="46"/>
  <c r="D47" i="46"/>
  <c r="N47" i="46" s="1"/>
  <c r="O47" i="46" s="1"/>
  <c r="N46" i="46"/>
  <c r="O46" i="46"/>
  <c r="N45" i="46"/>
  <c r="O45" i="46" s="1"/>
  <c r="N44" i="46"/>
  <c r="O44" i="46" s="1"/>
  <c r="N43" i="46"/>
  <c r="O43" i="46" s="1"/>
  <c r="N42" i="46"/>
  <c r="O42" i="46" s="1"/>
  <c r="N41" i="46"/>
  <c r="O41" i="46" s="1"/>
  <c r="M40" i="46"/>
  <c r="L40" i="46"/>
  <c r="K40" i="46"/>
  <c r="J40" i="46"/>
  <c r="I40" i="46"/>
  <c r="I51" i="46" s="1"/>
  <c r="H40" i="46"/>
  <c r="G40" i="46"/>
  <c r="G51" i="46" s="1"/>
  <c r="F40" i="46"/>
  <c r="F51" i="46" s="1"/>
  <c r="E40" i="46"/>
  <c r="D40" i="46"/>
  <c r="N39" i="46"/>
  <c r="O39" i="46" s="1"/>
  <c r="N38" i="46"/>
  <c r="O38" i="46"/>
  <c r="N37" i="46"/>
  <c r="O37" i="46" s="1"/>
  <c r="M36" i="46"/>
  <c r="L36" i="46"/>
  <c r="K36" i="46"/>
  <c r="J36" i="46"/>
  <c r="I36" i="46"/>
  <c r="H36" i="46"/>
  <c r="G36" i="46"/>
  <c r="F36" i="46"/>
  <c r="E36" i="46"/>
  <c r="D36" i="46"/>
  <c r="N35" i="46"/>
  <c r="O35" i="46"/>
  <c r="N34" i="46"/>
  <c r="O34" i="46" s="1"/>
  <c r="N33" i="46"/>
  <c r="O33" i="46" s="1"/>
  <c r="N32" i="46"/>
  <c r="O32" i="46" s="1"/>
  <c r="N31" i="46"/>
  <c r="O31" i="46" s="1"/>
  <c r="N30" i="46"/>
  <c r="O30" i="46"/>
  <c r="M29" i="46"/>
  <c r="L29" i="46"/>
  <c r="N29" i="46" s="1"/>
  <c r="O29" i="46" s="1"/>
  <c r="K29" i="46"/>
  <c r="J29" i="46"/>
  <c r="I29" i="46"/>
  <c r="H29" i="46"/>
  <c r="G29" i="46"/>
  <c r="F29" i="46"/>
  <c r="E29" i="46"/>
  <c r="D29" i="46"/>
  <c r="N28" i="46"/>
  <c r="O28" i="46"/>
  <c r="N27" i="46"/>
  <c r="O27" i="46"/>
  <c r="N26" i="46"/>
  <c r="O26" i="46" s="1"/>
  <c r="N25" i="46"/>
  <c r="O25" i="46" s="1"/>
  <c r="N24" i="46"/>
  <c r="O24" i="46" s="1"/>
  <c r="N23" i="46"/>
  <c r="O23" i="46" s="1"/>
  <c r="N22" i="46"/>
  <c r="O22" i="46"/>
  <c r="N21" i="46"/>
  <c r="O21" i="46" s="1"/>
  <c r="M20" i="46"/>
  <c r="L20" i="46"/>
  <c r="K20" i="46"/>
  <c r="J20" i="46"/>
  <c r="I20" i="46"/>
  <c r="H20" i="46"/>
  <c r="G20" i="46"/>
  <c r="F20" i="46"/>
  <c r="E20" i="46"/>
  <c r="E51" i="46" s="1"/>
  <c r="D20" i="46"/>
  <c r="N20" i="46" s="1"/>
  <c r="O20" i="46" s="1"/>
  <c r="N19" i="46"/>
  <c r="O19" i="46"/>
  <c r="N18" i="46"/>
  <c r="O18" i="46" s="1"/>
  <c r="N17" i="46"/>
  <c r="O17" i="46" s="1"/>
  <c r="N16" i="46"/>
  <c r="O16" i="46" s="1"/>
  <c r="N15" i="46"/>
  <c r="O15" i="46" s="1"/>
  <c r="N14" i="46"/>
  <c r="O14" i="46"/>
  <c r="M13" i="46"/>
  <c r="N13" i="46" s="1"/>
  <c r="O13" i="46" s="1"/>
  <c r="L13" i="46"/>
  <c r="K13" i="46"/>
  <c r="J13" i="46"/>
  <c r="I13" i="46"/>
  <c r="H13" i="46"/>
  <c r="G13" i="46"/>
  <c r="F13" i="46"/>
  <c r="E13" i="46"/>
  <c r="D13" i="46"/>
  <c r="N12" i="46"/>
  <c r="O12" i="46"/>
  <c r="N11" i="46"/>
  <c r="O11" i="46"/>
  <c r="N10" i="46"/>
  <c r="O10" i="46" s="1"/>
  <c r="N9" i="46"/>
  <c r="O9" i="46" s="1"/>
  <c r="N8" i="46"/>
  <c r="O8" i="46" s="1"/>
  <c r="N7" i="46"/>
  <c r="O7" i="46" s="1"/>
  <c r="N6" i="46"/>
  <c r="O6" i="46"/>
  <c r="M5" i="46"/>
  <c r="M51" i="46" s="1"/>
  <c r="L5" i="46"/>
  <c r="L51" i="46" s="1"/>
  <c r="K5" i="46"/>
  <c r="J5" i="46"/>
  <c r="I5" i="46"/>
  <c r="H5" i="46"/>
  <c r="G5" i="46"/>
  <c r="F5" i="46"/>
  <c r="E5" i="46"/>
  <c r="D5" i="46"/>
  <c r="N47" i="45"/>
  <c r="O47" i="45"/>
  <c r="N46" i="45"/>
  <c r="O46" i="45"/>
  <c r="N45" i="45"/>
  <c r="O45" i="45" s="1"/>
  <c r="N44" i="45"/>
  <c r="O44" i="45" s="1"/>
  <c r="N43" i="45"/>
  <c r="O43" i="45" s="1"/>
  <c r="M42" i="45"/>
  <c r="L42" i="45"/>
  <c r="K42" i="45"/>
  <c r="J42" i="45"/>
  <c r="N42" i="45" s="1"/>
  <c r="O42" i="45" s="1"/>
  <c r="I42" i="45"/>
  <c r="H42" i="45"/>
  <c r="G42" i="45"/>
  <c r="F42" i="45"/>
  <c r="E42" i="45"/>
  <c r="D42" i="45"/>
  <c r="N41" i="45"/>
  <c r="O41" i="45" s="1"/>
  <c r="N40" i="45"/>
  <c r="O40" i="45" s="1"/>
  <c r="N39" i="45"/>
  <c r="O39" i="45"/>
  <c r="N38" i="45"/>
  <c r="O38" i="45"/>
  <c r="M37" i="45"/>
  <c r="L37" i="45"/>
  <c r="K37" i="45"/>
  <c r="J37" i="45"/>
  <c r="I37" i="45"/>
  <c r="I48" i="45" s="1"/>
  <c r="H37" i="45"/>
  <c r="G37" i="45"/>
  <c r="F37" i="45"/>
  <c r="N37" i="45" s="1"/>
  <c r="O37" i="45" s="1"/>
  <c r="E37" i="45"/>
  <c r="D37" i="45"/>
  <c r="N36" i="45"/>
  <c r="O36" i="45" s="1"/>
  <c r="N35" i="45"/>
  <c r="O35" i="45" s="1"/>
  <c r="N34" i="45"/>
  <c r="O34" i="45" s="1"/>
  <c r="M33" i="45"/>
  <c r="L33" i="45"/>
  <c r="K33" i="45"/>
  <c r="J33" i="45"/>
  <c r="I33" i="45"/>
  <c r="H33" i="45"/>
  <c r="G33" i="45"/>
  <c r="G48" i="45" s="1"/>
  <c r="F33" i="45"/>
  <c r="E33" i="45"/>
  <c r="D33" i="45"/>
  <c r="N32" i="45"/>
  <c r="O32" i="45" s="1"/>
  <c r="N31" i="45"/>
  <c r="O31" i="45" s="1"/>
  <c r="N30" i="45"/>
  <c r="O30" i="45" s="1"/>
  <c r="N29" i="45"/>
  <c r="O29" i="45" s="1"/>
  <c r="N28" i="45"/>
  <c r="O28" i="45"/>
  <c r="N27" i="45"/>
  <c r="O27" i="45" s="1"/>
  <c r="M26" i="45"/>
  <c r="L26" i="45"/>
  <c r="K26" i="45"/>
  <c r="J26" i="45"/>
  <c r="I26" i="45"/>
  <c r="H26" i="45"/>
  <c r="G26" i="45"/>
  <c r="F26" i="45"/>
  <c r="E26" i="45"/>
  <c r="D26" i="45"/>
  <c r="N26" i="45" s="1"/>
  <c r="O26" i="45" s="1"/>
  <c r="N25" i="45"/>
  <c r="O25" i="45" s="1"/>
  <c r="N24" i="45"/>
  <c r="O24" i="45" s="1"/>
  <c r="N23" i="45"/>
  <c r="O23" i="45" s="1"/>
  <c r="N22" i="45"/>
  <c r="O22" i="45" s="1"/>
  <c r="N21" i="45"/>
  <c r="O21" i="45"/>
  <c r="N20" i="45"/>
  <c r="O20" i="45" s="1"/>
  <c r="M19" i="45"/>
  <c r="L19" i="45"/>
  <c r="K19" i="45"/>
  <c r="J19" i="45"/>
  <c r="I19" i="45"/>
  <c r="H19" i="45"/>
  <c r="G19" i="45"/>
  <c r="F19" i="45"/>
  <c r="F48" i="45" s="1"/>
  <c r="E19" i="45"/>
  <c r="E48" i="45" s="1"/>
  <c r="D19" i="45"/>
  <c r="N19" i="45" s="1"/>
  <c r="O19" i="45" s="1"/>
  <c r="N18" i="45"/>
  <c r="O18" i="45"/>
  <c r="N17" i="45"/>
  <c r="O17" i="45" s="1"/>
  <c r="N16" i="45"/>
  <c r="O16" i="45" s="1"/>
  <c r="N15" i="45"/>
  <c r="O15" i="45" s="1"/>
  <c r="N14" i="45"/>
  <c r="O14" i="45" s="1"/>
  <c r="M13" i="45"/>
  <c r="L13" i="45"/>
  <c r="N13" i="45" s="1"/>
  <c r="O13" i="45" s="1"/>
  <c r="K13" i="45"/>
  <c r="J13" i="45"/>
  <c r="I13" i="45"/>
  <c r="H13" i="45"/>
  <c r="G13" i="45"/>
  <c r="F13" i="45"/>
  <c r="E13" i="45"/>
  <c r="D13" i="45"/>
  <c r="N12" i="45"/>
  <c r="O12" i="45" s="1"/>
  <c r="N11" i="45"/>
  <c r="O11" i="45"/>
  <c r="N10" i="45"/>
  <c r="O10" i="45"/>
  <c r="N9" i="45"/>
  <c r="O9" i="45" s="1"/>
  <c r="N8" i="45"/>
  <c r="O8" i="45" s="1"/>
  <c r="N7" i="45"/>
  <c r="O7" i="45" s="1"/>
  <c r="N6" i="45"/>
  <c r="O6" i="45" s="1"/>
  <c r="M5" i="45"/>
  <c r="M48" i="45" s="1"/>
  <c r="L5" i="45"/>
  <c r="K5" i="45"/>
  <c r="K48" i="45" s="1"/>
  <c r="J5" i="45"/>
  <c r="J48" i="45" s="1"/>
  <c r="I5" i="45"/>
  <c r="H5" i="45"/>
  <c r="G5" i="45"/>
  <c r="F5" i="45"/>
  <c r="E5" i="45"/>
  <c r="D5" i="45"/>
  <c r="N47" i="44"/>
  <c r="O47" i="44" s="1"/>
  <c r="N46" i="44"/>
  <c r="O46" i="44"/>
  <c r="M45" i="44"/>
  <c r="L45" i="44"/>
  <c r="K45" i="44"/>
  <c r="J45" i="44"/>
  <c r="I45" i="44"/>
  <c r="H45" i="44"/>
  <c r="G45" i="44"/>
  <c r="G48" i="44" s="1"/>
  <c r="F45" i="44"/>
  <c r="E45" i="44"/>
  <c r="D45" i="44"/>
  <c r="N45" i="44" s="1"/>
  <c r="O45" i="44" s="1"/>
  <c r="N44" i="44"/>
  <c r="O44" i="44" s="1"/>
  <c r="N43" i="44"/>
  <c r="O43" i="44" s="1"/>
  <c r="N42" i="44"/>
  <c r="O42" i="44" s="1"/>
  <c r="N41" i="44"/>
  <c r="O41" i="44" s="1"/>
  <c r="N40" i="44"/>
  <c r="O40" i="44" s="1"/>
  <c r="M39" i="44"/>
  <c r="L39" i="44"/>
  <c r="K39" i="44"/>
  <c r="J39" i="44"/>
  <c r="I39" i="44"/>
  <c r="H39" i="44"/>
  <c r="G39" i="44"/>
  <c r="F39" i="44"/>
  <c r="E39" i="44"/>
  <c r="D39" i="44"/>
  <c r="N39" i="44" s="1"/>
  <c r="O39" i="44" s="1"/>
  <c r="N38" i="44"/>
  <c r="O38" i="44" s="1"/>
  <c r="N37" i="44"/>
  <c r="O37" i="44" s="1"/>
  <c r="N36" i="44"/>
  <c r="O36" i="44" s="1"/>
  <c r="N35" i="44"/>
  <c r="O35" i="44"/>
  <c r="M34" i="44"/>
  <c r="L34" i="44"/>
  <c r="K34" i="44"/>
  <c r="J34" i="44"/>
  <c r="I34" i="44"/>
  <c r="H34" i="44"/>
  <c r="G34" i="44"/>
  <c r="F34" i="44"/>
  <c r="F48" i="44" s="1"/>
  <c r="E34" i="44"/>
  <c r="E48" i="44" s="1"/>
  <c r="D34" i="44"/>
  <c r="N34" i="44" s="1"/>
  <c r="O34" i="44" s="1"/>
  <c r="N33" i="44"/>
  <c r="O33" i="44"/>
  <c r="N32" i="44"/>
  <c r="O32" i="44" s="1"/>
  <c r="N31" i="44"/>
  <c r="O31" i="44" s="1"/>
  <c r="N30" i="44"/>
  <c r="O30" i="44" s="1"/>
  <c r="N29" i="44"/>
  <c r="O29" i="44" s="1"/>
  <c r="N28" i="44"/>
  <c r="O28" i="44" s="1"/>
  <c r="M27" i="44"/>
  <c r="L27" i="44"/>
  <c r="K27" i="44"/>
  <c r="J27" i="44"/>
  <c r="I27" i="44"/>
  <c r="H27" i="44"/>
  <c r="G27" i="44"/>
  <c r="F27" i="44"/>
  <c r="E27" i="44"/>
  <c r="D27" i="44"/>
  <c r="D48" i="44" s="1"/>
  <c r="N26" i="44"/>
  <c r="O26" i="44"/>
  <c r="N25" i="44"/>
  <c r="O25" i="44"/>
  <c r="N24" i="44"/>
  <c r="O24" i="44" s="1"/>
  <c r="N23" i="44"/>
  <c r="O23" i="44" s="1"/>
  <c r="N22" i="44"/>
  <c r="O22" i="44" s="1"/>
  <c r="N21" i="44"/>
  <c r="O21" i="44" s="1"/>
  <c r="M20" i="44"/>
  <c r="N20" i="44" s="1"/>
  <c r="O20" i="44" s="1"/>
  <c r="L20" i="44"/>
  <c r="K20" i="44"/>
  <c r="J20" i="44"/>
  <c r="I20" i="44"/>
  <c r="H20" i="44"/>
  <c r="G20" i="44"/>
  <c r="F20" i="44"/>
  <c r="E20" i="44"/>
  <c r="D20" i="44"/>
  <c r="N19" i="44"/>
  <c r="O19" i="44" s="1"/>
  <c r="N18" i="44"/>
  <c r="O18" i="44"/>
  <c r="N17" i="44"/>
  <c r="O17" i="44"/>
  <c r="N16" i="44"/>
  <c r="O16" i="44" s="1"/>
  <c r="N15" i="44"/>
  <c r="O15" i="44" s="1"/>
  <c r="N14" i="44"/>
  <c r="O14" i="44" s="1"/>
  <c r="M13" i="44"/>
  <c r="L13" i="44"/>
  <c r="K13" i="44"/>
  <c r="N13" i="44" s="1"/>
  <c r="O13" i="44" s="1"/>
  <c r="J13" i="44"/>
  <c r="I13" i="44"/>
  <c r="H13" i="44"/>
  <c r="G13" i="44"/>
  <c r="F13" i="44"/>
  <c r="E13" i="44"/>
  <c r="D13" i="44"/>
  <c r="N12" i="44"/>
  <c r="O12" i="44" s="1"/>
  <c r="N11" i="44"/>
  <c r="O11" i="44" s="1"/>
  <c r="N10" i="44"/>
  <c r="O10" i="44"/>
  <c r="N9" i="44"/>
  <c r="O9" i="44"/>
  <c r="N8" i="44"/>
  <c r="O8" i="44" s="1"/>
  <c r="N7" i="44"/>
  <c r="O7" i="44" s="1"/>
  <c r="N6" i="44"/>
  <c r="O6" i="44" s="1"/>
  <c r="M5" i="44"/>
  <c r="M48" i="44" s="1"/>
  <c r="L5" i="44"/>
  <c r="L48" i="44" s="1"/>
  <c r="K5" i="44"/>
  <c r="K48" i="44" s="1"/>
  <c r="J5" i="44"/>
  <c r="N5" i="44" s="1"/>
  <c r="O5" i="44" s="1"/>
  <c r="I5" i="44"/>
  <c r="I48" i="44" s="1"/>
  <c r="H5" i="44"/>
  <c r="G5" i="44"/>
  <c r="F5" i="44"/>
  <c r="E5" i="44"/>
  <c r="D5" i="44"/>
  <c r="N47" i="43"/>
  <c r="O47" i="43" s="1"/>
  <c r="N46" i="43"/>
  <c r="O46" i="43" s="1"/>
  <c r="M45" i="43"/>
  <c r="L45" i="43"/>
  <c r="K45" i="43"/>
  <c r="J45" i="43"/>
  <c r="I45" i="43"/>
  <c r="H45" i="43"/>
  <c r="G45" i="43"/>
  <c r="F45" i="43"/>
  <c r="E45" i="43"/>
  <c r="D45" i="43"/>
  <c r="N45" i="43" s="1"/>
  <c r="O45" i="43" s="1"/>
  <c r="N44" i="43"/>
  <c r="O44" i="43" s="1"/>
  <c r="N43" i="43"/>
  <c r="O43" i="43" s="1"/>
  <c r="N42" i="43"/>
  <c r="O42" i="43"/>
  <c r="N41" i="43"/>
  <c r="O41" i="43" s="1"/>
  <c r="N40" i="43"/>
  <c r="O40" i="43" s="1"/>
  <c r="M39" i="43"/>
  <c r="L39" i="43"/>
  <c r="K39" i="43"/>
  <c r="J39" i="43"/>
  <c r="I39" i="43"/>
  <c r="H39" i="43"/>
  <c r="G39" i="43"/>
  <c r="F39" i="43"/>
  <c r="E39" i="43"/>
  <c r="E48" i="43" s="1"/>
  <c r="D39" i="43"/>
  <c r="D48" i="43" s="1"/>
  <c r="N38" i="43"/>
  <c r="O38" i="43" s="1"/>
  <c r="N37" i="43"/>
  <c r="O37" i="43" s="1"/>
  <c r="N36" i="43"/>
  <c r="O36" i="43" s="1"/>
  <c r="N35" i="43"/>
  <c r="O35" i="43"/>
  <c r="M34" i="43"/>
  <c r="L34" i="43"/>
  <c r="K34" i="43"/>
  <c r="J34" i="43"/>
  <c r="I34" i="43"/>
  <c r="H34" i="43"/>
  <c r="G34" i="43"/>
  <c r="F34" i="43"/>
  <c r="E34" i="43"/>
  <c r="D34" i="43"/>
  <c r="N33" i="43"/>
  <c r="O33" i="43"/>
  <c r="N32" i="43"/>
  <c r="O32" i="43"/>
  <c r="N31" i="43"/>
  <c r="O31" i="43" s="1"/>
  <c r="N30" i="43"/>
  <c r="O30" i="43" s="1"/>
  <c r="N29" i="43"/>
  <c r="O29" i="43" s="1"/>
  <c r="N28" i="43"/>
  <c r="O28" i="43" s="1"/>
  <c r="M27" i="43"/>
  <c r="L27" i="43"/>
  <c r="K27" i="43"/>
  <c r="N27" i="43" s="1"/>
  <c r="O27" i="43" s="1"/>
  <c r="J27" i="43"/>
  <c r="I27" i="43"/>
  <c r="H27" i="43"/>
  <c r="G27" i="43"/>
  <c r="F27" i="43"/>
  <c r="E27" i="43"/>
  <c r="D27" i="43"/>
  <c r="N26" i="43"/>
  <c r="O26" i="43" s="1"/>
  <c r="N25" i="43"/>
  <c r="O25" i="43"/>
  <c r="N24" i="43"/>
  <c r="O24" i="43"/>
  <c r="N23" i="43"/>
  <c r="O23" i="43" s="1"/>
  <c r="N22" i="43"/>
  <c r="O22" i="43" s="1"/>
  <c r="N21" i="43"/>
  <c r="O21" i="43" s="1"/>
  <c r="M20" i="43"/>
  <c r="L20" i="43"/>
  <c r="K20" i="43"/>
  <c r="J20" i="43"/>
  <c r="N20" i="43" s="1"/>
  <c r="O20" i="43" s="1"/>
  <c r="I20" i="43"/>
  <c r="H20" i="43"/>
  <c r="G20" i="43"/>
  <c r="F20" i="43"/>
  <c r="E20" i="43"/>
  <c r="D20" i="43"/>
  <c r="N19" i="43"/>
  <c r="O19" i="43" s="1"/>
  <c r="N18" i="43"/>
  <c r="O18" i="43" s="1"/>
  <c r="N17" i="43"/>
  <c r="O17" i="43"/>
  <c r="N16" i="43"/>
  <c r="O16" i="43"/>
  <c r="N15" i="43"/>
  <c r="O15" i="43" s="1"/>
  <c r="N14" i="43"/>
  <c r="O14" i="43" s="1"/>
  <c r="M13" i="43"/>
  <c r="L13" i="43"/>
  <c r="K13" i="43"/>
  <c r="J13" i="43"/>
  <c r="I13" i="43"/>
  <c r="H13" i="43"/>
  <c r="N13" i="43" s="1"/>
  <c r="O13" i="43" s="1"/>
  <c r="G13" i="43"/>
  <c r="F13" i="43"/>
  <c r="E13" i="43"/>
  <c r="D13" i="43"/>
  <c r="N12" i="43"/>
  <c r="O12" i="43" s="1"/>
  <c r="N11" i="43"/>
  <c r="O11" i="43" s="1"/>
  <c r="N10" i="43"/>
  <c r="O10" i="43" s="1"/>
  <c r="N9" i="43"/>
  <c r="O9" i="43" s="1"/>
  <c r="N8" i="43"/>
  <c r="O8" i="43"/>
  <c r="N7" i="43"/>
  <c r="O7" i="43" s="1"/>
  <c r="N6" i="43"/>
  <c r="O6" i="43" s="1"/>
  <c r="M5" i="43"/>
  <c r="M48" i="43" s="1"/>
  <c r="L5" i="43"/>
  <c r="L48" i="43" s="1"/>
  <c r="K5" i="43"/>
  <c r="K48" i="43" s="1"/>
  <c r="J5" i="43"/>
  <c r="J48" i="43" s="1"/>
  <c r="I5" i="43"/>
  <c r="I48" i="43" s="1"/>
  <c r="H5" i="43"/>
  <c r="G5" i="43"/>
  <c r="G48" i="43" s="1"/>
  <c r="F5" i="43"/>
  <c r="E5" i="43"/>
  <c r="D5" i="43"/>
  <c r="N47" i="42"/>
  <c r="O47" i="42" s="1"/>
  <c r="N46" i="42"/>
  <c r="O46" i="42" s="1"/>
  <c r="N45" i="42"/>
  <c r="O45" i="42" s="1"/>
  <c r="M44" i="42"/>
  <c r="L44" i="42"/>
  <c r="K44" i="42"/>
  <c r="J44" i="42"/>
  <c r="I44" i="42"/>
  <c r="H44" i="42"/>
  <c r="G44" i="42"/>
  <c r="F44" i="42"/>
  <c r="E44" i="42"/>
  <c r="D44" i="42"/>
  <c r="N44" i="42" s="1"/>
  <c r="O44" i="42" s="1"/>
  <c r="N43" i="42"/>
  <c r="O43" i="42" s="1"/>
  <c r="N42" i="42"/>
  <c r="O42" i="42"/>
  <c r="N41" i="42"/>
  <c r="O41" i="42" s="1"/>
  <c r="N40" i="42"/>
  <c r="O40" i="42" s="1"/>
  <c r="N39" i="42"/>
  <c r="O39" i="42" s="1"/>
  <c r="M38" i="42"/>
  <c r="L38" i="42"/>
  <c r="K38" i="42"/>
  <c r="J38" i="42"/>
  <c r="I38" i="42"/>
  <c r="H38" i="42"/>
  <c r="G38" i="42"/>
  <c r="F38" i="42"/>
  <c r="E38" i="42"/>
  <c r="D38" i="42"/>
  <c r="N38" i="42" s="1"/>
  <c r="O38" i="42" s="1"/>
  <c r="N37" i="42"/>
  <c r="O37" i="42" s="1"/>
  <c r="N36" i="42"/>
  <c r="O36" i="42" s="1"/>
  <c r="N35" i="42"/>
  <c r="O35" i="42" s="1"/>
  <c r="M34" i="42"/>
  <c r="L34" i="42"/>
  <c r="K34" i="42"/>
  <c r="J34" i="42"/>
  <c r="N34" i="42" s="1"/>
  <c r="O34" i="42" s="1"/>
  <c r="I34" i="42"/>
  <c r="H34" i="42"/>
  <c r="G34" i="42"/>
  <c r="F34" i="42"/>
  <c r="E34" i="42"/>
  <c r="D34" i="42"/>
  <c r="N33" i="42"/>
  <c r="O33" i="42" s="1"/>
  <c r="N32" i="42"/>
  <c r="O32" i="42" s="1"/>
  <c r="N31" i="42"/>
  <c r="O31" i="42"/>
  <c r="N30" i="42"/>
  <c r="O30" i="42" s="1"/>
  <c r="N29" i="42"/>
  <c r="O29" i="42" s="1"/>
  <c r="N28" i="42"/>
  <c r="O28" i="42" s="1"/>
  <c r="M27" i="42"/>
  <c r="M48" i="42" s="1"/>
  <c r="L27" i="42"/>
  <c r="K27" i="42"/>
  <c r="J27" i="42"/>
  <c r="I27" i="42"/>
  <c r="H27" i="42"/>
  <c r="H48" i="42" s="1"/>
  <c r="G27" i="42"/>
  <c r="F27" i="42"/>
  <c r="E27" i="42"/>
  <c r="D27" i="42"/>
  <c r="N26" i="42"/>
  <c r="O26" i="42" s="1"/>
  <c r="N25" i="42"/>
  <c r="O25" i="42" s="1"/>
  <c r="N24" i="42"/>
  <c r="O24" i="42" s="1"/>
  <c r="N23" i="42"/>
  <c r="O23" i="42"/>
  <c r="N22" i="42"/>
  <c r="O22" i="42" s="1"/>
  <c r="M21" i="42"/>
  <c r="L21" i="42"/>
  <c r="K21" i="42"/>
  <c r="J21" i="42"/>
  <c r="I21" i="42"/>
  <c r="H21" i="42"/>
  <c r="G21" i="42"/>
  <c r="F21" i="42"/>
  <c r="E21" i="42"/>
  <c r="N21" i="42" s="1"/>
  <c r="O21" i="42" s="1"/>
  <c r="D21" i="42"/>
  <c r="N20" i="42"/>
  <c r="O20" i="42" s="1"/>
  <c r="N19" i="42"/>
  <c r="O19" i="42" s="1"/>
  <c r="N18" i="42"/>
  <c r="O18" i="42" s="1"/>
  <c r="N17" i="42"/>
  <c r="O17" i="42" s="1"/>
  <c r="N16" i="42"/>
  <c r="O16" i="42" s="1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3" i="42" s="1"/>
  <c r="O13" i="42" s="1"/>
  <c r="N12" i="42"/>
  <c r="O12" i="42" s="1"/>
  <c r="N11" i="42"/>
  <c r="O11" i="42" s="1"/>
  <c r="N10" i="42"/>
  <c r="O10" i="42" s="1"/>
  <c r="N9" i="42"/>
  <c r="O9" i="42" s="1"/>
  <c r="N8" i="42"/>
  <c r="O8" i="42"/>
  <c r="N7" i="42"/>
  <c r="O7" i="42" s="1"/>
  <c r="N6" i="42"/>
  <c r="O6" i="42" s="1"/>
  <c r="M5" i="42"/>
  <c r="L5" i="42"/>
  <c r="K5" i="42"/>
  <c r="K48" i="42" s="1"/>
  <c r="J5" i="42"/>
  <c r="J48" i="42" s="1"/>
  <c r="I5" i="42"/>
  <c r="I48" i="42" s="1"/>
  <c r="H5" i="42"/>
  <c r="G5" i="42"/>
  <c r="G48" i="42" s="1"/>
  <c r="F5" i="42"/>
  <c r="F48" i="42" s="1"/>
  <c r="E5" i="42"/>
  <c r="E48" i="42" s="1"/>
  <c r="D5" i="42"/>
  <c r="N5" i="42" s="1"/>
  <c r="O5" i="42" s="1"/>
  <c r="N49" i="41"/>
  <c r="O49" i="41" s="1"/>
  <c r="N48" i="41"/>
  <c r="O48" i="41" s="1"/>
  <c r="N47" i="41"/>
  <c r="O47" i="41" s="1"/>
  <c r="M46" i="41"/>
  <c r="L46" i="41"/>
  <c r="K46" i="41"/>
  <c r="J46" i="41"/>
  <c r="I46" i="41"/>
  <c r="H46" i="41"/>
  <c r="G46" i="41"/>
  <c r="F46" i="41"/>
  <c r="E46" i="41"/>
  <c r="D46" i="41"/>
  <c r="N45" i="41"/>
  <c r="O45" i="41" s="1"/>
  <c r="N44" i="41"/>
  <c r="O44" i="41" s="1"/>
  <c r="N43" i="41"/>
  <c r="O43" i="41"/>
  <c r="M42" i="41"/>
  <c r="L42" i="41"/>
  <c r="K42" i="41"/>
  <c r="K50" i="41" s="1"/>
  <c r="J42" i="41"/>
  <c r="J50" i="41" s="1"/>
  <c r="I42" i="41"/>
  <c r="N42" i="41" s="1"/>
  <c r="O42" i="41" s="1"/>
  <c r="H42" i="41"/>
  <c r="G42" i="41"/>
  <c r="F42" i="41"/>
  <c r="E42" i="41"/>
  <c r="D42" i="41"/>
  <c r="N41" i="41"/>
  <c r="O41" i="41" s="1"/>
  <c r="N40" i="41"/>
  <c r="O40" i="41"/>
  <c r="N39" i="41"/>
  <c r="O39" i="41" s="1"/>
  <c r="M38" i="41"/>
  <c r="M50" i="41" s="1"/>
  <c r="L38" i="41"/>
  <c r="K38" i="41"/>
  <c r="J38" i="41"/>
  <c r="I38" i="41"/>
  <c r="H38" i="41"/>
  <c r="G38" i="41"/>
  <c r="F38" i="41"/>
  <c r="E38" i="41"/>
  <c r="D38" i="41"/>
  <c r="N37" i="41"/>
  <c r="O37" i="41" s="1"/>
  <c r="N36" i="41"/>
  <c r="O36" i="41" s="1"/>
  <c r="N35" i="41"/>
  <c r="O35" i="41" s="1"/>
  <c r="N34" i="41"/>
  <c r="O34" i="41" s="1"/>
  <c r="N33" i="41"/>
  <c r="O33" i="41" s="1"/>
  <c r="N32" i="41"/>
  <c r="O32" i="41" s="1"/>
  <c r="N31" i="41"/>
  <c r="O31" i="41" s="1"/>
  <c r="M30" i="41"/>
  <c r="L30" i="41"/>
  <c r="K30" i="41"/>
  <c r="J30" i="41"/>
  <c r="I30" i="41"/>
  <c r="H30" i="41"/>
  <c r="G30" i="41"/>
  <c r="F30" i="41"/>
  <c r="E30" i="41"/>
  <c r="D30" i="41"/>
  <c r="N29" i="41"/>
  <c r="O29" i="41" s="1"/>
  <c r="N28" i="41"/>
  <c r="O28" i="41" s="1"/>
  <c r="N27" i="41"/>
  <c r="O27" i="41" s="1"/>
  <c r="N26" i="41"/>
  <c r="O26" i="41" s="1"/>
  <c r="N25" i="41"/>
  <c r="O25" i="41"/>
  <c r="N24" i="41"/>
  <c r="O24" i="41" s="1"/>
  <c r="N23" i="41"/>
  <c r="O23" i="41" s="1"/>
  <c r="N22" i="41"/>
  <c r="O22" i="41" s="1"/>
  <c r="M21" i="41"/>
  <c r="L21" i="41"/>
  <c r="K21" i="41"/>
  <c r="J21" i="41"/>
  <c r="I21" i="41"/>
  <c r="H21" i="41"/>
  <c r="G21" i="41"/>
  <c r="F21" i="41"/>
  <c r="E21" i="41"/>
  <c r="D21" i="41"/>
  <c r="N20" i="41"/>
  <c r="O20" i="41" s="1"/>
  <c r="N19" i="41"/>
  <c r="O19" i="41" s="1"/>
  <c r="N18" i="41"/>
  <c r="O18" i="41" s="1"/>
  <c r="N17" i="41"/>
  <c r="O17" i="41"/>
  <c r="N16" i="41"/>
  <c r="O16" i="41" s="1"/>
  <c r="N15" i="41"/>
  <c r="O15" i="41" s="1"/>
  <c r="N14" i="41"/>
  <c r="O14" i="41" s="1"/>
  <c r="M13" i="41"/>
  <c r="L13" i="41"/>
  <c r="K13" i="41"/>
  <c r="J13" i="41"/>
  <c r="I13" i="41"/>
  <c r="H13" i="41"/>
  <c r="G13" i="41"/>
  <c r="F13" i="41"/>
  <c r="E13" i="41"/>
  <c r="E50" i="41" s="1"/>
  <c r="D13" i="41"/>
  <c r="N12" i="41"/>
  <c r="O12" i="41" s="1"/>
  <c r="N11" i="41"/>
  <c r="O11" i="41" s="1"/>
  <c r="N10" i="41"/>
  <c r="O10" i="41" s="1"/>
  <c r="N9" i="41"/>
  <c r="O9" i="41" s="1"/>
  <c r="N8" i="41"/>
  <c r="O8" i="41"/>
  <c r="N7" i="41"/>
  <c r="O7" i="41" s="1"/>
  <c r="N6" i="41"/>
  <c r="O6" i="41" s="1"/>
  <c r="M5" i="41"/>
  <c r="L5" i="41"/>
  <c r="K5" i="41"/>
  <c r="J5" i="41"/>
  <c r="I5" i="41"/>
  <c r="I50" i="41" s="1"/>
  <c r="H5" i="41"/>
  <c r="H50" i="41" s="1"/>
  <c r="G5" i="41"/>
  <c r="G50" i="41" s="1"/>
  <c r="F5" i="41"/>
  <c r="E5" i="41"/>
  <c r="D5" i="41"/>
  <c r="D50" i="41" s="1"/>
  <c r="N52" i="40"/>
  <c r="O52" i="40" s="1"/>
  <c r="N51" i="40"/>
  <c r="O51" i="40" s="1"/>
  <c r="N50" i="40"/>
  <c r="O50" i="40" s="1"/>
  <c r="N49" i="40"/>
  <c r="O49" i="40"/>
  <c r="M48" i="40"/>
  <c r="L48" i="40"/>
  <c r="K48" i="40"/>
  <c r="J48" i="40"/>
  <c r="I48" i="40"/>
  <c r="H48" i="40"/>
  <c r="G48" i="40"/>
  <c r="F48" i="40"/>
  <c r="E48" i="40"/>
  <c r="E53" i="40" s="1"/>
  <c r="D48" i="40"/>
  <c r="N48" i="40" s="1"/>
  <c r="O48" i="40" s="1"/>
  <c r="N47" i="40"/>
  <c r="O47" i="40"/>
  <c r="N46" i="40"/>
  <c r="O46" i="40"/>
  <c r="N45" i="40"/>
  <c r="O45" i="40" s="1"/>
  <c r="N44" i="40"/>
  <c r="O44" i="40" s="1"/>
  <c r="N43" i="40"/>
  <c r="O43" i="40" s="1"/>
  <c r="M42" i="40"/>
  <c r="L42" i="40"/>
  <c r="K42" i="40"/>
  <c r="J42" i="40"/>
  <c r="I42" i="40"/>
  <c r="H42" i="40"/>
  <c r="G42" i="40"/>
  <c r="F42" i="40"/>
  <c r="E42" i="40"/>
  <c r="D42" i="40"/>
  <c r="N41" i="40"/>
  <c r="O41" i="40" s="1"/>
  <c r="N40" i="40"/>
  <c r="O40" i="40" s="1"/>
  <c r="N39" i="40"/>
  <c r="O39" i="40"/>
  <c r="M38" i="40"/>
  <c r="L38" i="40"/>
  <c r="K38" i="40"/>
  <c r="J38" i="40"/>
  <c r="I38" i="40"/>
  <c r="H38" i="40"/>
  <c r="N38" i="40" s="1"/>
  <c r="O38" i="40" s="1"/>
  <c r="G38" i="40"/>
  <c r="F38" i="40"/>
  <c r="E38" i="40"/>
  <c r="D38" i="40"/>
  <c r="N37" i="40"/>
  <c r="O37" i="40"/>
  <c r="N36" i="40"/>
  <c r="O36" i="40" s="1"/>
  <c r="N35" i="40"/>
  <c r="O35" i="40" s="1"/>
  <c r="N34" i="40"/>
  <c r="O34" i="40" s="1"/>
  <c r="N33" i="40"/>
  <c r="O33" i="40" s="1"/>
  <c r="N32" i="40"/>
  <c r="O32" i="40" s="1"/>
  <c r="N31" i="40"/>
  <c r="O31" i="40"/>
  <c r="N30" i="40"/>
  <c r="O30" i="40"/>
  <c r="N29" i="40"/>
  <c r="O29" i="40" s="1"/>
  <c r="M28" i="40"/>
  <c r="L28" i="40"/>
  <c r="K28" i="40"/>
  <c r="J28" i="40"/>
  <c r="I28" i="40"/>
  <c r="H28" i="40"/>
  <c r="G28" i="40"/>
  <c r="F28" i="40"/>
  <c r="E28" i="40"/>
  <c r="D28" i="40"/>
  <c r="N27" i="40"/>
  <c r="O27" i="40" s="1"/>
  <c r="N26" i="40"/>
  <c r="O26" i="40" s="1"/>
  <c r="N25" i="40"/>
  <c r="O25" i="40" s="1"/>
  <c r="N24" i="40"/>
  <c r="O24" i="40" s="1"/>
  <c r="N23" i="40"/>
  <c r="O23" i="40"/>
  <c r="N22" i="40"/>
  <c r="O22" i="40"/>
  <c r="N21" i="40"/>
  <c r="O21" i="40" s="1"/>
  <c r="N20" i="40"/>
  <c r="O20" i="40" s="1"/>
  <c r="M19" i="40"/>
  <c r="L19" i="40"/>
  <c r="K19" i="40"/>
  <c r="J19" i="40"/>
  <c r="I19" i="40"/>
  <c r="H19" i="40"/>
  <c r="G19" i="40"/>
  <c r="F19" i="40"/>
  <c r="E19" i="40"/>
  <c r="D19" i="40"/>
  <c r="N18" i="40"/>
  <c r="O18" i="40" s="1"/>
  <c r="N17" i="40"/>
  <c r="O17" i="40" s="1"/>
  <c r="N16" i="40"/>
  <c r="O16" i="40" s="1"/>
  <c r="N15" i="40"/>
  <c r="O15" i="40"/>
  <c r="N14" i="40"/>
  <c r="O14" i="40"/>
  <c r="N13" i="40"/>
  <c r="O13" i="40" s="1"/>
  <c r="M12" i="40"/>
  <c r="L12" i="40"/>
  <c r="K12" i="40"/>
  <c r="J12" i="40"/>
  <c r="I12" i="40"/>
  <c r="H12" i="40"/>
  <c r="G12" i="40"/>
  <c r="F12" i="40"/>
  <c r="E12" i="40"/>
  <c r="D12" i="40"/>
  <c r="N11" i="40"/>
  <c r="O11" i="40" s="1"/>
  <c r="N10" i="40"/>
  <c r="O10" i="40" s="1"/>
  <c r="N9" i="40"/>
  <c r="O9" i="40" s="1"/>
  <c r="N8" i="40"/>
  <c r="O8" i="40" s="1"/>
  <c r="N7" i="40"/>
  <c r="O7" i="40"/>
  <c r="N6" i="40"/>
  <c r="O6" i="40"/>
  <c r="M5" i="40"/>
  <c r="M53" i="40" s="1"/>
  <c r="L5" i="40"/>
  <c r="L53" i="40" s="1"/>
  <c r="K5" i="40"/>
  <c r="K53" i="40" s="1"/>
  <c r="J5" i="40"/>
  <c r="J53" i="40" s="1"/>
  <c r="I5" i="40"/>
  <c r="I53" i="40" s="1"/>
  <c r="H5" i="40"/>
  <c r="G5" i="40"/>
  <c r="G53" i="40" s="1"/>
  <c r="F5" i="40"/>
  <c r="E5" i="40"/>
  <c r="D5" i="40"/>
  <c r="N44" i="38"/>
  <c r="O44" i="38"/>
  <c r="N43" i="38"/>
  <c r="O43" i="38" s="1"/>
  <c r="M42" i="38"/>
  <c r="L42" i="38"/>
  <c r="K42" i="38"/>
  <c r="J42" i="38"/>
  <c r="I42" i="38"/>
  <c r="H42" i="38"/>
  <c r="G42" i="38"/>
  <c r="F42" i="38"/>
  <c r="E42" i="38"/>
  <c r="D42" i="38"/>
  <c r="N41" i="38"/>
  <c r="O41" i="38" s="1"/>
  <c r="N40" i="38"/>
  <c r="O40" i="38" s="1"/>
  <c r="N39" i="38"/>
  <c r="O39" i="38" s="1"/>
  <c r="N38" i="38"/>
  <c r="O38" i="38" s="1"/>
  <c r="N37" i="38"/>
  <c r="O37" i="38" s="1"/>
  <c r="N36" i="38"/>
  <c r="O36" i="38" s="1"/>
  <c r="M35" i="38"/>
  <c r="L35" i="38"/>
  <c r="K35" i="38"/>
  <c r="J35" i="38"/>
  <c r="I35" i="38"/>
  <c r="H35" i="38"/>
  <c r="G35" i="38"/>
  <c r="F35" i="38"/>
  <c r="E35" i="38"/>
  <c r="D35" i="38"/>
  <c r="N34" i="38"/>
  <c r="O34" i="38"/>
  <c r="N33" i="38"/>
  <c r="O33" i="38" s="1"/>
  <c r="M32" i="38"/>
  <c r="L32" i="38"/>
  <c r="K32" i="38"/>
  <c r="J32" i="38"/>
  <c r="I32" i="38"/>
  <c r="H32" i="38"/>
  <c r="G32" i="38"/>
  <c r="F32" i="38"/>
  <c r="E32" i="38"/>
  <c r="D32" i="38"/>
  <c r="N31" i="38"/>
  <c r="O31" i="38" s="1"/>
  <c r="N30" i="38"/>
  <c r="O30" i="38" s="1"/>
  <c r="N29" i="38"/>
  <c r="O29" i="38" s="1"/>
  <c r="N28" i="38"/>
  <c r="O28" i="38" s="1"/>
  <c r="N27" i="38"/>
  <c r="O27" i="38"/>
  <c r="N26" i="38"/>
  <c r="O26" i="38"/>
  <c r="N25" i="38"/>
  <c r="O25" i="38" s="1"/>
  <c r="N24" i="38"/>
  <c r="O24" i="38" s="1"/>
  <c r="M23" i="38"/>
  <c r="L23" i="38"/>
  <c r="K23" i="38"/>
  <c r="J23" i="38"/>
  <c r="I23" i="38"/>
  <c r="H23" i="38"/>
  <c r="G23" i="38"/>
  <c r="F23" i="38"/>
  <c r="E23" i="38"/>
  <c r="D23" i="38"/>
  <c r="N22" i="38"/>
  <c r="O22" i="38" s="1"/>
  <c r="N21" i="38"/>
  <c r="O21" i="38" s="1"/>
  <c r="N20" i="38"/>
  <c r="O20" i="38" s="1"/>
  <c r="N19" i="38"/>
  <c r="O19" i="38"/>
  <c r="N18" i="38"/>
  <c r="O18" i="38"/>
  <c r="N17" i="38"/>
  <c r="O17" i="38" s="1"/>
  <c r="N16" i="38"/>
  <c r="O16" i="38" s="1"/>
  <c r="N15" i="38"/>
  <c r="O15" i="38" s="1"/>
  <c r="M14" i="38"/>
  <c r="L14" i="38"/>
  <c r="K14" i="38"/>
  <c r="K45" i="38" s="1"/>
  <c r="J14" i="38"/>
  <c r="I14" i="38"/>
  <c r="H14" i="38"/>
  <c r="G14" i="38"/>
  <c r="F14" i="38"/>
  <c r="E14" i="38"/>
  <c r="D14" i="38"/>
  <c r="N13" i="38"/>
  <c r="O13" i="38" s="1"/>
  <c r="N12" i="38"/>
  <c r="O12" i="38" s="1"/>
  <c r="M11" i="38"/>
  <c r="L11" i="38"/>
  <c r="K11" i="38"/>
  <c r="J11" i="38"/>
  <c r="I11" i="38"/>
  <c r="H11" i="38"/>
  <c r="G11" i="38"/>
  <c r="G45" i="38" s="1"/>
  <c r="F11" i="38"/>
  <c r="E11" i="38"/>
  <c r="E45" i="38" s="1"/>
  <c r="D11" i="38"/>
  <c r="N10" i="38"/>
  <c r="O10" i="38" s="1"/>
  <c r="N9" i="38"/>
  <c r="O9" i="38" s="1"/>
  <c r="N8" i="38"/>
  <c r="O8" i="38" s="1"/>
  <c r="N7" i="38"/>
  <c r="O7" i="38" s="1"/>
  <c r="N6" i="38"/>
  <c r="O6" i="38" s="1"/>
  <c r="M5" i="38"/>
  <c r="L5" i="38"/>
  <c r="K5" i="38"/>
  <c r="J5" i="38"/>
  <c r="I5" i="38"/>
  <c r="H5" i="38"/>
  <c r="G5" i="38"/>
  <c r="F5" i="38"/>
  <c r="E5" i="38"/>
  <c r="D5" i="38"/>
  <c r="N47" i="37"/>
  <c r="O47" i="37" s="1"/>
  <c r="N46" i="37"/>
  <c r="O46" i="37" s="1"/>
  <c r="N45" i="37"/>
  <c r="O45" i="37" s="1"/>
  <c r="M44" i="37"/>
  <c r="L44" i="37"/>
  <c r="K44" i="37"/>
  <c r="J44" i="37"/>
  <c r="I44" i="37"/>
  <c r="H44" i="37"/>
  <c r="G44" i="37"/>
  <c r="F44" i="37"/>
  <c r="E44" i="37"/>
  <c r="D44" i="37"/>
  <c r="N43" i="37"/>
  <c r="O43" i="37" s="1"/>
  <c r="N42" i="37"/>
  <c r="O42" i="37"/>
  <c r="N41" i="37"/>
  <c r="O41" i="37"/>
  <c r="N40" i="37"/>
  <c r="O40" i="37"/>
  <c r="M39" i="37"/>
  <c r="L39" i="37"/>
  <c r="K39" i="37"/>
  <c r="J39" i="37"/>
  <c r="I39" i="37"/>
  <c r="H39" i="37"/>
  <c r="G39" i="37"/>
  <c r="F39" i="37"/>
  <c r="E39" i="37"/>
  <c r="D39" i="37"/>
  <c r="N38" i="37"/>
  <c r="O38" i="37" s="1"/>
  <c r="N37" i="37"/>
  <c r="O37" i="37" s="1"/>
  <c r="M36" i="37"/>
  <c r="L36" i="37"/>
  <c r="K36" i="37"/>
  <c r="J36" i="37"/>
  <c r="I36" i="37"/>
  <c r="H36" i="37"/>
  <c r="G36" i="37"/>
  <c r="F36" i="37"/>
  <c r="E36" i="37"/>
  <c r="D36" i="37"/>
  <c r="N35" i="37"/>
  <c r="O35" i="37" s="1"/>
  <c r="N34" i="37"/>
  <c r="O34" i="37" s="1"/>
  <c r="N33" i="37"/>
  <c r="O33" i="37" s="1"/>
  <c r="N32" i="37"/>
  <c r="O32" i="37"/>
  <c r="N31" i="37"/>
  <c r="O31" i="37" s="1"/>
  <c r="N30" i="37"/>
  <c r="O30" i="37" s="1"/>
  <c r="N29" i="37"/>
  <c r="O29" i="37" s="1"/>
  <c r="M28" i="37"/>
  <c r="L28" i="37"/>
  <c r="K28" i="37"/>
  <c r="J28" i="37"/>
  <c r="I28" i="37"/>
  <c r="H28" i="37"/>
  <c r="G28" i="37"/>
  <c r="F28" i="37"/>
  <c r="E28" i="37"/>
  <c r="D28" i="37"/>
  <c r="N28" i="37" s="1"/>
  <c r="O28" i="37" s="1"/>
  <c r="N27" i="37"/>
  <c r="O27" i="37" s="1"/>
  <c r="N26" i="37"/>
  <c r="O26" i="37" s="1"/>
  <c r="N25" i="37"/>
  <c r="O25" i="37" s="1"/>
  <c r="N24" i="37"/>
  <c r="O24" i="37"/>
  <c r="N23" i="37"/>
  <c r="O23" i="37" s="1"/>
  <c r="N22" i="37"/>
  <c r="O22" i="37" s="1"/>
  <c r="N21" i="37"/>
  <c r="O21" i="37" s="1"/>
  <c r="M20" i="37"/>
  <c r="L20" i="37"/>
  <c r="K20" i="37"/>
  <c r="J20" i="37"/>
  <c r="I20" i="37"/>
  <c r="H20" i="37"/>
  <c r="G20" i="37"/>
  <c r="F20" i="37"/>
  <c r="E20" i="37"/>
  <c r="D20" i="37"/>
  <c r="N19" i="37"/>
  <c r="O19" i="37" s="1"/>
  <c r="N18" i="37"/>
  <c r="O18" i="37"/>
  <c r="N17" i="37"/>
  <c r="O17" i="37"/>
  <c r="N16" i="37"/>
  <c r="O16" i="37" s="1"/>
  <c r="N15" i="37"/>
  <c r="O15" i="37" s="1"/>
  <c r="N14" i="37"/>
  <c r="O14" i="37" s="1"/>
  <c r="M13" i="37"/>
  <c r="L13" i="37"/>
  <c r="K13" i="37"/>
  <c r="J13" i="37"/>
  <c r="I13" i="37"/>
  <c r="H13" i="37"/>
  <c r="G13" i="37"/>
  <c r="F13" i="37"/>
  <c r="E13" i="37"/>
  <c r="D13" i="37"/>
  <c r="N13" i="37" s="1"/>
  <c r="O13" i="37" s="1"/>
  <c r="N12" i="37"/>
  <c r="O12" i="37" s="1"/>
  <c r="N11" i="37"/>
  <c r="O11" i="37"/>
  <c r="N10" i="37"/>
  <c r="O10" i="37"/>
  <c r="N9" i="37"/>
  <c r="O9" i="37" s="1"/>
  <c r="N8" i="37"/>
  <c r="O8" i="37" s="1"/>
  <c r="N7" i="37"/>
  <c r="O7" i="37" s="1"/>
  <c r="N6" i="37"/>
  <c r="O6" i="37"/>
  <c r="M5" i="37"/>
  <c r="L5" i="37"/>
  <c r="K5" i="37"/>
  <c r="K48" i="37" s="1"/>
  <c r="J5" i="37"/>
  <c r="J48" i="37" s="1"/>
  <c r="I5" i="37"/>
  <c r="H5" i="37"/>
  <c r="H48" i="37" s="1"/>
  <c r="G5" i="37"/>
  <c r="G48" i="37" s="1"/>
  <c r="F5" i="37"/>
  <c r="F48" i="37" s="1"/>
  <c r="E5" i="37"/>
  <c r="E48" i="37" s="1"/>
  <c r="D5" i="37"/>
  <c r="D48" i="37" s="1"/>
  <c r="N47" i="36"/>
  <c r="O47" i="36" s="1"/>
  <c r="N46" i="36"/>
  <c r="O46" i="36" s="1"/>
  <c r="M45" i="36"/>
  <c r="L45" i="36"/>
  <c r="K45" i="36"/>
  <c r="J45" i="36"/>
  <c r="I45" i="36"/>
  <c r="H45" i="36"/>
  <c r="G45" i="36"/>
  <c r="F45" i="36"/>
  <c r="E45" i="36"/>
  <c r="D45" i="36"/>
  <c r="N44" i="36"/>
  <c r="O44" i="36" s="1"/>
  <c r="N43" i="36"/>
  <c r="O43" i="36" s="1"/>
  <c r="N42" i="36"/>
  <c r="O42" i="36"/>
  <c r="N41" i="36"/>
  <c r="O41" i="36"/>
  <c r="M40" i="36"/>
  <c r="L40" i="36"/>
  <c r="K40" i="36"/>
  <c r="J40" i="36"/>
  <c r="I40" i="36"/>
  <c r="H40" i="36"/>
  <c r="G40" i="36"/>
  <c r="F40" i="36"/>
  <c r="E40" i="36"/>
  <c r="D40" i="36"/>
  <c r="N39" i="36"/>
  <c r="O39" i="36"/>
  <c r="N38" i="36"/>
  <c r="O38" i="36"/>
  <c r="N37" i="36"/>
  <c r="O37" i="36"/>
  <c r="M36" i="36"/>
  <c r="L36" i="36"/>
  <c r="K36" i="36"/>
  <c r="J36" i="36"/>
  <c r="I36" i="36"/>
  <c r="H36" i="36"/>
  <c r="G36" i="36"/>
  <c r="F36" i="36"/>
  <c r="E36" i="36"/>
  <c r="D36" i="36"/>
  <c r="N35" i="36"/>
  <c r="O35" i="36"/>
  <c r="N34" i="36"/>
  <c r="O34" i="36" s="1"/>
  <c r="N33" i="36"/>
  <c r="O33" i="36" s="1"/>
  <c r="N32" i="36"/>
  <c r="O32" i="36" s="1"/>
  <c r="N31" i="36"/>
  <c r="O31" i="36"/>
  <c r="N30" i="36"/>
  <c r="O30" i="36" s="1"/>
  <c r="N29" i="36"/>
  <c r="O29" i="36"/>
  <c r="N28" i="36"/>
  <c r="O28" i="36" s="1"/>
  <c r="M27" i="36"/>
  <c r="L27" i="36"/>
  <c r="K27" i="36"/>
  <c r="J27" i="36"/>
  <c r="I27" i="36"/>
  <c r="H27" i="36"/>
  <c r="G27" i="36"/>
  <c r="F27" i="36"/>
  <c r="E27" i="36"/>
  <c r="D27" i="36"/>
  <c r="N26" i="36"/>
  <c r="O26" i="36"/>
  <c r="N25" i="36"/>
  <c r="O25" i="36" s="1"/>
  <c r="N24" i="36"/>
  <c r="O24" i="36" s="1"/>
  <c r="N23" i="36"/>
  <c r="O23" i="36" s="1"/>
  <c r="N22" i="36"/>
  <c r="O22" i="36" s="1"/>
  <c r="N21" i="36"/>
  <c r="O21" i="36" s="1"/>
  <c r="N20" i="36"/>
  <c r="O20" i="36"/>
  <c r="M19" i="36"/>
  <c r="L19" i="36"/>
  <c r="K19" i="36"/>
  <c r="J19" i="36"/>
  <c r="I19" i="36"/>
  <c r="H19" i="36"/>
  <c r="G19" i="36"/>
  <c r="F19" i="36"/>
  <c r="E19" i="36"/>
  <c r="D19" i="36"/>
  <c r="N18" i="36"/>
  <c r="O18" i="36" s="1"/>
  <c r="N17" i="36"/>
  <c r="O17" i="36" s="1"/>
  <c r="N16" i="36"/>
  <c r="O16" i="36" s="1"/>
  <c r="N15" i="36"/>
  <c r="O15" i="36" s="1"/>
  <c r="N14" i="36"/>
  <c r="O14" i="36" s="1"/>
  <c r="M13" i="36"/>
  <c r="M48" i="36" s="1"/>
  <c r="L13" i="36"/>
  <c r="K13" i="36"/>
  <c r="J13" i="36"/>
  <c r="I13" i="36"/>
  <c r="H13" i="36"/>
  <c r="G13" i="36"/>
  <c r="F13" i="36"/>
  <c r="E13" i="36"/>
  <c r="D13" i="36"/>
  <c r="N12" i="36"/>
  <c r="O12" i="36" s="1"/>
  <c r="N11" i="36"/>
  <c r="O11" i="36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K5" i="36"/>
  <c r="K48" i="36" s="1"/>
  <c r="J5" i="36"/>
  <c r="I5" i="36"/>
  <c r="H5" i="36"/>
  <c r="G5" i="36"/>
  <c r="F5" i="36"/>
  <c r="F48" i="36" s="1"/>
  <c r="E5" i="36"/>
  <c r="D5" i="36"/>
  <c r="N5" i="36" s="1"/>
  <c r="O5" i="36" s="1"/>
  <c r="N50" i="35"/>
  <c r="O50" i="35" s="1"/>
  <c r="N49" i="35"/>
  <c r="O49" i="35" s="1"/>
  <c r="M48" i="35"/>
  <c r="L48" i="35"/>
  <c r="K48" i="35"/>
  <c r="J48" i="35"/>
  <c r="I48" i="35"/>
  <c r="H48" i="35"/>
  <c r="G48" i="35"/>
  <c r="F48" i="35"/>
  <c r="E48" i="35"/>
  <c r="D48" i="35"/>
  <c r="N47" i="35"/>
  <c r="O47" i="35"/>
  <c r="N46" i="35"/>
  <c r="O46" i="35" s="1"/>
  <c r="N45" i="35"/>
  <c r="O45" i="35"/>
  <c r="N44" i="35"/>
  <c r="O44" i="35" s="1"/>
  <c r="N43" i="35"/>
  <c r="O43" i="35"/>
  <c r="M42" i="35"/>
  <c r="N42" i="35" s="1"/>
  <c r="O42" i="35" s="1"/>
  <c r="L42" i="35"/>
  <c r="K42" i="35"/>
  <c r="J42" i="35"/>
  <c r="I42" i="35"/>
  <c r="H42" i="35"/>
  <c r="G42" i="35"/>
  <c r="F42" i="35"/>
  <c r="E42" i="35"/>
  <c r="D42" i="35"/>
  <c r="N41" i="35"/>
  <c r="O41" i="35"/>
  <c r="N40" i="35"/>
  <c r="O40" i="35"/>
  <c r="N39" i="35"/>
  <c r="O39" i="35" s="1"/>
  <c r="N38" i="35"/>
  <c r="O38" i="35"/>
  <c r="M37" i="35"/>
  <c r="L37" i="35"/>
  <c r="K37" i="35"/>
  <c r="J37" i="35"/>
  <c r="I37" i="35"/>
  <c r="H37" i="35"/>
  <c r="G37" i="35"/>
  <c r="F37" i="35"/>
  <c r="E37" i="35"/>
  <c r="D37" i="35"/>
  <c r="N36" i="35"/>
  <c r="O36" i="35" s="1"/>
  <c r="N35" i="35"/>
  <c r="O35" i="35" s="1"/>
  <c r="N34" i="35"/>
  <c r="O34" i="35"/>
  <c r="N33" i="35"/>
  <c r="O33" i="35"/>
  <c r="N32" i="35"/>
  <c r="O32" i="35"/>
  <c r="N31" i="35"/>
  <c r="O31" i="35" s="1"/>
  <c r="N30" i="35"/>
  <c r="O30" i="35" s="1"/>
  <c r="N29" i="35"/>
  <c r="O29" i="35" s="1"/>
  <c r="M28" i="35"/>
  <c r="L28" i="35"/>
  <c r="K28" i="35"/>
  <c r="J28" i="35"/>
  <c r="I28" i="35"/>
  <c r="H28" i="35"/>
  <c r="G28" i="35"/>
  <c r="F28" i="35"/>
  <c r="E28" i="35"/>
  <c r="D28" i="35"/>
  <c r="N27" i="35"/>
  <c r="O27" i="35"/>
  <c r="N26" i="35"/>
  <c r="O26" i="35"/>
  <c r="N25" i="35"/>
  <c r="O25" i="35"/>
  <c r="N24" i="35"/>
  <c r="O24" i="35" s="1"/>
  <c r="N23" i="35"/>
  <c r="O23" i="35" s="1"/>
  <c r="N22" i="35"/>
  <c r="O22" i="35" s="1"/>
  <c r="N21" i="35"/>
  <c r="O21" i="35"/>
  <c r="M20" i="35"/>
  <c r="L20" i="35"/>
  <c r="K20" i="35"/>
  <c r="J20" i="35"/>
  <c r="I20" i="35"/>
  <c r="H20" i="35"/>
  <c r="G20" i="35"/>
  <c r="F20" i="35"/>
  <c r="E20" i="35"/>
  <c r="D20" i="35"/>
  <c r="N19" i="35"/>
  <c r="O19" i="35" s="1"/>
  <c r="N18" i="35"/>
  <c r="O18" i="35"/>
  <c r="N17" i="35"/>
  <c r="O17" i="35"/>
  <c r="N16" i="35"/>
  <c r="O16" i="35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3" i="35"/>
  <c r="O13" i="35" s="1"/>
  <c r="N12" i="35"/>
  <c r="O12" i="35" s="1"/>
  <c r="N11" i="35"/>
  <c r="O11" i="35" s="1"/>
  <c r="N10" i="35"/>
  <c r="O10" i="35"/>
  <c r="N9" i="35"/>
  <c r="O9" i="35" s="1"/>
  <c r="N8" i="35"/>
  <c r="O8" i="35"/>
  <c r="N7" i="35"/>
  <c r="O7" i="35" s="1"/>
  <c r="N6" i="35"/>
  <c r="O6" i="35" s="1"/>
  <c r="M5" i="35"/>
  <c r="L5" i="35"/>
  <c r="K5" i="35"/>
  <c r="J5" i="35"/>
  <c r="I5" i="35"/>
  <c r="I51" i="35" s="1"/>
  <c r="H5" i="35"/>
  <c r="G5" i="35"/>
  <c r="F5" i="35"/>
  <c r="E5" i="35"/>
  <c r="D5" i="35"/>
  <c r="N54" i="34"/>
  <c r="O54" i="34" s="1"/>
  <c r="N53" i="34"/>
  <c r="O53" i="34"/>
  <c r="N52" i="34"/>
  <c r="O52" i="34" s="1"/>
  <c r="M51" i="34"/>
  <c r="L51" i="34"/>
  <c r="K51" i="34"/>
  <c r="J51" i="34"/>
  <c r="I51" i="34"/>
  <c r="H51" i="34"/>
  <c r="G51" i="34"/>
  <c r="F51" i="34"/>
  <c r="E51" i="34"/>
  <c r="D51" i="34"/>
  <c r="N50" i="34"/>
  <c r="O50" i="34" s="1"/>
  <c r="N49" i="34"/>
  <c r="O49" i="34"/>
  <c r="N48" i="34"/>
  <c r="O48" i="34" s="1"/>
  <c r="N47" i="34"/>
  <c r="O47" i="34" s="1"/>
  <c r="N46" i="34"/>
  <c r="O46" i="34" s="1"/>
  <c r="M45" i="34"/>
  <c r="L45" i="34"/>
  <c r="K45" i="34"/>
  <c r="K55" i="34" s="1"/>
  <c r="J45" i="34"/>
  <c r="I45" i="34"/>
  <c r="H45" i="34"/>
  <c r="G45" i="34"/>
  <c r="F45" i="34"/>
  <c r="E45" i="34"/>
  <c r="D45" i="34"/>
  <c r="N44" i="34"/>
  <c r="O44" i="34" s="1"/>
  <c r="N43" i="34"/>
  <c r="O43" i="34" s="1"/>
  <c r="N42" i="34"/>
  <c r="O42" i="34" s="1"/>
  <c r="N41" i="34"/>
  <c r="O41" i="34" s="1"/>
  <c r="M40" i="34"/>
  <c r="L40" i="34"/>
  <c r="K40" i="34"/>
  <c r="J40" i="34"/>
  <c r="I40" i="34"/>
  <c r="H40" i="34"/>
  <c r="G40" i="34"/>
  <c r="F40" i="34"/>
  <c r="E40" i="34"/>
  <c r="D40" i="34"/>
  <c r="N39" i="34"/>
  <c r="O39" i="34" s="1"/>
  <c r="N38" i="34"/>
  <c r="O38" i="34"/>
  <c r="N37" i="34"/>
  <c r="O37" i="34" s="1"/>
  <c r="N36" i="34"/>
  <c r="O36" i="34" s="1"/>
  <c r="N35" i="34"/>
  <c r="O35" i="34" s="1"/>
  <c r="N34" i="34"/>
  <c r="O34" i="34" s="1"/>
  <c r="N33" i="34"/>
  <c r="O33" i="34" s="1"/>
  <c r="N32" i="34"/>
  <c r="O32" i="34" s="1"/>
  <c r="N31" i="34"/>
  <c r="O31" i="34" s="1"/>
  <c r="M30" i="34"/>
  <c r="L30" i="34"/>
  <c r="K30" i="34"/>
  <c r="J30" i="34"/>
  <c r="I30" i="34"/>
  <c r="H30" i="34"/>
  <c r="G30" i="34"/>
  <c r="F30" i="34"/>
  <c r="E30" i="34"/>
  <c r="D30" i="34"/>
  <c r="N29" i="34"/>
  <c r="O29" i="34"/>
  <c r="N28" i="34"/>
  <c r="O28" i="34" s="1"/>
  <c r="N27" i="34"/>
  <c r="O27" i="34"/>
  <c r="N26" i="34"/>
  <c r="O26" i="34"/>
  <c r="N25" i="34"/>
  <c r="O25" i="34" s="1"/>
  <c r="N24" i="34"/>
  <c r="O24" i="34" s="1"/>
  <c r="N23" i="34"/>
  <c r="O23" i="34" s="1"/>
  <c r="N22" i="34"/>
  <c r="O22" i="34" s="1"/>
  <c r="N21" i="34"/>
  <c r="O21" i="34"/>
  <c r="M20" i="34"/>
  <c r="L20" i="34"/>
  <c r="K20" i="34"/>
  <c r="J20" i="34"/>
  <c r="I20" i="34"/>
  <c r="H20" i="34"/>
  <c r="G20" i="34"/>
  <c r="F20" i="34"/>
  <c r="E20" i="34"/>
  <c r="D20" i="34"/>
  <c r="N20" i="34" s="1"/>
  <c r="O20" i="34" s="1"/>
  <c r="N19" i="34"/>
  <c r="O19" i="34"/>
  <c r="N18" i="34"/>
  <c r="O18" i="34" s="1"/>
  <c r="N17" i="34"/>
  <c r="O17" i="34" s="1"/>
  <c r="N16" i="34"/>
  <c r="O16" i="34" s="1"/>
  <c r="N15" i="34"/>
  <c r="O15" i="34"/>
  <c r="M14" i="34"/>
  <c r="L14" i="34"/>
  <c r="K14" i="34"/>
  <c r="J14" i="34"/>
  <c r="I14" i="34"/>
  <c r="H14" i="34"/>
  <c r="G14" i="34"/>
  <c r="F14" i="34"/>
  <c r="E14" i="34"/>
  <c r="D14" i="34"/>
  <c r="N14" i="34" s="1"/>
  <c r="O14" i="34" s="1"/>
  <c r="N13" i="34"/>
  <c r="O13" i="34"/>
  <c r="N12" i="34"/>
  <c r="O12" i="34" s="1"/>
  <c r="N11" i="34"/>
  <c r="O11" i="34" s="1"/>
  <c r="N10" i="34"/>
  <c r="O10" i="34" s="1"/>
  <c r="N9" i="34"/>
  <c r="O9" i="34" s="1"/>
  <c r="N8" i="34"/>
  <c r="O8" i="34" s="1"/>
  <c r="N7" i="34"/>
  <c r="O7" i="34" s="1"/>
  <c r="N6" i="34"/>
  <c r="O6" i="34" s="1"/>
  <c r="M5" i="34"/>
  <c r="L5" i="34"/>
  <c r="K5" i="34"/>
  <c r="J5" i="34"/>
  <c r="I5" i="34"/>
  <c r="H5" i="34"/>
  <c r="G5" i="34"/>
  <c r="F5" i="34"/>
  <c r="E5" i="34"/>
  <c r="E55" i="34" s="1"/>
  <c r="D5" i="34"/>
  <c r="N54" i="33"/>
  <c r="O54" i="33"/>
  <c r="N55" i="33"/>
  <c r="O55" i="33" s="1"/>
  <c r="N31" i="33"/>
  <c r="O31" i="33" s="1"/>
  <c r="N32" i="33"/>
  <c r="O32" i="33" s="1"/>
  <c r="N33" i="33"/>
  <c r="O33" i="33" s="1"/>
  <c r="N34" i="33"/>
  <c r="O34" i="33" s="1"/>
  <c r="N35" i="33"/>
  <c r="O35" i="33"/>
  <c r="N36" i="33"/>
  <c r="O36" i="33" s="1"/>
  <c r="N37" i="33"/>
  <c r="O37" i="33" s="1"/>
  <c r="N38" i="33"/>
  <c r="O38" i="33" s="1"/>
  <c r="N39" i="33"/>
  <c r="O39" i="33" s="1"/>
  <c r="N40" i="33"/>
  <c r="O40" i="33" s="1"/>
  <c r="N21" i="33"/>
  <c r="O21" i="33"/>
  <c r="N22" i="33"/>
  <c r="O22" i="33" s="1"/>
  <c r="N23" i="33"/>
  <c r="O23" i="33" s="1"/>
  <c r="N24" i="33"/>
  <c r="O24" i="33" s="1"/>
  <c r="N25" i="33"/>
  <c r="O25" i="33" s="1"/>
  <c r="N26" i="33"/>
  <c r="O26" i="33" s="1"/>
  <c r="N27" i="33"/>
  <c r="O27" i="33"/>
  <c r="N28" i="33"/>
  <c r="O28" i="33" s="1"/>
  <c r="N29" i="33"/>
  <c r="O29" i="33" s="1"/>
  <c r="E30" i="33"/>
  <c r="F30" i="33"/>
  <c r="G30" i="33"/>
  <c r="H30" i="33"/>
  <c r="I30" i="33"/>
  <c r="J30" i="33"/>
  <c r="K30" i="33"/>
  <c r="L30" i="33"/>
  <c r="M30" i="33"/>
  <c r="D30" i="33"/>
  <c r="E20" i="33"/>
  <c r="F20" i="33"/>
  <c r="G20" i="33"/>
  <c r="H20" i="33"/>
  <c r="I20" i="33"/>
  <c r="J20" i="33"/>
  <c r="K20" i="33"/>
  <c r="L20" i="33"/>
  <c r="M20" i="33"/>
  <c r="D20" i="33"/>
  <c r="E13" i="33"/>
  <c r="F13" i="33"/>
  <c r="G13" i="33"/>
  <c r="H13" i="33"/>
  <c r="I13" i="33"/>
  <c r="J13" i="33"/>
  <c r="K13" i="33"/>
  <c r="L13" i="33"/>
  <c r="M13" i="33"/>
  <c r="D13" i="33"/>
  <c r="E5" i="33"/>
  <c r="F5" i="33"/>
  <c r="G5" i="33"/>
  <c r="H5" i="33"/>
  <c r="I5" i="33"/>
  <c r="I56" i="33" s="1"/>
  <c r="J5" i="33"/>
  <c r="J56" i="33" s="1"/>
  <c r="K5" i="33"/>
  <c r="L5" i="33"/>
  <c r="M5" i="33"/>
  <c r="D5" i="33"/>
  <c r="E52" i="33"/>
  <c r="F52" i="33"/>
  <c r="G52" i="33"/>
  <c r="H52" i="33"/>
  <c r="I52" i="33"/>
  <c r="J52" i="33"/>
  <c r="K52" i="33"/>
  <c r="L52" i="33"/>
  <c r="M52" i="33"/>
  <c r="D52" i="33"/>
  <c r="N52" i="33" s="1"/>
  <c r="O52" i="33" s="1"/>
  <c r="N53" i="33"/>
  <c r="O53" i="33" s="1"/>
  <c r="N48" i="33"/>
  <c r="O48" i="33"/>
  <c r="N49" i="33"/>
  <c r="O49" i="33" s="1"/>
  <c r="N50" i="33"/>
  <c r="O50" i="33"/>
  <c r="N51" i="33"/>
  <c r="O51" i="33" s="1"/>
  <c r="N47" i="33"/>
  <c r="O47" i="33" s="1"/>
  <c r="E46" i="33"/>
  <c r="F46" i="33"/>
  <c r="G46" i="33"/>
  <c r="H46" i="33"/>
  <c r="I46" i="33"/>
  <c r="J46" i="33"/>
  <c r="K46" i="33"/>
  <c r="L46" i="33"/>
  <c r="M46" i="33"/>
  <c r="D46" i="33"/>
  <c r="E41" i="33"/>
  <c r="F41" i="33"/>
  <c r="G41" i="33"/>
  <c r="H41" i="33"/>
  <c r="I41" i="33"/>
  <c r="J41" i="33"/>
  <c r="K41" i="33"/>
  <c r="L41" i="33"/>
  <c r="M41" i="33"/>
  <c r="D41" i="33"/>
  <c r="N43" i="33"/>
  <c r="O43" i="33" s="1"/>
  <c r="N44" i="33"/>
  <c r="O44" i="33"/>
  <c r="N45" i="33"/>
  <c r="O45" i="33" s="1"/>
  <c r="N42" i="33"/>
  <c r="O42" i="33"/>
  <c r="N14" i="33"/>
  <c r="O14" i="33" s="1"/>
  <c r="N15" i="33"/>
  <c r="O15" i="33"/>
  <c r="N16" i="33"/>
  <c r="O16" i="33" s="1"/>
  <c r="N17" i="33"/>
  <c r="O17" i="33" s="1"/>
  <c r="N18" i="33"/>
  <c r="O18" i="33"/>
  <c r="N19" i="33"/>
  <c r="O19" i="33" s="1"/>
  <c r="N7" i="33"/>
  <c r="O7" i="33" s="1"/>
  <c r="N8" i="33"/>
  <c r="O8" i="33"/>
  <c r="N9" i="33"/>
  <c r="O9" i="33" s="1"/>
  <c r="N10" i="33"/>
  <c r="O10" i="33" s="1"/>
  <c r="N11" i="33"/>
  <c r="O11" i="33" s="1"/>
  <c r="N12" i="33"/>
  <c r="O12" i="33" s="1"/>
  <c r="N6" i="33"/>
  <c r="O6" i="33" s="1"/>
  <c r="H45" i="38"/>
  <c r="M45" i="38"/>
  <c r="I45" i="38"/>
  <c r="N19" i="36"/>
  <c r="O19" i="36" s="1"/>
  <c r="N42" i="40"/>
  <c r="O42" i="40" s="1"/>
  <c r="N46" i="41"/>
  <c r="O46" i="41" s="1"/>
  <c r="L50" i="41"/>
  <c r="N27" i="42"/>
  <c r="O27" i="42" s="1"/>
  <c r="F48" i="43"/>
  <c r="N34" i="43"/>
  <c r="O34" i="43"/>
  <c r="N39" i="43"/>
  <c r="O39" i="43" s="1"/>
  <c r="N27" i="44"/>
  <c r="O27" i="44"/>
  <c r="H48" i="44"/>
  <c r="D48" i="45"/>
  <c r="J51" i="46"/>
  <c r="N5" i="46"/>
  <c r="O5" i="46" s="1"/>
  <c r="H51" i="46"/>
  <c r="N36" i="46"/>
  <c r="O36" i="46"/>
  <c r="N40" i="46"/>
  <c r="O40" i="46" s="1"/>
  <c r="D51" i="46"/>
  <c r="L54" i="47"/>
  <c r="M54" i="47"/>
  <c r="O50" i="49" l="1"/>
  <c r="P50" i="49" s="1"/>
  <c r="H48" i="43"/>
  <c r="N42" i="38"/>
  <c r="O42" i="38" s="1"/>
  <c r="I55" i="34"/>
  <c r="N45" i="36"/>
  <c r="O45" i="36" s="1"/>
  <c r="K56" i="33"/>
  <c r="J55" i="34"/>
  <c r="G56" i="33"/>
  <c r="N30" i="34"/>
  <c r="O30" i="34" s="1"/>
  <c r="H54" i="47"/>
  <c r="O54" i="47" s="1"/>
  <c r="P54" i="47" s="1"/>
  <c r="N5" i="41"/>
  <c r="O5" i="41" s="1"/>
  <c r="D51" i="35"/>
  <c r="F51" i="35"/>
  <c r="L48" i="42"/>
  <c r="N48" i="42" s="1"/>
  <c r="O48" i="42" s="1"/>
  <c r="N5" i="43"/>
  <c r="O5" i="43" s="1"/>
  <c r="L48" i="36"/>
  <c r="N38" i="41"/>
  <c r="O38" i="41" s="1"/>
  <c r="N13" i="41"/>
  <c r="O13" i="41" s="1"/>
  <c r="J48" i="44"/>
  <c r="N48" i="44" s="1"/>
  <c r="O48" i="44" s="1"/>
  <c r="N13" i="33"/>
  <c r="O13" i="33" s="1"/>
  <c r="D48" i="42"/>
  <c r="G51" i="35"/>
  <c r="E51" i="35"/>
  <c r="N5" i="37"/>
  <c r="O5" i="37" s="1"/>
  <c r="N20" i="37"/>
  <c r="O20" i="37" s="1"/>
  <c r="N40" i="34"/>
  <c r="O40" i="34" s="1"/>
  <c r="O29" i="47"/>
  <c r="P29" i="47" s="1"/>
  <c r="N30" i="33"/>
  <c r="O30" i="33" s="1"/>
  <c r="D48" i="36"/>
  <c r="N27" i="36"/>
  <c r="O27" i="36" s="1"/>
  <c r="N28" i="40"/>
  <c r="O28" i="40" s="1"/>
  <c r="N5" i="38"/>
  <c r="O5" i="38" s="1"/>
  <c r="M55" i="34"/>
  <c r="L55" i="34"/>
  <c r="J51" i="35"/>
  <c r="N51" i="46"/>
  <c r="O51" i="46" s="1"/>
  <c r="N28" i="35"/>
  <c r="O28" i="35" s="1"/>
  <c r="N23" i="38"/>
  <c r="O23" i="38" s="1"/>
  <c r="N13" i="36"/>
  <c r="O13" i="36" s="1"/>
  <c r="N36" i="36"/>
  <c r="O36" i="36" s="1"/>
  <c r="N5" i="45"/>
  <c r="O5" i="45" s="1"/>
  <c r="G48" i="36"/>
  <c r="N21" i="41"/>
  <c r="O21" i="41" s="1"/>
  <c r="F55" i="34"/>
  <c r="H48" i="45"/>
  <c r="N48" i="35"/>
  <c r="O48" i="35" s="1"/>
  <c r="N51" i="34"/>
  <c r="O51" i="34" s="1"/>
  <c r="L56" i="33"/>
  <c r="J48" i="36"/>
  <c r="K51" i="35"/>
  <c r="L48" i="37"/>
  <c r="O50" i="48"/>
  <c r="P50" i="48" s="1"/>
  <c r="N48" i="43"/>
  <c r="O48" i="43" s="1"/>
  <c r="E56" i="33"/>
  <c r="N5" i="33"/>
  <c r="O5" i="33" s="1"/>
  <c r="N41" i="33"/>
  <c r="O41" i="33" s="1"/>
  <c r="N33" i="45"/>
  <c r="O33" i="45" s="1"/>
  <c r="M56" i="33"/>
  <c r="H55" i="34"/>
  <c r="N39" i="37"/>
  <c r="O39" i="37" s="1"/>
  <c r="L51" i="35"/>
  <c r="L48" i="45"/>
  <c r="N48" i="45" s="1"/>
  <c r="O48" i="45" s="1"/>
  <c r="M51" i="35"/>
  <c r="H53" i="40"/>
  <c r="N19" i="40"/>
  <c r="O19" i="40" s="1"/>
  <c r="H48" i="36"/>
  <c r="D45" i="38"/>
  <c r="N35" i="38"/>
  <c r="O35" i="38" s="1"/>
  <c r="N30" i="41"/>
  <c r="O30" i="41" s="1"/>
  <c r="F50" i="41"/>
  <c r="N50" i="41" s="1"/>
  <c r="O50" i="41" s="1"/>
  <c r="N46" i="33"/>
  <c r="O46" i="33" s="1"/>
  <c r="N44" i="37"/>
  <c r="O44" i="37" s="1"/>
  <c r="N14" i="38"/>
  <c r="O14" i="38" s="1"/>
  <c r="J45" i="38"/>
  <c r="F45" i="38"/>
  <c r="N32" i="38"/>
  <c r="O32" i="38" s="1"/>
  <c r="F56" i="33"/>
  <c r="H56" i="33"/>
  <c r="N20" i="35"/>
  <c r="O20" i="35" s="1"/>
  <c r="I48" i="36"/>
  <c r="I48" i="37"/>
  <c r="L45" i="38"/>
  <c r="N11" i="38"/>
  <c r="O11" i="38" s="1"/>
  <c r="N12" i="40"/>
  <c r="O12" i="40" s="1"/>
  <c r="F53" i="40"/>
  <c r="N14" i="35"/>
  <c r="O14" i="35" s="1"/>
  <c r="N5" i="34"/>
  <c r="O5" i="34" s="1"/>
  <c r="N5" i="35"/>
  <c r="O5" i="35" s="1"/>
  <c r="H51" i="35"/>
  <c r="M48" i="37"/>
  <c r="N36" i="37"/>
  <c r="O36" i="37" s="1"/>
  <c r="N20" i="33"/>
  <c r="O20" i="33" s="1"/>
  <c r="D56" i="33"/>
  <c r="G55" i="34"/>
  <c r="N45" i="34"/>
  <c r="O45" i="34" s="1"/>
  <c r="D55" i="34"/>
  <c r="N40" i="36"/>
  <c r="O40" i="36" s="1"/>
  <c r="E48" i="36"/>
  <c r="D53" i="40"/>
  <c r="N5" i="40"/>
  <c r="O5" i="40" s="1"/>
  <c r="N37" i="35"/>
  <c r="O37" i="35" s="1"/>
  <c r="N56" i="33" l="1"/>
  <c r="O56" i="33" s="1"/>
  <c r="N55" i="34"/>
  <c r="O55" i="34" s="1"/>
  <c r="N48" i="37"/>
  <c r="O48" i="37" s="1"/>
  <c r="N48" i="36"/>
  <c r="O48" i="36" s="1"/>
  <c r="N45" i="38"/>
  <c r="O45" i="38" s="1"/>
  <c r="N51" i="35"/>
  <c r="O51" i="35" s="1"/>
  <c r="N53" i="40"/>
  <c r="O53" i="40" s="1"/>
</calcChain>
</file>

<file path=xl/sharedStrings.xml><?xml version="1.0" encoding="utf-8"?>
<sst xmlns="http://schemas.openxmlformats.org/spreadsheetml/2006/main" count="1062" uniqueCount="151">
  <si>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</si>
  <si>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</si>
  <si>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</si>
  <si>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</si>
  <si>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</si>
  <si>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</si>
  <si>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</si>
  <si>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</si>
  <si>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</si>
  <si>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First Local Option Fuel Tax (1 to 6 Cents)</t>
  </si>
  <si>
    <t>Utility Service Tax - Electricity</t>
  </si>
  <si>
    <t>Utility Service Tax - Gas</t>
  </si>
  <si>
    <t>Utility Service Tax - Propane</t>
  </si>
  <si>
    <t>Communications Services Taxes</t>
  </si>
  <si>
    <t>Local Business Tax</t>
  </si>
  <si>
    <t>Permits, Fees, and Special Assessments</t>
  </si>
  <si>
    <t>Franchise Fee - Electricity</t>
  </si>
  <si>
    <t>Franchise Fee - Gas</t>
  </si>
  <si>
    <t>Franchise Fee - Cable Television</t>
  </si>
  <si>
    <t>Franchise Fee - Solid Waste</t>
  </si>
  <si>
    <t>Impact Fees - Residential - Physical Environment</t>
  </si>
  <si>
    <t>Other Permits, Fees, and Special Assessments</t>
  </si>
  <si>
    <t>Federal Grant - Public Safety</t>
  </si>
  <si>
    <t>Intergovernmental Revenue</t>
  </si>
  <si>
    <t>State Grant - Public Safety</t>
  </si>
  <si>
    <t>State Grant - Physical Environment - Stormwater Management</t>
  </si>
  <si>
    <t>State Shared Revenues - General Gov't - Revenue Sharing Proceeds</t>
  </si>
  <si>
    <t>State Shared Revenues - General Gov't - Mobile Home License Tax</t>
  </si>
  <si>
    <t>State Shared Revenues - General Gov't - Alcoholic Beverage License Tax</t>
  </si>
  <si>
    <t>State Shared Revenues - General Gov't - Local Gov't Half-Cent Sales Tax</t>
  </si>
  <si>
    <t>Shared Revenue from Other Local Units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</si>
  <si>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</si>
  <si>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</si>
  <si>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</si>
  <si>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</si>
  <si>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</si>
  <si>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</si>
  <si>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</si>
  <si>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</si>
  <si>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General Gov't (Not Court-Related) - Fees Remitted to County from Supervisor of Elections</t>
  </si>
  <si>
    <t>General Gov't (Not Court-Related) - Other General Gov't Charges and Fees</t>
  </si>
  <si>
    <t>Public Safety - Law Enforcement Services</t>
  </si>
  <si>
    <t>Public Safety - Fire Protection</t>
  </si>
  <si>
    <t>Public Safety - Housing for Prisoners</t>
  </si>
  <si>
    <t>Physical Environment - Water Utility</t>
  </si>
  <si>
    <t>Physical Environment - Garbage / Solid Waste</t>
  </si>
  <si>
    <t>Physical Environment - Sewer / Wastewater Utility</t>
  </si>
  <si>
    <t>Physical Environment - Other Physical Environment Charges</t>
  </si>
  <si>
    <t>Transportation (User Fees) - Other Transportation Charges</t>
  </si>
  <si>
    <t>Total - All Account Codes</t>
  </si>
  <si>
    <t>Local Fiscal Year Ended September 30, 2009</t>
  </si>
  <si>
    <t>Court-Ordered Judgments and Fines - As Decided by County Court Criminal</t>
  </si>
  <si>
    <t>Fines - Library</t>
  </si>
  <si>
    <t>Other Judgments, Fines, and Forfeits</t>
  </si>
  <si>
    <t>Judgments and Fines - Other Court-Ordered</t>
  </si>
  <si>
    <t>Interest and Other Earnings - Interest</t>
  </si>
  <si>
    <t>Rents and Royalties</t>
  </si>
  <si>
    <t>Sale of Surplus Materials and Scrap</t>
  </si>
  <si>
    <t>Contributions and Donations from Private Sources</t>
  </si>
  <si>
    <t>Other Miscellaneous Revenues - Other</t>
  </si>
  <si>
    <t>Non-Operating - Inter-Fund Group Transfers In</t>
  </si>
  <si>
    <t>Proceeds - Debt Proceeds</t>
  </si>
  <si>
    <t>Proprietary Non-Operating Sources - Other Non-Operating Sources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</si>
  <si>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</si>
  <si>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</si>
  <si>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</si>
  <si>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</si>
  <si>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</si>
  <si>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</si>
  <si>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</si>
  <si>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Springfield Revenues Reported by Account Code and Fund Type</t>
  </si>
  <si>
    <t>Local Fiscal Year Ended September 30, 2010</t>
  </si>
  <si>
    <t>Utility Service Tax - Fuel Oil</t>
  </si>
  <si>
    <t>Federal Grant - Physical Environment - Other Physical Environment</t>
  </si>
  <si>
    <t>Federal Grant - Economic Environment</t>
  </si>
  <si>
    <t>Culture / Recreation - Parks and Recreation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</si>
  <si>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</si>
  <si>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</si>
  <si>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</si>
  <si>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Federal Grant - General Government</t>
  </si>
  <si>
    <t>Disposition of Fixed Assets</t>
  </si>
  <si>
    <t>2011 Municipal Population:</t>
  </si>
  <si>
    <t>Local Fiscal Year Ended September 30, 2012</t>
  </si>
  <si>
    <t>2012 Municipal Population:</t>
  </si>
  <si>
    <t>Local Fiscal Year Ended September 30, 2013</t>
  </si>
  <si>
    <t>Communications Services Taxes (Chapter 202, F.S.)</t>
  </si>
  <si>
    <t>Local Business Tax (Chapter 205, F.S.)</t>
  </si>
  <si>
    <t>Special Assessments - Charges for Public Services</t>
  </si>
  <si>
    <t>State Shared Revenues - General Government - Revenue Sharing Proceeds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</si>
  <si>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</si>
  <si>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</si>
  <si>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</si>
  <si>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Payments from Other Local Units in Lieu of Taxes</t>
  </si>
  <si>
    <t>Transportation - Other Transportation Charges</t>
  </si>
  <si>
    <t>Sales - Disposition of Fixed Assets</t>
  </si>
  <si>
    <t>Proprietary Non-Operating - Other Non-Operating Sources</t>
  </si>
  <si>
    <t>2013 Municipal Population:</t>
  </si>
  <si>
    <t>Local Fiscal Year Ended September 30, 2008</t>
  </si>
  <si>
    <t>Local Option Taxes</t>
  </si>
  <si>
    <t>Utility Service Tax - Telecommunications</t>
  </si>
  <si>
    <t>Permits and Franchise Fees</t>
  </si>
  <si>
    <t>Other Permits and Fees</t>
  </si>
  <si>
    <t>Other Charges for Services</t>
  </si>
  <si>
    <t>Impact Fees - Physical Environment</t>
  </si>
  <si>
    <t>2008 Municipal Population:</t>
  </si>
  <si>
    <t>Local Fiscal Year Ended September 30, 2014</t>
  </si>
  <si>
    <t>Building Permits</t>
  </si>
  <si>
    <t>State Grant - Physical Environment - Other Physical Environment</t>
  </si>
  <si>
    <t>General Government - Fees Remitted to County from Supervisor of Elections</t>
  </si>
  <si>
    <t>General Government - Other General Government Charges and Fees</t>
  </si>
  <si>
    <t>Sales - Sale of Surplus Materials and Scrap</t>
  </si>
  <si>
    <t>Proprietary Non-Operating - Federal Grants and Donations</t>
  </si>
  <si>
    <t>Proprietary Non-Operating - State Grants and Donations</t>
  </si>
  <si>
    <t>2014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</si>
  <si>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</si>
  <si>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</si>
  <si>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</si>
  <si>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</si>
  <si>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</si>
  <si>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State Shared Revenues - General Government - Other General Government</t>
  </si>
  <si>
    <t>Fines - Local Ordinance Violations</t>
  </si>
  <si>
    <t>2017 Municipal Population:</t>
  </si>
  <si>
    <t>Local Fiscal Year Ended September 30, 2018</t>
  </si>
  <si>
    <t>2018 Municipal Population:</t>
  </si>
  <si>
    <t>Local Fiscal Year Ended September 30, 2019</t>
  </si>
  <si>
    <t>Non-Operating - Extraordinary Items (Gain)</t>
  </si>
  <si>
    <t>Non-Operating - Special Items (Gain)</t>
  </si>
  <si>
    <t>2019 Municipal Population:</t>
  </si>
  <si>
    <t>Local Fiscal Year Ended September 30, 2020</t>
  </si>
  <si>
    <t>State Grant - General Government</t>
  </si>
  <si>
    <t>Proceeds of General Capital Asset Dispositions - Compensation for Loss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</si>
  <si>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</si>
  <si>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</si>
  <si>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</si>
  <si>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</si>
  <si>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</si>
  <si>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</si>
  <si>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</si>
  <si>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State Communications Services Taxes</t>
  </si>
  <si>
    <t>Other Fees and Special Assessments</t>
  </si>
  <si>
    <t>Intergovernmental Revenues</t>
  </si>
  <si>
    <t>State Shared Revenues - General Government - Municipal Revenue Sharing Program</t>
  </si>
  <si>
    <t>State Shared Revenues - General Government - Local Government Half-Cent Sales Tax Program</t>
  </si>
  <si>
    <t>Other Charges for Services (Not Court-Related)</t>
  </si>
  <si>
    <t>Proprietary Non-Operating Sources - Federal Grants and Donations</t>
  </si>
  <si>
    <t>Proprietary Non-Operating Sources - State Grants and Donations</t>
  </si>
  <si>
    <t>2021 Municipal Population:</t>
  </si>
  <si>
    <t>Local Fiscal Year Ended September 30, 2022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</si>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</sst>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9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37" fontId="8" fillId="2" borderId="34" xfId="0" applyNumberFormat="1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10" fillId="0" borderId="2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37" fontId="8" fillId="2" borderId="3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E1599-F237-4112-B89F-782A43A1760A}">
  <sheetPr>
    <pageSetUpPr fitToPage="1"/>
  </sheetPr>
  <dimension ref="A1:ED54"/>
  <sheetViews>
    <sheetView tabSelected="1" workbookViewId="0">
      <selection sqref="A1:P1"/>
    </sheetView>
  </sheetViews>
  <sheetFormatPr defaultColWidth="9.77734375" defaultRowHeight="15"/>
  <cols>
    <col min="1" max="1" width="1.77734375" style="65" customWidth="1"/>
    <col min="2" max="2" width="6.77734375" style="65" customWidth="1"/>
    <col min="3" max="3" width="65.77734375" style="65" bestFit="1" customWidth="1"/>
    <col min="4" max="5" width="16.77734375" style="96" customWidth="1"/>
    <col min="6" max="7" width="15.77734375" style="96" customWidth="1"/>
    <col min="8" max="8" width="13.77734375" style="96" customWidth="1"/>
    <col min="9" max="10" width="15.77734375" style="96" customWidth="1"/>
    <col min="11" max="14" width="13.77734375" style="96" customWidth="1"/>
    <col min="15" max="15" width="16.77734375" style="96" customWidth="1"/>
    <col min="16" max="16" width="13.77734375" style="65" customWidth="1"/>
    <col min="17" max="18" width="9.77734375" style="65"/>
  </cols>
  <sheetData>
    <row r="1" spans="1:134" ht="27.75">
      <c r="A1" s="104" t="s">
        <v>70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6"/>
      <c r="Q1" s="51"/>
      <c r="R1"/>
    </row>
    <row r="2" spans="1:134" ht="24" thickBot="1">
      <c r="A2" s="107" t="s">
        <v>149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9"/>
      <c r="Q2" s="51"/>
      <c r="R2"/>
    </row>
    <row r="3" spans="1:134" ht="18" customHeight="1">
      <c r="A3" s="110" t="s">
        <v>63</v>
      </c>
      <c r="B3" s="111"/>
      <c r="C3" s="112"/>
      <c r="D3" s="116" t="s">
        <v>31</v>
      </c>
      <c r="E3" s="117"/>
      <c r="F3" s="117"/>
      <c r="G3" s="117"/>
      <c r="H3" s="118"/>
      <c r="I3" s="116" t="s">
        <v>32</v>
      </c>
      <c r="J3" s="118"/>
      <c r="K3" s="116" t="s">
        <v>34</v>
      </c>
      <c r="L3" s="117"/>
      <c r="M3" s="118"/>
      <c r="N3" s="52"/>
      <c r="O3" s="53"/>
      <c r="P3" s="119" t="s">
        <v>133</v>
      </c>
      <c r="Q3" s="54"/>
      <c r="R3"/>
    </row>
    <row r="4" spans="1:134" ht="32.25" customHeight="1" thickBot="1">
      <c r="A4" s="113"/>
      <c r="B4" s="114"/>
      <c r="C4" s="115"/>
      <c r="D4" s="55" t="s">
        <v>3</v>
      </c>
      <c r="E4" s="55" t="s">
        <v>64</v>
      </c>
      <c r="F4" s="55" t="s">
        <v>65</v>
      </c>
      <c r="G4" s="55" t="s">
        <v>66</v>
      </c>
      <c r="H4" s="55" t="s">
        <v>4</v>
      </c>
      <c r="I4" s="55" t="s">
        <v>5</v>
      </c>
      <c r="J4" s="56" t="s">
        <v>67</v>
      </c>
      <c r="K4" s="56" t="s">
        <v>6</v>
      </c>
      <c r="L4" s="56" t="s">
        <v>7</v>
      </c>
      <c r="M4" s="56" t="s">
        <v>134</v>
      </c>
      <c r="N4" s="56" t="s">
        <v>8</v>
      </c>
      <c r="O4" s="56" t="s">
        <v>135</v>
      </c>
      <c r="P4" s="120"/>
      <c r="Q4" s="57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</row>
    <row r="5" spans="1:134" ht="15.75">
      <c r="A5" s="59" t="s">
        <v>136</v>
      </c>
      <c r="B5" s="60"/>
      <c r="C5" s="60"/>
      <c r="D5" s="61">
        <f>SUM(D6:D12)</f>
        <v>2420524</v>
      </c>
      <c r="E5" s="61">
        <f>SUM(E6:E12)</f>
        <v>94151</v>
      </c>
      <c r="F5" s="61">
        <f>SUM(F6:F12)</f>
        <v>0</v>
      </c>
      <c r="G5" s="61">
        <f>SUM(G6:G12)</f>
        <v>0</v>
      </c>
      <c r="H5" s="61">
        <f>SUM(H6:H12)</f>
        <v>0</v>
      </c>
      <c r="I5" s="61">
        <f>SUM(I6:I12)</f>
        <v>0</v>
      </c>
      <c r="J5" s="61">
        <f>SUM(J6:J12)</f>
        <v>0</v>
      </c>
      <c r="K5" s="61">
        <f>SUM(K6:K12)</f>
        <v>0</v>
      </c>
      <c r="L5" s="61">
        <f>SUM(L6:L12)</f>
        <v>0</v>
      </c>
      <c r="M5" s="61">
        <f>SUM(M6:M12)</f>
        <v>0</v>
      </c>
      <c r="N5" s="61">
        <f>SUM(N6:N12)</f>
        <v>0</v>
      </c>
      <c r="O5" s="62">
        <f>SUM(D5:N5)</f>
        <v>2514675</v>
      </c>
      <c r="P5" s="63">
        <f>(O5/P$52)</f>
        <v>295.49647473560515</v>
      </c>
      <c r="Q5" s="64"/>
    </row>
    <row r="6" spans="1:134">
      <c r="A6" s="66"/>
      <c r="B6" s="67">
        <v>311</v>
      </c>
      <c r="C6" s="68" t="s">
        <v>1</v>
      </c>
      <c r="D6" s="69">
        <v>1349837</v>
      </c>
      <c r="E6" s="69">
        <v>94151</v>
      </c>
      <c r="F6" s="69">
        <v>0</v>
      </c>
      <c r="G6" s="69">
        <v>0</v>
      </c>
      <c r="H6" s="69">
        <v>0</v>
      </c>
      <c r="I6" s="69">
        <v>0</v>
      </c>
      <c r="J6" s="69">
        <v>0</v>
      </c>
      <c r="K6" s="69">
        <v>0</v>
      </c>
      <c r="L6" s="69">
        <v>0</v>
      </c>
      <c r="M6" s="69">
        <v>0</v>
      </c>
      <c r="N6" s="69">
        <v>0</v>
      </c>
      <c r="O6" s="69">
        <f>SUM(D6:N6)</f>
        <v>1443988</v>
      </c>
      <c r="P6" s="70">
        <f>(O6/P$52)</f>
        <v>169.68131609870741</v>
      </c>
      <c r="Q6" s="71"/>
    </row>
    <row r="7" spans="1:134">
      <c r="A7" s="66"/>
      <c r="B7" s="67">
        <v>312.41000000000003</v>
      </c>
      <c r="C7" s="68" t="s">
        <v>137</v>
      </c>
      <c r="D7" s="69">
        <v>265251</v>
      </c>
      <c r="E7" s="69">
        <v>0</v>
      </c>
      <c r="F7" s="69">
        <v>0</v>
      </c>
      <c r="G7" s="69">
        <v>0</v>
      </c>
      <c r="H7" s="69">
        <v>0</v>
      </c>
      <c r="I7" s="69">
        <v>0</v>
      </c>
      <c r="J7" s="69">
        <v>0</v>
      </c>
      <c r="K7" s="69">
        <v>0</v>
      </c>
      <c r="L7" s="69">
        <v>0</v>
      </c>
      <c r="M7" s="69">
        <v>0</v>
      </c>
      <c r="N7" s="69">
        <v>0</v>
      </c>
      <c r="O7" s="69">
        <f t="shared" ref="O7:O12" si="0">SUM(D7:N7)</f>
        <v>265251</v>
      </c>
      <c r="P7" s="70">
        <f>(O7/P$52)</f>
        <v>31.169330199764982</v>
      </c>
      <c r="Q7" s="71"/>
    </row>
    <row r="8" spans="1:134">
      <c r="A8" s="66"/>
      <c r="B8" s="67">
        <v>314.10000000000002</v>
      </c>
      <c r="C8" s="68" t="s">
        <v>10</v>
      </c>
      <c r="D8" s="69">
        <v>633804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  <c r="K8" s="69">
        <v>0</v>
      </c>
      <c r="L8" s="69">
        <v>0</v>
      </c>
      <c r="M8" s="69">
        <v>0</v>
      </c>
      <c r="N8" s="69">
        <v>0</v>
      </c>
      <c r="O8" s="69">
        <f t="shared" si="0"/>
        <v>633804</v>
      </c>
      <c r="P8" s="70">
        <f>(O8/P$52)</f>
        <v>74.477555816686248</v>
      </c>
      <c r="Q8" s="71"/>
    </row>
    <row r="9" spans="1:134">
      <c r="A9" s="66"/>
      <c r="B9" s="67">
        <v>314.39999999999998</v>
      </c>
      <c r="C9" s="68" t="s">
        <v>11</v>
      </c>
      <c r="D9" s="69">
        <v>2573</v>
      </c>
      <c r="E9" s="69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  <c r="K9" s="69">
        <v>0</v>
      </c>
      <c r="L9" s="69">
        <v>0</v>
      </c>
      <c r="M9" s="69">
        <v>0</v>
      </c>
      <c r="N9" s="69">
        <v>0</v>
      </c>
      <c r="O9" s="69">
        <f t="shared" si="0"/>
        <v>2573</v>
      </c>
      <c r="P9" s="70">
        <f>(O9/P$52)</f>
        <v>0.30235017626321975</v>
      </c>
      <c r="Q9" s="71"/>
    </row>
    <row r="10" spans="1:134">
      <c r="A10" s="66"/>
      <c r="B10" s="67">
        <v>314.8</v>
      </c>
      <c r="C10" s="68" t="s">
        <v>12</v>
      </c>
      <c r="D10" s="69">
        <v>1318</v>
      </c>
      <c r="E10" s="69">
        <v>0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  <c r="K10" s="69">
        <v>0</v>
      </c>
      <c r="L10" s="69">
        <v>0</v>
      </c>
      <c r="M10" s="69">
        <v>0</v>
      </c>
      <c r="N10" s="69">
        <v>0</v>
      </c>
      <c r="O10" s="69">
        <f t="shared" si="0"/>
        <v>1318</v>
      </c>
      <c r="P10" s="70">
        <f>(O10/P$52)</f>
        <v>0.15487661574618097</v>
      </c>
      <c r="Q10" s="71"/>
    </row>
    <row r="11" spans="1:134">
      <c r="A11" s="66"/>
      <c r="B11" s="67">
        <v>315.10000000000002</v>
      </c>
      <c r="C11" s="68" t="s">
        <v>138</v>
      </c>
      <c r="D11" s="69">
        <v>147830</v>
      </c>
      <c r="E11" s="69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  <c r="K11" s="69">
        <v>0</v>
      </c>
      <c r="L11" s="69">
        <v>0</v>
      </c>
      <c r="M11" s="69">
        <v>0</v>
      </c>
      <c r="N11" s="69">
        <v>0</v>
      </c>
      <c r="O11" s="69">
        <f t="shared" si="0"/>
        <v>147830</v>
      </c>
      <c r="P11" s="70">
        <f>(O11/P$52)</f>
        <v>17.37132784958872</v>
      </c>
      <c r="Q11" s="71"/>
    </row>
    <row r="12" spans="1:134">
      <c r="A12" s="66"/>
      <c r="B12" s="67">
        <v>316</v>
      </c>
      <c r="C12" s="68" t="s">
        <v>86</v>
      </c>
      <c r="D12" s="69">
        <v>19911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9">
        <v>0</v>
      </c>
      <c r="O12" s="69">
        <f t="shared" si="0"/>
        <v>19911</v>
      </c>
      <c r="P12" s="70">
        <f>(O12/P$52)</f>
        <v>2.3397179788484137</v>
      </c>
      <c r="Q12" s="71"/>
    </row>
    <row r="13" spans="1:134" ht="15.75">
      <c r="A13" s="72" t="s">
        <v>15</v>
      </c>
      <c r="B13" s="73"/>
      <c r="C13" s="74"/>
      <c r="D13" s="75">
        <f>SUM(D14:D19)</f>
        <v>1210747</v>
      </c>
      <c r="E13" s="75">
        <f>SUM(E14:E19)</f>
        <v>0</v>
      </c>
      <c r="F13" s="75">
        <f>SUM(F14:F19)</f>
        <v>0</v>
      </c>
      <c r="G13" s="75">
        <f>SUM(G14:G19)</f>
        <v>0</v>
      </c>
      <c r="H13" s="75">
        <f>SUM(H14:H19)</f>
        <v>0</v>
      </c>
      <c r="I13" s="75">
        <f>SUM(I14:I19)</f>
        <v>173215</v>
      </c>
      <c r="J13" s="75">
        <f>SUM(J14:J19)</f>
        <v>0</v>
      </c>
      <c r="K13" s="75">
        <f>SUM(K14:K19)</f>
        <v>0</v>
      </c>
      <c r="L13" s="75">
        <f>SUM(L14:L19)</f>
        <v>0</v>
      </c>
      <c r="M13" s="75">
        <f>SUM(M14:M19)</f>
        <v>0</v>
      </c>
      <c r="N13" s="75">
        <f>SUM(N14:N19)</f>
        <v>0</v>
      </c>
      <c r="O13" s="76">
        <f>SUM(D13:N13)</f>
        <v>1383962</v>
      </c>
      <c r="P13" s="77">
        <f>(O13/P$52)</f>
        <v>162.627732079906</v>
      </c>
      <c r="Q13" s="78"/>
    </row>
    <row r="14" spans="1:134">
      <c r="A14" s="66"/>
      <c r="B14" s="67">
        <v>323.10000000000002</v>
      </c>
      <c r="C14" s="68" t="s">
        <v>16</v>
      </c>
      <c r="D14" s="69">
        <v>495446</v>
      </c>
      <c r="E14" s="69">
        <v>0</v>
      </c>
      <c r="F14" s="69">
        <v>0</v>
      </c>
      <c r="G14" s="69">
        <v>0</v>
      </c>
      <c r="H14" s="69">
        <v>0</v>
      </c>
      <c r="I14" s="69">
        <v>0</v>
      </c>
      <c r="J14" s="69">
        <v>0</v>
      </c>
      <c r="K14" s="69">
        <v>0</v>
      </c>
      <c r="L14" s="69">
        <v>0</v>
      </c>
      <c r="M14" s="69">
        <v>0</v>
      </c>
      <c r="N14" s="69">
        <v>0</v>
      </c>
      <c r="O14" s="69">
        <f t="shared" ref="O14:O19" si="1">SUM(D14:N14)</f>
        <v>495446</v>
      </c>
      <c r="P14" s="70">
        <f>(O14/P$52)</f>
        <v>58.219271445358402</v>
      </c>
      <c r="Q14" s="71"/>
    </row>
    <row r="15" spans="1:134">
      <c r="A15" s="66"/>
      <c r="B15" s="67">
        <v>323.39999999999998</v>
      </c>
      <c r="C15" s="68" t="s">
        <v>17</v>
      </c>
      <c r="D15" s="69">
        <v>2557</v>
      </c>
      <c r="E15" s="69">
        <v>0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  <c r="K15" s="69">
        <v>0</v>
      </c>
      <c r="L15" s="69">
        <v>0</v>
      </c>
      <c r="M15" s="69">
        <v>0</v>
      </c>
      <c r="N15" s="69">
        <v>0</v>
      </c>
      <c r="O15" s="69">
        <f t="shared" si="1"/>
        <v>2557</v>
      </c>
      <c r="P15" s="70">
        <f>(O15/P$52)</f>
        <v>0.30047003525264393</v>
      </c>
      <c r="Q15" s="71"/>
    </row>
    <row r="16" spans="1:134">
      <c r="A16" s="66"/>
      <c r="B16" s="67">
        <v>323.7</v>
      </c>
      <c r="C16" s="68" t="s">
        <v>19</v>
      </c>
      <c r="D16" s="69">
        <v>4032</v>
      </c>
      <c r="E16" s="69">
        <v>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  <c r="K16" s="69">
        <v>0</v>
      </c>
      <c r="L16" s="69">
        <v>0</v>
      </c>
      <c r="M16" s="69">
        <v>0</v>
      </c>
      <c r="N16" s="69">
        <v>0</v>
      </c>
      <c r="O16" s="69">
        <f t="shared" si="1"/>
        <v>4032</v>
      </c>
      <c r="P16" s="70">
        <f>(O16/P$52)</f>
        <v>0.47379553466509988</v>
      </c>
      <c r="Q16" s="71"/>
    </row>
    <row r="17" spans="1:17">
      <c r="A17" s="66"/>
      <c r="B17" s="67">
        <v>324.20999999999998</v>
      </c>
      <c r="C17" s="68" t="s">
        <v>20</v>
      </c>
      <c r="D17" s="69">
        <v>0</v>
      </c>
      <c r="E17" s="69">
        <v>0</v>
      </c>
      <c r="F17" s="69">
        <v>0</v>
      </c>
      <c r="G17" s="69">
        <v>0</v>
      </c>
      <c r="H17" s="69">
        <v>0</v>
      </c>
      <c r="I17" s="69">
        <v>173215</v>
      </c>
      <c r="J17" s="69">
        <v>0</v>
      </c>
      <c r="K17" s="69">
        <v>0</v>
      </c>
      <c r="L17" s="69">
        <v>0</v>
      </c>
      <c r="M17" s="69">
        <v>0</v>
      </c>
      <c r="N17" s="69">
        <v>0</v>
      </c>
      <c r="O17" s="69">
        <f t="shared" si="1"/>
        <v>173215</v>
      </c>
      <c r="P17" s="70">
        <f>(O17/P$52)</f>
        <v>20.354289071680377</v>
      </c>
      <c r="Q17" s="71"/>
    </row>
    <row r="18" spans="1:17">
      <c r="A18" s="66"/>
      <c r="B18" s="67">
        <v>325.2</v>
      </c>
      <c r="C18" s="68" t="s">
        <v>87</v>
      </c>
      <c r="D18" s="69">
        <v>685469</v>
      </c>
      <c r="E18" s="69">
        <v>0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  <c r="K18" s="69">
        <v>0</v>
      </c>
      <c r="L18" s="69">
        <v>0</v>
      </c>
      <c r="M18" s="69">
        <v>0</v>
      </c>
      <c r="N18" s="69">
        <v>0</v>
      </c>
      <c r="O18" s="69">
        <f t="shared" si="1"/>
        <v>685469</v>
      </c>
      <c r="P18" s="70">
        <f>(O18/P$52)</f>
        <v>80.548648648648651</v>
      </c>
      <c r="Q18" s="71"/>
    </row>
    <row r="19" spans="1:17">
      <c r="A19" s="66"/>
      <c r="B19" s="67">
        <v>329.5</v>
      </c>
      <c r="C19" s="68" t="s">
        <v>139</v>
      </c>
      <c r="D19" s="69">
        <v>23243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f t="shared" si="1"/>
        <v>23243</v>
      </c>
      <c r="P19" s="70">
        <f>(O19/P$52)</f>
        <v>2.7312573443008223</v>
      </c>
      <c r="Q19" s="71"/>
    </row>
    <row r="20" spans="1:17" ht="15.75">
      <c r="A20" s="72" t="s">
        <v>140</v>
      </c>
      <c r="B20" s="73"/>
      <c r="C20" s="74"/>
      <c r="D20" s="75">
        <f>SUM(D21:D26)</f>
        <v>6374077</v>
      </c>
      <c r="E20" s="75">
        <f>SUM(E21:E26)</f>
        <v>0</v>
      </c>
      <c r="F20" s="75">
        <f>SUM(F21:F26)</f>
        <v>0</v>
      </c>
      <c r="G20" s="75">
        <f>SUM(G21:G26)</f>
        <v>0</v>
      </c>
      <c r="H20" s="75">
        <f>SUM(H21:H26)</f>
        <v>0</v>
      </c>
      <c r="I20" s="75">
        <f>SUM(I21:I26)</f>
        <v>0</v>
      </c>
      <c r="J20" s="75">
        <f>SUM(J21:J26)</f>
        <v>0</v>
      </c>
      <c r="K20" s="75">
        <f>SUM(K21:K26)</f>
        <v>0</v>
      </c>
      <c r="L20" s="75">
        <f>SUM(L21:L26)</f>
        <v>0</v>
      </c>
      <c r="M20" s="75">
        <f>SUM(M21:M26)</f>
        <v>0</v>
      </c>
      <c r="N20" s="75">
        <f>SUM(N21:N26)</f>
        <v>0</v>
      </c>
      <c r="O20" s="76">
        <f>SUM(D20:N20)</f>
        <v>6374077</v>
      </c>
      <c r="P20" s="77">
        <f>(O20/P$52)</f>
        <v>749.01022326674502</v>
      </c>
      <c r="Q20" s="78"/>
    </row>
    <row r="21" spans="1:17">
      <c r="A21" s="66"/>
      <c r="B21" s="67">
        <v>331.1</v>
      </c>
      <c r="C21" s="68" t="s">
        <v>79</v>
      </c>
      <c r="D21" s="69">
        <v>3366411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  <c r="K21" s="69">
        <v>0</v>
      </c>
      <c r="L21" s="69">
        <v>0</v>
      </c>
      <c r="M21" s="69">
        <v>0</v>
      </c>
      <c r="N21" s="69">
        <v>0</v>
      </c>
      <c r="O21" s="69">
        <f>SUM(D21:N21)</f>
        <v>3366411</v>
      </c>
      <c r="P21" s="70">
        <f>(O21/P$52)</f>
        <v>395.58296122209168</v>
      </c>
      <c r="Q21" s="71"/>
    </row>
    <row r="22" spans="1:17">
      <c r="A22" s="66"/>
      <c r="B22" s="67">
        <v>335.125</v>
      </c>
      <c r="C22" s="68" t="s">
        <v>141</v>
      </c>
      <c r="D22" s="69">
        <v>746017</v>
      </c>
      <c r="E22" s="69">
        <v>0</v>
      </c>
      <c r="F22" s="69">
        <v>0</v>
      </c>
      <c r="G22" s="69">
        <v>0</v>
      </c>
      <c r="H22" s="69">
        <v>0</v>
      </c>
      <c r="I22" s="69">
        <v>0</v>
      </c>
      <c r="J22" s="69">
        <v>0</v>
      </c>
      <c r="K22" s="69">
        <v>0</v>
      </c>
      <c r="L22" s="69">
        <v>0</v>
      </c>
      <c r="M22" s="69">
        <v>0</v>
      </c>
      <c r="N22" s="69">
        <v>0</v>
      </c>
      <c r="O22" s="69">
        <f t="shared" ref="O22:O25" si="2">SUM(D22:N22)</f>
        <v>746017</v>
      </c>
      <c r="P22" s="70">
        <f>(O22/P$52)</f>
        <v>87.663572267920088</v>
      </c>
      <c r="Q22" s="71"/>
    </row>
    <row r="23" spans="1:17">
      <c r="A23" s="66"/>
      <c r="B23" s="67">
        <v>335.14</v>
      </c>
      <c r="C23" s="68" t="s">
        <v>89</v>
      </c>
      <c r="D23" s="69">
        <v>1125</v>
      </c>
      <c r="E23" s="69">
        <v>0</v>
      </c>
      <c r="F23" s="69">
        <v>0</v>
      </c>
      <c r="G23" s="69">
        <v>0</v>
      </c>
      <c r="H23" s="69">
        <v>0</v>
      </c>
      <c r="I23" s="69">
        <v>0</v>
      </c>
      <c r="J23" s="69">
        <v>0</v>
      </c>
      <c r="K23" s="69">
        <v>0</v>
      </c>
      <c r="L23" s="69">
        <v>0</v>
      </c>
      <c r="M23" s="69">
        <v>0</v>
      </c>
      <c r="N23" s="69">
        <v>0</v>
      </c>
      <c r="O23" s="69">
        <f t="shared" si="2"/>
        <v>1125</v>
      </c>
      <c r="P23" s="70">
        <f>(O23/P$52)</f>
        <v>0.13219741480611047</v>
      </c>
      <c r="Q23" s="71"/>
    </row>
    <row r="24" spans="1:17">
      <c r="A24" s="66"/>
      <c r="B24" s="67">
        <v>335.15</v>
      </c>
      <c r="C24" s="68" t="s">
        <v>90</v>
      </c>
      <c r="D24" s="69">
        <v>392</v>
      </c>
      <c r="E24" s="69">
        <v>0</v>
      </c>
      <c r="F24" s="69">
        <v>0</v>
      </c>
      <c r="G24" s="69">
        <v>0</v>
      </c>
      <c r="H24" s="69">
        <v>0</v>
      </c>
      <c r="I24" s="69">
        <v>0</v>
      </c>
      <c r="J24" s="69">
        <v>0</v>
      </c>
      <c r="K24" s="69">
        <v>0</v>
      </c>
      <c r="L24" s="69">
        <v>0</v>
      </c>
      <c r="M24" s="69">
        <v>0</v>
      </c>
      <c r="N24" s="69">
        <v>0</v>
      </c>
      <c r="O24" s="69">
        <f t="shared" si="2"/>
        <v>392</v>
      </c>
      <c r="P24" s="70">
        <f>(O24/P$52)</f>
        <v>4.6063454759106934E-2</v>
      </c>
      <c r="Q24" s="71"/>
    </row>
    <row r="25" spans="1:17">
      <c r="A25" s="66"/>
      <c r="B25" s="67">
        <v>335.18</v>
      </c>
      <c r="C25" s="68" t="s">
        <v>142</v>
      </c>
      <c r="D25" s="69">
        <v>2253240</v>
      </c>
      <c r="E25" s="69">
        <v>0</v>
      </c>
      <c r="F25" s="69">
        <v>0</v>
      </c>
      <c r="G25" s="69">
        <v>0</v>
      </c>
      <c r="H25" s="69">
        <v>0</v>
      </c>
      <c r="I25" s="69">
        <v>0</v>
      </c>
      <c r="J25" s="69">
        <v>0</v>
      </c>
      <c r="K25" s="69">
        <v>0</v>
      </c>
      <c r="L25" s="69">
        <v>0</v>
      </c>
      <c r="M25" s="69">
        <v>0</v>
      </c>
      <c r="N25" s="69">
        <v>0</v>
      </c>
      <c r="O25" s="69">
        <f t="shared" si="2"/>
        <v>2253240</v>
      </c>
      <c r="P25" s="70">
        <f>(O25/P$52)</f>
        <v>264.77555816686254</v>
      </c>
      <c r="Q25" s="71"/>
    </row>
    <row r="26" spans="1:17">
      <c r="A26" s="66"/>
      <c r="B26" s="67">
        <v>339</v>
      </c>
      <c r="C26" s="68" t="s">
        <v>92</v>
      </c>
      <c r="D26" s="69">
        <v>6892</v>
      </c>
      <c r="E26" s="69">
        <v>0</v>
      </c>
      <c r="F26" s="69">
        <v>0</v>
      </c>
      <c r="G26" s="69">
        <v>0</v>
      </c>
      <c r="H26" s="69">
        <v>0</v>
      </c>
      <c r="I26" s="69">
        <v>0</v>
      </c>
      <c r="J26" s="69">
        <v>0</v>
      </c>
      <c r="K26" s="69">
        <v>0</v>
      </c>
      <c r="L26" s="69">
        <v>0</v>
      </c>
      <c r="M26" s="69">
        <v>0</v>
      </c>
      <c r="N26" s="69">
        <v>0</v>
      </c>
      <c r="O26" s="69">
        <f>SUM(D26:N26)</f>
        <v>6892</v>
      </c>
      <c r="P26" s="70">
        <f>(O26/P$52)</f>
        <v>0.80987074030552286</v>
      </c>
      <c r="Q26" s="71"/>
    </row>
    <row r="27" spans="1:17" ht="15.75">
      <c r="A27" s="72" t="s">
        <v>35</v>
      </c>
      <c r="B27" s="73"/>
      <c r="C27" s="74"/>
      <c r="D27" s="75">
        <f>SUM(D28:D33)</f>
        <v>103147</v>
      </c>
      <c r="E27" s="75">
        <f>SUM(E28:E33)</f>
        <v>0</v>
      </c>
      <c r="F27" s="75">
        <f>SUM(F28:F33)</f>
        <v>0</v>
      </c>
      <c r="G27" s="75">
        <f>SUM(G28:G33)</f>
        <v>0</v>
      </c>
      <c r="H27" s="75">
        <f>SUM(H28:H33)</f>
        <v>0</v>
      </c>
      <c r="I27" s="75">
        <f>SUM(I28:I33)</f>
        <v>6577338</v>
      </c>
      <c r="J27" s="75">
        <f>SUM(J28:J33)</f>
        <v>0</v>
      </c>
      <c r="K27" s="75">
        <f>SUM(K28:K33)</f>
        <v>0</v>
      </c>
      <c r="L27" s="75">
        <f>SUM(L28:L33)</f>
        <v>0</v>
      </c>
      <c r="M27" s="75">
        <f>SUM(M28:M33)</f>
        <v>0</v>
      </c>
      <c r="N27" s="75">
        <f>SUM(N28:N33)</f>
        <v>0</v>
      </c>
      <c r="O27" s="75">
        <f>SUM(D27:N27)</f>
        <v>6680485</v>
      </c>
      <c r="P27" s="77">
        <f>(O27/P$52)</f>
        <v>785.01586368977678</v>
      </c>
      <c r="Q27" s="78"/>
    </row>
    <row r="28" spans="1:17">
      <c r="A28" s="66"/>
      <c r="B28" s="67">
        <v>341.9</v>
      </c>
      <c r="C28" s="68" t="s">
        <v>109</v>
      </c>
      <c r="D28" s="69">
        <v>12850</v>
      </c>
      <c r="E28" s="69">
        <v>0</v>
      </c>
      <c r="F28" s="69">
        <v>0</v>
      </c>
      <c r="G28" s="69">
        <v>0</v>
      </c>
      <c r="H28" s="69">
        <v>0</v>
      </c>
      <c r="I28" s="69">
        <v>0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69">
        <f t="shared" ref="O28:O32" si="3">SUM(D28:N28)</f>
        <v>12850</v>
      </c>
      <c r="P28" s="70">
        <f>(O28/P$52)</f>
        <v>1.509988249118684</v>
      </c>
      <c r="Q28" s="71"/>
    </row>
    <row r="29" spans="1:17">
      <c r="A29" s="66"/>
      <c r="B29" s="67">
        <v>342.1</v>
      </c>
      <c r="C29" s="68" t="s">
        <v>41</v>
      </c>
      <c r="D29" s="69">
        <v>304</v>
      </c>
      <c r="E29" s="69">
        <v>0</v>
      </c>
      <c r="F29" s="69">
        <v>0</v>
      </c>
      <c r="G29" s="69">
        <v>0</v>
      </c>
      <c r="H29" s="69">
        <v>0</v>
      </c>
      <c r="I29" s="69">
        <v>0</v>
      </c>
      <c r="J29" s="69">
        <v>0</v>
      </c>
      <c r="K29" s="69">
        <v>0</v>
      </c>
      <c r="L29" s="69">
        <v>0</v>
      </c>
      <c r="M29" s="69">
        <v>0</v>
      </c>
      <c r="N29" s="69">
        <v>0</v>
      </c>
      <c r="O29" s="69">
        <f t="shared" si="3"/>
        <v>304</v>
      </c>
      <c r="P29" s="70">
        <f>(O29/P$52)</f>
        <v>3.572267920094007E-2</v>
      </c>
      <c r="Q29" s="71"/>
    </row>
    <row r="30" spans="1:17">
      <c r="A30" s="66"/>
      <c r="B30" s="67">
        <v>343.3</v>
      </c>
      <c r="C30" s="68" t="s">
        <v>44</v>
      </c>
      <c r="D30" s="69">
        <v>0</v>
      </c>
      <c r="E30" s="69">
        <v>0</v>
      </c>
      <c r="F30" s="69">
        <v>0</v>
      </c>
      <c r="G30" s="69">
        <v>0</v>
      </c>
      <c r="H30" s="69">
        <v>0</v>
      </c>
      <c r="I30" s="69">
        <v>1688649</v>
      </c>
      <c r="J30" s="69">
        <v>0</v>
      </c>
      <c r="K30" s="69">
        <v>0</v>
      </c>
      <c r="L30" s="69">
        <v>0</v>
      </c>
      <c r="M30" s="69">
        <v>0</v>
      </c>
      <c r="N30" s="69">
        <v>0</v>
      </c>
      <c r="O30" s="69">
        <f t="shared" si="3"/>
        <v>1688649</v>
      </c>
      <c r="P30" s="70">
        <f>(O30/P$52)</f>
        <v>198.43113983548767</v>
      </c>
      <c r="Q30" s="71"/>
    </row>
    <row r="31" spans="1:17">
      <c r="A31" s="66"/>
      <c r="B31" s="67">
        <v>343.4</v>
      </c>
      <c r="C31" s="68" t="s">
        <v>45</v>
      </c>
      <c r="D31" s="69">
        <v>0</v>
      </c>
      <c r="E31" s="69">
        <v>0</v>
      </c>
      <c r="F31" s="69">
        <v>0</v>
      </c>
      <c r="G31" s="69">
        <v>0</v>
      </c>
      <c r="H31" s="69">
        <v>0</v>
      </c>
      <c r="I31" s="69">
        <v>1350376</v>
      </c>
      <c r="J31" s="69">
        <v>0</v>
      </c>
      <c r="K31" s="69">
        <v>0</v>
      </c>
      <c r="L31" s="69">
        <v>0</v>
      </c>
      <c r="M31" s="69">
        <v>0</v>
      </c>
      <c r="N31" s="69">
        <v>0</v>
      </c>
      <c r="O31" s="69">
        <f t="shared" si="3"/>
        <v>1350376</v>
      </c>
      <c r="P31" s="70">
        <f>(O31/P$52)</f>
        <v>158.68108108108109</v>
      </c>
      <c r="Q31" s="71"/>
    </row>
    <row r="32" spans="1:17">
      <c r="A32" s="66"/>
      <c r="B32" s="67">
        <v>343.5</v>
      </c>
      <c r="C32" s="68" t="s">
        <v>46</v>
      </c>
      <c r="D32" s="69">
        <v>0</v>
      </c>
      <c r="E32" s="69">
        <v>0</v>
      </c>
      <c r="F32" s="69">
        <v>0</v>
      </c>
      <c r="G32" s="69">
        <v>0</v>
      </c>
      <c r="H32" s="69">
        <v>0</v>
      </c>
      <c r="I32" s="69">
        <v>3538313</v>
      </c>
      <c r="J32" s="69">
        <v>0</v>
      </c>
      <c r="K32" s="69">
        <v>0</v>
      </c>
      <c r="L32" s="69">
        <v>0</v>
      </c>
      <c r="M32" s="69">
        <v>0</v>
      </c>
      <c r="N32" s="69">
        <v>0</v>
      </c>
      <c r="O32" s="69">
        <f t="shared" si="3"/>
        <v>3538313</v>
      </c>
      <c r="P32" s="70">
        <f>(O32/P$52)</f>
        <v>415.78296122209167</v>
      </c>
      <c r="Q32" s="71"/>
    </row>
    <row r="33" spans="1:17">
      <c r="A33" s="66"/>
      <c r="B33" s="67">
        <v>349</v>
      </c>
      <c r="C33" s="68" t="s">
        <v>143</v>
      </c>
      <c r="D33" s="69">
        <v>89993</v>
      </c>
      <c r="E33" s="69">
        <v>0</v>
      </c>
      <c r="F33" s="69">
        <v>0</v>
      </c>
      <c r="G33" s="69">
        <v>0</v>
      </c>
      <c r="H33" s="69">
        <v>0</v>
      </c>
      <c r="I33" s="69">
        <v>0</v>
      </c>
      <c r="J33" s="69">
        <v>0</v>
      </c>
      <c r="K33" s="69">
        <v>0</v>
      </c>
      <c r="L33" s="69">
        <v>0</v>
      </c>
      <c r="M33" s="69">
        <v>0</v>
      </c>
      <c r="N33" s="69">
        <v>0</v>
      </c>
      <c r="O33" s="69">
        <f>SUM(D33:N33)</f>
        <v>89993</v>
      </c>
      <c r="P33" s="70">
        <f>(O33/P$52)</f>
        <v>10.574970622796711</v>
      </c>
      <c r="Q33" s="71"/>
    </row>
    <row r="34" spans="1:17" ht="15.75">
      <c r="A34" s="72" t="s">
        <v>36</v>
      </c>
      <c r="B34" s="73"/>
      <c r="C34" s="74"/>
      <c r="D34" s="75">
        <f>SUM(D35:D36)</f>
        <v>27271</v>
      </c>
      <c r="E34" s="75">
        <f>SUM(E35:E36)</f>
        <v>0</v>
      </c>
      <c r="F34" s="75">
        <f>SUM(F35:F36)</f>
        <v>0</v>
      </c>
      <c r="G34" s="75">
        <f>SUM(G35:G36)</f>
        <v>0</v>
      </c>
      <c r="H34" s="75">
        <f>SUM(H35:H36)</f>
        <v>0</v>
      </c>
      <c r="I34" s="75">
        <f>SUM(I35:I36)</f>
        <v>0</v>
      </c>
      <c r="J34" s="75">
        <f>SUM(J35:J36)</f>
        <v>0</v>
      </c>
      <c r="K34" s="75">
        <f>SUM(K35:K36)</f>
        <v>0</v>
      </c>
      <c r="L34" s="75">
        <f>SUM(L35:L36)</f>
        <v>0</v>
      </c>
      <c r="M34" s="75">
        <f>SUM(M35:M36)</f>
        <v>0</v>
      </c>
      <c r="N34" s="75">
        <f>SUM(N35:N36)</f>
        <v>0</v>
      </c>
      <c r="O34" s="75">
        <f>SUM(D34:N34)</f>
        <v>27271</v>
      </c>
      <c r="P34" s="77">
        <f>(O34/P$52)</f>
        <v>3.2045828437132786</v>
      </c>
      <c r="Q34" s="78"/>
    </row>
    <row r="35" spans="1:17">
      <c r="A35" s="79"/>
      <c r="B35" s="80">
        <v>351.1</v>
      </c>
      <c r="C35" s="81" t="s">
        <v>51</v>
      </c>
      <c r="D35" s="69">
        <v>13158</v>
      </c>
      <c r="E35" s="69">
        <v>0</v>
      </c>
      <c r="F35" s="69">
        <v>0</v>
      </c>
      <c r="G35" s="69">
        <v>0</v>
      </c>
      <c r="H35" s="69">
        <v>0</v>
      </c>
      <c r="I35" s="69">
        <v>0</v>
      </c>
      <c r="J35" s="69">
        <v>0</v>
      </c>
      <c r="K35" s="69">
        <v>0</v>
      </c>
      <c r="L35" s="69">
        <v>0</v>
      </c>
      <c r="M35" s="69">
        <v>0</v>
      </c>
      <c r="N35" s="69">
        <v>0</v>
      </c>
      <c r="O35" s="69">
        <f>SUM(D35:N35)</f>
        <v>13158</v>
      </c>
      <c r="P35" s="70">
        <f>(O35/P$52)</f>
        <v>1.5461809635722679</v>
      </c>
      <c r="Q35" s="71"/>
    </row>
    <row r="36" spans="1:17">
      <c r="A36" s="79"/>
      <c r="B36" s="80">
        <v>354</v>
      </c>
      <c r="C36" s="81" t="s">
        <v>120</v>
      </c>
      <c r="D36" s="69">
        <v>14113</v>
      </c>
      <c r="E36" s="69">
        <v>0</v>
      </c>
      <c r="F36" s="69">
        <v>0</v>
      </c>
      <c r="G36" s="69">
        <v>0</v>
      </c>
      <c r="H36" s="69">
        <v>0</v>
      </c>
      <c r="I36" s="69">
        <v>0</v>
      </c>
      <c r="J36" s="69">
        <v>0</v>
      </c>
      <c r="K36" s="69">
        <v>0</v>
      </c>
      <c r="L36" s="69">
        <v>0</v>
      </c>
      <c r="M36" s="69">
        <v>0</v>
      </c>
      <c r="N36" s="69">
        <v>0</v>
      </c>
      <c r="O36" s="69">
        <f t="shared" ref="O36" si="4">SUM(D36:N36)</f>
        <v>14113</v>
      </c>
      <c r="P36" s="70">
        <f>(O36/P$52)</f>
        <v>1.6584018801410105</v>
      </c>
      <c r="Q36" s="71"/>
    </row>
    <row r="37" spans="1:17" ht="15.75">
      <c r="A37" s="72" t="s">
        <v>2</v>
      </c>
      <c r="B37" s="73"/>
      <c r="C37" s="74"/>
      <c r="D37" s="75">
        <f>SUM(D38:D43)</f>
        <v>103353</v>
      </c>
      <c r="E37" s="75">
        <f>SUM(E38:E43)</f>
        <v>0</v>
      </c>
      <c r="F37" s="75">
        <f>SUM(F38:F43)</f>
        <v>0</v>
      </c>
      <c r="G37" s="75">
        <f>SUM(G38:G43)</f>
        <v>0</v>
      </c>
      <c r="H37" s="75">
        <f>SUM(H38:H43)</f>
        <v>0</v>
      </c>
      <c r="I37" s="75">
        <f>SUM(I38:I43)</f>
        <v>2772</v>
      </c>
      <c r="J37" s="75">
        <f>SUM(J38:J43)</f>
        <v>0</v>
      </c>
      <c r="K37" s="75">
        <f>SUM(K38:K43)</f>
        <v>0</v>
      </c>
      <c r="L37" s="75">
        <f>SUM(L38:L43)</f>
        <v>0</v>
      </c>
      <c r="M37" s="75">
        <f>SUM(M38:M43)</f>
        <v>0</v>
      </c>
      <c r="N37" s="75">
        <f>SUM(N38:N43)</f>
        <v>0</v>
      </c>
      <c r="O37" s="75">
        <f>SUM(D37:N37)</f>
        <v>106125</v>
      </c>
      <c r="P37" s="77">
        <f>(O37/P$52)</f>
        <v>12.470622796709753</v>
      </c>
      <c r="Q37" s="78"/>
    </row>
    <row r="38" spans="1:17">
      <c r="A38" s="66"/>
      <c r="B38" s="67">
        <v>361.1</v>
      </c>
      <c r="C38" s="68" t="s">
        <v>55</v>
      </c>
      <c r="D38" s="69">
        <v>374</v>
      </c>
      <c r="E38" s="69">
        <v>0</v>
      </c>
      <c r="F38" s="69">
        <v>0</v>
      </c>
      <c r="G38" s="69">
        <v>0</v>
      </c>
      <c r="H38" s="69">
        <v>0</v>
      </c>
      <c r="I38" s="69">
        <v>0</v>
      </c>
      <c r="J38" s="69">
        <v>0</v>
      </c>
      <c r="K38" s="69">
        <v>0</v>
      </c>
      <c r="L38" s="69">
        <v>0</v>
      </c>
      <c r="M38" s="69">
        <v>0</v>
      </c>
      <c r="N38" s="69">
        <v>0</v>
      </c>
      <c r="O38" s="69">
        <f>SUM(D38:N38)</f>
        <v>374</v>
      </c>
      <c r="P38" s="70">
        <f>(O38/P$52)</f>
        <v>4.3948296122209164E-2</v>
      </c>
      <c r="Q38" s="71"/>
    </row>
    <row r="39" spans="1:17">
      <c r="A39" s="66"/>
      <c r="B39" s="67">
        <v>362</v>
      </c>
      <c r="C39" s="68" t="s">
        <v>56</v>
      </c>
      <c r="D39" s="69">
        <v>24000</v>
      </c>
      <c r="E39" s="69">
        <v>0</v>
      </c>
      <c r="F39" s="69">
        <v>0</v>
      </c>
      <c r="G39" s="69">
        <v>0</v>
      </c>
      <c r="H39" s="69">
        <v>0</v>
      </c>
      <c r="I39" s="69">
        <v>0</v>
      </c>
      <c r="J39" s="69">
        <v>0</v>
      </c>
      <c r="K39" s="69">
        <v>0</v>
      </c>
      <c r="L39" s="69">
        <v>0</v>
      </c>
      <c r="M39" s="69">
        <v>0</v>
      </c>
      <c r="N39" s="69">
        <v>0</v>
      </c>
      <c r="O39" s="69">
        <f t="shared" ref="O39:O49" si="5">SUM(D39:N39)</f>
        <v>24000</v>
      </c>
      <c r="P39" s="70">
        <f>(O39/P$52)</f>
        <v>2.8202115158636896</v>
      </c>
      <c r="Q39" s="71"/>
    </row>
    <row r="40" spans="1:17">
      <c r="A40" s="66"/>
      <c r="B40" s="67">
        <v>364</v>
      </c>
      <c r="C40" s="68" t="s">
        <v>94</v>
      </c>
      <c r="D40" s="69">
        <v>9600</v>
      </c>
      <c r="E40" s="69">
        <v>0</v>
      </c>
      <c r="F40" s="69">
        <v>0</v>
      </c>
      <c r="G40" s="69">
        <v>0</v>
      </c>
      <c r="H40" s="69">
        <v>0</v>
      </c>
      <c r="I40" s="69">
        <v>0</v>
      </c>
      <c r="J40" s="69">
        <v>0</v>
      </c>
      <c r="K40" s="69">
        <v>0</v>
      </c>
      <c r="L40" s="69">
        <v>0</v>
      </c>
      <c r="M40" s="69">
        <v>0</v>
      </c>
      <c r="N40" s="69">
        <v>0</v>
      </c>
      <c r="O40" s="69">
        <f t="shared" si="5"/>
        <v>9600</v>
      </c>
      <c r="P40" s="70">
        <f>(O40/P$52)</f>
        <v>1.1280846063454759</v>
      </c>
      <c r="Q40" s="71"/>
    </row>
    <row r="41" spans="1:17">
      <c r="A41" s="66"/>
      <c r="B41" s="67">
        <v>365</v>
      </c>
      <c r="C41" s="68" t="s">
        <v>110</v>
      </c>
      <c r="D41" s="69">
        <v>266</v>
      </c>
      <c r="E41" s="69">
        <v>0</v>
      </c>
      <c r="F41" s="69">
        <v>0</v>
      </c>
      <c r="G41" s="69">
        <v>0</v>
      </c>
      <c r="H41" s="69">
        <v>0</v>
      </c>
      <c r="I41" s="69">
        <v>0</v>
      </c>
      <c r="J41" s="69">
        <v>0</v>
      </c>
      <c r="K41" s="69">
        <v>0</v>
      </c>
      <c r="L41" s="69">
        <v>0</v>
      </c>
      <c r="M41" s="69">
        <v>0</v>
      </c>
      <c r="N41" s="69">
        <v>0</v>
      </c>
      <c r="O41" s="69">
        <f t="shared" si="5"/>
        <v>266</v>
      </c>
      <c r="P41" s="70">
        <f>(O41/P$52)</f>
        <v>3.1257344300822561E-2</v>
      </c>
      <c r="Q41" s="71"/>
    </row>
    <row r="42" spans="1:17">
      <c r="A42" s="66"/>
      <c r="B42" s="67">
        <v>366</v>
      </c>
      <c r="C42" s="68" t="s">
        <v>58</v>
      </c>
      <c r="D42" s="69">
        <v>5803</v>
      </c>
      <c r="E42" s="69">
        <v>0</v>
      </c>
      <c r="F42" s="69">
        <v>0</v>
      </c>
      <c r="G42" s="69">
        <v>0</v>
      </c>
      <c r="H42" s="69">
        <v>0</v>
      </c>
      <c r="I42" s="69">
        <v>0</v>
      </c>
      <c r="J42" s="69">
        <v>0</v>
      </c>
      <c r="K42" s="69">
        <v>0</v>
      </c>
      <c r="L42" s="69">
        <v>0</v>
      </c>
      <c r="M42" s="69">
        <v>0</v>
      </c>
      <c r="N42" s="69">
        <v>0</v>
      </c>
      <c r="O42" s="69">
        <f t="shared" si="5"/>
        <v>5803</v>
      </c>
      <c r="P42" s="70">
        <f>(O42/P$52)</f>
        <v>0.68190364277320803</v>
      </c>
      <c r="Q42" s="71"/>
    </row>
    <row r="43" spans="1:17">
      <c r="A43" s="66"/>
      <c r="B43" s="67">
        <v>369.9</v>
      </c>
      <c r="C43" s="68" t="s">
        <v>59</v>
      </c>
      <c r="D43" s="69">
        <v>63310</v>
      </c>
      <c r="E43" s="69">
        <v>0</v>
      </c>
      <c r="F43" s="69">
        <v>0</v>
      </c>
      <c r="G43" s="69">
        <v>0</v>
      </c>
      <c r="H43" s="69">
        <v>0</v>
      </c>
      <c r="I43" s="69">
        <v>2772</v>
      </c>
      <c r="J43" s="69">
        <v>0</v>
      </c>
      <c r="K43" s="69">
        <v>0</v>
      </c>
      <c r="L43" s="69">
        <v>0</v>
      </c>
      <c r="M43" s="69">
        <v>0</v>
      </c>
      <c r="N43" s="69">
        <v>0</v>
      </c>
      <c r="O43" s="69">
        <f t="shared" si="5"/>
        <v>66082</v>
      </c>
      <c r="P43" s="70">
        <f>(O43/P$52)</f>
        <v>7.7652173913043478</v>
      </c>
      <c r="Q43" s="71"/>
    </row>
    <row r="44" spans="1:17" ht="15.75">
      <c r="A44" s="72" t="s">
        <v>37</v>
      </c>
      <c r="B44" s="73"/>
      <c r="C44" s="74"/>
      <c r="D44" s="75">
        <f>SUM(D45:D49)</f>
        <v>401732</v>
      </c>
      <c r="E44" s="75">
        <f>SUM(E45:E49)</f>
        <v>0</v>
      </c>
      <c r="F44" s="75">
        <f>SUM(F45:F49)</f>
        <v>0</v>
      </c>
      <c r="G44" s="75">
        <f>SUM(G45:G49)</f>
        <v>0</v>
      </c>
      <c r="H44" s="75">
        <f>SUM(H45:H49)</f>
        <v>0</v>
      </c>
      <c r="I44" s="75">
        <f>SUM(I45:I49)</f>
        <v>1008895</v>
      </c>
      <c r="J44" s="75">
        <f>SUM(J45:J49)</f>
        <v>0</v>
      </c>
      <c r="K44" s="75">
        <f>SUM(K45:K49)</f>
        <v>0</v>
      </c>
      <c r="L44" s="75">
        <f>SUM(L45:L49)</f>
        <v>0</v>
      </c>
      <c r="M44" s="75">
        <f>SUM(M45:M49)</f>
        <v>0</v>
      </c>
      <c r="N44" s="75">
        <f>SUM(N45:N49)</f>
        <v>0</v>
      </c>
      <c r="O44" s="75">
        <f t="shared" si="5"/>
        <v>1410627</v>
      </c>
      <c r="P44" s="77">
        <f>(O44/P$52)</f>
        <v>165.7611045828437</v>
      </c>
      <c r="Q44" s="71"/>
    </row>
    <row r="45" spans="1:17">
      <c r="A45" s="66"/>
      <c r="B45" s="67">
        <v>381</v>
      </c>
      <c r="C45" s="68" t="s">
        <v>60</v>
      </c>
      <c r="D45" s="69">
        <v>324000</v>
      </c>
      <c r="E45" s="69">
        <v>0</v>
      </c>
      <c r="F45" s="69">
        <v>0</v>
      </c>
      <c r="G45" s="69">
        <v>0</v>
      </c>
      <c r="H45" s="69">
        <v>0</v>
      </c>
      <c r="I45" s="69">
        <v>439174</v>
      </c>
      <c r="J45" s="69">
        <v>0</v>
      </c>
      <c r="K45" s="69">
        <v>0</v>
      </c>
      <c r="L45" s="69">
        <v>0</v>
      </c>
      <c r="M45" s="69">
        <v>0</v>
      </c>
      <c r="N45" s="69">
        <v>0</v>
      </c>
      <c r="O45" s="69">
        <f t="shared" si="5"/>
        <v>763174</v>
      </c>
      <c r="P45" s="70">
        <f>(O45/P$52)</f>
        <v>89.679670975323148</v>
      </c>
      <c r="Q45" s="71"/>
    </row>
    <row r="46" spans="1:17">
      <c r="A46" s="66"/>
      <c r="B46" s="67">
        <v>384</v>
      </c>
      <c r="C46" s="68" t="s">
        <v>61</v>
      </c>
      <c r="D46" s="69">
        <v>77842</v>
      </c>
      <c r="E46" s="69">
        <v>0</v>
      </c>
      <c r="F46" s="69">
        <v>0</v>
      </c>
      <c r="G46" s="69">
        <v>0</v>
      </c>
      <c r="H46" s="69">
        <v>0</v>
      </c>
      <c r="I46" s="69">
        <v>0</v>
      </c>
      <c r="J46" s="69">
        <v>0</v>
      </c>
      <c r="K46" s="69">
        <v>0</v>
      </c>
      <c r="L46" s="69">
        <v>0</v>
      </c>
      <c r="M46" s="69">
        <v>0</v>
      </c>
      <c r="N46" s="69">
        <v>0</v>
      </c>
      <c r="O46" s="69">
        <f t="shared" si="5"/>
        <v>77842</v>
      </c>
      <c r="P46" s="70">
        <f>(O46/P$52)</f>
        <v>9.1471210340775553</v>
      </c>
      <c r="Q46" s="71"/>
    </row>
    <row r="47" spans="1:17">
      <c r="A47" s="66"/>
      <c r="B47" s="67">
        <v>388.2</v>
      </c>
      <c r="C47" s="68" t="s">
        <v>130</v>
      </c>
      <c r="D47" s="69">
        <v>-110</v>
      </c>
      <c r="E47" s="69">
        <v>0</v>
      </c>
      <c r="F47" s="69">
        <v>0</v>
      </c>
      <c r="G47" s="69">
        <v>0</v>
      </c>
      <c r="H47" s="69">
        <v>0</v>
      </c>
      <c r="I47" s="69">
        <v>0</v>
      </c>
      <c r="J47" s="69">
        <v>0</v>
      </c>
      <c r="K47" s="69">
        <v>0</v>
      </c>
      <c r="L47" s="69">
        <v>0</v>
      </c>
      <c r="M47" s="69">
        <v>0</v>
      </c>
      <c r="N47" s="69">
        <v>0</v>
      </c>
      <c r="O47" s="69">
        <f t="shared" si="5"/>
        <v>-110</v>
      </c>
      <c r="P47" s="70">
        <f>(O47/P$52)</f>
        <v>-1.2925969447708578E-2</v>
      </c>
      <c r="Q47" s="71"/>
    </row>
    <row r="48" spans="1:17">
      <c r="A48" s="66"/>
      <c r="B48" s="67">
        <v>389.2</v>
      </c>
      <c r="C48" s="68" t="s">
        <v>144</v>
      </c>
      <c r="D48" s="69">
        <v>0</v>
      </c>
      <c r="E48" s="69">
        <v>0</v>
      </c>
      <c r="F48" s="69">
        <v>0</v>
      </c>
      <c r="G48" s="69">
        <v>0</v>
      </c>
      <c r="H48" s="69">
        <v>0</v>
      </c>
      <c r="I48" s="69">
        <v>365565</v>
      </c>
      <c r="J48" s="69">
        <v>0</v>
      </c>
      <c r="K48" s="69">
        <v>0</v>
      </c>
      <c r="L48" s="69">
        <v>0</v>
      </c>
      <c r="M48" s="69">
        <v>0</v>
      </c>
      <c r="N48" s="69">
        <v>0</v>
      </c>
      <c r="O48" s="69">
        <f t="shared" si="5"/>
        <v>365565</v>
      </c>
      <c r="P48" s="70">
        <f>(O48/P$52)</f>
        <v>42.957109283196239</v>
      </c>
      <c r="Q48" s="71"/>
    </row>
    <row r="49" spans="1:120" ht="15.75" thickBot="1">
      <c r="A49" s="66"/>
      <c r="B49" s="67">
        <v>389.9</v>
      </c>
      <c r="C49" s="68" t="s">
        <v>62</v>
      </c>
      <c r="D49" s="69">
        <v>0</v>
      </c>
      <c r="E49" s="69">
        <v>0</v>
      </c>
      <c r="F49" s="69">
        <v>0</v>
      </c>
      <c r="G49" s="69">
        <v>0</v>
      </c>
      <c r="H49" s="69">
        <v>0</v>
      </c>
      <c r="I49" s="69">
        <v>204156</v>
      </c>
      <c r="J49" s="69">
        <v>0</v>
      </c>
      <c r="K49" s="69">
        <v>0</v>
      </c>
      <c r="L49" s="69">
        <v>0</v>
      </c>
      <c r="M49" s="69">
        <v>0</v>
      </c>
      <c r="N49" s="69">
        <v>0</v>
      </c>
      <c r="O49" s="69">
        <f t="shared" si="5"/>
        <v>204156</v>
      </c>
      <c r="P49" s="70">
        <f>(O49/P$52)</f>
        <v>23.990129259694477</v>
      </c>
      <c r="Q49" s="71"/>
    </row>
    <row r="50" spans="1:120" ht="16.5" thickBot="1">
      <c r="A50" s="82" t="s">
        <v>49</v>
      </c>
      <c r="B50" s="83"/>
      <c r="C50" s="84"/>
      <c r="D50" s="85">
        <f>SUM(D5,D13,D20,D27,D34,D37,D44)</f>
        <v>10640851</v>
      </c>
      <c r="E50" s="85">
        <f>SUM(E5,E13,E20,E27,E34,E37,E44)</f>
        <v>94151</v>
      </c>
      <c r="F50" s="85">
        <f>SUM(F5,F13,F20,F27,F34,F37,F44)</f>
        <v>0</v>
      </c>
      <c r="G50" s="85">
        <f>SUM(G5,G13,G20,G27,G34,G37,G44)</f>
        <v>0</v>
      </c>
      <c r="H50" s="85">
        <f>SUM(H5,H13,H20,H27,H34,H37,H44)</f>
        <v>0</v>
      </c>
      <c r="I50" s="85">
        <f>SUM(I5,I13,I20,I27,I34,I37,I44)</f>
        <v>7762220</v>
      </c>
      <c r="J50" s="85">
        <f>SUM(J5,J13,J20,J27,J34,J37,J44)</f>
        <v>0</v>
      </c>
      <c r="K50" s="85">
        <f>SUM(K5,K13,K20,K27,K34,K37,K44)</f>
        <v>0</v>
      </c>
      <c r="L50" s="85">
        <f>SUM(L5,L13,L20,L27,L34,L37,L44)</f>
        <v>0</v>
      </c>
      <c r="M50" s="85">
        <f>SUM(M5,M13,M20,M27,M34,M37,M44)</f>
        <v>0</v>
      </c>
      <c r="N50" s="85">
        <f>SUM(N5,N13,N20,N27,N34,N37,N44)</f>
        <v>0</v>
      </c>
      <c r="O50" s="85">
        <f>SUM(D50:N50)</f>
        <v>18497222</v>
      </c>
      <c r="P50" s="86">
        <f>(O50/P$52)</f>
        <v>2173.5866039952998</v>
      </c>
      <c r="Q50" s="64"/>
      <c r="R50" s="87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54"/>
      <c r="AU50" s="54"/>
      <c r="AV50" s="54"/>
      <c r="AW50" s="54"/>
      <c r="AX50" s="54"/>
      <c r="AY50" s="54"/>
      <c r="AZ50" s="54"/>
      <c r="BA50" s="54"/>
      <c r="BB50" s="54"/>
      <c r="BC50" s="54"/>
      <c r="BD50" s="54"/>
      <c r="BE50" s="54"/>
      <c r="BF50" s="54"/>
      <c r="BG50" s="54"/>
      <c r="BH50" s="54"/>
      <c r="BI50" s="54"/>
      <c r="BJ50" s="54"/>
      <c r="BK50" s="54"/>
      <c r="BL50" s="54"/>
      <c r="BM50" s="54"/>
      <c r="BN50" s="54"/>
      <c r="BO50" s="54"/>
      <c r="BP50" s="54"/>
      <c r="BQ50" s="54"/>
      <c r="BR50" s="54"/>
      <c r="BS50" s="54"/>
      <c r="BT50" s="54"/>
      <c r="BU50" s="54"/>
      <c r="BV50" s="54"/>
      <c r="BW50" s="54"/>
      <c r="BX50" s="54"/>
      <c r="BY50" s="54"/>
      <c r="BZ50" s="54"/>
      <c r="CA50" s="54"/>
      <c r="CB50" s="54"/>
      <c r="CC50" s="54"/>
      <c r="CD50" s="54"/>
      <c r="CE50" s="54"/>
      <c r="CF50" s="54"/>
      <c r="CG50" s="54"/>
      <c r="CH50" s="54"/>
      <c r="CI50" s="54"/>
      <c r="CJ50" s="54"/>
      <c r="CK50" s="54"/>
      <c r="CL50" s="54"/>
      <c r="CM50" s="54"/>
      <c r="CN50" s="54"/>
      <c r="CO50" s="54"/>
      <c r="CP50" s="54"/>
      <c r="CQ50" s="54"/>
      <c r="CR50" s="54"/>
      <c r="CS50" s="54"/>
      <c r="CT50" s="54"/>
      <c r="CU50" s="54"/>
      <c r="CV50" s="54"/>
      <c r="CW50" s="54"/>
      <c r="CX50" s="54"/>
      <c r="CY50" s="54"/>
      <c r="CZ50" s="54"/>
      <c r="DA50" s="54"/>
      <c r="DB50" s="54"/>
      <c r="DC50" s="54"/>
      <c r="DD50" s="54"/>
      <c r="DE50" s="54"/>
      <c r="DF50" s="54"/>
      <c r="DG50" s="54"/>
      <c r="DH50" s="54"/>
      <c r="DI50" s="54"/>
      <c r="DJ50" s="54"/>
      <c r="DK50" s="54"/>
      <c r="DL50" s="54"/>
      <c r="DM50" s="54"/>
      <c r="DN50" s="54"/>
      <c r="DO50" s="54"/>
      <c r="DP50" s="54"/>
    </row>
    <row r="51" spans="1:120">
      <c r="A51" s="88"/>
      <c r="B51" s="89"/>
      <c r="C51" s="89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1"/>
    </row>
    <row r="52" spans="1:120">
      <c r="A52" s="92"/>
      <c r="B52" s="93"/>
      <c r="C52" s="93"/>
      <c r="D52" s="94"/>
      <c r="E52" s="94"/>
      <c r="F52" s="94"/>
      <c r="G52" s="94"/>
      <c r="H52" s="94"/>
      <c r="I52" s="94"/>
      <c r="J52" s="94"/>
      <c r="K52" s="94"/>
      <c r="L52" s="94"/>
      <c r="M52" s="97" t="s">
        <v>150</v>
      </c>
      <c r="N52" s="97"/>
      <c r="O52" s="97"/>
      <c r="P52" s="95">
        <v>8510</v>
      </c>
    </row>
    <row r="53" spans="1:120">
      <c r="A53" s="98"/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100"/>
    </row>
    <row r="54" spans="1:120" ht="15.75" customHeight="1" thickBot="1">
      <c r="A54" s="101" t="s">
        <v>77</v>
      </c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3"/>
    </row>
  </sheetData>
  <mergeCells count="10">
    <mergeCell ref="M52:O52"/>
    <mergeCell ref="A53:P53"/>
    <mergeCell ref="A54:P5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5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70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105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63</v>
      </c>
      <c r="B3" s="111"/>
      <c r="C3" s="112"/>
      <c r="D3" s="131" t="s">
        <v>31</v>
      </c>
      <c r="E3" s="132"/>
      <c r="F3" s="132"/>
      <c r="G3" s="132"/>
      <c r="H3" s="133"/>
      <c r="I3" s="131" t="s">
        <v>32</v>
      </c>
      <c r="J3" s="133"/>
      <c r="K3" s="131" t="s">
        <v>34</v>
      </c>
      <c r="L3" s="133"/>
      <c r="M3" s="36"/>
      <c r="N3" s="37"/>
      <c r="O3" s="134" t="s">
        <v>68</v>
      </c>
      <c r="P3" s="11"/>
      <c r="Q3"/>
    </row>
    <row r="4" spans="1:133" ht="32.25" customHeight="1" thickBot="1">
      <c r="A4" s="113"/>
      <c r="B4" s="114"/>
      <c r="C4" s="115"/>
      <c r="D4" s="34" t="s">
        <v>3</v>
      </c>
      <c r="E4" s="34" t="s">
        <v>64</v>
      </c>
      <c r="F4" s="34" t="s">
        <v>65</v>
      </c>
      <c r="G4" s="34" t="s">
        <v>66</v>
      </c>
      <c r="H4" s="34" t="s">
        <v>4</v>
      </c>
      <c r="I4" s="34" t="s">
        <v>5</v>
      </c>
      <c r="J4" s="35" t="s">
        <v>67</v>
      </c>
      <c r="K4" s="35" t="s">
        <v>6</v>
      </c>
      <c r="L4" s="35" t="s">
        <v>7</v>
      </c>
      <c r="M4" s="35" t="s">
        <v>8</v>
      </c>
      <c r="N4" s="35" t="s">
        <v>33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SUM(D6:D11)</f>
        <v>894657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894657</v>
      </c>
      <c r="O5" s="33">
        <f t="shared" ref="O5:O36" si="1">(N5/O$55)</f>
        <v>99.772164603546344</v>
      </c>
      <c r="P5" s="6"/>
    </row>
    <row r="6" spans="1:133">
      <c r="A6" s="12"/>
      <c r="B6" s="25">
        <v>312.41000000000003</v>
      </c>
      <c r="C6" s="20" t="s">
        <v>9</v>
      </c>
      <c r="D6" s="46">
        <v>136437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ref="N6:N11" si="2">SUM(D6:M6)</f>
        <v>136437</v>
      </c>
      <c r="O6" s="47">
        <f t="shared" si="1"/>
        <v>15.215456674473067</v>
      </c>
      <c r="P6" s="9"/>
    </row>
    <row r="7" spans="1:133">
      <c r="A7" s="12"/>
      <c r="B7" s="25">
        <v>314.10000000000002</v>
      </c>
      <c r="C7" s="20" t="s">
        <v>10</v>
      </c>
      <c r="D7" s="46">
        <v>505229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2"/>
        <v>505229</v>
      </c>
      <c r="O7" s="47">
        <f t="shared" si="1"/>
        <v>56.343147094903536</v>
      </c>
      <c r="P7" s="9"/>
    </row>
    <row r="8" spans="1:133">
      <c r="A8" s="12"/>
      <c r="B8" s="25">
        <v>314.39999999999998</v>
      </c>
      <c r="C8" s="20" t="s">
        <v>11</v>
      </c>
      <c r="D8" s="46">
        <v>4157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4157</v>
      </c>
      <c r="O8" s="47">
        <f t="shared" si="1"/>
        <v>0.46358871417419428</v>
      </c>
      <c r="P8" s="9"/>
    </row>
    <row r="9" spans="1:133">
      <c r="A9" s="12"/>
      <c r="B9" s="25">
        <v>314.8</v>
      </c>
      <c r="C9" s="20" t="s">
        <v>12</v>
      </c>
      <c r="D9" s="46">
        <v>537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537</v>
      </c>
      <c r="O9" s="47">
        <f t="shared" si="1"/>
        <v>5.988624958179993E-2</v>
      </c>
      <c r="P9" s="9"/>
    </row>
    <row r="10" spans="1:133">
      <c r="A10" s="12"/>
      <c r="B10" s="25">
        <v>315</v>
      </c>
      <c r="C10" s="20" t="s">
        <v>85</v>
      </c>
      <c r="D10" s="46">
        <v>216933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216933</v>
      </c>
      <c r="O10" s="47">
        <f t="shared" si="1"/>
        <v>24.192372030779524</v>
      </c>
      <c r="P10" s="9"/>
    </row>
    <row r="11" spans="1:133">
      <c r="A11" s="12"/>
      <c r="B11" s="25">
        <v>316</v>
      </c>
      <c r="C11" s="20" t="s">
        <v>86</v>
      </c>
      <c r="D11" s="46">
        <v>31364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31364</v>
      </c>
      <c r="O11" s="47">
        <f t="shared" si="1"/>
        <v>3.4977138396342142</v>
      </c>
      <c r="P11" s="9"/>
    </row>
    <row r="12" spans="1:133" ht="15.75">
      <c r="A12" s="29" t="s">
        <v>15</v>
      </c>
      <c r="B12" s="30"/>
      <c r="C12" s="31"/>
      <c r="D12" s="32">
        <f t="shared" ref="D12:M12" si="3">SUM(D13:D18)</f>
        <v>924902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25926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ref="N12:N28" si="4">SUM(D12:M12)</f>
        <v>950828</v>
      </c>
      <c r="O12" s="45">
        <f t="shared" si="1"/>
        <v>106.03635552581689</v>
      </c>
      <c r="P12" s="10"/>
    </row>
    <row r="13" spans="1:133">
      <c r="A13" s="12"/>
      <c r="B13" s="25">
        <v>323.10000000000002</v>
      </c>
      <c r="C13" s="20" t="s">
        <v>16</v>
      </c>
      <c r="D13" s="46">
        <v>457797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4"/>
        <v>457797</v>
      </c>
      <c r="O13" s="47">
        <f t="shared" si="1"/>
        <v>51.053529608564737</v>
      </c>
      <c r="P13" s="9"/>
    </row>
    <row r="14" spans="1:133">
      <c r="A14" s="12"/>
      <c r="B14" s="25">
        <v>323.39999999999998</v>
      </c>
      <c r="C14" s="20" t="s">
        <v>17</v>
      </c>
      <c r="D14" s="46">
        <v>2294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2294</v>
      </c>
      <c r="O14" s="47">
        <f t="shared" si="1"/>
        <v>0.25582692093230736</v>
      </c>
      <c r="P14" s="9"/>
    </row>
    <row r="15" spans="1:133">
      <c r="A15" s="12"/>
      <c r="B15" s="25">
        <v>323.7</v>
      </c>
      <c r="C15" s="20" t="s">
        <v>19</v>
      </c>
      <c r="D15" s="46">
        <v>7518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7518</v>
      </c>
      <c r="O15" s="47">
        <f t="shared" si="1"/>
        <v>0.83840749414519911</v>
      </c>
      <c r="P15" s="9"/>
    </row>
    <row r="16" spans="1:133">
      <c r="A16" s="12"/>
      <c r="B16" s="25">
        <v>324.20999999999998</v>
      </c>
      <c r="C16" s="20" t="s">
        <v>20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25926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25926</v>
      </c>
      <c r="O16" s="47">
        <f t="shared" si="1"/>
        <v>2.8912679826028773</v>
      </c>
      <c r="P16" s="9"/>
    </row>
    <row r="17" spans="1:16">
      <c r="A17" s="12"/>
      <c r="B17" s="25">
        <v>325.2</v>
      </c>
      <c r="C17" s="20" t="s">
        <v>87</v>
      </c>
      <c r="D17" s="46">
        <v>450816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450816</v>
      </c>
      <c r="O17" s="47">
        <f t="shared" si="1"/>
        <v>50.275008364001337</v>
      </c>
      <c r="P17" s="9"/>
    </row>
    <row r="18" spans="1:16">
      <c r="A18" s="12"/>
      <c r="B18" s="25">
        <v>329</v>
      </c>
      <c r="C18" s="20" t="s">
        <v>21</v>
      </c>
      <c r="D18" s="46">
        <v>6477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6477</v>
      </c>
      <c r="O18" s="47">
        <f t="shared" si="1"/>
        <v>0.72231515557042492</v>
      </c>
      <c r="P18" s="9"/>
    </row>
    <row r="19" spans="1:16" ht="15.75">
      <c r="A19" s="29" t="s">
        <v>23</v>
      </c>
      <c r="B19" s="30"/>
      <c r="C19" s="31"/>
      <c r="D19" s="32">
        <f t="shared" ref="D19:M19" si="5">SUM(D20:D27)</f>
        <v>1265225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1265225</v>
      </c>
      <c r="O19" s="45">
        <f t="shared" si="1"/>
        <v>141.09791457566632</v>
      </c>
      <c r="P19" s="10"/>
    </row>
    <row r="20" spans="1:16">
      <c r="A20" s="12"/>
      <c r="B20" s="25">
        <v>331.2</v>
      </c>
      <c r="C20" s="20" t="s">
        <v>22</v>
      </c>
      <c r="D20" s="46">
        <v>6330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6330</v>
      </c>
      <c r="O20" s="47">
        <f t="shared" si="1"/>
        <v>0.70592171294747408</v>
      </c>
      <c r="P20" s="9"/>
    </row>
    <row r="21" spans="1:16">
      <c r="A21" s="12"/>
      <c r="B21" s="25">
        <v>331.39</v>
      </c>
      <c r="C21" s="20" t="s">
        <v>73</v>
      </c>
      <c r="D21" s="46">
        <v>5914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5914</v>
      </c>
      <c r="O21" s="47">
        <f t="shared" si="1"/>
        <v>0.65952938552470164</v>
      </c>
      <c r="P21" s="9"/>
    </row>
    <row r="22" spans="1:16">
      <c r="A22" s="12"/>
      <c r="B22" s="25">
        <v>334.39</v>
      </c>
      <c r="C22" s="20" t="s">
        <v>107</v>
      </c>
      <c r="D22" s="46">
        <v>986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986</v>
      </c>
      <c r="O22" s="47">
        <f t="shared" si="1"/>
        <v>0.10995873759339801</v>
      </c>
      <c r="P22" s="9"/>
    </row>
    <row r="23" spans="1:16">
      <c r="A23" s="12"/>
      <c r="B23" s="25">
        <v>335.12</v>
      </c>
      <c r="C23" s="20" t="s">
        <v>88</v>
      </c>
      <c r="D23" s="46">
        <v>510110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510110</v>
      </c>
      <c r="O23" s="47">
        <f t="shared" si="1"/>
        <v>56.887476301996209</v>
      </c>
      <c r="P23" s="9"/>
    </row>
    <row r="24" spans="1:16">
      <c r="A24" s="12"/>
      <c r="B24" s="25">
        <v>335.14</v>
      </c>
      <c r="C24" s="20" t="s">
        <v>89</v>
      </c>
      <c r="D24" s="46">
        <v>672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672</v>
      </c>
      <c r="O24" s="47">
        <f t="shared" si="1"/>
        <v>7.4941451990632318E-2</v>
      </c>
      <c r="P24" s="9"/>
    </row>
    <row r="25" spans="1:16">
      <c r="A25" s="12"/>
      <c r="B25" s="25">
        <v>335.15</v>
      </c>
      <c r="C25" s="20" t="s">
        <v>90</v>
      </c>
      <c r="D25" s="46">
        <v>343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343</v>
      </c>
      <c r="O25" s="47">
        <f t="shared" si="1"/>
        <v>3.825136612021858E-2</v>
      </c>
      <c r="P25" s="9"/>
    </row>
    <row r="26" spans="1:16">
      <c r="A26" s="12"/>
      <c r="B26" s="25">
        <v>335.18</v>
      </c>
      <c r="C26" s="20" t="s">
        <v>91</v>
      </c>
      <c r="D26" s="46">
        <v>734106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734106</v>
      </c>
      <c r="O26" s="47">
        <f t="shared" si="1"/>
        <v>81.86751421880227</v>
      </c>
      <c r="P26" s="9"/>
    </row>
    <row r="27" spans="1:16">
      <c r="A27" s="12"/>
      <c r="B27" s="25">
        <v>339</v>
      </c>
      <c r="C27" s="20" t="s">
        <v>92</v>
      </c>
      <c r="D27" s="46">
        <v>6764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6764</v>
      </c>
      <c r="O27" s="47">
        <f t="shared" si="1"/>
        <v>0.75432140069142406</v>
      </c>
      <c r="P27" s="9"/>
    </row>
    <row r="28" spans="1:16" ht="15.75">
      <c r="A28" s="29" t="s">
        <v>35</v>
      </c>
      <c r="B28" s="30"/>
      <c r="C28" s="31"/>
      <c r="D28" s="32">
        <f t="shared" ref="D28:M28" si="6">SUM(D29:D37)</f>
        <v>43933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5183875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5227808</v>
      </c>
      <c r="O28" s="45">
        <f t="shared" si="1"/>
        <v>583.00524144083863</v>
      </c>
      <c r="P28" s="10"/>
    </row>
    <row r="29" spans="1:16">
      <c r="A29" s="12"/>
      <c r="B29" s="25">
        <v>341.55</v>
      </c>
      <c r="C29" s="20" t="s">
        <v>108</v>
      </c>
      <c r="D29" s="46">
        <v>1870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7" si="7">SUM(D29:M29)</f>
        <v>1870</v>
      </c>
      <c r="O29" s="47">
        <f t="shared" si="1"/>
        <v>0.20854243336678935</v>
      </c>
      <c r="P29" s="9"/>
    </row>
    <row r="30" spans="1:16">
      <c r="A30" s="12"/>
      <c r="B30" s="25">
        <v>341.9</v>
      </c>
      <c r="C30" s="20" t="s">
        <v>109</v>
      </c>
      <c r="D30" s="46">
        <v>2950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2950</v>
      </c>
      <c r="O30" s="47">
        <f t="shared" si="1"/>
        <v>0.3289840526374484</v>
      </c>
      <c r="P30" s="9"/>
    </row>
    <row r="31" spans="1:16">
      <c r="A31" s="12"/>
      <c r="B31" s="25">
        <v>342.1</v>
      </c>
      <c r="C31" s="20" t="s">
        <v>41</v>
      </c>
      <c r="D31" s="46">
        <v>548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548</v>
      </c>
      <c r="O31" s="47">
        <f t="shared" si="1"/>
        <v>6.1112969778075163E-2</v>
      </c>
      <c r="P31" s="9"/>
    </row>
    <row r="32" spans="1:16">
      <c r="A32" s="12"/>
      <c r="B32" s="25">
        <v>342.2</v>
      </c>
      <c r="C32" s="20" t="s">
        <v>42</v>
      </c>
      <c r="D32" s="46">
        <v>15000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15000</v>
      </c>
      <c r="O32" s="47">
        <f t="shared" si="1"/>
        <v>1.6728002676480429</v>
      </c>
      <c r="P32" s="9"/>
    </row>
    <row r="33" spans="1:16">
      <c r="A33" s="12"/>
      <c r="B33" s="25">
        <v>343.3</v>
      </c>
      <c r="C33" s="20" t="s">
        <v>44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1418603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1418603</v>
      </c>
      <c r="O33" s="47">
        <f t="shared" si="1"/>
        <v>158.20263187242111</v>
      </c>
      <c r="P33" s="9"/>
    </row>
    <row r="34" spans="1:16">
      <c r="A34" s="12"/>
      <c r="B34" s="25">
        <v>343.4</v>
      </c>
      <c r="C34" s="20" t="s">
        <v>45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1086653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1086653</v>
      </c>
      <c r="O34" s="47">
        <f t="shared" si="1"/>
        <v>121.18356194936992</v>
      </c>
      <c r="P34" s="9"/>
    </row>
    <row r="35" spans="1:16">
      <c r="A35" s="12"/>
      <c r="B35" s="25">
        <v>343.5</v>
      </c>
      <c r="C35" s="20" t="s">
        <v>46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2606314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2606314</v>
      </c>
      <c r="O35" s="47">
        <f t="shared" si="1"/>
        <v>290.65618378498942</v>
      </c>
      <c r="P35" s="9"/>
    </row>
    <row r="36" spans="1:16">
      <c r="A36" s="12"/>
      <c r="B36" s="25">
        <v>343.9</v>
      </c>
      <c r="C36" s="20" t="s">
        <v>47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72305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72305</v>
      </c>
      <c r="O36" s="47">
        <f t="shared" si="1"/>
        <v>8.0634548901527818</v>
      </c>
      <c r="P36" s="9"/>
    </row>
    <row r="37" spans="1:16">
      <c r="A37" s="12"/>
      <c r="B37" s="25">
        <v>344.9</v>
      </c>
      <c r="C37" s="20" t="s">
        <v>93</v>
      </c>
      <c r="D37" s="46">
        <v>23565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23565</v>
      </c>
      <c r="O37" s="47">
        <f t="shared" ref="O37:O53" si="8">(N37/O$55)</f>
        <v>2.6279692204750753</v>
      </c>
      <c r="P37" s="9"/>
    </row>
    <row r="38" spans="1:16" ht="15.75">
      <c r="A38" s="29" t="s">
        <v>36</v>
      </c>
      <c r="B38" s="30"/>
      <c r="C38" s="31"/>
      <c r="D38" s="32">
        <f t="shared" ref="D38:M38" si="9">SUM(D39:D41)</f>
        <v>29874</v>
      </c>
      <c r="E38" s="32">
        <f t="shared" si="9"/>
        <v>0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ref="N38:N53" si="10">SUM(D38:M38)</f>
        <v>29874</v>
      </c>
      <c r="O38" s="45">
        <f t="shared" si="8"/>
        <v>3.3315490130478422</v>
      </c>
      <c r="P38" s="10"/>
    </row>
    <row r="39" spans="1:16">
      <c r="A39" s="13"/>
      <c r="B39" s="39">
        <v>351.1</v>
      </c>
      <c r="C39" s="21" t="s">
        <v>51</v>
      </c>
      <c r="D39" s="46">
        <v>18031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18031</v>
      </c>
      <c r="O39" s="47">
        <f t="shared" si="8"/>
        <v>2.0108174417307905</v>
      </c>
      <c r="P39" s="9"/>
    </row>
    <row r="40" spans="1:16">
      <c r="A40" s="13"/>
      <c r="B40" s="39">
        <v>352</v>
      </c>
      <c r="C40" s="21" t="s">
        <v>52</v>
      </c>
      <c r="D40" s="46">
        <v>1029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1029</v>
      </c>
      <c r="O40" s="47">
        <f t="shared" si="8"/>
        <v>0.11475409836065574</v>
      </c>
      <c r="P40" s="9"/>
    </row>
    <row r="41" spans="1:16">
      <c r="A41" s="13"/>
      <c r="B41" s="39">
        <v>359</v>
      </c>
      <c r="C41" s="21" t="s">
        <v>53</v>
      </c>
      <c r="D41" s="46">
        <v>10814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10814</v>
      </c>
      <c r="O41" s="47">
        <f t="shared" si="8"/>
        <v>1.2059774729563957</v>
      </c>
      <c r="P41" s="9"/>
    </row>
    <row r="42" spans="1:16" ht="15.75">
      <c r="A42" s="29" t="s">
        <v>2</v>
      </c>
      <c r="B42" s="30"/>
      <c r="C42" s="31"/>
      <c r="D42" s="32">
        <f t="shared" ref="D42:M42" si="11">SUM(D43:D47)</f>
        <v>607288</v>
      </c>
      <c r="E42" s="32">
        <f t="shared" si="11"/>
        <v>0</v>
      </c>
      <c r="F42" s="32">
        <f t="shared" si="11"/>
        <v>0</v>
      </c>
      <c r="G42" s="32">
        <f t="shared" si="11"/>
        <v>0</v>
      </c>
      <c r="H42" s="32">
        <f t="shared" si="11"/>
        <v>0</v>
      </c>
      <c r="I42" s="32">
        <f t="shared" si="11"/>
        <v>23670</v>
      </c>
      <c r="J42" s="32">
        <f t="shared" si="11"/>
        <v>0</v>
      </c>
      <c r="K42" s="32">
        <f t="shared" si="11"/>
        <v>0</v>
      </c>
      <c r="L42" s="32">
        <f t="shared" si="11"/>
        <v>0</v>
      </c>
      <c r="M42" s="32">
        <f t="shared" si="11"/>
        <v>0</v>
      </c>
      <c r="N42" s="32">
        <f t="shared" si="10"/>
        <v>630958</v>
      </c>
      <c r="O42" s="45">
        <f t="shared" si="8"/>
        <v>70.364447418311585</v>
      </c>
      <c r="P42" s="10"/>
    </row>
    <row r="43" spans="1:16">
      <c r="A43" s="12"/>
      <c r="B43" s="25">
        <v>362</v>
      </c>
      <c r="C43" s="20" t="s">
        <v>56</v>
      </c>
      <c r="D43" s="46">
        <v>343872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343872</v>
      </c>
      <c r="O43" s="47">
        <f t="shared" si="8"/>
        <v>38.348611575777852</v>
      </c>
      <c r="P43" s="9"/>
    </row>
    <row r="44" spans="1:16">
      <c r="A44" s="12"/>
      <c r="B44" s="25">
        <v>364</v>
      </c>
      <c r="C44" s="20" t="s">
        <v>94</v>
      </c>
      <c r="D44" s="46">
        <v>200000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200000</v>
      </c>
      <c r="O44" s="47">
        <f t="shared" si="8"/>
        <v>22.304003568640571</v>
      </c>
      <c r="P44" s="9"/>
    </row>
    <row r="45" spans="1:16">
      <c r="A45" s="12"/>
      <c r="B45" s="25">
        <v>365</v>
      </c>
      <c r="C45" s="20" t="s">
        <v>110</v>
      </c>
      <c r="D45" s="46">
        <v>1266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1266</v>
      </c>
      <c r="O45" s="47">
        <f t="shared" si="8"/>
        <v>0.1411843425894948</v>
      </c>
      <c r="P45" s="9"/>
    </row>
    <row r="46" spans="1:16">
      <c r="A46" s="12"/>
      <c r="B46" s="25">
        <v>366</v>
      </c>
      <c r="C46" s="20" t="s">
        <v>58</v>
      </c>
      <c r="D46" s="46">
        <v>1251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1251</v>
      </c>
      <c r="O46" s="47">
        <f t="shared" si="8"/>
        <v>0.13951154232184676</v>
      </c>
      <c r="P46" s="9"/>
    </row>
    <row r="47" spans="1:16">
      <c r="A47" s="12"/>
      <c r="B47" s="25">
        <v>369.9</v>
      </c>
      <c r="C47" s="20" t="s">
        <v>59</v>
      </c>
      <c r="D47" s="46">
        <v>60899</v>
      </c>
      <c r="E47" s="46">
        <v>0</v>
      </c>
      <c r="F47" s="46">
        <v>0</v>
      </c>
      <c r="G47" s="46">
        <v>0</v>
      </c>
      <c r="H47" s="46">
        <v>0</v>
      </c>
      <c r="I47" s="46">
        <v>23670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84569</v>
      </c>
      <c r="O47" s="47">
        <f t="shared" si="8"/>
        <v>9.4311363889818214</v>
      </c>
      <c r="P47" s="9"/>
    </row>
    <row r="48" spans="1:16" ht="15.75">
      <c r="A48" s="29" t="s">
        <v>37</v>
      </c>
      <c r="B48" s="30"/>
      <c r="C48" s="31"/>
      <c r="D48" s="32">
        <f t="shared" ref="D48:M48" si="12">SUM(D49:D52)</f>
        <v>0</v>
      </c>
      <c r="E48" s="32">
        <f t="shared" si="12"/>
        <v>0</v>
      </c>
      <c r="F48" s="32">
        <f t="shared" si="12"/>
        <v>105902</v>
      </c>
      <c r="G48" s="32">
        <f t="shared" si="12"/>
        <v>0</v>
      </c>
      <c r="H48" s="32">
        <f t="shared" si="12"/>
        <v>0</v>
      </c>
      <c r="I48" s="32">
        <f t="shared" si="12"/>
        <v>256792</v>
      </c>
      <c r="J48" s="32">
        <f t="shared" si="12"/>
        <v>0</v>
      </c>
      <c r="K48" s="32">
        <f t="shared" si="12"/>
        <v>0</v>
      </c>
      <c r="L48" s="32">
        <f t="shared" si="12"/>
        <v>0</v>
      </c>
      <c r="M48" s="32">
        <f t="shared" si="12"/>
        <v>0</v>
      </c>
      <c r="N48" s="32">
        <f t="shared" si="10"/>
        <v>362694</v>
      </c>
      <c r="O48" s="45">
        <f t="shared" si="8"/>
        <v>40.447641351622615</v>
      </c>
      <c r="P48" s="9"/>
    </row>
    <row r="49" spans="1:119">
      <c r="A49" s="12"/>
      <c r="B49" s="25">
        <v>381</v>
      </c>
      <c r="C49" s="20" t="s">
        <v>60</v>
      </c>
      <c r="D49" s="46">
        <v>0</v>
      </c>
      <c r="E49" s="46">
        <v>0</v>
      </c>
      <c r="F49" s="46">
        <v>105902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105902</v>
      </c>
      <c r="O49" s="47">
        <f t="shared" si="8"/>
        <v>11.810192929630869</v>
      </c>
      <c r="P49" s="9"/>
    </row>
    <row r="50" spans="1:119">
      <c r="A50" s="12"/>
      <c r="B50" s="25">
        <v>389.2</v>
      </c>
      <c r="C50" s="20" t="s">
        <v>111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63277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63277</v>
      </c>
      <c r="O50" s="47">
        <f t="shared" si="8"/>
        <v>7.0566521690643471</v>
      </c>
      <c r="P50" s="9"/>
    </row>
    <row r="51" spans="1:119">
      <c r="A51" s="12"/>
      <c r="B51" s="25">
        <v>389.3</v>
      </c>
      <c r="C51" s="20" t="s">
        <v>112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10546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10546</v>
      </c>
      <c r="O51" s="47">
        <f t="shared" si="8"/>
        <v>1.1760901081744173</v>
      </c>
      <c r="P51" s="9"/>
    </row>
    <row r="52" spans="1:119" ht="15.75" thickBot="1">
      <c r="A52" s="12"/>
      <c r="B52" s="25">
        <v>389.9</v>
      </c>
      <c r="C52" s="20" t="s">
        <v>95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182969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182969</v>
      </c>
      <c r="O52" s="47">
        <f t="shared" si="8"/>
        <v>20.404706144752982</v>
      </c>
      <c r="P52" s="9"/>
    </row>
    <row r="53" spans="1:119" ht="16.5" thickBot="1">
      <c r="A53" s="14" t="s">
        <v>49</v>
      </c>
      <c r="B53" s="23"/>
      <c r="C53" s="22"/>
      <c r="D53" s="15">
        <f t="shared" ref="D53:M53" si="13">SUM(D5,D12,D19,D28,D38,D42,D48)</f>
        <v>3765879</v>
      </c>
      <c r="E53" s="15">
        <f t="shared" si="13"/>
        <v>0</v>
      </c>
      <c r="F53" s="15">
        <f t="shared" si="13"/>
        <v>105902</v>
      </c>
      <c r="G53" s="15">
        <f t="shared" si="13"/>
        <v>0</v>
      </c>
      <c r="H53" s="15">
        <f t="shared" si="13"/>
        <v>0</v>
      </c>
      <c r="I53" s="15">
        <f t="shared" si="13"/>
        <v>5490263</v>
      </c>
      <c r="J53" s="15">
        <f t="shared" si="13"/>
        <v>0</v>
      </c>
      <c r="K53" s="15">
        <f t="shared" si="13"/>
        <v>0</v>
      </c>
      <c r="L53" s="15">
        <f t="shared" si="13"/>
        <v>0</v>
      </c>
      <c r="M53" s="15">
        <f t="shared" si="13"/>
        <v>0</v>
      </c>
      <c r="N53" s="15">
        <f t="shared" si="10"/>
        <v>9362044</v>
      </c>
      <c r="O53" s="38">
        <f t="shared" si="8"/>
        <v>1044.0553139288502</v>
      </c>
      <c r="P53" s="6"/>
      <c r="Q53" s="2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  <c r="BM53" s="5"/>
      <c r="BN53" s="5"/>
      <c r="BO53" s="5"/>
      <c r="BP53" s="5"/>
      <c r="BQ53" s="5"/>
      <c r="BR53" s="5"/>
      <c r="BS53" s="5"/>
      <c r="BT53" s="5"/>
      <c r="BU53" s="5"/>
      <c r="BV53" s="5"/>
      <c r="BW53" s="5"/>
      <c r="BX53" s="5"/>
      <c r="BY53" s="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</row>
    <row r="54" spans="1:119">
      <c r="A54" s="16"/>
      <c r="B54" s="18"/>
      <c r="C54" s="18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9"/>
    </row>
    <row r="55" spans="1:119">
      <c r="A55" s="40"/>
      <c r="B55" s="41"/>
      <c r="C55" s="41"/>
      <c r="D55" s="42"/>
      <c r="E55" s="42"/>
      <c r="F55" s="42"/>
      <c r="G55" s="42"/>
      <c r="H55" s="42"/>
      <c r="I55" s="42"/>
      <c r="J55" s="42"/>
      <c r="K55" s="42"/>
      <c r="L55" s="121" t="s">
        <v>113</v>
      </c>
      <c r="M55" s="121"/>
      <c r="N55" s="121"/>
      <c r="O55" s="43">
        <v>8967</v>
      </c>
    </row>
    <row r="56" spans="1:119">
      <c r="A56" s="122"/>
      <c r="B56" s="99"/>
      <c r="C56" s="99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100"/>
    </row>
    <row r="57" spans="1:119" ht="15.75" customHeight="1" thickBot="1">
      <c r="A57" s="123" t="s">
        <v>77</v>
      </c>
      <c r="B57" s="102"/>
      <c r="C57" s="102"/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3"/>
    </row>
  </sheetData>
  <mergeCells count="10">
    <mergeCell ref="L55:N55"/>
    <mergeCell ref="A56:O56"/>
    <mergeCell ref="A57:O5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70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84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63</v>
      </c>
      <c r="B3" s="111"/>
      <c r="C3" s="112"/>
      <c r="D3" s="131" t="s">
        <v>31</v>
      </c>
      <c r="E3" s="132"/>
      <c r="F3" s="132"/>
      <c r="G3" s="132"/>
      <c r="H3" s="133"/>
      <c r="I3" s="131" t="s">
        <v>32</v>
      </c>
      <c r="J3" s="133"/>
      <c r="K3" s="131" t="s">
        <v>34</v>
      </c>
      <c r="L3" s="133"/>
      <c r="M3" s="36"/>
      <c r="N3" s="37"/>
      <c r="O3" s="134" t="s">
        <v>68</v>
      </c>
      <c r="P3" s="11"/>
      <c r="Q3"/>
    </row>
    <row r="4" spans="1:133" ht="32.25" customHeight="1" thickBot="1">
      <c r="A4" s="113"/>
      <c r="B4" s="114"/>
      <c r="C4" s="115"/>
      <c r="D4" s="34" t="s">
        <v>3</v>
      </c>
      <c r="E4" s="34" t="s">
        <v>64</v>
      </c>
      <c r="F4" s="34" t="s">
        <v>65</v>
      </c>
      <c r="G4" s="34" t="s">
        <v>66</v>
      </c>
      <c r="H4" s="34" t="s">
        <v>4</v>
      </c>
      <c r="I4" s="34" t="s">
        <v>5</v>
      </c>
      <c r="J4" s="35" t="s">
        <v>67</v>
      </c>
      <c r="K4" s="35" t="s">
        <v>6</v>
      </c>
      <c r="L4" s="35" t="s">
        <v>7</v>
      </c>
      <c r="M4" s="35" t="s">
        <v>8</v>
      </c>
      <c r="N4" s="35" t="s">
        <v>33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886829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754</v>
      </c>
      <c r="N5" s="28">
        <f>SUM(D5:M5)</f>
        <v>887583</v>
      </c>
      <c r="O5" s="33">
        <f t="shared" ref="O5:O48" si="1">(N5/O$50)</f>
        <v>100.21260020322909</v>
      </c>
      <c r="P5" s="6"/>
    </row>
    <row r="6" spans="1:133">
      <c r="A6" s="12"/>
      <c r="B6" s="25">
        <v>311</v>
      </c>
      <c r="C6" s="20" t="s">
        <v>1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754</v>
      </c>
      <c r="N6" s="46">
        <f>SUM(D6:M6)</f>
        <v>754</v>
      </c>
      <c r="O6" s="47">
        <f t="shared" si="1"/>
        <v>8.5130405329118211E-2</v>
      </c>
      <c r="P6" s="9"/>
    </row>
    <row r="7" spans="1:133">
      <c r="A7" s="12"/>
      <c r="B7" s="25">
        <v>312.41000000000003</v>
      </c>
      <c r="C7" s="20" t="s">
        <v>9</v>
      </c>
      <c r="D7" s="46">
        <v>154549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154549</v>
      </c>
      <c r="O7" s="47">
        <f t="shared" si="1"/>
        <v>17.449362086485266</v>
      </c>
      <c r="P7" s="9"/>
    </row>
    <row r="8" spans="1:133">
      <c r="A8" s="12"/>
      <c r="B8" s="25">
        <v>314.10000000000002</v>
      </c>
      <c r="C8" s="20" t="s">
        <v>10</v>
      </c>
      <c r="D8" s="46">
        <v>447926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447926</v>
      </c>
      <c r="O8" s="47">
        <f t="shared" si="1"/>
        <v>50.573106017838995</v>
      </c>
      <c r="P8" s="9"/>
    </row>
    <row r="9" spans="1:133">
      <c r="A9" s="12"/>
      <c r="B9" s="25">
        <v>314.39999999999998</v>
      </c>
      <c r="C9" s="20" t="s">
        <v>11</v>
      </c>
      <c r="D9" s="46">
        <v>3315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3315</v>
      </c>
      <c r="O9" s="47">
        <f t="shared" si="1"/>
        <v>0.37428023032629559</v>
      </c>
      <c r="P9" s="9"/>
    </row>
    <row r="10" spans="1:133">
      <c r="A10" s="12"/>
      <c r="B10" s="25">
        <v>314.8</v>
      </c>
      <c r="C10" s="20" t="s">
        <v>12</v>
      </c>
      <c r="D10" s="46">
        <v>460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460</v>
      </c>
      <c r="O10" s="47">
        <f t="shared" si="1"/>
        <v>5.1936321553573445E-2</v>
      </c>
      <c r="P10" s="9"/>
    </row>
    <row r="11" spans="1:133">
      <c r="A11" s="12"/>
      <c r="B11" s="25">
        <v>315</v>
      </c>
      <c r="C11" s="20" t="s">
        <v>85</v>
      </c>
      <c r="D11" s="46">
        <v>255328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255328</v>
      </c>
      <c r="O11" s="47">
        <f t="shared" si="1"/>
        <v>28.827819803545218</v>
      </c>
      <c r="P11" s="9"/>
    </row>
    <row r="12" spans="1:133">
      <c r="A12" s="12"/>
      <c r="B12" s="25">
        <v>316</v>
      </c>
      <c r="C12" s="20" t="s">
        <v>86</v>
      </c>
      <c r="D12" s="46">
        <v>25251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25251</v>
      </c>
      <c r="O12" s="47">
        <f t="shared" si="1"/>
        <v>2.8509653381506155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SUM(D14:D19)</f>
        <v>858442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15357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8" si="4">SUM(D13:M13)</f>
        <v>873799</v>
      </c>
      <c r="O13" s="45">
        <f t="shared" si="1"/>
        <v>98.656317037371565</v>
      </c>
      <c r="P13" s="10"/>
    </row>
    <row r="14" spans="1:133">
      <c r="A14" s="12"/>
      <c r="B14" s="25">
        <v>323.10000000000002</v>
      </c>
      <c r="C14" s="20" t="s">
        <v>16</v>
      </c>
      <c r="D14" s="46">
        <v>409829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409829</v>
      </c>
      <c r="O14" s="47">
        <f t="shared" si="1"/>
        <v>46.271762447781413</v>
      </c>
      <c r="P14" s="9"/>
    </row>
    <row r="15" spans="1:133">
      <c r="A15" s="12"/>
      <c r="B15" s="25">
        <v>323.39999999999998</v>
      </c>
      <c r="C15" s="20" t="s">
        <v>17</v>
      </c>
      <c r="D15" s="46">
        <v>2153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2153</v>
      </c>
      <c r="O15" s="47">
        <f t="shared" si="1"/>
        <v>0.24308456588009483</v>
      </c>
      <c r="P15" s="9"/>
    </row>
    <row r="16" spans="1:133">
      <c r="A16" s="12"/>
      <c r="B16" s="25">
        <v>323.7</v>
      </c>
      <c r="C16" s="20" t="s">
        <v>19</v>
      </c>
      <c r="D16" s="46">
        <v>2070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2070</v>
      </c>
      <c r="O16" s="47">
        <f t="shared" si="1"/>
        <v>0.23371344699108051</v>
      </c>
      <c r="P16" s="9"/>
    </row>
    <row r="17" spans="1:16">
      <c r="A17" s="12"/>
      <c r="B17" s="25">
        <v>324.20999999999998</v>
      </c>
      <c r="C17" s="20" t="s">
        <v>20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15357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15357</v>
      </c>
      <c r="O17" s="47">
        <f t="shared" si="1"/>
        <v>1.7338828045613639</v>
      </c>
      <c r="P17" s="9"/>
    </row>
    <row r="18" spans="1:16">
      <c r="A18" s="12"/>
      <c r="B18" s="25">
        <v>325.2</v>
      </c>
      <c r="C18" s="20" t="s">
        <v>87</v>
      </c>
      <c r="D18" s="46">
        <v>437600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437600</v>
      </c>
      <c r="O18" s="47">
        <f t="shared" si="1"/>
        <v>49.40724850400813</v>
      </c>
      <c r="P18" s="9"/>
    </row>
    <row r="19" spans="1:16">
      <c r="A19" s="12"/>
      <c r="B19" s="25">
        <v>329</v>
      </c>
      <c r="C19" s="20" t="s">
        <v>21</v>
      </c>
      <c r="D19" s="46">
        <v>6790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6790</v>
      </c>
      <c r="O19" s="47">
        <f t="shared" si="1"/>
        <v>0.76662526814948628</v>
      </c>
      <c r="P19" s="9"/>
    </row>
    <row r="20" spans="1:16" ht="15.75">
      <c r="A20" s="29" t="s">
        <v>23</v>
      </c>
      <c r="B20" s="30"/>
      <c r="C20" s="31"/>
      <c r="D20" s="32">
        <f t="shared" ref="D20:M20" si="5">SUM(D21:D27)</f>
        <v>1524531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1524531</v>
      </c>
      <c r="O20" s="45">
        <f t="shared" si="1"/>
        <v>172.12724398780625</v>
      </c>
      <c r="P20" s="10"/>
    </row>
    <row r="21" spans="1:16">
      <c r="A21" s="12"/>
      <c r="B21" s="25">
        <v>331.1</v>
      </c>
      <c r="C21" s="20" t="s">
        <v>79</v>
      </c>
      <c r="D21" s="46">
        <v>312463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312463</v>
      </c>
      <c r="O21" s="47">
        <f t="shared" si="1"/>
        <v>35.278649655639605</v>
      </c>
      <c r="P21" s="9"/>
    </row>
    <row r="22" spans="1:16">
      <c r="A22" s="12"/>
      <c r="B22" s="25">
        <v>331.2</v>
      </c>
      <c r="C22" s="20" t="s">
        <v>22</v>
      </c>
      <c r="D22" s="46">
        <v>10453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10453</v>
      </c>
      <c r="O22" s="47">
        <f t="shared" si="1"/>
        <v>1.1801964547815287</v>
      </c>
      <c r="P22" s="9"/>
    </row>
    <row r="23" spans="1:16">
      <c r="A23" s="12"/>
      <c r="B23" s="25">
        <v>335.12</v>
      </c>
      <c r="C23" s="20" t="s">
        <v>88</v>
      </c>
      <c r="D23" s="46">
        <v>506097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506097</v>
      </c>
      <c r="O23" s="47">
        <f t="shared" si="1"/>
        <v>57.140905498475782</v>
      </c>
      <c r="P23" s="9"/>
    </row>
    <row r="24" spans="1:16">
      <c r="A24" s="12"/>
      <c r="B24" s="25">
        <v>335.14</v>
      </c>
      <c r="C24" s="20" t="s">
        <v>89</v>
      </c>
      <c r="D24" s="46">
        <v>540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540</v>
      </c>
      <c r="O24" s="47">
        <f t="shared" si="1"/>
        <v>6.0968725302021E-2</v>
      </c>
      <c r="P24" s="9"/>
    </row>
    <row r="25" spans="1:16">
      <c r="A25" s="12"/>
      <c r="B25" s="25">
        <v>335.15</v>
      </c>
      <c r="C25" s="20" t="s">
        <v>90</v>
      </c>
      <c r="D25" s="46">
        <v>294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294</v>
      </c>
      <c r="O25" s="47">
        <f t="shared" si="1"/>
        <v>3.3194083775544767E-2</v>
      </c>
      <c r="P25" s="9"/>
    </row>
    <row r="26" spans="1:16">
      <c r="A26" s="12"/>
      <c r="B26" s="25">
        <v>335.18</v>
      </c>
      <c r="C26" s="20" t="s">
        <v>91</v>
      </c>
      <c r="D26" s="46">
        <v>688333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688333</v>
      </c>
      <c r="O26" s="47">
        <f t="shared" si="1"/>
        <v>77.716269617251896</v>
      </c>
      <c r="P26" s="9"/>
    </row>
    <row r="27" spans="1:16">
      <c r="A27" s="12"/>
      <c r="B27" s="25">
        <v>339</v>
      </c>
      <c r="C27" s="20" t="s">
        <v>92</v>
      </c>
      <c r="D27" s="46">
        <v>6351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6351</v>
      </c>
      <c r="O27" s="47">
        <f t="shared" si="1"/>
        <v>0.71705995257988031</v>
      </c>
      <c r="P27" s="9"/>
    </row>
    <row r="28" spans="1:16" ht="15.75">
      <c r="A28" s="29" t="s">
        <v>35</v>
      </c>
      <c r="B28" s="30"/>
      <c r="C28" s="31"/>
      <c r="D28" s="32">
        <f t="shared" ref="D28:M28" si="6">SUM(D29:D35)</f>
        <v>48569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4387916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4436485</v>
      </c>
      <c r="O28" s="45">
        <f t="shared" si="1"/>
        <v>500.9015467991419</v>
      </c>
      <c r="P28" s="10"/>
    </row>
    <row r="29" spans="1:16">
      <c r="A29" s="12"/>
      <c r="B29" s="25">
        <v>342.1</v>
      </c>
      <c r="C29" s="20" t="s">
        <v>41</v>
      </c>
      <c r="D29" s="46">
        <v>278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5" si="7">SUM(D29:M29)</f>
        <v>278</v>
      </c>
      <c r="O29" s="47">
        <f t="shared" si="1"/>
        <v>3.1387603025855255E-2</v>
      </c>
      <c r="P29" s="9"/>
    </row>
    <row r="30" spans="1:16">
      <c r="A30" s="12"/>
      <c r="B30" s="25">
        <v>342.2</v>
      </c>
      <c r="C30" s="20" t="s">
        <v>42</v>
      </c>
      <c r="D30" s="46">
        <v>15000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15000</v>
      </c>
      <c r="O30" s="47">
        <f t="shared" si="1"/>
        <v>1.6935757028339167</v>
      </c>
      <c r="P30" s="9"/>
    </row>
    <row r="31" spans="1:16">
      <c r="A31" s="12"/>
      <c r="B31" s="25">
        <v>343.3</v>
      </c>
      <c r="C31" s="20" t="s">
        <v>44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1147734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1147734</v>
      </c>
      <c r="O31" s="47">
        <f t="shared" si="1"/>
        <v>129.58496104775884</v>
      </c>
      <c r="P31" s="9"/>
    </row>
    <row r="32" spans="1:16">
      <c r="A32" s="12"/>
      <c r="B32" s="25">
        <v>343.4</v>
      </c>
      <c r="C32" s="20" t="s">
        <v>45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1105312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1105312</v>
      </c>
      <c r="O32" s="47">
        <f t="shared" si="1"/>
        <v>124.79530315005081</v>
      </c>
      <c r="P32" s="9"/>
    </row>
    <row r="33" spans="1:119">
      <c r="A33" s="12"/>
      <c r="B33" s="25">
        <v>343.5</v>
      </c>
      <c r="C33" s="20" t="s">
        <v>46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1801973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1801973</v>
      </c>
      <c r="O33" s="47">
        <f t="shared" si="1"/>
        <v>203.4518459975161</v>
      </c>
      <c r="P33" s="9"/>
    </row>
    <row r="34" spans="1:119">
      <c r="A34" s="12"/>
      <c r="B34" s="25">
        <v>343.9</v>
      </c>
      <c r="C34" s="20" t="s">
        <v>47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332897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332897</v>
      </c>
      <c r="O34" s="47">
        <f t="shared" si="1"/>
        <v>37.585751383086823</v>
      </c>
      <c r="P34" s="9"/>
    </row>
    <row r="35" spans="1:119">
      <c r="A35" s="12"/>
      <c r="B35" s="25">
        <v>344.9</v>
      </c>
      <c r="C35" s="20" t="s">
        <v>93</v>
      </c>
      <c r="D35" s="46">
        <v>33291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33291</v>
      </c>
      <c r="O35" s="47">
        <f t="shared" si="1"/>
        <v>3.7587219148695947</v>
      </c>
      <c r="P35" s="9"/>
    </row>
    <row r="36" spans="1:119" ht="15.75">
      <c r="A36" s="29" t="s">
        <v>36</v>
      </c>
      <c r="B36" s="30"/>
      <c r="C36" s="31"/>
      <c r="D36" s="32">
        <f t="shared" ref="D36:M36" si="8">SUM(D37:D38)</f>
        <v>18166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ref="N36:N48" si="9">SUM(D36:M36)</f>
        <v>18166</v>
      </c>
      <c r="O36" s="45">
        <f t="shared" si="1"/>
        <v>2.0510330811787285</v>
      </c>
      <c r="P36" s="10"/>
    </row>
    <row r="37" spans="1:119">
      <c r="A37" s="13"/>
      <c r="B37" s="39">
        <v>351.1</v>
      </c>
      <c r="C37" s="21" t="s">
        <v>51</v>
      </c>
      <c r="D37" s="46">
        <v>17370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17370</v>
      </c>
      <c r="O37" s="47">
        <f t="shared" si="1"/>
        <v>1.9611606638816754</v>
      </c>
      <c r="P37" s="9"/>
    </row>
    <row r="38" spans="1:119">
      <c r="A38" s="13"/>
      <c r="B38" s="39">
        <v>352</v>
      </c>
      <c r="C38" s="21" t="s">
        <v>52</v>
      </c>
      <c r="D38" s="46">
        <v>796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796</v>
      </c>
      <c r="O38" s="47">
        <f t="shared" si="1"/>
        <v>8.9872417297053184E-2</v>
      </c>
      <c r="P38" s="9"/>
    </row>
    <row r="39" spans="1:119" ht="15.75">
      <c r="A39" s="29" t="s">
        <v>2</v>
      </c>
      <c r="B39" s="30"/>
      <c r="C39" s="31"/>
      <c r="D39" s="32">
        <f t="shared" ref="D39:M39" si="10">SUM(D40:D43)</f>
        <v>632437</v>
      </c>
      <c r="E39" s="32">
        <f t="shared" si="10"/>
        <v>0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-7558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si="9"/>
        <v>624879</v>
      </c>
      <c r="O39" s="45">
        <f t="shared" si="1"/>
        <v>70.551992774077007</v>
      </c>
      <c r="P39" s="10"/>
    </row>
    <row r="40" spans="1:119">
      <c r="A40" s="12"/>
      <c r="B40" s="25">
        <v>362</v>
      </c>
      <c r="C40" s="20" t="s">
        <v>56</v>
      </c>
      <c r="D40" s="46">
        <v>349476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349476</v>
      </c>
      <c r="O40" s="47">
        <f t="shared" si="1"/>
        <v>39.457604154905724</v>
      </c>
      <c r="P40" s="9"/>
    </row>
    <row r="41" spans="1:119">
      <c r="A41" s="12"/>
      <c r="B41" s="25">
        <v>364</v>
      </c>
      <c r="C41" s="20" t="s">
        <v>94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-7558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-7558</v>
      </c>
      <c r="O41" s="47">
        <f t="shared" si="1"/>
        <v>-0.85333634413458281</v>
      </c>
      <c r="P41" s="9"/>
    </row>
    <row r="42" spans="1:119">
      <c r="A42" s="12"/>
      <c r="B42" s="25">
        <v>366</v>
      </c>
      <c r="C42" s="20" t="s">
        <v>58</v>
      </c>
      <c r="D42" s="46">
        <v>2371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2371</v>
      </c>
      <c r="O42" s="47">
        <f t="shared" si="1"/>
        <v>0.26769786609461443</v>
      </c>
      <c r="P42" s="9"/>
    </row>
    <row r="43" spans="1:119">
      <c r="A43" s="12"/>
      <c r="B43" s="25">
        <v>369.9</v>
      </c>
      <c r="C43" s="20" t="s">
        <v>59</v>
      </c>
      <c r="D43" s="46">
        <v>280590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280590</v>
      </c>
      <c r="O43" s="47">
        <f t="shared" si="1"/>
        <v>31.680027097211244</v>
      </c>
      <c r="P43" s="9"/>
    </row>
    <row r="44" spans="1:119" ht="15.75">
      <c r="A44" s="29" t="s">
        <v>37</v>
      </c>
      <c r="B44" s="30"/>
      <c r="C44" s="31"/>
      <c r="D44" s="32">
        <f t="shared" ref="D44:M44" si="11">SUM(D45:D47)</f>
        <v>188280</v>
      </c>
      <c r="E44" s="32">
        <f t="shared" si="11"/>
        <v>0</v>
      </c>
      <c r="F44" s="32">
        <f t="shared" si="11"/>
        <v>105903</v>
      </c>
      <c r="G44" s="32">
        <f t="shared" si="11"/>
        <v>0</v>
      </c>
      <c r="H44" s="32">
        <f t="shared" si="11"/>
        <v>0</v>
      </c>
      <c r="I44" s="32">
        <f t="shared" si="11"/>
        <v>409053</v>
      </c>
      <c r="J44" s="32">
        <f t="shared" si="11"/>
        <v>0</v>
      </c>
      <c r="K44" s="32">
        <f t="shared" si="11"/>
        <v>0</v>
      </c>
      <c r="L44" s="32">
        <f t="shared" si="11"/>
        <v>0</v>
      </c>
      <c r="M44" s="32">
        <f t="shared" si="11"/>
        <v>0</v>
      </c>
      <c r="N44" s="32">
        <f t="shared" si="9"/>
        <v>703236</v>
      </c>
      <c r="O44" s="45">
        <f t="shared" si="1"/>
        <v>79.398893530540818</v>
      </c>
      <c r="P44" s="9"/>
    </row>
    <row r="45" spans="1:119">
      <c r="A45" s="12"/>
      <c r="B45" s="25">
        <v>381</v>
      </c>
      <c r="C45" s="20" t="s">
        <v>60</v>
      </c>
      <c r="D45" s="46">
        <v>0</v>
      </c>
      <c r="E45" s="46">
        <v>0</v>
      </c>
      <c r="F45" s="46">
        <v>105903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105903</v>
      </c>
      <c r="O45" s="47">
        <f t="shared" si="1"/>
        <v>11.956983177148018</v>
      </c>
      <c r="P45" s="9"/>
    </row>
    <row r="46" spans="1:119">
      <c r="A46" s="12"/>
      <c r="B46" s="25">
        <v>384</v>
      </c>
      <c r="C46" s="20" t="s">
        <v>61</v>
      </c>
      <c r="D46" s="46">
        <v>188280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188280</v>
      </c>
      <c r="O46" s="47">
        <f t="shared" si="1"/>
        <v>21.257762221971323</v>
      </c>
      <c r="P46" s="9"/>
    </row>
    <row r="47" spans="1:119" ht="15.75" thickBot="1">
      <c r="A47" s="12"/>
      <c r="B47" s="25">
        <v>389.9</v>
      </c>
      <c r="C47" s="20" t="s">
        <v>95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409053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409053</v>
      </c>
      <c r="O47" s="47">
        <f t="shared" si="1"/>
        <v>46.184148131421473</v>
      </c>
      <c r="P47" s="9"/>
    </row>
    <row r="48" spans="1:119" ht="16.5" thickBot="1">
      <c r="A48" s="14" t="s">
        <v>49</v>
      </c>
      <c r="B48" s="23"/>
      <c r="C48" s="22"/>
      <c r="D48" s="15">
        <f t="shared" ref="D48:M48" si="12">SUM(D5,D13,D20,D28,D36,D39,D44)</f>
        <v>4157254</v>
      </c>
      <c r="E48" s="15">
        <f t="shared" si="12"/>
        <v>0</v>
      </c>
      <c r="F48" s="15">
        <f t="shared" si="12"/>
        <v>105903</v>
      </c>
      <c r="G48" s="15">
        <f t="shared" si="12"/>
        <v>0</v>
      </c>
      <c r="H48" s="15">
        <f t="shared" si="12"/>
        <v>0</v>
      </c>
      <c r="I48" s="15">
        <f t="shared" si="12"/>
        <v>4804768</v>
      </c>
      <c r="J48" s="15">
        <f t="shared" si="12"/>
        <v>0</v>
      </c>
      <c r="K48" s="15">
        <f t="shared" si="12"/>
        <v>0</v>
      </c>
      <c r="L48" s="15">
        <f t="shared" si="12"/>
        <v>0</v>
      </c>
      <c r="M48" s="15">
        <f t="shared" si="12"/>
        <v>754</v>
      </c>
      <c r="N48" s="15">
        <f t="shared" si="9"/>
        <v>9068679</v>
      </c>
      <c r="O48" s="38">
        <f t="shared" si="1"/>
        <v>1023.8996274133453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121" t="s">
        <v>96</v>
      </c>
      <c r="M50" s="121"/>
      <c r="N50" s="121"/>
      <c r="O50" s="43">
        <v>8857</v>
      </c>
    </row>
    <row r="51" spans="1:15">
      <c r="A51" s="122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100"/>
    </row>
    <row r="52" spans="1:15" ht="15.75" customHeight="1" thickBot="1">
      <c r="A52" s="123" t="s">
        <v>77</v>
      </c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3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70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82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63</v>
      </c>
      <c r="B3" s="111"/>
      <c r="C3" s="112"/>
      <c r="D3" s="131" t="s">
        <v>31</v>
      </c>
      <c r="E3" s="132"/>
      <c r="F3" s="132"/>
      <c r="G3" s="132"/>
      <c r="H3" s="133"/>
      <c r="I3" s="131" t="s">
        <v>32</v>
      </c>
      <c r="J3" s="133"/>
      <c r="K3" s="131" t="s">
        <v>34</v>
      </c>
      <c r="L3" s="133"/>
      <c r="M3" s="36"/>
      <c r="N3" s="37"/>
      <c r="O3" s="134" t="s">
        <v>68</v>
      </c>
      <c r="P3" s="11"/>
      <c r="Q3"/>
    </row>
    <row r="4" spans="1:133" ht="32.25" customHeight="1" thickBot="1">
      <c r="A4" s="113"/>
      <c r="B4" s="114"/>
      <c r="C4" s="115"/>
      <c r="D4" s="34" t="s">
        <v>3</v>
      </c>
      <c r="E4" s="34" t="s">
        <v>64</v>
      </c>
      <c r="F4" s="34" t="s">
        <v>65</v>
      </c>
      <c r="G4" s="34" t="s">
        <v>66</v>
      </c>
      <c r="H4" s="34" t="s">
        <v>4</v>
      </c>
      <c r="I4" s="34" t="s">
        <v>5</v>
      </c>
      <c r="J4" s="35" t="s">
        <v>67</v>
      </c>
      <c r="K4" s="35" t="s">
        <v>6</v>
      </c>
      <c r="L4" s="35" t="s">
        <v>7</v>
      </c>
      <c r="M4" s="35" t="s">
        <v>8</v>
      </c>
      <c r="N4" s="35" t="s">
        <v>33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817101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6723</v>
      </c>
      <c r="N5" s="28">
        <f>SUM(D5:M5)</f>
        <v>823824</v>
      </c>
      <c r="O5" s="33">
        <f t="shared" ref="O5:O48" si="1">(N5/O$50)</f>
        <v>92.637355223209269</v>
      </c>
      <c r="P5" s="6"/>
    </row>
    <row r="6" spans="1:133">
      <c r="A6" s="12"/>
      <c r="B6" s="25">
        <v>311</v>
      </c>
      <c r="C6" s="20" t="s">
        <v>1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6723</v>
      </c>
      <c r="N6" s="46">
        <f>SUM(D6:M6)</f>
        <v>6723</v>
      </c>
      <c r="O6" s="47">
        <f t="shared" si="1"/>
        <v>0.75598785561677728</v>
      </c>
      <c r="P6" s="9"/>
    </row>
    <row r="7" spans="1:133">
      <c r="A7" s="12"/>
      <c r="B7" s="25">
        <v>312.41000000000003</v>
      </c>
      <c r="C7" s="20" t="s">
        <v>9</v>
      </c>
      <c r="D7" s="46">
        <v>110694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110694</v>
      </c>
      <c r="O7" s="47">
        <f t="shared" si="1"/>
        <v>12.44731811537164</v>
      </c>
      <c r="P7" s="9"/>
    </row>
    <row r="8" spans="1:133">
      <c r="A8" s="12"/>
      <c r="B8" s="25">
        <v>314.10000000000002</v>
      </c>
      <c r="C8" s="20" t="s">
        <v>10</v>
      </c>
      <c r="D8" s="46">
        <v>430865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430865</v>
      </c>
      <c r="O8" s="47">
        <f t="shared" si="1"/>
        <v>48.449904419206121</v>
      </c>
      <c r="P8" s="9"/>
    </row>
    <row r="9" spans="1:133">
      <c r="A9" s="12"/>
      <c r="B9" s="25">
        <v>314.39999999999998</v>
      </c>
      <c r="C9" s="20" t="s">
        <v>11</v>
      </c>
      <c r="D9" s="46">
        <v>1962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1962</v>
      </c>
      <c r="O9" s="47">
        <f t="shared" si="1"/>
        <v>0.22062296188013045</v>
      </c>
      <c r="P9" s="9"/>
    </row>
    <row r="10" spans="1:133">
      <c r="A10" s="12"/>
      <c r="B10" s="25">
        <v>314.8</v>
      </c>
      <c r="C10" s="20" t="s">
        <v>12</v>
      </c>
      <c r="D10" s="46">
        <v>409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409</v>
      </c>
      <c r="O10" s="47">
        <f t="shared" si="1"/>
        <v>4.599122905656134E-2</v>
      </c>
      <c r="P10" s="9"/>
    </row>
    <row r="11" spans="1:133">
      <c r="A11" s="12"/>
      <c r="B11" s="25">
        <v>315</v>
      </c>
      <c r="C11" s="20" t="s">
        <v>13</v>
      </c>
      <c r="D11" s="46">
        <v>250887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250887</v>
      </c>
      <c r="O11" s="47">
        <f t="shared" si="1"/>
        <v>28.211739570448668</v>
      </c>
      <c r="P11" s="9"/>
    </row>
    <row r="12" spans="1:133">
      <c r="A12" s="12"/>
      <c r="B12" s="25">
        <v>316</v>
      </c>
      <c r="C12" s="20" t="s">
        <v>14</v>
      </c>
      <c r="D12" s="46">
        <v>22284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22284</v>
      </c>
      <c r="O12" s="47">
        <f t="shared" si="1"/>
        <v>2.5057910716293712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SUM(D14:D18)</f>
        <v>429403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8095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7" si="4">SUM(D13:M13)</f>
        <v>437498</v>
      </c>
      <c r="O13" s="45">
        <f t="shared" si="1"/>
        <v>49.195771955470597</v>
      </c>
      <c r="P13" s="10"/>
    </row>
    <row r="14" spans="1:133">
      <c r="A14" s="12"/>
      <c r="B14" s="25">
        <v>323.10000000000002</v>
      </c>
      <c r="C14" s="20" t="s">
        <v>16</v>
      </c>
      <c r="D14" s="46">
        <v>423864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423864</v>
      </c>
      <c r="O14" s="47">
        <f t="shared" si="1"/>
        <v>47.662656021590017</v>
      </c>
      <c r="P14" s="9"/>
    </row>
    <row r="15" spans="1:133">
      <c r="A15" s="12"/>
      <c r="B15" s="25">
        <v>323.39999999999998</v>
      </c>
      <c r="C15" s="20" t="s">
        <v>17</v>
      </c>
      <c r="D15" s="46">
        <v>1758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1758</v>
      </c>
      <c r="O15" s="47">
        <f t="shared" si="1"/>
        <v>0.19768357134825143</v>
      </c>
      <c r="P15" s="9"/>
    </row>
    <row r="16" spans="1:133">
      <c r="A16" s="12"/>
      <c r="B16" s="25">
        <v>323.7</v>
      </c>
      <c r="C16" s="20" t="s">
        <v>19</v>
      </c>
      <c r="D16" s="46">
        <v>1461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1461</v>
      </c>
      <c r="O16" s="47">
        <f t="shared" si="1"/>
        <v>0.16428651748566289</v>
      </c>
      <c r="P16" s="9"/>
    </row>
    <row r="17" spans="1:16">
      <c r="A17" s="12"/>
      <c r="B17" s="25">
        <v>324.20999999999998</v>
      </c>
      <c r="C17" s="20" t="s">
        <v>20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8095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8095</v>
      </c>
      <c r="O17" s="47">
        <f t="shared" si="1"/>
        <v>0.91026650174294388</v>
      </c>
      <c r="P17" s="9"/>
    </row>
    <row r="18" spans="1:16">
      <c r="A18" s="12"/>
      <c r="B18" s="25">
        <v>329</v>
      </c>
      <c r="C18" s="20" t="s">
        <v>21</v>
      </c>
      <c r="D18" s="46">
        <v>2320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2320</v>
      </c>
      <c r="O18" s="47">
        <f t="shared" si="1"/>
        <v>0.26087934330372203</v>
      </c>
      <c r="P18" s="9"/>
    </row>
    <row r="19" spans="1:16" ht="15.75">
      <c r="A19" s="29" t="s">
        <v>23</v>
      </c>
      <c r="B19" s="30"/>
      <c r="C19" s="31"/>
      <c r="D19" s="32">
        <f t="shared" ref="D19:M19" si="5">SUM(D20:D26)</f>
        <v>1624498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1624498</v>
      </c>
      <c r="O19" s="45">
        <f t="shared" si="1"/>
        <v>182.67153941302149</v>
      </c>
      <c r="P19" s="10"/>
    </row>
    <row r="20" spans="1:16">
      <c r="A20" s="12"/>
      <c r="B20" s="25">
        <v>331.1</v>
      </c>
      <c r="C20" s="20" t="s">
        <v>79</v>
      </c>
      <c r="D20" s="46">
        <v>443831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443831</v>
      </c>
      <c r="O20" s="47">
        <f t="shared" si="1"/>
        <v>49.907905093894072</v>
      </c>
      <c r="P20" s="9"/>
    </row>
    <row r="21" spans="1:16">
      <c r="A21" s="12"/>
      <c r="B21" s="25">
        <v>331.2</v>
      </c>
      <c r="C21" s="20" t="s">
        <v>22</v>
      </c>
      <c r="D21" s="46">
        <v>21734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21734</v>
      </c>
      <c r="O21" s="47">
        <f t="shared" si="1"/>
        <v>2.4439446755875407</v>
      </c>
      <c r="P21" s="9"/>
    </row>
    <row r="22" spans="1:16">
      <c r="A22" s="12"/>
      <c r="B22" s="25">
        <v>335.12</v>
      </c>
      <c r="C22" s="20" t="s">
        <v>26</v>
      </c>
      <c r="D22" s="46">
        <v>502458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502458</v>
      </c>
      <c r="O22" s="47">
        <f t="shared" si="1"/>
        <v>56.500393567974811</v>
      </c>
      <c r="P22" s="9"/>
    </row>
    <row r="23" spans="1:16">
      <c r="A23" s="12"/>
      <c r="B23" s="25">
        <v>335.14</v>
      </c>
      <c r="C23" s="20" t="s">
        <v>27</v>
      </c>
      <c r="D23" s="46">
        <v>256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256</v>
      </c>
      <c r="O23" s="47">
        <f t="shared" si="1"/>
        <v>2.8786686157652085E-2</v>
      </c>
      <c r="P23" s="9"/>
    </row>
    <row r="24" spans="1:16">
      <c r="A24" s="12"/>
      <c r="B24" s="25">
        <v>335.15</v>
      </c>
      <c r="C24" s="20" t="s">
        <v>28</v>
      </c>
      <c r="D24" s="46">
        <v>392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392</v>
      </c>
      <c r="O24" s="47">
        <f t="shared" si="1"/>
        <v>4.4079613178904756E-2</v>
      </c>
      <c r="P24" s="9"/>
    </row>
    <row r="25" spans="1:16">
      <c r="A25" s="12"/>
      <c r="B25" s="25">
        <v>335.18</v>
      </c>
      <c r="C25" s="20" t="s">
        <v>29</v>
      </c>
      <c r="D25" s="46">
        <v>648499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648499</v>
      </c>
      <c r="O25" s="47">
        <f t="shared" si="1"/>
        <v>72.9224108849657</v>
      </c>
      <c r="P25" s="9"/>
    </row>
    <row r="26" spans="1:16">
      <c r="A26" s="12"/>
      <c r="B26" s="25">
        <v>338</v>
      </c>
      <c r="C26" s="20" t="s">
        <v>30</v>
      </c>
      <c r="D26" s="46">
        <v>7328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7328</v>
      </c>
      <c r="O26" s="47">
        <f t="shared" si="1"/>
        <v>0.82401889126279093</v>
      </c>
      <c r="P26" s="9"/>
    </row>
    <row r="27" spans="1:16" ht="15.75">
      <c r="A27" s="29" t="s">
        <v>35</v>
      </c>
      <c r="B27" s="30"/>
      <c r="C27" s="31"/>
      <c r="D27" s="32">
        <f t="shared" ref="D27:M27" si="6">SUM(D28:D35)</f>
        <v>57953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4559874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4617827</v>
      </c>
      <c r="O27" s="45">
        <f t="shared" si="1"/>
        <v>519.26537726301581</v>
      </c>
      <c r="P27" s="10"/>
    </row>
    <row r="28" spans="1:16">
      <c r="A28" s="12"/>
      <c r="B28" s="25">
        <v>342.1</v>
      </c>
      <c r="C28" s="20" t="s">
        <v>41</v>
      </c>
      <c r="D28" s="46">
        <v>50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7">SUM(D28:M28)</f>
        <v>50</v>
      </c>
      <c r="O28" s="47">
        <f t="shared" si="1"/>
        <v>5.6223996401664226E-3</v>
      </c>
      <c r="P28" s="9"/>
    </row>
    <row r="29" spans="1:16">
      <c r="A29" s="12"/>
      <c r="B29" s="25">
        <v>342.2</v>
      </c>
      <c r="C29" s="20" t="s">
        <v>42</v>
      </c>
      <c r="D29" s="46">
        <v>12500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12500</v>
      </c>
      <c r="O29" s="47">
        <f t="shared" si="1"/>
        <v>1.4055999100416057</v>
      </c>
      <c r="P29" s="9"/>
    </row>
    <row r="30" spans="1:16">
      <c r="A30" s="12"/>
      <c r="B30" s="25">
        <v>343.3</v>
      </c>
      <c r="C30" s="20" t="s">
        <v>44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1204400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1204400</v>
      </c>
      <c r="O30" s="47">
        <f t="shared" si="1"/>
        <v>135.4323625323288</v>
      </c>
      <c r="P30" s="9"/>
    </row>
    <row r="31" spans="1:16">
      <c r="A31" s="12"/>
      <c r="B31" s="25">
        <v>343.4</v>
      </c>
      <c r="C31" s="20" t="s">
        <v>45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1147046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1147046</v>
      </c>
      <c r="O31" s="47">
        <f t="shared" si="1"/>
        <v>128.98302035308669</v>
      </c>
      <c r="P31" s="9"/>
    </row>
    <row r="32" spans="1:16">
      <c r="A32" s="12"/>
      <c r="B32" s="25">
        <v>343.5</v>
      </c>
      <c r="C32" s="20" t="s">
        <v>46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1855421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1855421</v>
      </c>
      <c r="O32" s="47">
        <f t="shared" si="1"/>
        <v>208.63836725514449</v>
      </c>
      <c r="P32" s="9"/>
    </row>
    <row r="33" spans="1:119">
      <c r="A33" s="12"/>
      <c r="B33" s="25">
        <v>343.9</v>
      </c>
      <c r="C33" s="20" t="s">
        <v>47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353007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353007</v>
      </c>
      <c r="O33" s="47">
        <f t="shared" si="1"/>
        <v>39.694928595524573</v>
      </c>
      <c r="P33" s="9"/>
    </row>
    <row r="34" spans="1:119">
      <c r="A34" s="12"/>
      <c r="B34" s="25">
        <v>344.9</v>
      </c>
      <c r="C34" s="20" t="s">
        <v>48</v>
      </c>
      <c r="D34" s="46">
        <v>37577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37577</v>
      </c>
      <c r="O34" s="47">
        <f t="shared" si="1"/>
        <v>4.2254582255706739</v>
      </c>
      <c r="P34" s="9"/>
    </row>
    <row r="35" spans="1:119">
      <c r="A35" s="12"/>
      <c r="B35" s="25">
        <v>347.2</v>
      </c>
      <c r="C35" s="20" t="s">
        <v>75</v>
      </c>
      <c r="D35" s="46">
        <v>7826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7826</v>
      </c>
      <c r="O35" s="47">
        <f t="shared" si="1"/>
        <v>0.88001799167884853</v>
      </c>
      <c r="P35" s="9"/>
    </row>
    <row r="36" spans="1:119" ht="15.75">
      <c r="A36" s="29" t="s">
        <v>36</v>
      </c>
      <c r="B36" s="30"/>
      <c r="C36" s="31"/>
      <c r="D36" s="32">
        <f t="shared" ref="D36:M36" si="8">SUM(D37:D39)</f>
        <v>11288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ref="N36:N48" si="9">SUM(D36:M36)</f>
        <v>11288</v>
      </c>
      <c r="O36" s="45">
        <f t="shared" si="1"/>
        <v>1.2693129427639716</v>
      </c>
      <c r="P36" s="10"/>
    </row>
    <row r="37" spans="1:119">
      <c r="A37" s="13"/>
      <c r="B37" s="39">
        <v>351.9</v>
      </c>
      <c r="C37" s="21" t="s">
        <v>54</v>
      </c>
      <c r="D37" s="46">
        <v>10259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10259</v>
      </c>
      <c r="O37" s="47">
        <f t="shared" si="1"/>
        <v>1.1536039581693467</v>
      </c>
      <c r="P37" s="9"/>
    </row>
    <row r="38" spans="1:119">
      <c r="A38" s="13"/>
      <c r="B38" s="39">
        <v>352</v>
      </c>
      <c r="C38" s="21" t="s">
        <v>52</v>
      </c>
      <c r="D38" s="46">
        <v>364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364</v>
      </c>
      <c r="O38" s="47">
        <f t="shared" si="1"/>
        <v>4.0931069380411557E-2</v>
      </c>
      <c r="P38" s="9"/>
    </row>
    <row r="39" spans="1:119">
      <c r="A39" s="13"/>
      <c r="B39" s="39">
        <v>359</v>
      </c>
      <c r="C39" s="21" t="s">
        <v>53</v>
      </c>
      <c r="D39" s="46">
        <v>665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665</v>
      </c>
      <c r="O39" s="47">
        <f t="shared" si="1"/>
        <v>7.4777915214213425E-2</v>
      </c>
      <c r="P39" s="9"/>
    </row>
    <row r="40" spans="1:119" ht="15.75">
      <c r="A40" s="29" t="s">
        <v>2</v>
      </c>
      <c r="B40" s="30"/>
      <c r="C40" s="31"/>
      <c r="D40" s="32">
        <f t="shared" ref="D40:M40" si="10">SUM(D41:D44)</f>
        <v>363637</v>
      </c>
      <c r="E40" s="32">
        <f t="shared" si="10"/>
        <v>0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229128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si="9"/>
        <v>592765</v>
      </c>
      <c r="O40" s="45">
        <f t="shared" si="1"/>
        <v>66.655234454064995</v>
      </c>
      <c r="P40" s="10"/>
    </row>
    <row r="41" spans="1:119">
      <c r="A41" s="12"/>
      <c r="B41" s="25">
        <v>362</v>
      </c>
      <c r="C41" s="20" t="s">
        <v>56</v>
      </c>
      <c r="D41" s="46">
        <v>349025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349025</v>
      </c>
      <c r="O41" s="47">
        <f t="shared" si="1"/>
        <v>39.247160688181715</v>
      </c>
      <c r="P41" s="9"/>
    </row>
    <row r="42" spans="1:119">
      <c r="A42" s="12"/>
      <c r="B42" s="25">
        <v>364</v>
      </c>
      <c r="C42" s="20" t="s">
        <v>80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229128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229128</v>
      </c>
      <c r="O42" s="47">
        <f t="shared" si="1"/>
        <v>25.764983695041042</v>
      </c>
      <c r="P42" s="9"/>
    </row>
    <row r="43" spans="1:119">
      <c r="A43" s="12"/>
      <c r="B43" s="25">
        <v>366</v>
      </c>
      <c r="C43" s="20" t="s">
        <v>58</v>
      </c>
      <c r="D43" s="46">
        <v>500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500</v>
      </c>
      <c r="O43" s="47">
        <f t="shared" si="1"/>
        <v>5.6223996401664228E-2</v>
      </c>
      <c r="P43" s="9"/>
    </row>
    <row r="44" spans="1:119">
      <c r="A44" s="12"/>
      <c r="B44" s="25">
        <v>369.9</v>
      </c>
      <c r="C44" s="20" t="s">
        <v>59</v>
      </c>
      <c r="D44" s="46">
        <v>14112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14112</v>
      </c>
      <c r="O44" s="47">
        <f t="shared" si="1"/>
        <v>1.5868660744405712</v>
      </c>
      <c r="P44" s="9"/>
    </row>
    <row r="45" spans="1:119" ht="15.75">
      <c r="A45" s="29" t="s">
        <v>37</v>
      </c>
      <c r="B45" s="30"/>
      <c r="C45" s="31"/>
      <c r="D45" s="32">
        <f t="shared" ref="D45:M45" si="11">SUM(D46:D47)</f>
        <v>0</v>
      </c>
      <c r="E45" s="32">
        <f t="shared" si="11"/>
        <v>0</v>
      </c>
      <c r="F45" s="32">
        <f t="shared" si="11"/>
        <v>100252</v>
      </c>
      <c r="G45" s="32">
        <f t="shared" si="11"/>
        <v>0</v>
      </c>
      <c r="H45" s="32">
        <f t="shared" si="11"/>
        <v>0</v>
      </c>
      <c r="I45" s="32">
        <f t="shared" si="11"/>
        <v>306592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21307</v>
      </c>
      <c r="N45" s="32">
        <f t="shared" si="9"/>
        <v>428151</v>
      </c>
      <c r="O45" s="45">
        <f t="shared" si="1"/>
        <v>48.144720566737881</v>
      </c>
      <c r="P45" s="9"/>
    </row>
    <row r="46" spans="1:119">
      <c r="A46" s="12"/>
      <c r="B46" s="25">
        <v>381</v>
      </c>
      <c r="C46" s="20" t="s">
        <v>60</v>
      </c>
      <c r="D46" s="46">
        <v>0</v>
      </c>
      <c r="E46" s="46">
        <v>0</v>
      </c>
      <c r="F46" s="46">
        <v>100252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21307</v>
      </c>
      <c r="N46" s="46">
        <f t="shared" si="9"/>
        <v>121559</v>
      </c>
      <c r="O46" s="47">
        <f t="shared" si="1"/>
        <v>13.669065557179804</v>
      </c>
      <c r="P46" s="9"/>
    </row>
    <row r="47" spans="1:119" ht="15.75" thickBot="1">
      <c r="A47" s="12"/>
      <c r="B47" s="25">
        <v>389.9</v>
      </c>
      <c r="C47" s="20" t="s">
        <v>62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306592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306592</v>
      </c>
      <c r="O47" s="47">
        <f t="shared" si="1"/>
        <v>34.475655009558082</v>
      </c>
      <c r="P47" s="9"/>
    </row>
    <row r="48" spans="1:119" ht="16.5" thickBot="1">
      <c r="A48" s="14" t="s">
        <v>49</v>
      </c>
      <c r="B48" s="23"/>
      <c r="C48" s="22"/>
      <c r="D48" s="15">
        <f t="shared" ref="D48:M48" si="12">SUM(D5,D13,D19,D27,D36,D40,D45)</f>
        <v>3303880</v>
      </c>
      <c r="E48" s="15">
        <f t="shared" si="12"/>
        <v>0</v>
      </c>
      <c r="F48" s="15">
        <f t="shared" si="12"/>
        <v>100252</v>
      </c>
      <c r="G48" s="15">
        <f t="shared" si="12"/>
        <v>0</v>
      </c>
      <c r="H48" s="15">
        <f t="shared" si="12"/>
        <v>0</v>
      </c>
      <c r="I48" s="15">
        <f t="shared" si="12"/>
        <v>5103689</v>
      </c>
      <c r="J48" s="15">
        <f t="shared" si="12"/>
        <v>0</v>
      </c>
      <c r="K48" s="15">
        <f t="shared" si="12"/>
        <v>0</v>
      </c>
      <c r="L48" s="15">
        <f t="shared" si="12"/>
        <v>0</v>
      </c>
      <c r="M48" s="15">
        <f t="shared" si="12"/>
        <v>28030</v>
      </c>
      <c r="N48" s="15">
        <f t="shared" si="9"/>
        <v>8535851</v>
      </c>
      <c r="O48" s="38">
        <f t="shared" si="1"/>
        <v>959.83931181828405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121" t="s">
        <v>83</v>
      </c>
      <c r="M50" s="121"/>
      <c r="N50" s="121"/>
      <c r="O50" s="43">
        <v>8893</v>
      </c>
    </row>
    <row r="51" spans="1:15">
      <c r="A51" s="122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100"/>
    </row>
    <row r="52" spans="1:15" ht="15.75" customHeight="1" thickBot="1">
      <c r="A52" s="123" t="s">
        <v>77</v>
      </c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3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70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78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63</v>
      </c>
      <c r="B3" s="111"/>
      <c r="C3" s="112"/>
      <c r="D3" s="131" t="s">
        <v>31</v>
      </c>
      <c r="E3" s="132"/>
      <c r="F3" s="132"/>
      <c r="G3" s="132"/>
      <c r="H3" s="133"/>
      <c r="I3" s="131" t="s">
        <v>32</v>
      </c>
      <c r="J3" s="133"/>
      <c r="K3" s="131" t="s">
        <v>34</v>
      </c>
      <c r="L3" s="133"/>
      <c r="M3" s="36"/>
      <c r="N3" s="37"/>
      <c r="O3" s="134" t="s">
        <v>68</v>
      </c>
      <c r="P3" s="11"/>
      <c r="Q3"/>
    </row>
    <row r="4" spans="1:133" ht="32.25" customHeight="1" thickBot="1">
      <c r="A4" s="113"/>
      <c r="B4" s="114"/>
      <c r="C4" s="115"/>
      <c r="D4" s="34" t="s">
        <v>3</v>
      </c>
      <c r="E4" s="34" t="s">
        <v>64</v>
      </c>
      <c r="F4" s="34" t="s">
        <v>65</v>
      </c>
      <c r="G4" s="34" t="s">
        <v>66</v>
      </c>
      <c r="H4" s="34" t="s">
        <v>4</v>
      </c>
      <c r="I4" s="34" t="s">
        <v>5</v>
      </c>
      <c r="J4" s="35" t="s">
        <v>67</v>
      </c>
      <c r="K4" s="35" t="s">
        <v>6</v>
      </c>
      <c r="L4" s="35" t="s">
        <v>7</v>
      </c>
      <c r="M4" s="35" t="s">
        <v>8</v>
      </c>
      <c r="N4" s="35" t="s">
        <v>33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833588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13340</v>
      </c>
      <c r="N5" s="28">
        <f>SUM(D5:M5)</f>
        <v>846928</v>
      </c>
      <c r="O5" s="33">
        <f t="shared" ref="O5:O51" si="1">(N5/O$53)</f>
        <v>95.074988774135605</v>
      </c>
      <c r="P5" s="6"/>
    </row>
    <row r="6" spans="1:133">
      <c r="A6" s="12"/>
      <c r="B6" s="25">
        <v>311</v>
      </c>
      <c r="C6" s="20" t="s">
        <v>1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13340</v>
      </c>
      <c r="N6" s="46">
        <f>SUM(D6:M6)</f>
        <v>13340</v>
      </c>
      <c r="O6" s="47">
        <f t="shared" si="1"/>
        <v>1.4975303098338573</v>
      </c>
      <c r="P6" s="9"/>
    </row>
    <row r="7" spans="1:133">
      <c r="A7" s="12"/>
      <c r="B7" s="25">
        <v>312.41000000000003</v>
      </c>
      <c r="C7" s="20" t="s">
        <v>9</v>
      </c>
      <c r="D7" s="46">
        <v>115548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115548</v>
      </c>
      <c r="O7" s="47">
        <f t="shared" si="1"/>
        <v>12.97126178715761</v>
      </c>
      <c r="P7" s="9"/>
    </row>
    <row r="8" spans="1:133">
      <c r="A8" s="12"/>
      <c r="B8" s="25">
        <v>314.10000000000002</v>
      </c>
      <c r="C8" s="20" t="s">
        <v>10</v>
      </c>
      <c r="D8" s="46">
        <v>450839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450839</v>
      </c>
      <c r="O8" s="47">
        <f t="shared" si="1"/>
        <v>50.610574764256846</v>
      </c>
      <c r="P8" s="9"/>
    </row>
    <row r="9" spans="1:133">
      <c r="A9" s="12"/>
      <c r="B9" s="25">
        <v>314.39999999999998</v>
      </c>
      <c r="C9" s="20" t="s">
        <v>11</v>
      </c>
      <c r="D9" s="46">
        <v>2642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2642</v>
      </c>
      <c r="O9" s="47">
        <f t="shared" si="1"/>
        <v>0.29658733722496633</v>
      </c>
      <c r="P9" s="9"/>
    </row>
    <row r="10" spans="1:133">
      <c r="A10" s="12"/>
      <c r="B10" s="25">
        <v>314.7</v>
      </c>
      <c r="C10" s="20" t="s">
        <v>72</v>
      </c>
      <c r="D10" s="46">
        <v>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8</v>
      </c>
      <c r="O10" s="47">
        <f t="shared" si="1"/>
        <v>8.9806915132465196E-4</v>
      </c>
      <c r="P10" s="9"/>
    </row>
    <row r="11" spans="1:133">
      <c r="A11" s="12"/>
      <c r="B11" s="25">
        <v>314.8</v>
      </c>
      <c r="C11" s="20" t="s">
        <v>12</v>
      </c>
      <c r="D11" s="46">
        <v>120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120</v>
      </c>
      <c r="O11" s="47">
        <f t="shared" si="1"/>
        <v>1.3471037269869779E-2</v>
      </c>
      <c r="P11" s="9"/>
    </row>
    <row r="12" spans="1:133">
      <c r="A12" s="12"/>
      <c r="B12" s="25">
        <v>315</v>
      </c>
      <c r="C12" s="20" t="s">
        <v>13</v>
      </c>
      <c r="D12" s="46">
        <v>250204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250204</v>
      </c>
      <c r="O12" s="47">
        <f t="shared" si="1"/>
        <v>28.087561742254152</v>
      </c>
      <c r="P12" s="9"/>
    </row>
    <row r="13" spans="1:133">
      <c r="A13" s="12"/>
      <c r="B13" s="25">
        <v>316</v>
      </c>
      <c r="C13" s="20" t="s">
        <v>14</v>
      </c>
      <c r="D13" s="46">
        <v>14227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14227</v>
      </c>
      <c r="O13" s="47">
        <f t="shared" si="1"/>
        <v>1.5971037269869779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SUM(D15:D19)</f>
        <v>486819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38232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28" si="4">SUM(D14:M14)</f>
        <v>525051</v>
      </c>
      <c r="O14" s="45">
        <f t="shared" si="1"/>
        <v>58.941513246519982</v>
      </c>
      <c r="P14" s="10"/>
    </row>
    <row r="15" spans="1:133">
      <c r="A15" s="12"/>
      <c r="B15" s="25">
        <v>323.10000000000002</v>
      </c>
      <c r="C15" s="20" t="s">
        <v>16</v>
      </c>
      <c r="D15" s="46">
        <v>476818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476818</v>
      </c>
      <c r="O15" s="47">
        <f t="shared" si="1"/>
        <v>53.52694207453974</v>
      </c>
      <c r="P15" s="9"/>
    </row>
    <row r="16" spans="1:133">
      <c r="A16" s="12"/>
      <c r="B16" s="25">
        <v>323.39999999999998</v>
      </c>
      <c r="C16" s="20" t="s">
        <v>17</v>
      </c>
      <c r="D16" s="46">
        <v>1697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1697</v>
      </c>
      <c r="O16" s="47">
        <f t="shared" si="1"/>
        <v>0.19050291872474182</v>
      </c>
      <c r="P16" s="9"/>
    </row>
    <row r="17" spans="1:16">
      <c r="A17" s="12"/>
      <c r="B17" s="25">
        <v>323.7</v>
      </c>
      <c r="C17" s="20" t="s">
        <v>19</v>
      </c>
      <c r="D17" s="46">
        <v>6484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6484</v>
      </c>
      <c r="O17" s="47">
        <f t="shared" si="1"/>
        <v>0.72788504714863045</v>
      </c>
      <c r="P17" s="9"/>
    </row>
    <row r="18" spans="1:16">
      <c r="A18" s="12"/>
      <c r="B18" s="25">
        <v>324.20999999999998</v>
      </c>
      <c r="C18" s="20" t="s">
        <v>20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38232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38232</v>
      </c>
      <c r="O18" s="47">
        <f t="shared" si="1"/>
        <v>4.2918724741805123</v>
      </c>
      <c r="P18" s="9"/>
    </row>
    <row r="19" spans="1:16">
      <c r="A19" s="12"/>
      <c r="B19" s="25">
        <v>329</v>
      </c>
      <c r="C19" s="20" t="s">
        <v>21</v>
      </c>
      <c r="D19" s="46">
        <v>1820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1820</v>
      </c>
      <c r="O19" s="47">
        <f t="shared" si="1"/>
        <v>0.20431073192635832</v>
      </c>
      <c r="P19" s="9"/>
    </row>
    <row r="20" spans="1:16" ht="15.75">
      <c r="A20" s="29" t="s">
        <v>23</v>
      </c>
      <c r="B20" s="30"/>
      <c r="C20" s="31"/>
      <c r="D20" s="32">
        <f t="shared" ref="D20:M20" si="5">SUM(D21:D27)</f>
        <v>1386306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1386306</v>
      </c>
      <c r="O20" s="45">
        <f t="shared" si="1"/>
        <v>155.62483161203411</v>
      </c>
      <c r="P20" s="10"/>
    </row>
    <row r="21" spans="1:16">
      <c r="A21" s="12"/>
      <c r="B21" s="25">
        <v>331.1</v>
      </c>
      <c r="C21" s="20" t="s">
        <v>79</v>
      </c>
      <c r="D21" s="46">
        <v>235240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235240</v>
      </c>
      <c r="O21" s="47">
        <f t="shared" si="1"/>
        <v>26.407723394701392</v>
      </c>
      <c r="P21" s="9"/>
    </row>
    <row r="22" spans="1:16">
      <c r="A22" s="12"/>
      <c r="B22" s="25">
        <v>331.2</v>
      </c>
      <c r="C22" s="20" t="s">
        <v>22</v>
      </c>
      <c r="D22" s="46">
        <v>21734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21734</v>
      </c>
      <c r="O22" s="47">
        <f t="shared" si="1"/>
        <v>2.4398293668612485</v>
      </c>
      <c r="P22" s="9"/>
    </row>
    <row r="23" spans="1:16">
      <c r="A23" s="12"/>
      <c r="B23" s="25">
        <v>335.12</v>
      </c>
      <c r="C23" s="20" t="s">
        <v>26</v>
      </c>
      <c r="D23" s="46">
        <v>500828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500828</v>
      </c>
      <c r="O23" s="47">
        <f t="shared" si="1"/>
        <v>56.222272114952851</v>
      </c>
      <c r="P23" s="9"/>
    </row>
    <row r="24" spans="1:16">
      <c r="A24" s="12"/>
      <c r="B24" s="25">
        <v>335.14</v>
      </c>
      <c r="C24" s="20" t="s">
        <v>27</v>
      </c>
      <c r="D24" s="46">
        <v>606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606</v>
      </c>
      <c r="O24" s="47">
        <f t="shared" si="1"/>
        <v>6.8028738212842388E-2</v>
      </c>
      <c r="P24" s="9"/>
    </row>
    <row r="25" spans="1:16">
      <c r="A25" s="12"/>
      <c r="B25" s="25">
        <v>335.15</v>
      </c>
      <c r="C25" s="20" t="s">
        <v>28</v>
      </c>
      <c r="D25" s="46">
        <v>343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343</v>
      </c>
      <c r="O25" s="47">
        <f t="shared" si="1"/>
        <v>3.8504714863044458E-2</v>
      </c>
      <c r="P25" s="9"/>
    </row>
    <row r="26" spans="1:16">
      <c r="A26" s="12"/>
      <c r="B26" s="25">
        <v>335.18</v>
      </c>
      <c r="C26" s="20" t="s">
        <v>29</v>
      </c>
      <c r="D26" s="46">
        <v>620478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620478</v>
      </c>
      <c r="O26" s="47">
        <f t="shared" si="1"/>
        <v>69.654018859452179</v>
      </c>
      <c r="P26" s="9"/>
    </row>
    <row r="27" spans="1:16">
      <c r="A27" s="12"/>
      <c r="B27" s="25">
        <v>338</v>
      </c>
      <c r="C27" s="20" t="s">
        <v>30</v>
      </c>
      <c r="D27" s="46">
        <v>7077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7077</v>
      </c>
      <c r="O27" s="47">
        <f t="shared" si="1"/>
        <v>0.79445442299057023</v>
      </c>
      <c r="P27" s="9"/>
    </row>
    <row r="28" spans="1:16" ht="15.75">
      <c r="A28" s="29" t="s">
        <v>35</v>
      </c>
      <c r="B28" s="30"/>
      <c r="C28" s="31"/>
      <c r="D28" s="32">
        <f t="shared" ref="D28:M28" si="6">SUM(D29:D36)</f>
        <v>80526</v>
      </c>
      <c r="E28" s="32">
        <f t="shared" si="6"/>
        <v>0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4358969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4"/>
        <v>4439495</v>
      </c>
      <c r="O28" s="45">
        <f t="shared" si="1"/>
        <v>498.37168837000451</v>
      </c>
      <c r="P28" s="10"/>
    </row>
    <row r="29" spans="1:16">
      <c r="A29" s="12"/>
      <c r="B29" s="25">
        <v>342.1</v>
      </c>
      <c r="C29" s="20" t="s">
        <v>41</v>
      </c>
      <c r="D29" s="46">
        <v>4556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6" si="7">SUM(D29:M29)</f>
        <v>4556</v>
      </c>
      <c r="O29" s="47">
        <f t="shared" si="1"/>
        <v>0.51145038167938928</v>
      </c>
      <c r="P29" s="9"/>
    </row>
    <row r="30" spans="1:16">
      <c r="A30" s="12"/>
      <c r="B30" s="25">
        <v>342.2</v>
      </c>
      <c r="C30" s="20" t="s">
        <v>42</v>
      </c>
      <c r="D30" s="46">
        <v>13750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13750</v>
      </c>
      <c r="O30" s="47">
        <f t="shared" si="1"/>
        <v>1.5435563538392456</v>
      </c>
      <c r="P30" s="9"/>
    </row>
    <row r="31" spans="1:16">
      <c r="A31" s="12"/>
      <c r="B31" s="25">
        <v>343.3</v>
      </c>
      <c r="C31" s="20" t="s">
        <v>44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1030488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1030488</v>
      </c>
      <c r="O31" s="47">
        <f t="shared" si="1"/>
        <v>115.68118545127975</v>
      </c>
      <c r="P31" s="9"/>
    </row>
    <row r="32" spans="1:16">
      <c r="A32" s="12"/>
      <c r="B32" s="25">
        <v>343.4</v>
      </c>
      <c r="C32" s="20" t="s">
        <v>45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1151055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1151055</v>
      </c>
      <c r="O32" s="47">
        <f t="shared" si="1"/>
        <v>129.21587337224966</v>
      </c>
      <c r="P32" s="9"/>
    </row>
    <row r="33" spans="1:16">
      <c r="A33" s="12"/>
      <c r="B33" s="25">
        <v>343.5</v>
      </c>
      <c r="C33" s="20" t="s">
        <v>46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1824329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1824329</v>
      </c>
      <c r="O33" s="47">
        <f t="shared" si="1"/>
        <v>204.79669959586889</v>
      </c>
      <c r="P33" s="9"/>
    </row>
    <row r="34" spans="1:16">
      <c r="A34" s="12"/>
      <c r="B34" s="25">
        <v>343.9</v>
      </c>
      <c r="C34" s="20" t="s">
        <v>47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353097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353097</v>
      </c>
      <c r="O34" s="47">
        <f t="shared" si="1"/>
        <v>39.638190390660078</v>
      </c>
      <c r="P34" s="9"/>
    </row>
    <row r="35" spans="1:16">
      <c r="A35" s="12"/>
      <c r="B35" s="25">
        <v>344.9</v>
      </c>
      <c r="C35" s="20" t="s">
        <v>48</v>
      </c>
      <c r="D35" s="46">
        <v>59747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59747</v>
      </c>
      <c r="O35" s="47">
        <f t="shared" si="1"/>
        <v>6.7071171980242479</v>
      </c>
      <c r="P35" s="9"/>
    </row>
    <row r="36" spans="1:16">
      <c r="A36" s="12"/>
      <c r="B36" s="25">
        <v>347.2</v>
      </c>
      <c r="C36" s="20" t="s">
        <v>75</v>
      </c>
      <c r="D36" s="46">
        <v>2473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2473</v>
      </c>
      <c r="O36" s="47">
        <f t="shared" si="1"/>
        <v>0.27761562640323306</v>
      </c>
      <c r="P36" s="9"/>
    </row>
    <row r="37" spans="1:16" ht="15.75">
      <c r="A37" s="29" t="s">
        <v>36</v>
      </c>
      <c r="B37" s="30"/>
      <c r="C37" s="31"/>
      <c r="D37" s="32">
        <f t="shared" ref="D37:M37" si="8">SUM(D38:D41)</f>
        <v>29265</v>
      </c>
      <c r="E37" s="32">
        <f t="shared" si="8"/>
        <v>0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ref="N37:N51" si="9">SUM(D37:M37)</f>
        <v>29265</v>
      </c>
      <c r="O37" s="45">
        <f t="shared" si="1"/>
        <v>3.2852492141894927</v>
      </c>
      <c r="P37" s="10"/>
    </row>
    <row r="38" spans="1:16">
      <c r="A38" s="13"/>
      <c r="B38" s="39">
        <v>351.1</v>
      </c>
      <c r="C38" s="21" t="s">
        <v>51</v>
      </c>
      <c r="D38" s="46">
        <v>454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454</v>
      </c>
      <c r="O38" s="47">
        <f t="shared" si="1"/>
        <v>5.0965424337674002E-2</v>
      </c>
      <c r="P38" s="9"/>
    </row>
    <row r="39" spans="1:16">
      <c r="A39" s="13"/>
      <c r="B39" s="39">
        <v>351.9</v>
      </c>
      <c r="C39" s="21" t="s">
        <v>54</v>
      </c>
      <c r="D39" s="46">
        <v>11105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11105</v>
      </c>
      <c r="O39" s="47">
        <f t="shared" si="1"/>
        <v>1.2466322406825325</v>
      </c>
      <c r="P39" s="9"/>
    </row>
    <row r="40" spans="1:16">
      <c r="A40" s="13"/>
      <c r="B40" s="39">
        <v>352</v>
      </c>
      <c r="C40" s="21" t="s">
        <v>52</v>
      </c>
      <c r="D40" s="46">
        <v>896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896</v>
      </c>
      <c r="O40" s="47">
        <f t="shared" si="1"/>
        <v>0.10058374494836102</v>
      </c>
      <c r="P40" s="9"/>
    </row>
    <row r="41" spans="1:16">
      <c r="A41" s="13"/>
      <c r="B41" s="39">
        <v>359</v>
      </c>
      <c r="C41" s="21" t="s">
        <v>53</v>
      </c>
      <c r="D41" s="46">
        <v>16810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16810</v>
      </c>
      <c r="O41" s="47">
        <f t="shared" si="1"/>
        <v>1.887067804220925</v>
      </c>
      <c r="P41" s="9"/>
    </row>
    <row r="42" spans="1:16" ht="15.75">
      <c r="A42" s="29" t="s">
        <v>2</v>
      </c>
      <c r="B42" s="30"/>
      <c r="C42" s="31"/>
      <c r="D42" s="32">
        <f t="shared" ref="D42:M42" si="10">SUM(D43:D47)</f>
        <v>443509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0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si="9"/>
        <v>443509</v>
      </c>
      <c r="O42" s="45">
        <f t="shared" si="1"/>
        <v>49.787718904355636</v>
      </c>
      <c r="P42" s="10"/>
    </row>
    <row r="43" spans="1:16">
      <c r="A43" s="12"/>
      <c r="B43" s="25">
        <v>361.1</v>
      </c>
      <c r="C43" s="20" t="s">
        <v>55</v>
      </c>
      <c r="D43" s="46">
        <v>6931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6931</v>
      </c>
      <c r="O43" s="47">
        <f t="shared" si="1"/>
        <v>0.77806466097889537</v>
      </c>
      <c r="P43" s="9"/>
    </row>
    <row r="44" spans="1:16">
      <c r="A44" s="12"/>
      <c r="B44" s="25">
        <v>362</v>
      </c>
      <c r="C44" s="20" t="s">
        <v>56</v>
      </c>
      <c r="D44" s="46">
        <v>348777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348777</v>
      </c>
      <c r="O44" s="47">
        <f t="shared" si="1"/>
        <v>39.15323304894477</v>
      </c>
      <c r="P44" s="9"/>
    </row>
    <row r="45" spans="1:16">
      <c r="A45" s="12"/>
      <c r="B45" s="25">
        <v>365</v>
      </c>
      <c r="C45" s="20" t="s">
        <v>57</v>
      </c>
      <c r="D45" s="46">
        <v>28877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28877</v>
      </c>
      <c r="O45" s="47">
        <f t="shared" si="1"/>
        <v>3.2416928603502471</v>
      </c>
      <c r="P45" s="9"/>
    </row>
    <row r="46" spans="1:16">
      <c r="A46" s="12"/>
      <c r="B46" s="25">
        <v>366</v>
      </c>
      <c r="C46" s="20" t="s">
        <v>58</v>
      </c>
      <c r="D46" s="46">
        <v>6234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6234</v>
      </c>
      <c r="O46" s="47">
        <f t="shared" si="1"/>
        <v>0.69982038616973508</v>
      </c>
      <c r="P46" s="9"/>
    </row>
    <row r="47" spans="1:16">
      <c r="A47" s="12"/>
      <c r="B47" s="25">
        <v>369.9</v>
      </c>
      <c r="C47" s="20" t="s">
        <v>59</v>
      </c>
      <c r="D47" s="46">
        <v>52690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52690</v>
      </c>
      <c r="O47" s="47">
        <f t="shared" si="1"/>
        <v>5.9149079479119893</v>
      </c>
      <c r="P47" s="9"/>
    </row>
    <row r="48" spans="1:16" ht="15.75">
      <c r="A48" s="29" t="s">
        <v>37</v>
      </c>
      <c r="B48" s="30"/>
      <c r="C48" s="31"/>
      <c r="D48" s="32">
        <f t="shared" ref="D48:M48" si="11">SUM(D49:D50)</f>
        <v>0</v>
      </c>
      <c r="E48" s="32">
        <f t="shared" si="11"/>
        <v>0</v>
      </c>
      <c r="F48" s="32">
        <f t="shared" si="11"/>
        <v>100211</v>
      </c>
      <c r="G48" s="32">
        <f t="shared" si="11"/>
        <v>0</v>
      </c>
      <c r="H48" s="32">
        <f t="shared" si="11"/>
        <v>0</v>
      </c>
      <c r="I48" s="32">
        <f t="shared" si="11"/>
        <v>263496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 t="shared" si="9"/>
        <v>363707</v>
      </c>
      <c r="O48" s="45">
        <f t="shared" si="1"/>
        <v>40.829254602604401</v>
      </c>
      <c r="P48" s="9"/>
    </row>
    <row r="49" spans="1:119">
      <c r="A49" s="12"/>
      <c r="B49" s="25">
        <v>381</v>
      </c>
      <c r="C49" s="20" t="s">
        <v>60</v>
      </c>
      <c r="D49" s="46">
        <v>0</v>
      </c>
      <c r="E49" s="46">
        <v>0</v>
      </c>
      <c r="F49" s="46">
        <v>100211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100211</v>
      </c>
      <c r="O49" s="47">
        <f t="shared" si="1"/>
        <v>11.249550965424337</v>
      </c>
      <c r="P49" s="9"/>
    </row>
    <row r="50" spans="1:119" ht="15.75" thickBot="1">
      <c r="A50" s="12"/>
      <c r="B50" s="25">
        <v>389.9</v>
      </c>
      <c r="C50" s="20" t="s">
        <v>62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263496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263496</v>
      </c>
      <c r="O50" s="47">
        <f t="shared" si="1"/>
        <v>29.579703637180064</v>
      </c>
      <c r="P50" s="9"/>
    </row>
    <row r="51" spans="1:119" ht="16.5" thickBot="1">
      <c r="A51" s="14" t="s">
        <v>49</v>
      </c>
      <c r="B51" s="23"/>
      <c r="C51" s="22"/>
      <c r="D51" s="15">
        <f t="shared" ref="D51:M51" si="12">SUM(D5,D14,D20,D28,D37,D42,D48)</f>
        <v>3260013</v>
      </c>
      <c r="E51" s="15">
        <f t="shared" si="12"/>
        <v>0</v>
      </c>
      <c r="F51" s="15">
        <f t="shared" si="12"/>
        <v>100211</v>
      </c>
      <c r="G51" s="15">
        <f t="shared" si="12"/>
        <v>0</v>
      </c>
      <c r="H51" s="15">
        <f t="shared" si="12"/>
        <v>0</v>
      </c>
      <c r="I51" s="15">
        <f t="shared" si="12"/>
        <v>4660697</v>
      </c>
      <c r="J51" s="15">
        <f t="shared" si="12"/>
        <v>0</v>
      </c>
      <c r="K51" s="15">
        <f t="shared" si="12"/>
        <v>0</v>
      </c>
      <c r="L51" s="15">
        <f t="shared" si="12"/>
        <v>0</v>
      </c>
      <c r="M51" s="15">
        <f t="shared" si="12"/>
        <v>13340</v>
      </c>
      <c r="N51" s="15">
        <f t="shared" si="9"/>
        <v>8034261</v>
      </c>
      <c r="O51" s="38">
        <f t="shared" si="1"/>
        <v>901.91524472384378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121" t="s">
        <v>81</v>
      </c>
      <c r="M53" s="121"/>
      <c r="N53" s="121"/>
      <c r="O53" s="43">
        <v>8908</v>
      </c>
    </row>
    <row r="54" spans="1:119">
      <c r="A54" s="122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100"/>
    </row>
    <row r="55" spans="1:119" ht="15.75" customHeight="1" thickBot="1">
      <c r="A55" s="123" t="s">
        <v>77</v>
      </c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3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70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71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63</v>
      </c>
      <c r="B3" s="111"/>
      <c r="C3" s="112"/>
      <c r="D3" s="131" t="s">
        <v>31</v>
      </c>
      <c r="E3" s="132"/>
      <c r="F3" s="132"/>
      <c r="G3" s="132"/>
      <c r="H3" s="133"/>
      <c r="I3" s="131" t="s">
        <v>32</v>
      </c>
      <c r="J3" s="133"/>
      <c r="K3" s="131" t="s">
        <v>34</v>
      </c>
      <c r="L3" s="133"/>
      <c r="M3" s="36"/>
      <c r="N3" s="37"/>
      <c r="O3" s="134" t="s">
        <v>68</v>
      </c>
      <c r="P3" s="11"/>
      <c r="Q3"/>
    </row>
    <row r="4" spans="1:133" ht="32.25" customHeight="1" thickBot="1">
      <c r="A4" s="113"/>
      <c r="B4" s="114"/>
      <c r="C4" s="115"/>
      <c r="D4" s="34" t="s">
        <v>3</v>
      </c>
      <c r="E4" s="34" t="s">
        <v>64</v>
      </c>
      <c r="F4" s="34" t="s">
        <v>65</v>
      </c>
      <c r="G4" s="34" t="s">
        <v>66</v>
      </c>
      <c r="H4" s="34" t="s">
        <v>4</v>
      </c>
      <c r="I4" s="34" t="s">
        <v>5</v>
      </c>
      <c r="J4" s="35" t="s">
        <v>67</v>
      </c>
      <c r="K4" s="35" t="s">
        <v>6</v>
      </c>
      <c r="L4" s="35" t="s">
        <v>7</v>
      </c>
      <c r="M4" s="35" t="s">
        <v>8</v>
      </c>
      <c r="N4" s="35" t="s">
        <v>33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SUM(D6:D13)</f>
        <v>925832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29683</v>
      </c>
      <c r="N5" s="28">
        <f>SUM(D5:M5)</f>
        <v>955515</v>
      </c>
      <c r="O5" s="33">
        <f t="shared" ref="O5:O36" si="1">(N5/O$57)</f>
        <v>107.32505896888689</v>
      </c>
      <c r="P5" s="6"/>
    </row>
    <row r="6" spans="1:133">
      <c r="A6" s="12"/>
      <c r="B6" s="25">
        <v>311</v>
      </c>
      <c r="C6" s="20" t="s">
        <v>1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29683</v>
      </c>
      <c r="N6" s="46">
        <f>SUM(D6:M6)</f>
        <v>29683</v>
      </c>
      <c r="O6" s="47">
        <f t="shared" si="1"/>
        <v>3.3340447040323484</v>
      </c>
      <c r="P6" s="9"/>
    </row>
    <row r="7" spans="1:133">
      <c r="A7" s="12"/>
      <c r="B7" s="25">
        <v>312.41000000000003</v>
      </c>
      <c r="C7" s="20" t="s">
        <v>9</v>
      </c>
      <c r="D7" s="46">
        <v>162672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162672</v>
      </c>
      <c r="O7" s="47">
        <f t="shared" si="1"/>
        <v>18.271593844771424</v>
      </c>
      <c r="P7" s="9"/>
    </row>
    <row r="8" spans="1:133">
      <c r="A8" s="12"/>
      <c r="B8" s="25">
        <v>314.10000000000002</v>
      </c>
      <c r="C8" s="20" t="s">
        <v>10</v>
      </c>
      <c r="D8" s="46">
        <v>454303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454303</v>
      </c>
      <c r="O8" s="47">
        <f t="shared" si="1"/>
        <v>51.028080422329552</v>
      </c>
      <c r="P8" s="9"/>
    </row>
    <row r="9" spans="1:133">
      <c r="A9" s="12"/>
      <c r="B9" s="25">
        <v>314.39999999999998</v>
      </c>
      <c r="C9" s="20" t="s">
        <v>11</v>
      </c>
      <c r="D9" s="46">
        <v>3998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3998</v>
      </c>
      <c r="O9" s="47">
        <f t="shared" si="1"/>
        <v>0.44906211389419298</v>
      </c>
      <c r="P9" s="9"/>
    </row>
    <row r="10" spans="1:133">
      <c r="A10" s="12"/>
      <c r="B10" s="25">
        <v>314.7</v>
      </c>
      <c r="C10" s="20" t="s">
        <v>72</v>
      </c>
      <c r="D10" s="46">
        <v>44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44</v>
      </c>
      <c r="O10" s="47">
        <f t="shared" si="1"/>
        <v>4.9421543300011235E-3</v>
      </c>
      <c r="P10" s="9"/>
    </row>
    <row r="11" spans="1:133">
      <c r="A11" s="12"/>
      <c r="B11" s="25">
        <v>314.8</v>
      </c>
      <c r="C11" s="20" t="s">
        <v>12</v>
      </c>
      <c r="D11" s="46">
        <v>4566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4566</v>
      </c>
      <c r="O11" s="47">
        <f t="shared" si="1"/>
        <v>0.51286083342693478</v>
      </c>
      <c r="P11" s="9"/>
    </row>
    <row r="12" spans="1:133">
      <c r="A12" s="12"/>
      <c r="B12" s="25">
        <v>315</v>
      </c>
      <c r="C12" s="20" t="s">
        <v>13</v>
      </c>
      <c r="D12" s="46">
        <v>272474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272474</v>
      </c>
      <c r="O12" s="47">
        <f t="shared" si="1"/>
        <v>30.604739975289228</v>
      </c>
      <c r="P12" s="9"/>
    </row>
    <row r="13" spans="1:133">
      <c r="A13" s="12"/>
      <c r="B13" s="25">
        <v>316</v>
      </c>
      <c r="C13" s="20" t="s">
        <v>14</v>
      </c>
      <c r="D13" s="46">
        <v>27775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27775</v>
      </c>
      <c r="O13" s="47">
        <f t="shared" si="1"/>
        <v>3.119734920813209</v>
      </c>
      <c r="P13" s="9"/>
    </row>
    <row r="14" spans="1:133" ht="15.75">
      <c r="A14" s="29" t="s">
        <v>15</v>
      </c>
      <c r="B14" s="30"/>
      <c r="C14" s="31"/>
      <c r="D14" s="32">
        <f t="shared" ref="D14:M14" si="3">SUM(D15:D19)</f>
        <v>507607</v>
      </c>
      <c r="E14" s="32">
        <f t="shared" si="3"/>
        <v>0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39039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4">
        <f t="shared" ref="N14:N30" si="4">SUM(D14:M14)</f>
        <v>546646</v>
      </c>
      <c r="O14" s="45">
        <f t="shared" si="1"/>
        <v>61.400202179040775</v>
      </c>
      <c r="P14" s="10"/>
    </row>
    <row r="15" spans="1:133">
      <c r="A15" s="12"/>
      <c r="B15" s="25">
        <v>323.10000000000002</v>
      </c>
      <c r="C15" s="20" t="s">
        <v>16</v>
      </c>
      <c r="D15" s="46">
        <v>492224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492224</v>
      </c>
      <c r="O15" s="47">
        <f t="shared" si="1"/>
        <v>55.287431202965294</v>
      </c>
      <c r="P15" s="9"/>
    </row>
    <row r="16" spans="1:133">
      <c r="A16" s="12"/>
      <c r="B16" s="25">
        <v>323.39999999999998</v>
      </c>
      <c r="C16" s="20" t="s">
        <v>17</v>
      </c>
      <c r="D16" s="46">
        <v>8459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8459</v>
      </c>
      <c r="O16" s="47">
        <f t="shared" si="1"/>
        <v>0.9501291699427159</v>
      </c>
      <c r="P16" s="9"/>
    </row>
    <row r="17" spans="1:16">
      <c r="A17" s="12"/>
      <c r="B17" s="25">
        <v>323.7</v>
      </c>
      <c r="C17" s="20" t="s">
        <v>19</v>
      </c>
      <c r="D17" s="46">
        <v>4775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4775</v>
      </c>
      <c r="O17" s="47">
        <f t="shared" si="1"/>
        <v>0.5363360664944401</v>
      </c>
      <c r="P17" s="9"/>
    </row>
    <row r="18" spans="1:16">
      <c r="A18" s="12"/>
      <c r="B18" s="25">
        <v>324.20999999999998</v>
      </c>
      <c r="C18" s="20" t="s">
        <v>20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39039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39039</v>
      </c>
      <c r="O18" s="47">
        <f t="shared" si="1"/>
        <v>4.3849264292934969</v>
      </c>
      <c r="P18" s="9"/>
    </row>
    <row r="19" spans="1:16">
      <c r="A19" s="12"/>
      <c r="B19" s="25">
        <v>329</v>
      </c>
      <c r="C19" s="20" t="s">
        <v>21</v>
      </c>
      <c r="D19" s="46">
        <v>2149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2149</v>
      </c>
      <c r="O19" s="47">
        <f t="shared" si="1"/>
        <v>0.2413793103448276</v>
      </c>
      <c r="P19" s="9"/>
    </row>
    <row r="20" spans="1:16" ht="15.75">
      <c r="A20" s="29" t="s">
        <v>23</v>
      </c>
      <c r="B20" s="30"/>
      <c r="C20" s="31"/>
      <c r="D20" s="32">
        <f t="shared" ref="D20:M20" si="5">SUM(D21:D29)</f>
        <v>2023233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2023233</v>
      </c>
      <c r="O20" s="45">
        <f t="shared" si="1"/>
        <v>227.25294844434461</v>
      </c>
      <c r="P20" s="10"/>
    </row>
    <row r="21" spans="1:16">
      <c r="A21" s="12"/>
      <c r="B21" s="25">
        <v>331.2</v>
      </c>
      <c r="C21" s="20" t="s">
        <v>22</v>
      </c>
      <c r="D21" s="46">
        <v>69085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69085</v>
      </c>
      <c r="O21" s="47">
        <f t="shared" si="1"/>
        <v>7.7597439065483549</v>
      </c>
      <c r="P21" s="9"/>
    </row>
    <row r="22" spans="1:16">
      <c r="A22" s="12"/>
      <c r="B22" s="25">
        <v>331.39</v>
      </c>
      <c r="C22" s="20" t="s">
        <v>73</v>
      </c>
      <c r="D22" s="46">
        <v>517810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517810</v>
      </c>
      <c r="O22" s="47">
        <f t="shared" si="1"/>
        <v>58.161293945860947</v>
      </c>
      <c r="P22" s="9"/>
    </row>
    <row r="23" spans="1:16">
      <c r="A23" s="12"/>
      <c r="B23" s="25">
        <v>331.5</v>
      </c>
      <c r="C23" s="20" t="s">
        <v>74</v>
      </c>
      <c r="D23" s="46">
        <v>16385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16385</v>
      </c>
      <c r="O23" s="47">
        <f t="shared" si="1"/>
        <v>1.8403908794788273</v>
      </c>
      <c r="P23" s="9"/>
    </row>
    <row r="24" spans="1:16">
      <c r="A24" s="12"/>
      <c r="B24" s="25">
        <v>334.36</v>
      </c>
      <c r="C24" s="20" t="s">
        <v>25</v>
      </c>
      <c r="D24" s="46">
        <v>329791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329791</v>
      </c>
      <c r="O24" s="47">
        <f t="shared" si="1"/>
        <v>37.042682241940916</v>
      </c>
      <c r="P24" s="9"/>
    </row>
    <row r="25" spans="1:16">
      <c r="A25" s="12"/>
      <c r="B25" s="25">
        <v>335.12</v>
      </c>
      <c r="C25" s="20" t="s">
        <v>26</v>
      </c>
      <c r="D25" s="46">
        <v>499490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499490</v>
      </c>
      <c r="O25" s="47">
        <f t="shared" si="1"/>
        <v>56.103560597551386</v>
      </c>
      <c r="P25" s="9"/>
    </row>
    <row r="26" spans="1:16">
      <c r="A26" s="12"/>
      <c r="B26" s="25">
        <v>335.14</v>
      </c>
      <c r="C26" s="20" t="s">
        <v>27</v>
      </c>
      <c r="D26" s="46">
        <v>200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200</v>
      </c>
      <c r="O26" s="47">
        <f t="shared" si="1"/>
        <v>2.2464337863641468E-2</v>
      </c>
      <c r="P26" s="9"/>
    </row>
    <row r="27" spans="1:16">
      <c r="A27" s="12"/>
      <c r="B27" s="25">
        <v>335.15</v>
      </c>
      <c r="C27" s="20" t="s">
        <v>28</v>
      </c>
      <c r="D27" s="46">
        <v>661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661</v>
      </c>
      <c r="O27" s="47">
        <f t="shared" si="1"/>
        <v>7.424463663933506E-2</v>
      </c>
      <c r="P27" s="9"/>
    </row>
    <row r="28" spans="1:16">
      <c r="A28" s="12"/>
      <c r="B28" s="25">
        <v>335.18</v>
      </c>
      <c r="C28" s="20" t="s">
        <v>29</v>
      </c>
      <c r="D28" s="46">
        <v>582043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582043</v>
      </c>
      <c r="O28" s="47">
        <f t="shared" si="1"/>
        <v>65.376053015837357</v>
      </c>
      <c r="P28" s="9"/>
    </row>
    <row r="29" spans="1:16">
      <c r="A29" s="12"/>
      <c r="B29" s="25">
        <v>338</v>
      </c>
      <c r="C29" s="20" t="s">
        <v>30</v>
      </c>
      <c r="D29" s="46">
        <v>7768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7768</v>
      </c>
      <c r="O29" s="47">
        <f t="shared" si="1"/>
        <v>0.8725148826238347</v>
      </c>
      <c r="P29" s="9"/>
    </row>
    <row r="30" spans="1:16" ht="15.75">
      <c r="A30" s="29" t="s">
        <v>35</v>
      </c>
      <c r="B30" s="30"/>
      <c r="C30" s="31"/>
      <c r="D30" s="32">
        <f t="shared" ref="D30:M30" si="6">SUM(D31:D39)</f>
        <v>58433</v>
      </c>
      <c r="E30" s="32">
        <f t="shared" si="6"/>
        <v>0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4418128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 t="shared" si="4"/>
        <v>4476561</v>
      </c>
      <c r="O30" s="45">
        <f t="shared" si="1"/>
        <v>502.81489385600361</v>
      </c>
      <c r="P30" s="10"/>
    </row>
    <row r="31" spans="1:16">
      <c r="A31" s="12"/>
      <c r="B31" s="25">
        <v>341.9</v>
      </c>
      <c r="C31" s="20" t="s">
        <v>40</v>
      </c>
      <c r="D31" s="46">
        <v>52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9" si="7">SUM(D31:M31)</f>
        <v>52</v>
      </c>
      <c r="O31" s="47">
        <f t="shared" si="1"/>
        <v>5.8407278445467819E-3</v>
      </c>
      <c r="P31" s="9"/>
    </row>
    <row r="32" spans="1:16">
      <c r="A32" s="12"/>
      <c r="B32" s="25">
        <v>342.1</v>
      </c>
      <c r="C32" s="20" t="s">
        <v>41</v>
      </c>
      <c r="D32" s="46">
        <v>1228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1228</v>
      </c>
      <c r="O32" s="47">
        <f t="shared" si="1"/>
        <v>0.13793103448275862</v>
      </c>
      <c r="P32" s="9"/>
    </row>
    <row r="33" spans="1:16">
      <c r="A33" s="12"/>
      <c r="B33" s="25">
        <v>342.2</v>
      </c>
      <c r="C33" s="20" t="s">
        <v>42</v>
      </c>
      <c r="D33" s="46">
        <v>15000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15000</v>
      </c>
      <c r="O33" s="47">
        <f t="shared" si="1"/>
        <v>1.6848253397731101</v>
      </c>
      <c r="P33" s="9"/>
    </row>
    <row r="34" spans="1:16">
      <c r="A34" s="12"/>
      <c r="B34" s="25">
        <v>343.3</v>
      </c>
      <c r="C34" s="20" t="s">
        <v>44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1183853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1183853</v>
      </c>
      <c r="O34" s="47">
        <f t="shared" si="1"/>
        <v>132.97236886442772</v>
      </c>
      <c r="P34" s="9"/>
    </row>
    <row r="35" spans="1:16">
      <c r="A35" s="12"/>
      <c r="B35" s="25">
        <v>343.4</v>
      </c>
      <c r="C35" s="20" t="s">
        <v>45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1110411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1110411</v>
      </c>
      <c r="O35" s="47">
        <f t="shared" si="1"/>
        <v>124.72323935751994</v>
      </c>
      <c r="P35" s="9"/>
    </row>
    <row r="36" spans="1:16">
      <c r="A36" s="12"/>
      <c r="B36" s="25">
        <v>343.5</v>
      </c>
      <c r="C36" s="20" t="s">
        <v>46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1830779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1830779</v>
      </c>
      <c r="O36" s="47">
        <f t="shared" si="1"/>
        <v>205.63619004829832</v>
      </c>
      <c r="P36" s="9"/>
    </row>
    <row r="37" spans="1:16">
      <c r="A37" s="12"/>
      <c r="B37" s="25">
        <v>343.9</v>
      </c>
      <c r="C37" s="20" t="s">
        <v>47</v>
      </c>
      <c r="D37" s="46">
        <v>387</v>
      </c>
      <c r="E37" s="46">
        <v>0</v>
      </c>
      <c r="F37" s="46">
        <v>0</v>
      </c>
      <c r="G37" s="46">
        <v>0</v>
      </c>
      <c r="H37" s="46">
        <v>0</v>
      </c>
      <c r="I37" s="46">
        <v>293085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293472</v>
      </c>
      <c r="O37" s="47">
        <f t="shared" ref="O37:O55" si="8">(N37/O$57)</f>
        <v>32.963270807592949</v>
      </c>
      <c r="P37" s="9"/>
    </row>
    <row r="38" spans="1:16">
      <c r="A38" s="12"/>
      <c r="B38" s="25">
        <v>344.9</v>
      </c>
      <c r="C38" s="20" t="s">
        <v>48</v>
      </c>
      <c r="D38" s="46">
        <v>38766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38766</v>
      </c>
      <c r="O38" s="47">
        <f t="shared" si="8"/>
        <v>4.3542626081096261</v>
      </c>
      <c r="P38" s="9"/>
    </row>
    <row r="39" spans="1:16">
      <c r="A39" s="12"/>
      <c r="B39" s="25">
        <v>347.2</v>
      </c>
      <c r="C39" s="20" t="s">
        <v>75</v>
      </c>
      <c r="D39" s="46">
        <v>3000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3000</v>
      </c>
      <c r="O39" s="47">
        <f t="shared" si="8"/>
        <v>0.33696506795462206</v>
      </c>
      <c r="P39" s="9"/>
    </row>
    <row r="40" spans="1:16" ht="15.75">
      <c r="A40" s="29" t="s">
        <v>36</v>
      </c>
      <c r="B40" s="30"/>
      <c r="C40" s="31"/>
      <c r="D40" s="32">
        <f t="shared" ref="D40:M40" si="9">SUM(D41:D44)</f>
        <v>38085</v>
      </c>
      <c r="E40" s="32">
        <f t="shared" si="9"/>
        <v>0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ref="N40:N55" si="10">SUM(D40:M40)</f>
        <v>38085</v>
      </c>
      <c r="O40" s="45">
        <f t="shared" si="8"/>
        <v>4.2777715376839271</v>
      </c>
      <c r="P40" s="10"/>
    </row>
    <row r="41" spans="1:16">
      <c r="A41" s="13"/>
      <c r="B41" s="39">
        <v>351.1</v>
      </c>
      <c r="C41" s="21" t="s">
        <v>51</v>
      </c>
      <c r="D41" s="46">
        <v>2366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2366</v>
      </c>
      <c r="O41" s="47">
        <f t="shared" si="8"/>
        <v>0.26575311692687859</v>
      </c>
      <c r="P41" s="9"/>
    </row>
    <row r="42" spans="1:16">
      <c r="A42" s="13"/>
      <c r="B42" s="39">
        <v>351.9</v>
      </c>
      <c r="C42" s="21" t="s">
        <v>54</v>
      </c>
      <c r="D42" s="46">
        <v>34018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34018</v>
      </c>
      <c r="O42" s="47">
        <f t="shared" si="8"/>
        <v>3.8209592272267776</v>
      </c>
      <c r="P42" s="9"/>
    </row>
    <row r="43" spans="1:16">
      <c r="A43" s="13"/>
      <c r="B43" s="39">
        <v>352</v>
      </c>
      <c r="C43" s="21" t="s">
        <v>52</v>
      </c>
      <c r="D43" s="46">
        <v>1312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1312</v>
      </c>
      <c r="O43" s="47">
        <f t="shared" si="8"/>
        <v>0.14736605638548803</v>
      </c>
      <c r="P43" s="9"/>
    </row>
    <row r="44" spans="1:16">
      <c r="A44" s="13"/>
      <c r="B44" s="39">
        <v>359</v>
      </c>
      <c r="C44" s="21" t="s">
        <v>53</v>
      </c>
      <c r="D44" s="46">
        <v>389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389</v>
      </c>
      <c r="O44" s="47">
        <f t="shared" si="8"/>
        <v>4.3693137144782658E-2</v>
      </c>
      <c r="P44" s="9"/>
    </row>
    <row r="45" spans="1:16" ht="15.75">
      <c r="A45" s="29" t="s">
        <v>2</v>
      </c>
      <c r="B45" s="30"/>
      <c r="C45" s="31"/>
      <c r="D45" s="32">
        <f t="shared" ref="D45:M45" si="11">SUM(D46:D50)</f>
        <v>407577</v>
      </c>
      <c r="E45" s="32">
        <f t="shared" si="11"/>
        <v>0</v>
      </c>
      <c r="F45" s="32">
        <f t="shared" si="11"/>
        <v>0</v>
      </c>
      <c r="G45" s="32">
        <f t="shared" si="11"/>
        <v>0</v>
      </c>
      <c r="H45" s="32">
        <f t="shared" si="11"/>
        <v>0</v>
      </c>
      <c r="I45" s="32">
        <f t="shared" si="11"/>
        <v>3101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8</v>
      </c>
      <c r="N45" s="32">
        <f t="shared" si="10"/>
        <v>410686</v>
      </c>
      <c r="O45" s="45">
        <f t="shared" si="8"/>
        <v>46.128945299337303</v>
      </c>
      <c r="P45" s="10"/>
    </row>
    <row r="46" spans="1:16">
      <c r="A46" s="12"/>
      <c r="B46" s="25">
        <v>361.1</v>
      </c>
      <c r="C46" s="20" t="s">
        <v>55</v>
      </c>
      <c r="D46" s="46">
        <v>4349</v>
      </c>
      <c r="E46" s="46">
        <v>0</v>
      </c>
      <c r="F46" s="46">
        <v>0</v>
      </c>
      <c r="G46" s="46">
        <v>0</v>
      </c>
      <c r="H46" s="46">
        <v>0</v>
      </c>
      <c r="I46" s="46">
        <v>3101</v>
      </c>
      <c r="J46" s="46">
        <v>0</v>
      </c>
      <c r="K46" s="46">
        <v>0</v>
      </c>
      <c r="L46" s="46">
        <v>0</v>
      </c>
      <c r="M46" s="46">
        <v>8</v>
      </c>
      <c r="N46" s="46">
        <f t="shared" si="10"/>
        <v>7458</v>
      </c>
      <c r="O46" s="47">
        <f t="shared" si="8"/>
        <v>0.83769515893519042</v>
      </c>
      <c r="P46" s="9"/>
    </row>
    <row r="47" spans="1:16">
      <c r="A47" s="12"/>
      <c r="B47" s="25">
        <v>362</v>
      </c>
      <c r="C47" s="20" t="s">
        <v>56</v>
      </c>
      <c r="D47" s="46">
        <v>351812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351812</v>
      </c>
      <c r="O47" s="47">
        <f t="shared" si="8"/>
        <v>39.516118162417165</v>
      </c>
      <c r="P47" s="9"/>
    </row>
    <row r="48" spans="1:16">
      <c r="A48" s="12"/>
      <c r="B48" s="25">
        <v>365</v>
      </c>
      <c r="C48" s="20" t="s">
        <v>57</v>
      </c>
      <c r="D48" s="46">
        <v>18525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18525</v>
      </c>
      <c r="O48" s="47">
        <f t="shared" si="8"/>
        <v>2.0807592946197913</v>
      </c>
      <c r="P48" s="9"/>
    </row>
    <row r="49" spans="1:119">
      <c r="A49" s="12"/>
      <c r="B49" s="25">
        <v>366</v>
      </c>
      <c r="C49" s="20" t="s">
        <v>58</v>
      </c>
      <c r="D49" s="46">
        <v>4136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4136</v>
      </c>
      <c r="O49" s="47">
        <f t="shared" si="8"/>
        <v>0.4645625070201056</v>
      </c>
      <c r="P49" s="9"/>
    </row>
    <row r="50" spans="1:119">
      <c r="A50" s="12"/>
      <c r="B50" s="25">
        <v>369.9</v>
      </c>
      <c r="C50" s="20" t="s">
        <v>59</v>
      </c>
      <c r="D50" s="46">
        <v>28755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28755</v>
      </c>
      <c r="O50" s="47">
        <f t="shared" si="8"/>
        <v>3.2298101763450524</v>
      </c>
      <c r="P50" s="9"/>
    </row>
    <row r="51" spans="1:119" ht="15.75">
      <c r="A51" s="29" t="s">
        <v>37</v>
      </c>
      <c r="B51" s="30"/>
      <c r="C51" s="31"/>
      <c r="D51" s="32">
        <f t="shared" ref="D51:M51" si="12">SUM(D52:D54)</f>
        <v>282635</v>
      </c>
      <c r="E51" s="32">
        <f t="shared" si="12"/>
        <v>0</v>
      </c>
      <c r="F51" s="32">
        <f t="shared" si="12"/>
        <v>47874</v>
      </c>
      <c r="G51" s="32">
        <f t="shared" si="12"/>
        <v>0</v>
      </c>
      <c r="H51" s="32">
        <f t="shared" si="12"/>
        <v>0</v>
      </c>
      <c r="I51" s="32">
        <f t="shared" si="12"/>
        <v>323417</v>
      </c>
      <c r="J51" s="32">
        <f t="shared" si="12"/>
        <v>0</v>
      </c>
      <c r="K51" s="32">
        <f t="shared" si="12"/>
        <v>0</v>
      </c>
      <c r="L51" s="32">
        <f t="shared" si="12"/>
        <v>0</v>
      </c>
      <c r="M51" s="32">
        <f t="shared" si="12"/>
        <v>0</v>
      </c>
      <c r="N51" s="32">
        <f t="shared" si="10"/>
        <v>653926</v>
      </c>
      <c r="O51" s="45">
        <f t="shared" si="8"/>
        <v>73.450073009098062</v>
      </c>
      <c r="P51" s="9"/>
    </row>
    <row r="52" spans="1:119">
      <c r="A52" s="12"/>
      <c r="B52" s="25">
        <v>381</v>
      </c>
      <c r="C52" s="20" t="s">
        <v>60</v>
      </c>
      <c r="D52" s="46">
        <v>0</v>
      </c>
      <c r="E52" s="46">
        <v>0</v>
      </c>
      <c r="F52" s="46">
        <v>47874</v>
      </c>
      <c r="G52" s="46">
        <v>0</v>
      </c>
      <c r="H52" s="46">
        <v>0</v>
      </c>
      <c r="I52" s="46">
        <v>78031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125905</v>
      </c>
      <c r="O52" s="47">
        <f t="shared" si="8"/>
        <v>14.141862293608895</v>
      </c>
      <c r="P52" s="9"/>
    </row>
    <row r="53" spans="1:119">
      <c r="A53" s="12"/>
      <c r="B53" s="25">
        <v>384</v>
      </c>
      <c r="C53" s="20" t="s">
        <v>61</v>
      </c>
      <c r="D53" s="46">
        <v>282635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282635</v>
      </c>
      <c r="O53" s="47">
        <f t="shared" si="8"/>
        <v>31.746040660451534</v>
      </c>
      <c r="P53" s="9"/>
    </row>
    <row r="54" spans="1:119" ht="15.75" thickBot="1">
      <c r="A54" s="12"/>
      <c r="B54" s="25">
        <v>389.9</v>
      </c>
      <c r="C54" s="20" t="s">
        <v>62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245386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245386</v>
      </c>
      <c r="O54" s="47">
        <f t="shared" si="8"/>
        <v>27.562170055037626</v>
      </c>
      <c r="P54" s="9"/>
    </row>
    <row r="55" spans="1:119" ht="16.5" thickBot="1">
      <c r="A55" s="14" t="s">
        <v>49</v>
      </c>
      <c r="B55" s="23"/>
      <c r="C55" s="22"/>
      <c r="D55" s="15">
        <f t="shared" ref="D55:M55" si="13">SUM(D5,D14,D20,D30,D40,D45,D51)</f>
        <v>4243402</v>
      </c>
      <c r="E55" s="15">
        <f t="shared" si="13"/>
        <v>0</v>
      </c>
      <c r="F55" s="15">
        <f t="shared" si="13"/>
        <v>47874</v>
      </c>
      <c r="G55" s="15">
        <f t="shared" si="13"/>
        <v>0</v>
      </c>
      <c r="H55" s="15">
        <f t="shared" si="13"/>
        <v>0</v>
      </c>
      <c r="I55" s="15">
        <f t="shared" si="13"/>
        <v>4783685</v>
      </c>
      <c r="J55" s="15">
        <f t="shared" si="13"/>
        <v>0</v>
      </c>
      <c r="K55" s="15">
        <f t="shared" si="13"/>
        <v>0</v>
      </c>
      <c r="L55" s="15">
        <f t="shared" si="13"/>
        <v>0</v>
      </c>
      <c r="M55" s="15">
        <f t="shared" si="13"/>
        <v>29691</v>
      </c>
      <c r="N55" s="15">
        <f t="shared" si="10"/>
        <v>9104652</v>
      </c>
      <c r="O55" s="38">
        <f t="shared" si="8"/>
        <v>1022.6498932943952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121" t="s">
        <v>76</v>
      </c>
      <c r="M57" s="121"/>
      <c r="N57" s="121"/>
      <c r="O57" s="43">
        <v>8903</v>
      </c>
    </row>
    <row r="58" spans="1:119">
      <c r="A58" s="122"/>
      <c r="B58" s="99"/>
      <c r="C58" s="99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100"/>
    </row>
    <row r="59" spans="1:119" ht="15.75" thickBot="1">
      <c r="A59" s="123" t="s">
        <v>77</v>
      </c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3"/>
    </row>
  </sheetData>
  <mergeCells count="10">
    <mergeCell ref="A59:O59"/>
    <mergeCell ref="L57:N57"/>
    <mergeCell ref="A58:O5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6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70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50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63</v>
      </c>
      <c r="B3" s="111"/>
      <c r="C3" s="112"/>
      <c r="D3" s="131" t="s">
        <v>31</v>
      </c>
      <c r="E3" s="132"/>
      <c r="F3" s="132"/>
      <c r="G3" s="132"/>
      <c r="H3" s="133"/>
      <c r="I3" s="131" t="s">
        <v>32</v>
      </c>
      <c r="J3" s="133"/>
      <c r="K3" s="131" t="s">
        <v>34</v>
      </c>
      <c r="L3" s="133"/>
      <c r="M3" s="36"/>
      <c r="N3" s="37"/>
      <c r="O3" s="134" t="s">
        <v>68</v>
      </c>
      <c r="P3" s="11"/>
      <c r="Q3"/>
    </row>
    <row r="4" spans="1:133" ht="32.25" customHeight="1" thickBot="1">
      <c r="A4" s="113"/>
      <c r="B4" s="114"/>
      <c r="C4" s="115"/>
      <c r="D4" s="34" t="s">
        <v>3</v>
      </c>
      <c r="E4" s="34" t="s">
        <v>64</v>
      </c>
      <c r="F4" s="34" t="s">
        <v>65</v>
      </c>
      <c r="G4" s="34" t="s">
        <v>66</v>
      </c>
      <c r="H4" s="34" t="s">
        <v>4</v>
      </c>
      <c r="I4" s="34" t="s">
        <v>5</v>
      </c>
      <c r="J4" s="35" t="s">
        <v>67</v>
      </c>
      <c r="K4" s="35" t="s">
        <v>6</v>
      </c>
      <c r="L4" s="35" t="s">
        <v>7</v>
      </c>
      <c r="M4" s="35" t="s">
        <v>8</v>
      </c>
      <c r="N4" s="35" t="s">
        <v>33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865929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44274</v>
      </c>
      <c r="N5" s="28">
        <f>SUM(D5:M5)</f>
        <v>910203</v>
      </c>
      <c r="O5" s="33">
        <f t="shared" ref="O5:O36" si="1">(N5/O$58)</f>
        <v>104.68119608970673</v>
      </c>
      <c r="P5" s="6"/>
    </row>
    <row r="6" spans="1:133">
      <c r="A6" s="12"/>
      <c r="B6" s="25">
        <v>311</v>
      </c>
      <c r="C6" s="20" t="s">
        <v>1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44274</v>
      </c>
      <c r="N6" s="46">
        <f>SUM(D6:M6)</f>
        <v>44274</v>
      </c>
      <c r="O6" s="47">
        <f t="shared" si="1"/>
        <v>5.0918918918918923</v>
      </c>
      <c r="P6" s="9"/>
    </row>
    <row r="7" spans="1:133">
      <c r="A7" s="12"/>
      <c r="B7" s="25">
        <v>312.41000000000003</v>
      </c>
      <c r="C7" s="20" t="s">
        <v>9</v>
      </c>
      <c r="D7" s="46">
        <v>159406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159406</v>
      </c>
      <c r="O7" s="47">
        <f t="shared" si="1"/>
        <v>18.333064979873491</v>
      </c>
      <c r="P7" s="9"/>
    </row>
    <row r="8" spans="1:133">
      <c r="A8" s="12"/>
      <c r="B8" s="25">
        <v>314.10000000000002</v>
      </c>
      <c r="C8" s="20" t="s">
        <v>10</v>
      </c>
      <c r="D8" s="46">
        <v>394584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394584</v>
      </c>
      <c r="O8" s="47">
        <f t="shared" si="1"/>
        <v>45.380563542265669</v>
      </c>
      <c r="P8" s="9"/>
    </row>
    <row r="9" spans="1:133">
      <c r="A9" s="12"/>
      <c r="B9" s="25">
        <v>314.39999999999998</v>
      </c>
      <c r="C9" s="20" t="s">
        <v>11</v>
      </c>
      <c r="D9" s="46">
        <v>23125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23125</v>
      </c>
      <c r="O9" s="47">
        <f t="shared" si="1"/>
        <v>2.6595744680851063</v>
      </c>
      <c r="P9" s="9"/>
    </row>
    <row r="10" spans="1:133">
      <c r="A10" s="12"/>
      <c r="B10" s="25">
        <v>314.8</v>
      </c>
      <c r="C10" s="20" t="s">
        <v>12</v>
      </c>
      <c r="D10" s="46">
        <v>997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997</v>
      </c>
      <c r="O10" s="47">
        <f t="shared" si="1"/>
        <v>0.11466359976998275</v>
      </c>
      <c r="P10" s="9"/>
    </row>
    <row r="11" spans="1:133">
      <c r="A11" s="12"/>
      <c r="B11" s="25">
        <v>315</v>
      </c>
      <c r="C11" s="20" t="s">
        <v>13</v>
      </c>
      <c r="D11" s="46">
        <v>262530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262530</v>
      </c>
      <c r="O11" s="47">
        <f t="shared" si="1"/>
        <v>30.193214491086831</v>
      </c>
      <c r="P11" s="9"/>
    </row>
    <row r="12" spans="1:133">
      <c r="A12" s="12"/>
      <c r="B12" s="25">
        <v>316</v>
      </c>
      <c r="C12" s="20" t="s">
        <v>14</v>
      </c>
      <c r="D12" s="46">
        <v>25287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25287</v>
      </c>
      <c r="O12" s="47">
        <f t="shared" si="1"/>
        <v>2.9082231167337551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SUM(D14:D19)</f>
        <v>488317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30749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>SUM(D13:M13)</f>
        <v>519066</v>
      </c>
      <c r="O13" s="45">
        <f t="shared" si="1"/>
        <v>59.697067280046006</v>
      </c>
      <c r="P13" s="10"/>
    </row>
    <row r="14" spans="1:133">
      <c r="A14" s="12"/>
      <c r="B14" s="25">
        <v>323.10000000000002</v>
      </c>
      <c r="C14" s="20" t="s">
        <v>16</v>
      </c>
      <c r="D14" s="46">
        <v>450865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450865</v>
      </c>
      <c r="O14" s="47">
        <f t="shared" si="1"/>
        <v>51.853364002300175</v>
      </c>
      <c r="P14" s="9"/>
    </row>
    <row r="15" spans="1:133">
      <c r="A15" s="12"/>
      <c r="B15" s="25">
        <v>323.39999999999998</v>
      </c>
      <c r="C15" s="20" t="s">
        <v>17</v>
      </c>
      <c r="D15" s="46">
        <v>26046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26046</v>
      </c>
      <c r="O15" s="47">
        <f t="shared" si="1"/>
        <v>2.9955146635997698</v>
      </c>
      <c r="P15" s="9"/>
    </row>
    <row r="16" spans="1:133">
      <c r="A16" s="12"/>
      <c r="B16" s="25">
        <v>323.5</v>
      </c>
      <c r="C16" s="20" t="s">
        <v>18</v>
      </c>
      <c r="D16" s="46">
        <v>181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181</v>
      </c>
      <c r="O16" s="47">
        <f t="shared" si="1"/>
        <v>2.0816561242093155E-2</v>
      </c>
      <c r="P16" s="9"/>
    </row>
    <row r="17" spans="1:16">
      <c r="A17" s="12"/>
      <c r="B17" s="25">
        <v>323.7</v>
      </c>
      <c r="C17" s="20" t="s">
        <v>19</v>
      </c>
      <c r="D17" s="46">
        <v>6536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6536</v>
      </c>
      <c r="O17" s="47">
        <f t="shared" si="1"/>
        <v>0.75169637722829208</v>
      </c>
      <c r="P17" s="9"/>
    </row>
    <row r="18" spans="1:16">
      <c r="A18" s="12"/>
      <c r="B18" s="25">
        <v>324.20999999999998</v>
      </c>
      <c r="C18" s="20" t="s">
        <v>20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30749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30749</v>
      </c>
      <c r="O18" s="47">
        <f t="shared" si="1"/>
        <v>3.5364002300172515</v>
      </c>
      <c r="P18" s="9"/>
    </row>
    <row r="19" spans="1:16">
      <c r="A19" s="12"/>
      <c r="B19" s="25">
        <v>329</v>
      </c>
      <c r="C19" s="20" t="s">
        <v>21</v>
      </c>
      <c r="D19" s="46">
        <v>4689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4689</v>
      </c>
      <c r="O19" s="47">
        <f t="shared" si="1"/>
        <v>0.53927544565842433</v>
      </c>
      <c r="P19" s="9"/>
    </row>
    <row r="20" spans="1:16" ht="15.75">
      <c r="A20" s="29" t="s">
        <v>23</v>
      </c>
      <c r="B20" s="30"/>
      <c r="C20" s="31"/>
      <c r="D20" s="32">
        <f t="shared" ref="D20:M20" si="5">SUM(D21:D29)</f>
        <v>1849685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>SUM(D20:M20)</f>
        <v>1849685</v>
      </c>
      <c r="O20" s="45">
        <f t="shared" si="1"/>
        <v>212.72972972972974</v>
      </c>
      <c r="P20" s="10"/>
    </row>
    <row r="21" spans="1:16">
      <c r="A21" s="12"/>
      <c r="B21" s="25">
        <v>331.2</v>
      </c>
      <c r="C21" s="20" t="s">
        <v>22</v>
      </c>
      <c r="D21" s="46">
        <v>1666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8" si="6">SUM(D21:M21)</f>
        <v>1666</v>
      </c>
      <c r="O21" s="47">
        <f t="shared" si="1"/>
        <v>0.19160437032777458</v>
      </c>
      <c r="P21" s="9"/>
    </row>
    <row r="22" spans="1:16">
      <c r="A22" s="12"/>
      <c r="B22" s="25">
        <v>334.2</v>
      </c>
      <c r="C22" s="20" t="s">
        <v>24</v>
      </c>
      <c r="D22" s="46">
        <v>2317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2317</v>
      </c>
      <c r="O22" s="47">
        <f t="shared" si="1"/>
        <v>0.2664749856239218</v>
      </c>
      <c r="P22" s="9"/>
    </row>
    <row r="23" spans="1:16">
      <c r="A23" s="12"/>
      <c r="B23" s="25">
        <v>334.36</v>
      </c>
      <c r="C23" s="20" t="s">
        <v>25</v>
      </c>
      <c r="D23" s="46">
        <v>719961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719961</v>
      </c>
      <c r="O23" s="47">
        <f t="shared" si="1"/>
        <v>82.801725129384707</v>
      </c>
      <c r="P23" s="9"/>
    </row>
    <row r="24" spans="1:16">
      <c r="A24" s="12"/>
      <c r="B24" s="25">
        <v>335.12</v>
      </c>
      <c r="C24" s="20" t="s">
        <v>26</v>
      </c>
      <c r="D24" s="46">
        <v>498012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498012</v>
      </c>
      <c r="O24" s="47">
        <f t="shared" si="1"/>
        <v>57.275675675675679</v>
      </c>
      <c r="P24" s="9"/>
    </row>
    <row r="25" spans="1:16">
      <c r="A25" s="12"/>
      <c r="B25" s="25">
        <v>335.14</v>
      </c>
      <c r="C25" s="20" t="s">
        <v>27</v>
      </c>
      <c r="D25" s="46">
        <v>400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400</v>
      </c>
      <c r="O25" s="47">
        <f t="shared" si="1"/>
        <v>4.600345025876941E-2</v>
      </c>
      <c r="P25" s="9"/>
    </row>
    <row r="26" spans="1:16">
      <c r="A26" s="12"/>
      <c r="B26" s="25">
        <v>335.15</v>
      </c>
      <c r="C26" s="20" t="s">
        <v>28</v>
      </c>
      <c r="D26" s="46">
        <v>1367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1367</v>
      </c>
      <c r="O26" s="47">
        <f t="shared" si="1"/>
        <v>0.15721679125934446</v>
      </c>
      <c r="P26" s="9"/>
    </row>
    <row r="27" spans="1:16">
      <c r="A27" s="12"/>
      <c r="B27" s="25">
        <v>335.18</v>
      </c>
      <c r="C27" s="20" t="s">
        <v>29</v>
      </c>
      <c r="D27" s="46">
        <v>608955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608955</v>
      </c>
      <c r="O27" s="47">
        <f t="shared" si="1"/>
        <v>70.035077630822315</v>
      </c>
      <c r="P27" s="9"/>
    </row>
    <row r="28" spans="1:16">
      <c r="A28" s="12"/>
      <c r="B28" s="25">
        <v>335.19</v>
      </c>
      <c r="C28" s="20" t="s">
        <v>38</v>
      </c>
      <c r="D28" s="46">
        <v>9085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9085</v>
      </c>
      <c r="O28" s="47">
        <f t="shared" si="1"/>
        <v>1.0448533640023001</v>
      </c>
      <c r="P28" s="9"/>
    </row>
    <row r="29" spans="1:16">
      <c r="A29" s="12"/>
      <c r="B29" s="25">
        <v>338</v>
      </c>
      <c r="C29" s="20" t="s">
        <v>30</v>
      </c>
      <c r="D29" s="46">
        <v>7922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7922</v>
      </c>
      <c r="O29" s="47">
        <f t="shared" si="1"/>
        <v>0.9110983323749281</v>
      </c>
      <c r="P29" s="9"/>
    </row>
    <row r="30" spans="1:16" ht="15.75">
      <c r="A30" s="29" t="s">
        <v>35</v>
      </c>
      <c r="B30" s="30"/>
      <c r="C30" s="31"/>
      <c r="D30" s="32">
        <f t="shared" ref="D30:M30" si="7">SUM(D31:D40)</f>
        <v>76683</v>
      </c>
      <c r="E30" s="32">
        <f t="shared" si="7"/>
        <v>0</v>
      </c>
      <c r="F30" s="32">
        <f t="shared" si="7"/>
        <v>0</v>
      </c>
      <c r="G30" s="32">
        <f t="shared" si="7"/>
        <v>0</v>
      </c>
      <c r="H30" s="32">
        <f t="shared" si="7"/>
        <v>0</v>
      </c>
      <c r="I30" s="32">
        <f t="shared" si="7"/>
        <v>4201779</v>
      </c>
      <c r="J30" s="32">
        <f t="shared" si="7"/>
        <v>0</v>
      </c>
      <c r="K30" s="32">
        <f t="shared" si="7"/>
        <v>0</v>
      </c>
      <c r="L30" s="32">
        <f t="shared" si="7"/>
        <v>0</v>
      </c>
      <c r="M30" s="32">
        <f t="shared" si="7"/>
        <v>0</v>
      </c>
      <c r="N30" s="32">
        <f>SUM(D30:M30)</f>
        <v>4278462</v>
      </c>
      <c r="O30" s="45">
        <f t="shared" si="1"/>
        <v>492.06003450258771</v>
      </c>
      <c r="P30" s="10"/>
    </row>
    <row r="31" spans="1:16">
      <c r="A31" s="12"/>
      <c r="B31" s="25">
        <v>341.55</v>
      </c>
      <c r="C31" s="20" t="s">
        <v>39</v>
      </c>
      <c r="D31" s="46">
        <v>2103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0" si="8">SUM(D31:M31)</f>
        <v>2103</v>
      </c>
      <c r="O31" s="47">
        <f t="shared" si="1"/>
        <v>0.24186313973548015</v>
      </c>
      <c r="P31" s="9"/>
    </row>
    <row r="32" spans="1:16">
      <c r="A32" s="12"/>
      <c r="B32" s="25">
        <v>341.9</v>
      </c>
      <c r="C32" s="20" t="s">
        <v>40</v>
      </c>
      <c r="D32" s="46">
        <v>50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50</v>
      </c>
      <c r="O32" s="47">
        <f t="shared" si="1"/>
        <v>5.7504312823461762E-3</v>
      </c>
      <c r="P32" s="9"/>
    </row>
    <row r="33" spans="1:16">
      <c r="A33" s="12"/>
      <c r="B33" s="25">
        <v>342.1</v>
      </c>
      <c r="C33" s="20" t="s">
        <v>41</v>
      </c>
      <c r="D33" s="46">
        <v>2057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2057</v>
      </c>
      <c r="O33" s="47">
        <f t="shared" si="1"/>
        <v>0.23657274295572167</v>
      </c>
      <c r="P33" s="9"/>
    </row>
    <row r="34" spans="1:16">
      <c r="A34" s="12"/>
      <c r="B34" s="25">
        <v>342.2</v>
      </c>
      <c r="C34" s="20" t="s">
        <v>42</v>
      </c>
      <c r="D34" s="46">
        <v>15000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15000</v>
      </c>
      <c r="O34" s="47">
        <f t="shared" si="1"/>
        <v>1.7251293847038527</v>
      </c>
      <c r="P34" s="9"/>
    </row>
    <row r="35" spans="1:16">
      <c r="A35" s="12"/>
      <c r="B35" s="25">
        <v>342.3</v>
      </c>
      <c r="C35" s="20" t="s">
        <v>43</v>
      </c>
      <c r="D35" s="46">
        <v>15290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15290</v>
      </c>
      <c r="O35" s="47">
        <f t="shared" si="1"/>
        <v>1.7584818861414606</v>
      </c>
      <c r="P35" s="9"/>
    </row>
    <row r="36" spans="1:16">
      <c r="A36" s="12"/>
      <c r="B36" s="25">
        <v>343.3</v>
      </c>
      <c r="C36" s="20" t="s">
        <v>44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1100068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1100068</v>
      </c>
      <c r="O36" s="47">
        <f t="shared" si="1"/>
        <v>126.51730879815986</v>
      </c>
      <c r="P36" s="9"/>
    </row>
    <row r="37" spans="1:16">
      <c r="A37" s="12"/>
      <c r="B37" s="25">
        <v>343.4</v>
      </c>
      <c r="C37" s="20" t="s">
        <v>45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1001932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1001932</v>
      </c>
      <c r="O37" s="47">
        <f t="shared" ref="O37:O56" si="9">(N37/O$58)</f>
        <v>115.23082231167338</v>
      </c>
      <c r="P37" s="9"/>
    </row>
    <row r="38" spans="1:16">
      <c r="A38" s="12"/>
      <c r="B38" s="25">
        <v>343.5</v>
      </c>
      <c r="C38" s="20" t="s">
        <v>46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1809892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1809892</v>
      </c>
      <c r="O38" s="47">
        <f t="shared" si="9"/>
        <v>208.15319148936169</v>
      </c>
      <c r="P38" s="9"/>
    </row>
    <row r="39" spans="1:16">
      <c r="A39" s="12"/>
      <c r="B39" s="25">
        <v>343.9</v>
      </c>
      <c r="C39" s="20" t="s">
        <v>47</v>
      </c>
      <c r="D39" s="46">
        <v>21</v>
      </c>
      <c r="E39" s="46">
        <v>0</v>
      </c>
      <c r="F39" s="46">
        <v>0</v>
      </c>
      <c r="G39" s="46">
        <v>0</v>
      </c>
      <c r="H39" s="46">
        <v>0</v>
      </c>
      <c r="I39" s="46">
        <v>289887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289908</v>
      </c>
      <c r="O39" s="47">
        <f t="shared" si="9"/>
        <v>33.341920644048301</v>
      </c>
      <c r="P39" s="9"/>
    </row>
    <row r="40" spans="1:16">
      <c r="A40" s="12"/>
      <c r="B40" s="25">
        <v>344.9</v>
      </c>
      <c r="C40" s="20" t="s">
        <v>48</v>
      </c>
      <c r="D40" s="46">
        <v>42162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42162</v>
      </c>
      <c r="O40" s="47">
        <f t="shared" si="9"/>
        <v>4.8489936745255893</v>
      </c>
      <c r="P40" s="9"/>
    </row>
    <row r="41" spans="1:16" ht="15.75">
      <c r="A41" s="29" t="s">
        <v>36</v>
      </c>
      <c r="B41" s="30"/>
      <c r="C41" s="31"/>
      <c r="D41" s="32">
        <f t="shared" ref="D41:M41" si="10">SUM(D42:D45)</f>
        <v>57147</v>
      </c>
      <c r="E41" s="32">
        <f t="shared" si="10"/>
        <v>0</v>
      </c>
      <c r="F41" s="32">
        <f t="shared" si="10"/>
        <v>0</v>
      </c>
      <c r="G41" s="32">
        <f t="shared" si="10"/>
        <v>0</v>
      </c>
      <c r="H41" s="32">
        <f t="shared" si="10"/>
        <v>0</v>
      </c>
      <c r="I41" s="32">
        <f t="shared" si="10"/>
        <v>0</v>
      </c>
      <c r="J41" s="32">
        <f t="shared" si="10"/>
        <v>0</v>
      </c>
      <c r="K41" s="32">
        <f t="shared" si="10"/>
        <v>0</v>
      </c>
      <c r="L41" s="32">
        <f t="shared" si="10"/>
        <v>0</v>
      </c>
      <c r="M41" s="32">
        <f t="shared" si="10"/>
        <v>0</v>
      </c>
      <c r="N41" s="32">
        <f t="shared" ref="N41:N56" si="11">SUM(D41:M41)</f>
        <v>57147</v>
      </c>
      <c r="O41" s="45">
        <f t="shared" si="9"/>
        <v>6.5723979298447386</v>
      </c>
      <c r="P41" s="10"/>
    </row>
    <row r="42" spans="1:16">
      <c r="A42" s="13"/>
      <c r="B42" s="39">
        <v>351.1</v>
      </c>
      <c r="C42" s="21" t="s">
        <v>51</v>
      </c>
      <c r="D42" s="46">
        <v>2714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2714</v>
      </c>
      <c r="O42" s="47">
        <f t="shared" si="9"/>
        <v>0.31213341000575046</v>
      </c>
      <c r="P42" s="9"/>
    </row>
    <row r="43" spans="1:16">
      <c r="A43" s="13"/>
      <c r="B43" s="39">
        <v>351.9</v>
      </c>
      <c r="C43" s="21" t="s">
        <v>54</v>
      </c>
      <c r="D43" s="46">
        <v>46039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46039</v>
      </c>
      <c r="O43" s="47">
        <f t="shared" si="9"/>
        <v>5.2948821161587123</v>
      </c>
      <c r="P43" s="9"/>
    </row>
    <row r="44" spans="1:16">
      <c r="A44" s="13"/>
      <c r="B44" s="39">
        <v>352</v>
      </c>
      <c r="C44" s="21" t="s">
        <v>52</v>
      </c>
      <c r="D44" s="46">
        <v>1361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1361</v>
      </c>
      <c r="O44" s="47">
        <f t="shared" si="9"/>
        <v>0.15652673950546292</v>
      </c>
      <c r="P44" s="9"/>
    </row>
    <row r="45" spans="1:16">
      <c r="A45" s="13"/>
      <c r="B45" s="39">
        <v>359</v>
      </c>
      <c r="C45" s="21" t="s">
        <v>53</v>
      </c>
      <c r="D45" s="46">
        <v>7033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7033</v>
      </c>
      <c r="O45" s="47">
        <f t="shared" si="9"/>
        <v>0.80885566417481314</v>
      </c>
      <c r="P45" s="9"/>
    </row>
    <row r="46" spans="1:16" ht="15.75">
      <c r="A46" s="29" t="s">
        <v>2</v>
      </c>
      <c r="B46" s="30"/>
      <c r="C46" s="31"/>
      <c r="D46" s="32">
        <f t="shared" ref="D46:M46" si="12">SUM(D47:D51)</f>
        <v>231596</v>
      </c>
      <c r="E46" s="32">
        <f t="shared" si="12"/>
        <v>0</v>
      </c>
      <c r="F46" s="32">
        <f t="shared" si="12"/>
        <v>0</v>
      </c>
      <c r="G46" s="32">
        <f t="shared" si="12"/>
        <v>0</v>
      </c>
      <c r="H46" s="32">
        <f t="shared" si="12"/>
        <v>0</v>
      </c>
      <c r="I46" s="32">
        <f t="shared" si="12"/>
        <v>24730</v>
      </c>
      <c r="J46" s="32">
        <f t="shared" si="12"/>
        <v>0</v>
      </c>
      <c r="K46" s="32">
        <f t="shared" si="12"/>
        <v>0</v>
      </c>
      <c r="L46" s="32">
        <f t="shared" si="12"/>
        <v>0</v>
      </c>
      <c r="M46" s="32">
        <f t="shared" si="12"/>
        <v>76</v>
      </c>
      <c r="N46" s="32">
        <f t="shared" si="11"/>
        <v>256402</v>
      </c>
      <c r="O46" s="45">
        <f t="shared" si="9"/>
        <v>29.488441633122484</v>
      </c>
      <c r="P46" s="10"/>
    </row>
    <row r="47" spans="1:16">
      <c r="A47" s="12"/>
      <c r="B47" s="25">
        <v>361.1</v>
      </c>
      <c r="C47" s="20" t="s">
        <v>55</v>
      </c>
      <c r="D47" s="46">
        <v>3115</v>
      </c>
      <c r="E47" s="46">
        <v>0</v>
      </c>
      <c r="F47" s="46">
        <v>0</v>
      </c>
      <c r="G47" s="46">
        <v>0</v>
      </c>
      <c r="H47" s="46">
        <v>0</v>
      </c>
      <c r="I47" s="46">
        <v>22730</v>
      </c>
      <c r="J47" s="46">
        <v>0</v>
      </c>
      <c r="K47" s="46">
        <v>0</v>
      </c>
      <c r="L47" s="46">
        <v>0</v>
      </c>
      <c r="M47" s="46">
        <v>76</v>
      </c>
      <c r="N47" s="46">
        <f t="shared" si="11"/>
        <v>25921</v>
      </c>
      <c r="O47" s="47">
        <f t="shared" si="9"/>
        <v>2.9811385853939045</v>
      </c>
      <c r="P47" s="9"/>
    </row>
    <row r="48" spans="1:16">
      <c r="A48" s="12"/>
      <c r="B48" s="25">
        <v>362</v>
      </c>
      <c r="C48" s="20" t="s">
        <v>56</v>
      </c>
      <c r="D48" s="46">
        <v>188598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188598</v>
      </c>
      <c r="O48" s="47">
        <f t="shared" si="9"/>
        <v>21.690396779758483</v>
      </c>
      <c r="P48" s="9"/>
    </row>
    <row r="49" spans="1:119">
      <c r="A49" s="12"/>
      <c r="B49" s="25">
        <v>365</v>
      </c>
      <c r="C49" s="20" t="s">
        <v>57</v>
      </c>
      <c r="D49" s="46">
        <v>19701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19701</v>
      </c>
      <c r="O49" s="47">
        <f t="shared" si="9"/>
        <v>2.2657849338700404</v>
      </c>
      <c r="P49" s="9"/>
    </row>
    <row r="50" spans="1:119">
      <c r="A50" s="12"/>
      <c r="B50" s="25">
        <v>366</v>
      </c>
      <c r="C50" s="20" t="s">
        <v>58</v>
      </c>
      <c r="D50" s="46">
        <v>3000</v>
      </c>
      <c r="E50" s="46">
        <v>0</v>
      </c>
      <c r="F50" s="46">
        <v>0</v>
      </c>
      <c r="G50" s="46">
        <v>0</v>
      </c>
      <c r="H50" s="46">
        <v>0</v>
      </c>
      <c r="I50" s="46">
        <v>2000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5000</v>
      </c>
      <c r="O50" s="47">
        <f t="shared" si="9"/>
        <v>0.57504312823461756</v>
      </c>
      <c r="P50" s="9"/>
    </row>
    <row r="51" spans="1:119">
      <c r="A51" s="12"/>
      <c r="B51" s="25">
        <v>369.9</v>
      </c>
      <c r="C51" s="20" t="s">
        <v>59</v>
      </c>
      <c r="D51" s="46">
        <v>17182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17182</v>
      </c>
      <c r="O51" s="47">
        <f t="shared" si="9"/>
        <v>1.9760782058654398</v>
      </c>
      <c r="P51" s="9"/>
    </row>
    <row r="52" spans="1:119" ht="15.75">
      <c r="A52" s="29" t="s">
        <v>37</v>
      </c>
      <c r="B52" s="30"/>
      <c r="C52" s="31"/>
      <c r="D52" s="32">
        <f t="shared" ref="D52:M52" si="13">SUM(D53:D55)</f>
        <v>737664</v>
      </c>
      <c r="E52" s="32">
        <f t="shared" si="13"/>
        <v>0</v>
      </c>
      <c r="F52" s="32">
        <f t="shared" si="13"/>
        <v>72625</v>
      </c>
      <c r="G52" s="32">
        <f t="shared" si="13"/>
        <v>0</v>
      </c>
      <c r="H52" s="32">
        <f t="shared" si="13"/>
        <v>0</v>
      </c>
      <c r="I52" s="32">
        <f t="shared" si="13"/>
        <v>978726</v>
      </c>
      <c r="J52" s="32">
        <f t="shared" si="13"/>
        <v>0</v>
      </c>
      <c r="K52" s="32">
        <f t="shared" si="13"/>
        <v>0</v>
      </c>
      <c r="L52" s="32">
        <f t="shared" si="13"/>
        <v>0</v>
      </c>
      <c r="M52" s="32">
        <f t="shared" si="13"/>
        <v>0</v>
      </c>
      <c r="N52" s="32">
        <f t="shared" si="11"/>
        <v>1789015</v>
      </c>
      <c r="O52" s="45">
        <f t="shared" si="9"/>
        <v>205.75215641173088</v>
      </c>
      <c r="P52" s="9"/>
    </row>
    <row r="53" spans="1:119">
      <c r="A53" s="12"/>
      <c r="B53" s="25">
        <v>381</v>
      </c>
      <c r="C53" s="20" t="s">
        <v>60</v>
      </c>
      <c r="D53" s="46">
        <v>617664</v>
      </c>
      <c r="E53" s="46">
        <v>0</v>
      </c>
      <c r="F53" s="46">
        <v>72625</v>
      </c>
      <c r="G53" s="46">
        <v>0</v>
      </c>
      <c r="H53" s="46">
        <v>0</v>
      </c>
      <c r="I53" s="46">
        <v>706472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1396761</v>
      </c>
      <c r="O53" s="47">
        <f t="shared" si="9"/>
        <v>160.63956296722253</v>
      </c>
      <c r="P53" s="9"/>
    </row>
    <row r="54" spans="1:119">
      <c r="A54" s="12"/>
      <c r="B54" s="25">
        <v>384</v>
      </c>
      <c r="C54" s="20" t="s">
        <v>61</v>
      </c>
      <c r="D54" s="46">
        <v>120000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120000</v>
      </c>
      <c r="O54" s="47">
        <f t="shared" si="9"/>
        <v>13.801035077630821</v>
      </c>
      <c r="P54" s="9"/>
    </row>
    <row r="55" spans="1:119" ht="15.75" thickBot="1">
      <c r="A55" s="12"/>
      <c r="B55" s="25">
        <v>389.9</v>
      </c>
      <c r="C55" s="20" t="s">
        <v>62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272254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272254</v>
      </c>
      <c r="O55" s="47">
        <f t="shared" si="9"/>
        <v>31.311558366877517</v>
      </c>
      <c r="P55" s="9"/>
    </row>
    <row r="56" spans="1:119" ht="16.5" thickBot="1">
      <c r="A56" s="14" t="s">
        <v>49</v>
      </c>
      <c r="B56" s="23"/>
      <c r="C56" s="22"/>
      <c r="D56" s="15">
        <f t="shared" ref="D56:M56" si="14">SUM(D5,D13,D20,D30,D41,D46,D52)</f>
        <v>4307021</v>
      </c>
      <c r="E56" s="15">
        <f t="shared" si="14"/>
        <v>0</v>
      </c>
      <c r="F56" s="15">
        <f t="shared" si="14"/>
        <v>72625</v>
      </c>
      <c r="G56" s="15">
        <f t="shared" si="14"/>
        <v>0</v>
      </c>
      <c r="H56" s="15">
        <f t="shared" si="14"/>
        <v>0</v>
      </c>
      <c r="I56" s="15">
        <f t="shared" si="14"/>
        <v>5235984</v>
      </c>
      <c r="J56" s="15">
        <f t="shared" si="14"/>
        <v>0</v>
      </c>
      <c r="K56" s="15">
        <f t="shared" si="14"/>
        <v>0</v>
      </c>
      <c r="L56" s="15">
        <f t="shared" si="14"/>
        <v>0</v>
      </c>
      <c r="M56" s="15">
        <f t="shared" si="14"/>
        <v>44350</v>
      </c>
      <c r="N56" s="15">
        <f t="shared" si="11"/>
        <v>9659980</v>
      </c>
      <c r="O56" s="38">
        <f t="shared" si="9"/>
        <v>1110.9810235767682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121" t="s">
        <v>69</v>
      </c>
      <c r="M58" s="121"/>
      <c r="N58" s="121"/>
      <c r="O58" s="43">
        <v>8695</v>
      </c>
    </row>
    <row r="59" spans="1:119">
      <c r="A59" s="122"/>
      <c r="B59" s="99"/>
      <c r="C59" s="99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100"/>
    </row>
    <row r="60" spans="1:119" ht="15.75" thickBot="1">
      <c r="A60" s="123" t="s">
        <v>77</v>
      </c>
      <c r="B60" s="102"/>
      <c r="C60" s="102"/>
      <c r="D60" s="102"/>
      <c r="E60" s="102"/>
      <c r="F60" s="102"/>
      <c r="G60" s="102"/>
      <c r="H60" s="102"/>
      <c r="I60" s="102"/>
      <c r="J60" s="102"/>
      <c r="K60" s="102"/>
      <c r="L60" s="102"/>
      <c r="M60" s="102"/>
      <c r="N60" s="102"/>
      <c r="O60" s="103"/>
    </row>
  </sheetData>
  <mergeCells count="10">
    <mergeCell ref="A60:O60"/>
    <mergeCell ref="A59:O59"/>
    <mergeCell ref="L58:N5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4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70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97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63</v>
      </c>
      <c r="B3" s="111"/>
      <c r="C3" s="112"/>
      <c r="D3" s="131" t="s">
        <v>31</v>
      </c>
      <c r="E3" s="132"/>
      <c r="F3" s="132"/>
      <c r="G3" s="132"/>
      <c r="H3" s="133"/>
      <c r="I3" s="131" t="s">
        <v>32</v>
      </c>
      <c r="J3" s="133"/>
      <c r="K3" s="131" t="s">
        <v>34</v>
      </c>
      <c r="L3" s="133"/>
      <c r="M3" s="36"/>
      <c r="N3" s="37"/>
      <c r="O3" s="134" t="s">
        <v>68</v>
      </c>
      <c r="P3" s="11"/>
      <c r="Q3"/>
    </row>
    <row r="4" spans="1:133" ht="32.25" customHeight="1" thickBot="1">
      <c r="A4" s="113"/>
      <c r="B4" s="114"/>
      <c r="C4" s="115"/>
      <c r="D4" s="34" t="s">
        <v>3</v>
      </c>
      <c r="E4" s="34" t="s">
        <v>64</v>
      </c>
      <c r="F4" s="34" t="s">
        <v>65</v>
      </c>
      <c r="G4" s="34" t="s">
        <v>66</v>
      </c>
      <c r="H4" s="34" t="s">
        <v>4</v>
      </c>
      <c r="I4" s="34" t="s">
        <v>5</v>
      </c>
      <c r="J4" s="35" t="s">
        <v>67</v>
      </c>
      <c r="K4" s="35" t="s">
        <v>6</v>
      </c>
      <c r="L4" s="35" t="s">
        <v>7</v>
      </c>
      <c r="M4" s="35" t="s">
        <v>8</v>
      </c>
      <c r="N4" s="35" t="s">
        <v>33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SUM(D6:D10)</f>
        <v>837896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25551</v>
      </c>
      <c r="N5" s="28">
        <f t="shared" ref="N5:N23" si="1">SUM(D5:M5)</f>
        <v>863447</v>
      </c>
      <c r="O5" s="33">
        <f t="shared" ref="O5:O45" si="2">(N5/O$47)</f>
        <v>97.542589245368276</v>
      </c>
      <c r="P5" s="6"/>
    </row>
    <row r="6" spans="1:133">
      <c r="A6" s="12"/>
      <c r="B6" s="25">
        <v>311</v>
      </c>
      <c r="C6" s="20" t="s">
        <v>1</v>
      </c>
      <c r="D6" s="46">
        <v>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25551</v>
      </c>
      <c r="N6" s="46">
        <f t="shared" si="1"/>
        <v>25551</v>
      </c>
      <c r="O6" s="47">
        <f t="shared" si="2"/>
        <v>2.8864663352914595</v>
      </c>
      <c r="P6" s="9"/>
    </row>
    <row r="7" spans="1:133">
      <c r="A7" s="12"/>
      <c r="B7" s="25">
        <v>312.10000000000002</v>
      </c>
      <c r="C7" s="20" t="s">
        <v>98</v>
      </c>
      <c r="D7" s="46">
        <v>153027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153027</v>
      </c>
      <c r="O7" s="47">
        <f t="shared" si="2"/>
        <v>17.287279710799819</v>
      </c>
      <c r="P7" s="9"/>
    </row>
    <row r="8" spans="1:133">
      <c r="A8" s="12"/>
      <c r="B8" s="25">
        <v>314.10000000000002</v>
      </c>
      <c r="C8" s="20" t="s">
        <v>10</v>
      </c>
      <c r="D8" s="46">
        <v>421317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421317</v>
      </c>
      <c r="O8" s="47">
        <f t="shared" si="2"/>
        <v>47.595684591052873</v>
      </c>
      <c r="P8" s="9"/>
    </row>
    <row r="9" spans="1:133">
      <c r="A9" s="12"/>
      <c r="B9" s="25">
        <v>314.2</v>
      </c>
      <c r="C9" s="20" t="s">
        <v>99</v>
      </c>
      <c r="D9" s="46">
        <v>251453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251453</v>
      </c>
      <c r="O9" s="47">
        <f t="shared" si="2"/>
        <v>28.406348847718029</v>
      </c>
      <c r="P9" s="9"/>
    </row>
    <row r="10" spans="1:133">
      <c r="A10" s="12"/>
      <c r="B10" s="25">
        <v>316</v>
      </c>
      <c r="C10" s="20" t="s">
        <v>14</v>
      </c>
      <c r="D10" s="46">
        <v>12099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12099</v>
      </c>
      <c r="O10" s="47">
        <f t="shared" si="2"/>
        <v>1.3668097605061003</v>
      </c>
      <c r="P10" s="9"/>
    </row>
    <row r="11" spans="1:133" ht="15.75">
      <c r="A11" s="29" t="s">
        <v>100</v>
      </c>
      <c r="B11" s="30"/>
      <c r="C11" s="31"/>
      <c r="D11" s="32">
        <f t="shared" ref="D11:M11" si="3">SUM(D12:D13)</f>
        <v>443272</v>
      </c>
      <c r="E11" s="32">
        <f t="shared" si="3"/>
        <v>0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4">
        <f t="shared" si="1"/>
        <v>443272</v>
      </c>
      <c r="O11" s="45">
        <f t="shared" si="2"/>
        <v>50.075915047446905</v>
      </c>
      <c r="P11" s="10"/>
    </row>
    <row r="12" spans="1:133">
      <c r="A12" s="12"/>
      <c r="B12" s="25">
        <v>323.10000000000002</v>
      </c>
      <c r="C12" s="20" t="s">
        <v>16</v>
      </c>
      <c r="D12" s="46">
        <v>438737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438737</v>
      </c>
      <c r="O12" s="47">
        <f t="shared" si="2"/>
        <v>49.563601446000902</v>
      </c>
      <c r="P12" s="9"/>
    </row>
    <row r="13" spans="1:133">
      <c r="A13" s="12"/>
      <c r="B13" s="25">
        <v>329</v>
      </c>
      <c r="C13" s="20" t="s">
        <v>101</v>
      </c>
      <c r="D13" s="46">
        <v>4535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4535</v>
      </c>
      <c r="O13" s="47">
        <f t="shared" si="2"/>
        <v>0.51231360144600091</v>
      </c>
      <c r="P13" s="9"/>
    </row>
    <row r="14" spans="1:133" ht="15.75">
      <c r="A14" s="29" t="s">
        <v>23</v>
      </c>
      <c r="B14" s="30"/>
      <c r="C14" s="31"/>
      <c r="D14" s="32">
        <f t="shared" ref="D14:M14" si="4">SUM(D15:D22)</f>
        <v>2032457</v>
      </c>
      <c r="E14" s="32">
        <f t="shared" si="4"/>
        <v>0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4">
        <f t="shared" si="1"/>
        <v>2032457</v>
      </c>
      <c r="O14" s="45">
        <f t="shared" si="2"/>
        <v>229.60427022141889</v>
      </c>
      <c r="P14" s="10"/>
    </row>
    <row r="15" spans="1:133">
      <c r="A15" s="12"/>
      <c r="B15" s="25">
        <v>331.1</v>
      </c>
      <c r="C15" s="20" t="s">
        <v>79</v>
      </c>
      <c r="D15" s="46">
        <v>782113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782113</v>
      </c>
      <c r="O15" s="47">
        <f t="shared" si="2"/>
        <v>88.354383190239488</v>
      </c>
      <c r="P15" s="9"/>
    </row>
    <row r="16" spans="1:133">
      <c r="A16" s="12"/>
      <c r="B16" s="25">
        <v>335.12</v>
      </c>
      <c r="C16" s="20" t="s">
        <v>26</v>
      </c>
      <c r="D16" s="46">
        <v>503559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503559</v>
      </c>
      <c r="O16" s="47">
        <f t="shared" si="2"/>
        <v>56.886466335291459</v>
      </c>
      <c r="P16" s="9"/>
    </row>
    <row r="17" spans="1:16">
      <c r="A17" s="12"/>
      <c r="B17" s="25">
        <v>335.14</v>
      </c>
      <c r="C17" s="20" t="s">
        <v>27</v>
      </c>
      <c r="D17" s="46">
        <v>374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374</v>
      </c>
      <c r="O17" s="47">
        <f t="shared" si="2"/>
        <v>4.2250338906461814E-2</v>
      </c>
      <c r="P17" s="9"/>
    </row>
    <row r="18" spans="1:16">
      <c r="A18" s="12"/>
      <c r="B18" s="25">
        <v>335.15</v>
      </c>
      <c r="C18" s="20" t="s">
        <v>28</v>
      </c>
      <c r="D18" s="46">
        <v>1416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1416</v>
      </c>
      <c r="O18" s="47">
        <f t="shared" si="2"/>
        <v>0.15996384997740623</v>
      </c>
      <c r="P18" s="9"/>
    </row>
    <row r="19" spans="1:16">
      <c r="A19" s="12"/>
      <c r="B19" s="25">
        <v>335.18</v>
      </c>
      <c r="C19" s="20" t="s">
        <v>29</v>
      </c>
      <c r="D19" s="46">
        <v>710266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710266</v>
      </c>
      <c r="O19" s="47">
        <f t="shared" si="2"/>
        <v>80.237912336195208</v>
      </c>
      <c r="P19" s="9"/>
    </row>
    <row r="20" spans="1:16">
      <c r="A20" s="12"/>
      <c r="B20" s="25">
        <v>335.19</v>
      </c>
      <c r="C20" s="20" t="s">
        <v>38</v>
      </c>
      <c r="D20" s="46">
        <v>9695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9695</v>
      </c>
      <c r="O20" s="47">
        <f t="shared" si="2"/>
        <v>1.0952327157704473</v>
      </c>
      <c r="P20" s="9"/>
    </row>
    <row r="21" spans="1:16">
      <c r="A21" s="12"/>
      <c r="B21" s="25">
        <v>338</v>
      </c>
      <c r="C21" s="20" t="s">
        <v>30</v>
      </c>
      <c r="D21" s="46">
        <v>16699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16699</v>
      </c>
      <c r="O21" s="47">
        <f t="shared" si="2"/>
        <v>1.8864663352914595</v>
      </c>
      <c r="P21" s="9"/>
    </row>
    <row r="22" spans="1:16">
      <c r="A22" s="12"/>
      <c r="B22" s="25">
        <v>339</v>
      </c>
      <c r="C22" s="20" t="s">
        <v>92</v>
      </c>
      <c r="D22" s="46">
        <v>8335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8335</v>
      </c>
      <c r="O22" s="47">
        <f t="shared" si="2"/>
        <v>0.94159511974694987</v>
      </c>
      <c r="P22" s="9"/>
    </row>
    <row r="23" spans="1:16" ht="15.75">
      <c r="A23" s="29" t="s">
        <v>35</v>
      </c>
      <c r="B23" s="30"/>
      <c r="C23" s="31"/>
      <c r="D23" s="32">
        <f t="shared" ref="D23:M23" si="5">SUM(D24:D31)</f>
        <v>46449</v>
      </c>
      <c r="E23" s="32">
        <f t="shared" si="5"/>
        <v>0</v>
      </c>
      <c r="F23" s="32">
        <f t="shared" si="5"/>
        <v>0</v>
      </c>
      <c r="G23" s="32">
        <f t="shared" si="5"/>
        <v>0</v>
      </c>
      <c r="H23" s="32">
        <f t="shared" si="5"/>
        <v>0</v>
      </c>
      <c r="I23" s="32">
        <f t="shared" si="5"/>
        <v>4426329</v>
      </c>
      <c r="J23" s="32">
        <f t="shared" si="5"/>
        <v>0</v>
      </c>
      <c r="K23" s="32">
        <f t="shared" si="5"/>
        <v>0</v>
      </c>
      <c r="L23" s="32">
        <f t="shared" si="5"/>
        <v>0</v>
      </c>
      <c r="M23" s="32">
        <f t="shared" si="5"/>
        <v>0</v>
      </c>
      <c r="N23" s="32">
        <f t="shared" si="1"/>
        <v>4472778</v>
      </c>
      <c r="O23" s="45">
        <f t="shared" si="2"/>
        <v>505.2844554902847</v>
      </c>
      <c r="P23" s="10"/>
    </row>
    <row r="24" spans="1:16">
      <c r="A24" s="12"/>
      <c r="B24" s="25">
        <v>341.9</v>
      </c>
      <c r="C24" s="20" t="s">
        <v>40</v>
      </c>
      <c r="D24" s="46">
        <v>280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ref="N24:N33" si="6">SUM(D24:M24)</f>
        <v>280</v>
      </c>
      <c r="O24" s="47">
        <f t="shared" si="2"/>
        <v>3.1631269769543606E-2</v>
      </c>
      <c r="P24" s="9"/>
    </row>
    <row r="25" spans="1:16">
      <c r="A25" s="12"/>
      <c r="B25" s="25">
        <v>342.1</v>
      </c>
      <c r="C25" s="20" t="s">
        <v>41</v>
      </c>
      <c r="D25" s="46">
        <v>1829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1829</v>
      </c>
      <c r="O25" s="47">
        <f t="shared" si="2"/>
        <v>0.20661997288748304</v>
      </c>
      <c r="P25" s="9"/>
    </row>
    <row r="26" spans="1:16">
      <c r="A26" s="12"/>
      <c r="B26" s="25">
        <v>343.3</v>
      </c>
      <c r="C26" s="20" t="s">
        <v>44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1179273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1179273</v>
      </c>
      <c r="O26" s="47">
        <f t="shared" si="2"/>
        <v>133.22107998192499</v>
      </c>
      <c r="P26" s="9"/>
    </row>
    <row r="27" spans="1:16">
      <c r="A27" s="12"/>
      <c r="B27" s="25">
        <v>343.4</v>
      </c>
      <c r="C27" s="20" t="s">
        <v>45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1015814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1015814</v>
      </c>
      <c r="O27" s="47">
        <f t="shared" si="2"/>
        <v>114.75530953456845</v>
      </c>
      <c r="P27" s="9"/>
    </row>
    <row r="28" spans="1:16">
      <c r="A28" s="12"/>
      <c r="B28" s="25">
        <v>343.5</v>
      </c>
      <c r="C28" s="20" t="s">
        <v>46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1881636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1881636</v>
      </c>
      <c r="O28" s="47">
        <f t="shared" si="2"/>
        <v>212.56619972887484</v>
      </c>
      <c r="P28" s="9"/>
    </row>
    <row r="29" spans="1:16">
      <c r="A29" s="12"/>
      <c r="B29" s="25">
        <v>343.9</v>
      </c>
      <c r="C29" s="20" t="s">
        <v>47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349606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349606</v>
      </c>
      <c r="O29" s="47">
        <f t="shared" si="2"/>
        <v>39.494577496610937</v>
      </c>
      <c r="P29" s="9"/>
    </row>
    <row r="30" spans="1:16">
      <c r="A30" s="12"/>
      <c r="B30" s="25">
        <v>344.9</v>
      </c>
      <c r="C30" s="20" t="s">
        <v>48</v>
      </c>
      <c r="D30" s="46">
        <v>43727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43727</v>
      </c>
      <c r="O30" s="47">
        <f t="shared" si="2"/>
        <v>4.9397876186172613</v>
      </c>
      <c r="P30" s="9"/>
    </row>
    <row r="31" spans="1:16">
      <c r="A31" s="12"/>
      <c r="B31" s="25">
        <v>349</v>
      </c>
      <c r="C31" s="20" t="s">
        <v>102</v>
      </c>
      <c r="D31" s="46">
        <v>613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613</v>
      </c>
      <c r="O31" s="47">
        <f t="shared" si="2"/>
        <v>6.9249887031179388E-2</v>
      </c>
      <c r="P31" s="9"/>
    </row>
    <row r="32" spans="1:16" ht="15.75">
      <c r="A32" s="29" t="s">
        <v>36</v>
      </c>
      <c r="B32" s="30"/>
      <c r="C32" s="31"/>
      <c r="D32" s="32">
        <f t="shared" ref="D32:M32" si="7">SUM(D33:D34)</f>
        <v>119566</v>
      </c>
      <c r="E32" s="32">
        <f t="shared" si="7"/>
        <v>0</v>
      </c>
      <c r="F32" s="32">
        <f t="shared" si="7"/>
        <v>0</v>
      </c>
      <c r="G32" s="32">
        <f t="shared" si="7"/>
        <v>0</v>
      </c>
      <c r="H32" s="32">
        <f t="shared" si="7"/>
        <v>0</v>
      </c>
      <c r="I32" s="32">
        <f t="shared" si="7"/>
        <v>0</v>
      </c>
      <c r="J32" s="32">
        <f t="shared" si="7"/>
        <v>0</v>
      </c>
      <c r="K32" s="32">
        <f t="shared" si="7"/>
        <v>0</v>
      </c>
      <c r="L32" s="32">
        <f t="shared" si="7"/>
        <v>0</v>
      </c>
      <c r="M32" s="32">
        <f t="shared" si="7"/>
        <v>0</v>
      </c>
      <c r="N32" s="32">
        <f t="shared" si="6"/>
        <v>119566</v>
      </c>
      <c r="O32" s="45">
        <f t="shared" si="2"/>
        <v>13.507230004518753</v>
      </c>
      <c r="P32" s="10"/>
    </row>
    <row r="33" spans="1:119">
      <c r="A33" s="13"/>
      <c r="B33" s="39">
        <v>352</v>
      </c>
      <c r="C33" s="21" t="s">
        <v>52</v>
      </c>
      <c r="D33" s="46">
        <v>1054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1054</v>
      </c>
      <c r="O33" s="47">
        <f t="shared" si="2"/>
        <v>0.11906913691821057</v>
      </c>
      <c r="P33" s="9"/>
    </row>
    <row r="34" spans="1:119">
      <c r="A34" s="13"/>
      <c r="B34" s="39">
        <v>359</v>
      </c>
      <c r="C34" s="21" t="s">
        <v>53</v>
      </c>
      <c r="D34" s="46">
        <v>118512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5" si="8">SUM(D34:M34)</f>
        <v>118512</v>
      </c>
      <c r="O34" s="47">
        <f t="shared" si="2"/>
        <v>13.388160867600542</v>
      </c>
      <c r="P34" s="9"/>
    </row>
    <row r="35" spans="1:119" ht="15.75">
      <c r="A35" s="29" t="s">
        <v>2</v>
      </c>
      <c r="B35" s="30"/>
      <c r="C35" s="31"/>
      <c r="D35" s="32">
        <f t="shared" ref="D35:M35" si="9">SUM(D36:D41)</f>
        <v>309656</v>
      </c>
      <c r="E35" s="32">
        <f t="shared" si="9"/>
        <v>0</v>
      </c>
      <c r="F35" s="32">
        <f t="shared" si="9"/>
        <v>0</v>
      </c>
      <c r="G35" s="32">
        <f t="shared" si="9"/>
        <v>0</v>
      </c>
      <c r="H35" s="32">
        <f t="shared" si="9"/>
        <v>0</v>
      </c>
      <c r="I35" s="32">
        <f t="shared" si="9"/>
        <v>586242</v>
      </c>
      <c r="J35" s="32">
        <f t="shared" si="9"/>
        <v>0</v>
      </c>
      <c r="K35" s="32">
        <f t="shared" si="9"/>
        <v>0</v>
      </c>
      <c r="L35" s="32">
        <f t="shared" si="9"/>
        <v>0</v>
      </c>
      <c r="M35" s="32">
        <f t="shared" si="9"/>
        <v>0</v>
      </c>
      <c r="N35" s="32">
        <f t="shared" si="8"/>
        <v>895898</v>
      </c>
      <c r="O35" s="45">
        <f t="shared" si="2"/>
        <v>101.20854044283777</v>
      </c>
      <c r="P35" s="10"/>
    </row>
    <row r="36" spans="1:119">
      <c r="A36" s="12"/>
      <c r="B36" s="25">
        <v>361.1</v>
      </c>
      <c r="C36" s="20" t="s">
        <v>55</v>
      </c>
      <c r="D36" s="46">
        <v>17575</v>
      </c>
      <c r="E36" s="46">
        <v>0</v>
      </c>
      <c r="F36" s="46">
        <v>0</v>
      </c>
      <c r="G36" s="46">
        <v>0</v>
      </c>
      <c r="H36" s="46">
        <v>0</v>
      </c>
      <c r="I36" s="46">
        <v>134985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152560</v>
      </c>
      <c r="O36" s="47">
        <f t="shared" si="2"/>
        <v>17.234523271577046</v>
      </c>
      <c r="P36" s="9"/>
    </row>
    <row r="37" spans="1:119">
      <c r="A37" s="12"/>
      <c r="B37" s="25">
        <v>362</v>
      </c>
      <c r="C37" s="20" t="s">
        <v>56</v>
      </c>
      <c r="D37" s="46">
        <v>203215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203215</v>
      </c>
      <c r="O37" s="47">
        <f t="shared" si="2"/>
        <v>22.956958879349301</v>
      </c>
      <c r="P37" s="9"/>
    </row>
    <row r="38" spans="1:119">
      <c r="A38" s="12"/>
      <c r="B38" s="25">
        <v>363.23</v>
      </c>
      <c r="C38" s="20" t="s">
        <v>103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408029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408029</v>
      </c>
      <c r="O38" s="47">
        <f t="shared" si="2"/>
        <v>46.094554902846816</v>
      </c>
      <c r="P38" s="9"/>
    </row>
    <row r="39" spans="1:119">
      <c r="A39" s="12"/>
      <c r="B39" s="25">
        <v>365</v>
      </c>
      <c r="C39" s="20" t="s">
        <v>57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-17422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-17422</v>
      </c>
      <c r="O39" s="47">
        <f t="shared" si="2"/>
        <v>-1.9681427925892454</v>
      </c>
      <c r="P39" s="9"/>
    </row>
    <row r="40" spans="1:119">
      <c r="A40" s="12"/>
      <c r="B40" s="25">
        <v>366</v>
      </c>
      <c r="C40" s="20" t="s">
        <v>58</v>
      </c>
      <c r="D40" s="46">
        <v>20839</v>
      </c>
      <c r="E40" s="46">
        <v>0</v>
      </c>
      <c r="F40" s="46">
        <v>0</v>
      </c>
      <c r="G40" s="46">
        <v>0</v>
      </c>
      <c r="H40" s="46">
        <v>0</v>
      </c>
      <c r="I40" s="46">
        <v>24380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45219</v>
      </c>
      <c r="O40" s="47">
        <f t="shared" si="2"/>
        <v>5.1083370989606864</v>
      </c>
      <c r="P40" s="9"/>
    </row>
    <row r="41" spans="1:119">
      <c r="A41" s="12"/>
      <c r="B41" s="25">
        <v>369.9</v>
      </c>
      <c r="C41" s="20" t="s">
        <v>59</v>
      </c>
      <c r="D41" s="46">
        <v>68027</v>
      </c>
      <c r="E41" s="46">
        <v>0</v>
      </c>
      <c r="F41" s="46">
        <v>0</v>
      </c>
      <c r="G41" s="46">
        <v>0</v>
      </c>
      <c r="H41" s="46">
        <v>0</v>
      </c>
      <c r="I41" s="46">
        <v>36270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104297</v>
      </c>
      <c r="O41" s="47">
        <f t="shared" si="2"/>
        <v>11.782309082693176</v>
      </c>
      <c r="P41" s="9"/>
    </row>
    <row r="42" spans="1:119" ht="15.75">
      <c r="A42" s="29" t="s">
        <v>37</v>
      </c>
      <c r="B42" s="30"/>
      <c r="C42" s="31"/>
      <c r="D42" s="32">
        <f t="shared" ref="D42:M42" si="10">SUM(D43:D44)</f>
        <v>0</v>
      </c>
      <c r="E42" s="32">
        <f t="shared" si="10"/>
        <v>0</v>
      </c>
      <c r="F42" s="32">
        <f t="shared" si="10"/>
        <v>70177</v>
      </c>
      <c r="G42" s="32">
        <f t="shared" si="10"/>
        <v>0</v>
      </c>
      <c r="H42" s="32">
        <f t="shared" si="10"/>
        <v>0</v>
      </c>
      <c r="I42" s="32">
        <f t="shared" si="10"/>
        <v>192321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1020</v>
      </c>
      <c r="N42" s="32">
        <f t="shared" si="8"/>
        <v>263518</v>
      </c>
      <c r="O42" s="45">
        <f t="shared" si="2"/>
        <v>29.769317668323541</v>
      </c>
      <c r="P42" s="9"/>
    </row>
    <row r="43" spans="1:119">
      <c r="A43" s="12"/>
      <c r="B43" s="25">
        <v>381</v>
      </c>
      <c r="C43" s="20" t="s">
        <v>60</v>
      </c>
      <c r="D43" s="46">
        <v>0</v>
      </c>
      <c r="E43" s="46">
        <v>0</v>
      </c>
      <c r="F43" s="46">
        <v>70177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1020</v>
      </c>
      <c r="N43" s="46">
        <f t="shared" si="8"/>
        <v>71197</v>
      </c>
      <c r="O43" s="47">
        <f t="shared" si="2"/>
        <v>8.0430411206507006</v>
      </c>
      <c r="P43" s="9"/>
    </row>
    <row r="44" spans="1:119" ht="15.75" thickBot="1">
      <c r="A44" s="12"/>
      <c r="B44" s="25">
        <v>389.9</v>
      </c>
      <c r="C44" s="20" t="s">
        <v>62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192321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192321</v>
      </c>
      <c r="O44" s="47">
        <f t="shared" si="2"/>
        <v>21.726276547672843</v>
      </c>
      <c r="P44" s="9"/>
    </row>
    <row r="45" spans="1:119" ht="16.5" thickBot="1">
      <c r="A45" s="14" t="s">
        <v>49</v>
      </c>
      <c r="B45" s="23"/>
      <c r="C45" s="22"/>
      <c r="D45" s="15">
        <f t="shared" ref="D45:M45" si="11">SUM(D5,D11,D14,D23,D32,D35,D42)</f>
        <v>3789296</v>
      </c>
      <c r="E45" s="15">
        <f t="shared" si="11"/>
        <v>0</v>
      </c>
      <c r="F45" s="15">
        <f t="shared" si="11"/>
        <v>70177</v>
      </c>
      <c r="G45" s="15">
        <f t="shared" si="11"/>
        <v>0</v>
      </c>
      <c r="H45" s="15">
        <f t="shared" si="11"/>
        <v>0</v>
      </c>
      <c r="I45" s="15">
        <f t="shared" si="11"/>
        <v>5204892</v>
      </c>
      <c r="J45" s="15">
        <f t="shared" si="11"/>
        <v>0</v>
      </c>
      <c r="K45" s="15">
        <f t="shared" si="11"/>
        <v>0</v>
      </c>
      <c r="L45" s="15">
        <f t="shared" si="11"/>
        <v>0</v>
      </c>
      <c r="M45" s="15">
        <f t="shared" si="11"/>
        <v>26571</v>
      </c>
      <c r="N45" s="15">
        <f t="shared" si="8"/>
        <v>9090936</v>
      </c>
      <c r="O45" s="38">
        <f t="shared" si="2"/>
        <v>1026.9923181201989</v>
      </c>
      <c r="P45" s="6"/>
      <c r="Q45" s="2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</row>
    <row r="46" spans="1:119">
      <c r="A46" s="16"/>
      <c r="B46" s="18"/>
      <c r="C46" s="18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9"/>
    </row>
    <row r="47" spans="1:119">
      <c r="A47" s="40"/>
      <c r="B47" s="41"/>
      <c r="C47" s="41"/>
      <c r="D47" s="42"/>
      <c r="E47" s="42"/>
      <c r="F47" s="42"/>
      <c r="G47" s="42"/>
      <c r="H47" s="42"/>
      <c r="I47" s="42"/>
      <c r="J47" s="42"/>
      <c r="K47" s="42"/>
      <c r="L47" s="121" t="s">
        <v>104</v>
      </c>
      <c r="M47" s="121"/>
      <c r="N47" s="121"/>
      <c r="O47" s="43">
        <v>8852</v>
      </c>
    </row>
    <row r="48" spans="1:119">
      <c r="A48" s="122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100"/>
    </row>
    <row r="49" spans="1:15" ht="15.75" customHeight="1" thickBot="1">
      <c r="A49" s="123" t="s">
        <v>77</v>
      </c>
      <c r="B49" s="102"/>
      <c r="C49" s="102"/>
      <c r="D49" s="102"/>
      <c r="E49" s="102"/>
      <c r="F49" s="102"/>
      <c r="G49" s="102"/>
      <c r="H49" s="102"/>
      <c r="I49" s="102"/>
      <c r="J49" s="102"/>
      <c r="K49" s="102"/>
      <c r="L49" s="102"/>
      <c r="M49" s="102"/>
      <c r="N49" s="102"/>
      <c r="O49" s="103"/>
    </row>
  </sheetData>
  <mergeCells count="10">
    <mergeCell ref="L47:N47"/>
    <mergeCell ref="A48:O48"/>
    <mergeCell ref="A49:O4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5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4" t="s">
        <v>70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/>
      <c r="Q1" s="7"/>
      <c r="R1"/>
    </row>
    <row r="2" spans="1:134" ht="24" thickBot="1">
      <c r="A2" s="127" t="s">
        <v>147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9"/>
      <c r="Q2" s="7"/>
      <c r="R2"/>
    </row>
    <row r="3" spans="1:134" ht="18" customHeight="1">
      <c r="A3" s="130" t="s">
        <v>63</v>
      </c>
      <c r="B3" s="111"/>
      <c r="C3" s="112"/>
      <c r="D3" s="131" t="s">
        <v>31</v>
      </c>
      <c r="E3" s="132"/>
      <c r="F3" s="132"/>
      <c r="G3" s="132"/>
      <c r="H3" s="133"/>
      <c r="I3" s="131" t="s">
        <v>32</v>
      </c>
      <c r="J3" s="133"/>
      <c r="K3" s="131" t="s">
        <v>34</v>
      </c>
      <c r="L3" s="132"/>
      <c r="M3" s="133"/>
      <c r="N3" s="36"/>
      <c r="O3" s="37"/>
      <c r="P3" s="134" t="s">
        <v>133</v>
      </c>
      <c r="Q3" s="11"/>
      <c r="R3"/>
    </row>
    <row r="4" spans="1:134" ht="32.25" customHeight="1" thickBot="1">
      <c r="A4" s="113"/>
      <c r="B4" s="114"/>
      <c r="C4" s="115"/>
      <c r="D4" s="34" t="s">
        <v>3</v>
      </c>
      <c r="E4" s="34" t="s">
        <v>64</v>
      </c>
      <c r="F4" s="34" t="s">
        <v>65</v>
      </c>
      <c r="G4" s="34" t="s">
        <v>66</v>
      </c>
      <c r="H4" s="34" t="s">
        <v>4</v>
      </c>
      <c r="I4" s="34" t="s">
        <v>5</v>
      </c>
      <c r="J4" s="35" t="s">
        <v>67</v>
      </c>
      <c r="K4" s="35" t="s">
        <v>6</v>
      </c>
      <c r="L4" s="35" t="s">
        <v>7</v>
      </c>
      <c r="M4" s="35" t="s">
        <v>134</v>
      </c>
      <c r="N4" s="35" t="s">
        <v>8</v>
      </c>
      <c r="O4" s="35" t="s">
        <v>135</v>
      </c>
      <c r="P4" s="120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136</v>
      </c>
      <c r="B5" s="26"/>
      <c r="C5" s="26"/>
      <c r="D5" s="27">
        <f t="shared" ref="D5:N5" si="0">SUM(D6:D12)</f>
        <v>2002316</v>
      </c>
      <c r="E5" s="27">
        <f t="shared" si="0"/>
        <v>23372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2025688</v>
      </c>
      <c r="P5" s="33">
        <f t="shared" ref="P5:P50" si="1">(O5/P$52)</f>
        <v>240.26663503736211</v>
      </c>
      <c r="Q5" s="6"/>
    </row>
    <row r="6" spans="1:134">
      <c r="A6" s="12"/>
      <c r="B6" s="25">
        <v>311</v>
      </c>
      <c r="C6" s="20" t="s">
        <v>1</v>
      </c>
      <c r="D6" s="46">
        <v>982082</v>
      </c>
      <c r="E6" s="46">
        <v>23372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1005454</v>
      </c>
      <c r="P6" s="47">
        <f t="shared" si="1"/>
        <v>119.25679041632073</v>
      </c>
      <c r="Q6" s="9"/>
    </row>
    <row r="7" spans="1:134">
      <c r="A7" s="12"/>
      <c r="B7" s="25">
        <v>312.41000000000003</v>
      </c>
      <c r="C7" s="20" t="s">
        <v>137</v>
      </c>
      <c r="D7" s="46">
        <v>245361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245361</v>
      </c>
      <c r="P7" s="47">
        <f t="shared" si="1"/>
        <v>29.102241726960028</v>
      </c>
      <c r="Q7" s="9"/>
    </row>
    <row r="8" spans="1:134">
      <c r="A8" s="12"/>
      <c r="B8" s="25">
        <v>314.10000000000002</v>
      </c>
      <c r="C8" s="20" t="s">
        <v>10</v>
      </c>
      <c r="D8" s="46">
        <v>609198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609198</v>
      </c>
      <c r="P8" s="47">
        <f t="shared" si="1"/>
        <v>72.256909026212782</v>
      </c>
      <c r="Q8" s="9"/>
    </row>
    <row r="9" spans="1:134">
      <c r="A9" s="12"/>
      <c r="B9" s="25">
        <v>314.39999999999998</v>
      </c>
      <c r="C9" s="20" t="s">
        <v>11</v>
      </c>
      <c r="D9" s="46">
        <v>2200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2200</v>
      </c>
      <c r="P9" s="47">
        <f t="shared" si="1"/>
        <v>0.26094176254299606</v>
      </c>
      <c r="Q9" s="9"/>
    </row>
    <row r="10" spans="1:134">
      <c r="A10" s="12"/>
      <c r="B10" s="25">
        <v>314.8</v>
      </c>
      <c r="C10" s="20" t="s">
        <v>12</v>
      </c>
      <c r="D10" s="46">
        <v>1789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1789</v>
      </c>
      <c r="P10" s="47">
        <f t="shared" si="1"/>
        <v>0.21219309690428181</v>
      </c>
      <c r="Q10" s="9"/>
    </row>
    <row r="11" spans="1:134">
      <c r="A11" s="12"/>
      <c r="B11" s="25">
        <v>315.10000000000002</v>
      </c>
      <c r="C11" s="20" t="s">
        <v>138</v>
      </c>
      <c r="D11" s="46">
        <v>148144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148144</v>
      </c>
      <c r="P11" s="47">
        <f t="shared" si="1"/>
        <v>17.571343850077096</v>
      </c>
      <c r="Q11" s="9"/>
    </row>
    <row r="12" spans="1:134">
      <c r="A12" s="12"/>
      <c r="B12" s="25">
        <v>316</v>
      </c>
      <c r="C12" s="20" t="s">
        <v>86</v>
      </c>
      <c r="D12" s="46">
        <v>13542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13542</v>
      </c>
      <c r="P12" s="47">
        <f t="shared" si="1"/>
        <v>1.6062151583442059</v>
      </c>
      <c r="Q12" s="9"/>
    </row>
    <row r="13" spans="1:134" ht="15.75">
      <c r="A13" s="29" t="s">
        <v>15</v>
      </c>
      <c r="B13" s="30"/>
      <c r="C13" s="31"/>
      <c r="D13" s="32">
        <f t="shared" ref="D13:N13" si="3">SUM(D14:D19)</f>
        <v>1146230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149512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1295742</v>
      </c>
      <c r="P13" s="45">
        <f t="shared" si="1"/>
        <v>153.68781876408494</v>
      </c>
      <c r="Q13" s="10"/>
    </row>
    <row r="14" spans="1:134">
      <c r="A14" s="12"/>
      <c r="B14" s="25">
        <v>323.10000000000002</v>
      </c>
      <c r="C14" s="20" t="s">
        <v>16</v>
      </c>
      <c r="D14" s="46">
        <v>497921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19" si="4">SUM(D14:N14)</f>
        <v>497921</v>
      </c>
      <c r="P14" s="47">
        <f t="shared" si="1"/>
        <v>59.058356066895982</v>
      </c>
      <c r="Q14" s="9"/>
    </row>
    <row r="15" spans="1:134">
      <c r="A15" s="12"/>
      <c r="B15" s="25">
        <v>323.39999999999998</v>
      </c>
      <c r="C15" s="20" t="s">
        <v>17</v>
      </c>
      <c r="D15" s="46">
        <v>3084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3084</v>
      </c>
      <c r="P15" s="47">
        <f t="shared" si="1"/>
        <v>0.36579290712845453</v>
      </c>
      <c r="Q15" s="9"/>
    </row>
    <row r="16" spans="1:134">
      <c r="A16" s="12"/>
      <c r="B16" s="25">
        <v>323.7</v>
      </c>
      <c r="C16" s="20" t="s">
        <v>19</v>
      </c>
      <c r="D16" s="46">
        <v>4752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4752</v>
      </c>
      <c r="P16" s="47">
        <f t="shared" si="1"/>
        <v>0.5636342070928716</v>
      </c>
      <c r="Q16" s="9"/>
    </row>
    <row r="17" spans="1:17">
      <c r="A17" s="12"/>
      <c r="B17" s="25">
        <v>324.20999999999998</v>
      </c>
      <c r="C17" s="20" t="s">
        <v>20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149512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149512</v>
      </c>
      <c r="P17" s="47">
        <f t="shared" si="1"/>
        <v>17.733602182422015</v>
      </c>
      <c r="Q17" s="9"/>
    </row>
    <row r="18" spans="1:17">
      <c r="A18" s="12"/>
      <c r="B18" s="25">
        <v>325.2</v>
      </c>
      <c r="C18" s="20" t="s">
        <v>87</v>
      </c>
      <c r="D18" s="46">
        <v>620458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620458</v>
      </c>
      <c r="P18" s="47">
        <f t="shared" si="1"/>
        <v>73.592456410864671</v>
      </c>
      <c r="Q18" s="9"/>
    </row>
    <row r="19" spans="1:17">
      <c r="A19" s="12"/>
      <c r="B19" s="25">
        <v>329.5</v>
      </c>
      <c r="C19" s="20" t="s">
        <v>139</v>
      </c>
      <c r="D19" s="46">
        <v>20015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20015</v>
      </c>
      <c r="P19" s="47">
        <f t="shared" si="1"/>
        <v>2.3739769896809393</v>
      </c>
      <c r="Q19" s="9"/>
    </row>
    <row r="20" spans="1:17" ht="15.75">
      <c r="A20" s="29" t="s">
        <v>140</v>
      </c>
      <c r="B20" s="30"/>
      <c r="C20" s="31"/>
      <c r="D20" s="32">
        <f t="shared" ref="D20:N20" si="5">SUM(D21:D26)</f>
        <v>11350672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5"/>
        <v>0</v>
      </c>
      <c r="O20" s="44">
        <f>SUM(D20:N20)</f>
        <v>11350672</v>
      </c>
      <c r="P20" s="45">
        <f t="shared" si="1"/>
        <v>1346.3019807851974</v>
      </c>
      <c r="Q20" s="10"/>
    </row>
    <row r="21" spans="1:17">
      <c r="A21" s="12"/>
      <c r="B21" s="25">
        <v>331.1</v>
      </c>
      <c r="C21" s="20" t="s">
        <v>79</v>
      </c>
      <c r="D21" s="46">
        <v>4538477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>SUM(D21:N21)</f>
        <v>4538477</v>
      </c>
      <c r="P21" s="47">
        <f t="shared" si="1"/>
        <v>538.3082671094769</v>
      </c>
      <c r="Q21" s="9"/>
    </row>
    <row r="22" spans="1:17">
      <c r="A22" s="12"/>
      <c r="B22" s="25">
        <v>331.39</v>
      </c>
      <c r="C22" s="20" t="s">
        <v>73</v>
      </c>
      <c r="D22" s="46">
        <v>3492538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26" si="6">SUM(D22:N22)</f>
        <v>3492538</v>
      </c>
      <c r="P22" s="47">
        <f t="shared" si="1"/>
        <v>414.24955521290474</v>
      </c>
      <c r="Q22" s="9"/>
    </row>
    <row r="23" spans="1:17">
      <c r="A23" s="12"/>
      <c r="B23" s="25">
        <v>335.125</v>
      </c>
      <c r="C23" s="20" t="s">
        <v>141</v>
      </c>
      <c r="D23" s="46">
        <v>819158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819158</v>
      </c>
      <c r="P23" s="47">
        <f t="shared" si="1"/>
        <v>97.160241964179818</v>
      </c>
      <c r="Q23" s="9"/>
    </row>
    <row r="24" spans="1:17">
      <c r="A24" s="12"/>
      <c r="B24" s="25">
        <v>335.14</v>
      </c>
      <c r="C24" s="20" t="s">
        <v>89</v>
      </c>
      <c r="D24" s="46">
        <v>971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971</v>
      </c>
      <c r="P24" s="47">
        <f t="shared" si="1"/>
        <v>0.11517020519511327</v>
      </c>
      <c r="Q24" s="9"/>
    </row>
    <row r="25" spans="1:17">
      <c r="A25" s="12"/>
      <c r="B25" s="25">
        <v>335.15</v>
      </c>
      <c r="C25" s="20" t="s">
        <v>90</v>
      </c>
      <c r="D25" s="46">
        <v>294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294</v>
      </c>
      <c r="P25" s="47">
        <f t="shared" si="1"/>
        <v>3.4871308267109477E-2</v>
      </c>
      <c r="Q25" s="9"/>
    </row>
    <row r="26" spans="1:17">
      <c r="A26" s="12"/>
      <c r="B26" s="25">
        <v>335.18</v>
      </c>
      <c r="C26" s="20" t="s">
        <v>142</v>
      </c>
      <c r="D26" s="46">
        <v>2499234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2499234</v>
      </c>
      <c r="P26" s="47">
        <f t="shared" si="1"/>
        <v>296.43387498517376</v>
      </c>
      <c r="Q26" s="9"/>
    </row>
    <row r="27" spans="1:17" ht="15.75">
      <c r="A27" s="29" t="s">
        <v>35</v>
      </c>
      <c r="B27" s="30"/>
      <c r="C27" s="31"/>
      <c r="D27" s="32">
        <f t="shared" ref="D27:N27" si="7">SUM(D28:D33)</f>
        <v>110089</v>
      </c>
      <c r="E27" s="32">
        <f t="shared" si="7"/>
        <v>0</v>
      </c>
      <c r="F27" s="32">
        <f t="shared" si="7"/>
        <v>0</v>
      </c>
      <c r="G27" s="32">
        <f t="shared" si="7"/>
        <v>0</v>
      </c>
      <c r="H27" s="32">
        <f t="shared" si="7"/>
        <v>0</v>
      </c>
      <c r="I27" s="32">
        <f t="shared" si="7"/>
        <v>5936783</v>
      </c>
      <c r="J27" s="32">
        <f t="shared" si="7"/>
        <v>0</v>
      </c>
      <c r="K27" s="32">
        <f t="shared" si="7"/>
        <v>0</v>
      </c>
      <c r="L27" s="32">
        <f t="shared" si="7"/>
        <v>0</v>
      </c>
      <c r="M27" s="32">
        <f t="shared" si="7"/>
        <v>0</v>
      </c>
      <c r="N27" s="32">
        <f t="shared" si="7"/>
        <v>0</v>
      </c>
      <c r="O27" s="32">
        <f>SUM(D27:N27)</f>
        <v>6046872</v>
      </c>
      <c r="P27" s="45">
        <f t="shared" si="1"/>
        <v>717.21883525085991</v>
      </c>
      <c r="Q27" s="10"/>
    </row>
    <row r="28" spans="1:17">
      <c r="A28" s="12"/>
      <c r="B28" s="25">
        <v>341.9</v>
      </c>
      <c r="C28" s="20" t="s">
        <v>109</v>
      </c>
      <c r="D28" s="46">
        <v>21854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ref="O28:O32" si="8">SUM(D28:N28)</f>
        <v>21854</v>
      </c>
      <c r="P28" s="47">
        <f t="shared" si="1"/>
        <v>2.592100581188471</v>
      </c>
      <c r="Q28" s="9"/>
    </row>
    <row r="29" spans="1:17">
      <c r="A29" s="12"/>
      <c r="B29" s="25">
        <v>342.1</v>
      </c>
      <c r="C29" s="20" t="s">
        <v>41</v>
      </c>
      <c r="D29" s="46">
        <v>260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8"/>
        <v>260</v>
      </c>
      <c r="P29" s="47">
        <f t="shared" si="1"/>
        <v>3.0838571936899536E-2</v>
      </c>
      <c r="Q29" s="9"/>
    </row>
    <row r="30" spans="1:17">
      <c r="A30" s="12"/>
      <c r="B30" s="25">
        <v>343.3</v>
      </c>
      <c r="C30" s="20" t="s">
        <v>44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1508810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8"/>
        <v>1508810</v>
      </c>
      <c r="P30" s="47">
        <f t="shared" si="1"/>
        <v>178.95979124658996</v>
      </c>
      <c r="Q30" s="9"/>
    </row>
    <row r="31" spans="1:17">
      <c r="A31" s="12"/>
      <c r="B31" s="25">
        <v>343.4</v>
      </c>
      <c r="C31" s="20" t="s">
        <v>45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1214154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8"/>
        <v>1214154</v>
      </c>
      <c r="P31" s="47">
        <f t="shared" si="1"/>
        <v>144.01067489028586</v>
      </c>
      <c r="Q31" s="9"/>
    </row>
    <row r="32" spans="1:17">
      <c r="A32" s="12"/>
      <c r="B32" s="25">
        <v>343.5</v>
      </c>
      <c r="C32" s="20" t="s">
        <v>46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3213819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8"/>
        <v>3213819</v>
      </c>
      <c r="P32" s="47">
        <f t="shared" si="1"/>
        <v>381.19072470644051</v>
      </c>
      <c r="Q32" s="9"/>
    </row>
    <row r="33" spans="1:17">
      <c r="A33" s="12"/>
      <c r="B33" s="25">
        <v>349</v>
      </c>
      <c r="C33" s="20" t="s">
        <v>143</v>
      </c>
      <c r="D33" s="46">
        <v>87975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87975</v>
      </c>
      <c r="P33" s="47">
        <f t="shared" si="1"/>
        <v>10.434705254418219</v>
      </c>
      <c r="Q33" s="9"/>
    </row>
    <row r="34" spans="1:17" ht="15.75">
      <c r="A34" s="29" t="s">
        <v>36</v>
      </c>
      <c r="B34" s="30"/>
      <c r="C34" s="31"/>
      <c r="D34" s="32">
        <f t="shared" ref="D34:N34" si="9">SUM(D35:D37)</f>
        <v>64156</v>
      </c>
      <c r="E34" s="32">
        <f t="shared" si="9"/>
        <v>0</v>
      </c>
      <c r="F34" s="32">
        <f t="shared" si="9"/>
        <v>0</v>
      </c>
      <c r="G34" s="32">
        <f t="shared" si="9"/>
        <v>0</v>
      </c>
      <c r="H34" s="32">
        <f t="shared" si="9"/>
        <v>0</v>
      </c>
      <c r="I34" s="32">
        <f t="shared" si="9"/>
        <v>0</v>
      </c>
      <c r="J34" s="32">
        <f t="shared" si="9"/>
        <v>0</v>
      </c>
      <c r="K34" s="32">
        <f t="shared" si="9"/>
        <v>0</v>
      </c>
      <c r="L34" s="32">
        <f t="shared" si="9"/>
        <v>0</v>
      </c>
      <c r="M34" s="32">
        <f t="shared" si="9"/>
        <v>0</v>
      </c>
      <c r="N34" s="32">
        <f t="shared" si="9"/>
        <v>0</v>
      </c>
      <c r="O34" s="32">
        <f>SUM(D34:N34)</f>
        <v>64156</v>
      </c>
      <c r="P34" s="45">
        <f t="shared" si="1"/>
        <v>7.6095362353220262</v>
      </c>
      <c r="Q34" s="10"/>
    </row>
    <row r="35" spans="1:17">
      <c r="A35" s="13"/>
      <c r="B35" s="39">
        <v>351.1</v>
      </c>
      <c r="C35" s="21" t="s">
        <v>51</v>
      </c>
      <c r="D35" s="46">
        <v>9781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>SUM(D35:N35)</f>
        <v>9781</v>
      </c>
      <c r="P35" s="47">
        <f t="shared" si="1"/>
        <v>1.1601233542877476</v>
      </c>
      <c r="Q35" s="9"/>
    </row>
    <row r="36" spans="1:17">
      <c r="A36" s="13"/>
      <c r="B36" s="39">
        <v>354</v>
      </c>
      <c r="C36" s="21" t="s">
        <v>120</v>
      </c>
      <c r="D36" s="46">
        <v>50302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ref="O36:O37" si="10">SUM(D36:N36)</f>
        <v>50302</v>
      </c>
      <c r="P36" s="47">
        <f t="shared" si="1"/>
        <v>5.9663147906535405</v>
      </c>
      <c r="Q36" s="9"/>
    </row>
    <row r="37" spans="1:17">
      <c r="A37" s="13"/>
      <c r="B37" s="39">
        <v>359</v>
      </c>
      <c r="C37" s="21" t="s">
        <v>53</v>
      </c>
      <c r="D37" s="46">
        <v>4073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0"/>
        <v>4073</v>
      </c>
      <c r="P37" s="47">
        <f t="shared" si="1"/>
        <v>0.48309809038073775</v>
      </c>
      <c r="Q37" s="9"/>
    </row>
    <row r="38" spans="1:17" ht="15.75">
      <c r="A38" s="29" t="s">
        <v>2</v>
      </c>
      <c r="B38" s="30"/>
      <c r="C38" s="31"/>
      <c r="D38" s="32">
        <f t="shared" ref="D38:N38" si="11">SUM(D39:D44)</f>
        <v>186339</v>
      </c>
      <c r="E38" s="32">
        <f t="shared" si="11"/>
        <v>0</v>
      </c>
      <c r="F38" s="32">
        <f t="shared" si="11"/>
        <v>0</v>
      </c>
      <c r="G38" s="32">
        <f t="shared" si="11"/>
        <v>0</v>
      </c>
      <c r="H38" s="32">
        <f t="shared" si="11"/>
        <v>0</v>
      </c>
      <c r="I38" s="32">
        <f t="shared" si="11"/>
        <v>575566</v>
      </c>
      <c r="J38" s="32">
        <f t="shared" si="11"/>
        <v>0</v>
      </c>
      <c r="K38" s="32">
        <f t="shared" si="11"/>
        <v>0</v>
      </c>
      <c r="L38" s="32">
        <f t="shared" si="11"/>
        <v>0</v>
      </c>
      <c r="M38" s="32">
        <f t="shared" si="11"/>
        <v>0</v>
      </c>
      <c r="N38" s="32">
        <f t="shared" si="11"/>
        <v>0</v>
      </c>
      <c r="O38" s="32">
        <f>SUM(D38:N38)</f>
        <v>761905</v>
      </c>
      <c r="P38" s="45">
        <f t="shared" si="1"/>
        <v>90.369469813782473</v>
      </c>
      <c r="Q38" s="10"/>
    </row>
    <row r="39" spans="1:17">
      <c r="A39" s="12"/>
      <c r="B39" s="25">
        <v>361.1</v>
      </c>
      <c r="C39" s="20" t="s">
        <v>55</v>
      </c>
      <c r="D39" s="46">
        <v>265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>SUM(D39:N39)</f>
        <v>265</v>
      </c>
      <c r="P39" s="47">
        <f t="shared" si="1"/>
        <v>3.1431621397224531E-2</v>
      </c>
      <c r="Q39" s="9"/>
    </row>
    <row r="40" spans="1:17">
      <c r="A40" s="12"/>
      <c r="B40" s="25">
        <v>362</v>
      </c>
      <c r="C40" s="20" t="s">
        <v>56</v>
      </c>
      <c r="D40" s="46">
        <v>23000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ref="O40:O49" si="12">SUM(D40:N40)</f>
        <v>23000</v>
      </c>
      <c r="P40" s="47">
        <f t="shared" si="1"/>
        <v>2.7280275174949589</v>
      </c>
      <c r="Q40" s="9"/>
    </row>
    <row r="41" spans="1:17">
      <c r="A41" s="12"/>
      <c r="B41" s="25">
        <v>364</v>
      </c>
      <c r="C41" s="20" t="s">
        <v>94</v>
      </c>
      <c r="D41" s="46">
        <v>25150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2"/>
        <v>25150</v>
      </c>
      <c r="P41" s="47">
        <f t="shared" si="1"/>
        <v>2.9830387854347054</v>
      </c>
      <c r="Q41" s="9"/>
    </row>
    <row r="42" spans="1:17">
      <c r="A42" s="12"/>
      <c r="B42" s="25">
        <v>365</v>
      </c>
      <c r="C42" s="20" t="s">
        <v>110</v>
      </c>
      <c r="D42" s="46">
        <v>772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2"/>
        <v>772</v>
      </c>
      <c r="P42" s="47">
        <f t="shared" si="1"/>
        <v>9.1566836674178628E-2</v>
      </c>
      <c r="Q42" s="9"/>
    </row>
    <row r="43" spans="1:17">
      <c r="A43" s="12"/>
      <c r="B43" s="25">
        <v>366</v>
      </c>
      <c r="C43" s="20" t="s">
        <v>58</v>
      </c>
      <c r="D43" s="46">
        <v>7345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2"/>
        <v>7345</v>
      </c>
      <c r="P43" s="47">
        <f t="shared" si="1"/>
        <v>0.87118965721741193</v>
      </c>
      <c r="Q43" s="9"/>
    </row>
    <row r="44" spans="1:17">
      <c r="A44" s="12"/>
      <c r="B44" s="25">
        <v>369.9</v>
      </c>
      <c r="C44" s="20" t="s">
        <v>59</v>
      </c>
      <c r="D44" s="46">
        <v>129807</v>
      </c>
      <c r="E44" s="46">
        <v>0</v>
      </c>
      <c r="F44" s="46">
        <v>0</v>
      </c>
      <c r="G44" s="46">
        <v>0</v>
      </c>
      <c r="H44" s="46">
        <v>0</v>
      </c>
      <c r="I44" s="46">
        <v>575566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2"/>
        <v>705373</v>
      </c>
      <c r="P44" s="47">
        <f t="shared" si="1"/>
        <v>83.664215395563986</v>
      </c>
      <c r="Q44" s="9"/>
    </row>
    <row r="45" spans="1:17" ht="15.75">
      <c r="A45" s="29" t="s">
        <v>37</v>
      </c>
      <c r="B45" s="30"/>
      <c r="C45" s="31"/>
      <c r="D45" s="32">
        <f t="shared" ref="D45:N45" si="13">SUM(D46:D49)</f>
        <v>5019417</v>
      </c>
      <c r="E45" s="32">
        <f t="shared" si="13"/>
        <v>0</v>
      </c>
      <c r="F45" s="32">
        <f t="shared" si="13"/>
        <v>0</v>
      </c>
      <c r="G45" s="32">
        <f t="shared" si="13"/>
        <v>0</v>
      </c>
      <c r="H45" s="32">
        <f t="shared" si="13"/>
        <v>0</v>
      </c>
      <c r="I45" s="32">
        <f t="shared" si="13"/>
        <v>777372</v>
      </c>
      <c r="J45" s="32">
        <f t="shared" si="13"/>
        <v>0</v>
      </c>
      <c r="K45" s="32">
        <f t="shared" si="13"/>
        <v>0</v>
      </c>
      <c r="L45" s="32">
        <f t="shared" si="13"/>
        <v>0</v>
      </c>
      <c r="M45" s="32">
        <f t="shared" si="13"/>
        <v>0</v>
      </c>
      <c r="N45" s="32">
        <f t="shared" si="13"/>
        <v>0</v>
      </c>
      <c r="O45" s="32">
        <f t="shared" si="12"/>
        <v>5796789</v>
      </c>
      <c r="P45" s="45">
        <f t="shared" si="1"/>
        <v>687.55651761356899</v>
      </c>
      <c r="Q45" s="9"/>
    </row>
    <row r="46" spans="1:17">
      <c r="A46" s="12"/>
      <c r="B46" s="25">
        <v>381</v>
      </c>
      <c r="C46" s="20" t="s">
        <v>60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457196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2"/>
        <v>457196</v>
      </c>
      <c r="P46" s="47">
        <f t="shared" si="1"/>
        <v>54.227968212548923</v>
      </c>
      <c r="Q46" s="9"/>
    </row>
    <row r="47" spans="1:17">
      <c r="A47" s="12"/>
      <c r="B47" s="25">
        <v>384</v>
      </c>
      <c r="C47" s="20" t="s">
        <v>61</v>
      </c>
      <c r="D47" s="46">
        <v>5000000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2"/>
        <v>5000000</v>
      </c>
      <c r="P47" s="47">
        <f t="shared" si="1"/>
        <v>593.04946032499106</v>
      </c>
      <c r="Q47" s="9"/>
    </row>
    <row r="48" spans="1:17">
      <c r="A48" s="12"/>
      <c r="B48" s="25">
        <v>388.2</v>
      </c>
      <c r="C48" s="20" t="s">
        <v>130</v>
      </c>
      <c r="D48" s="46">
        <v>19417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2"/>
        <v>19417</v>
      </c>
      <c r="P48" s="47">
        <f t="shared" si="1"/>
        <v>2.3030482742260703</v>
      </c>
      <c r="Q48" s="9"/>
    </row>
    <row r="49" spans="1:120" ht="15.75" thickBot="1">
      <c r="A49" s="12"/>
      <c r="B49" s="25">
        <v>389.9</v>
      </c>
      <c r="C49" s="20" t="s">
        <v>62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320176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2"/>
        <v>320176</v>
      </c>
      <c r="P49" s="47">
        <f t="shared" si="1"/>
        <v>37.976040801802867</v>
      </c>
      <c r="Q49" s="9"/>
    </row>
    <row r="50" spans="1:120" ht="16.5" thickBot="1">
      <c r="A50" s="14" t="s">
        <v>49</v>
      </c>
      <c r="B50" s="23"/>
      <c r="C50" s="22"/>
      <c r="D50" s="15">
        <f t="shared" ref="D50:N50" si="14">SUM(D5,D13,D20,D27,D34,D38,D45)</f>
        <v>19879219</v>
      </c>
      <c r="E50" s="15">
        <f t="shared" si="14"/>
        <v>23372</v>
      </c>
      <c r="F50" s="15">
        <f t="shared" si="14"/>
        <v>0</v>
      </c>
      <c r="G50" s="15">
        <f t="shared" si="14"/>
        <v>0</v>
      </c>
      <c r="H50" s="15">
        <f t="shared" si="14"/>
        <v>0</v>
      </c>
      <c r="I50" s="15">
        <f t="shared" si="14"/>
        <v>7439233</v>
      </c>
      <c r="J50" s="15">
        <f t="shared" si="14"/>
        <v>0</v>
      </c>
      <c r="K50" s="15">
        <f t="shared" si="14"/>
        <v>0</v>
      </c>
      <c r="L50" s="15">
        <f t="shared" si="14"/>
        <v>0</v>
      </c>
      <c r="M50" s="15">
        <f t="shared" si="14"/>
        <v>0</v>
      </c>
      <c r="N50" s="15">
        <f t="shared" si="14"/>
        <v>0</v>
      </c>
      <c r="O50" s="15">
        <f>SUM(D50:N50)</f>
        <v>27341824</v>
      </c>
      <c r="P50" s="38">
        <f t="shared" si="1"/>
        <v>3243.0107935001779</v>
      </c>
      <c r="Q50" s="6"/>
      <c r="R50" s="2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</row>
    <row r="51" spans="1:120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9"/>
    </row>
    <row r="52" spans="1:120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42"/>
      <c r="M52" s="121" t="s">
        <v>148</v>
      </c>
      <c r="N52" s="121"/>
      <c r="O52" s="121"/>
      <c r="P52" s="43">
        <v>8431</v>
      </c>
    </row>
    <row r="53" spans="1:120">
      <c r="A53" s="122"/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100"/>
    </row>
    <row r="54" spans="1:120" ht="15.75" customHeight="1" thickBot="1">
      <c r="A54" s="123" t="s">
        <v>77</v>
      </c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2"/>
      <c r="P54" s="103"/>
    </row>
  </sheetData>
  <mergeCells count="10">
    <mergeCell ref="M52:O52"/>
    <mergeCell ref="A53:P53"/>
    <mergeCell ref="A54:P5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5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4" t="s">
        <v>70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/>
      <c r="Q1" s="7"/>
      <c r="R1"/>
    </row>
    <row r="2" spans="1:134" ht="24" thickBot="1">
      <c r="A2" s="127" t="s">
        <v>132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9"/>
      <c r="Q2" s="7"/>
      <c r="R2"/>
    </row>
    <row r="3" spans="1:134" ht="18" customHeight="1">
      <c r="A3" s="130" t="s">
        <v>63</v>
      </c>
      <c r="B3" s="111"/>
      <c r="C3" s="112"/>
      <c r="D3" s="131" t="s">
        <v>31</v>
      </c>
      <c r="E3" s="132"/>
      <c r="F3" s="132"/>
      <c r="G3" s="132"/>
      <c r="H3" s="133"/>
      <c r="I3" s="131" t="s">
        <v>32</v>
      </c>
      <c r="J3" s="133"/>
      <c r="K3" s="131" t="s">
        <v>34</v>
      </c>
      <c r="L3" s="132"/>
      <c r="M3" s="133"/>
      <c r="N3" s="36"/>
      <c r="O3" s="37"/>
      <c r="P3" s="134" t="s">
        <v>133</v>
      </c>
      <c r="Q3" s="11"/>
      <c r="R3"/>
    </row>
    <row r="4" spans="1:134" ht="32.25" customHeight="1" thickBot="1">
      <c r="A4" s="113"/>
      <c r="B4" s="114"/>
      <c r="C4" s="115"/>
      <c r="D4" s="34" t="s">
        <v>3</v>
      </c>
      <c r="E4" s="34" t="s">
        <v>64</v>
      </c>
      <c r="F4" s="34" t="s">
        <v>65</v>
      </c>
      <c r="G4" s="34" t="s">
        <v>66</v>
      </c>
      <c r="H4" s="34" t="s">
        <v>4</v>
      </c>
      <c r="I4" s="34" t="s">
        <v>5</v>
      </c>
      <c r="J4" s="35" t="s">
        <v>67</v>
      </c>
      <c r="K4" s="35" t="s">
        <v>6</v>
      </c>
      <c r="L4" s="35" t="s">
        <v>7</v>
      </c>
      <c r="M4" s="35" t="s">
        <v>134</v>
      </c>
      <c r="N4" s="35" t="s">
        <v>8</v>
      </c>
      <c r="O4" s="35" t="s">
        <v>135</v>
      </c>
      <c r="P4" s="120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136</v>
      </c>
      <c r="B5" s="26"/>
      <c r="C5" s="26"/>
      <c r="D5" s="27">
        <f t="shared" ref="D5:N5" si="0">SUM(D6:D12)</f>
        <v>1595895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1595895</v>
      </c>
      <c r="P5" s="33">
        <f t="shared" ref="P5:P36" si="1">(O5/P$56)</f>
        <v>196.80540140584534</v>
      </c>
      <c r="Q5" s="6"/>
    </row>
    <row r="6" spans="1:134">
      <c r="A6" s="12"/>
      <c r="B6" s="25">
        <v>311</v>
      </c>
      <c r="C6" s="20" t="s">
        <v>1</v>
      </c>
      <c r="D6" s="46">
        <v>650936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650936</v>
      </c>
      <c r="P6" s="47">
        <f t="shared" si="1"/>
        <v>80.273276606239975</v>
      </c>
      <c r="Q6" s="9"/>
    </row>
    <row r="7" spans="1:134">
      <c r="A7" s="12"/>
      <c r="B7" s="25">
        <v>312.41000000000003</v>
      </c>
      <c r="C7" s="20" t="s">
        <v>137</v>
      </c>
      <c r="D7" s="46">
        <v>200560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200560</v>
      </c>
      <c r="P7" s="47">
        <f t="shared" si="1"/>
        <v>24.733012701936122</v>
      </c>
      <c r="Q7" s="9"/>
    </row>
    <row r="8" spans="1:134">
      <c r="A8" s="12"/>
      <c r="B8" s="25">
        <v>314.10000000000002</v>
      </c>
      <c r="C8" s="20" t="s">
        <v>10</v>
      </c>
      <c r="D8" s="46">
        <v>580950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580950</v>
      </c>
      <c r="P8" s="47">
        <f t="shared" si="1"/>
        <v>71.642619311875691</v>
      </c>
      <c r="Q8" s="9"/>
    </row>
    <row r="9" spans="1:134">
      <c r="A9" s="12"/>
      <c r="B9" s="25">
        <v>314.39999999999998</v>
      </c>
      <c r="C9" s="20" t="s">
        <v>11</v>
      </c>
      <c r="D9" s="46">
        <v>2189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2189</v>
      </c>
      <c r="P9" s="47">
        <f t="shared" si="1"/>
        <v>0.26994697249969168</v>
      </c>
      <c r="Q9" s="9"/>
    </row>
    <row r="10" spans="1:134">
      <c r="A10" s="12"/>
      <c r="B10" s="25">
        <v>314.8</v>
      </c>
      <c r="C10" s="20" t="s">
        <v>12</v>
      </c>
      <c r="D10" s="46">
        <v>1482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1482</v>
      </c>
      <c r="P10" s="47">
        <f t="shared" si="1"/>
        <v>0.18275989641139476</v>
      </c>
      <c r="Q10" s="9"/>
    </row>
    <row r="11" spans="1:134">
      <c r="A11" s="12"/>
      <c r="B11" s="25">
        <v>315.10000000000002</v>
      </c>
      <c r="C11" s="20" t="s">
        <v>138</v>
      </c>
      <c r="D11" s="46">
        <v>134210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134210</v>
      </c>
      <c r="P11" s="47">
        <f t="shared" si="1"/>
        <v>16.55074608459736</v>
      </c>
      <c r="Q11" s="9"/>
    </row>
    <row r="12" spans="1:134">
      <c r="A12" s="12"/>
      <c r="B12" s="25">
        <v>316</v>
      </c>
      <c r="C12" s="20" t="s">
        <v>86</v>
      </c>
      <c r="D12" s="46">
        <v>25568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25568</v>
      </c>
      <c r="P12" s="47">
        <f t="shared" si="1"/>
        <v>3.1530398322851152</v>
      </c>
      <c r="Q12" s="9"/>
    </row>
    <row r="13" spans="1:134" ht="15.75">
      <c r="A13" s="29" t="s">
        <v>15</v>
      </c>
      <c r="B13" s="30"/>
      <c r="C13" s="31"/>
      <c r="D13" s="32">
        <f t="shared" ref="D13:N13" si="3">SUM(D14:D19)</f>
        <v>950622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261143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>SUM(D13:N13)</f>
        <v>1211765</v>
      </c>
      <c r="P13" s="45">
        <f t="shared" si="1"/>
        <v>149.43457886299174</v>
      </c>
      <c r="Q13" s="10"/>
    </row>
    <row r="14" spans="1:134">
      <c r="A14" s="12"/>
      <c r="B14" s="25">
        <v>323.10000000000002</v>
      </c>
      <c r="C14" s="20" t="s">
        <v>16</v>
      </c>
      <c r="D14" s="46">
        <v>457134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ref="O14:O19" si="4">SUM(D14:N14)</f>
        <v>457134</v>
      </c>
      <c r="P14" s="47">
        <f t="shared" si="1"/>
        <v>56.373658897521274</v>
      </c>
      <c r="Q14" s="9"/>
    </row>
    <row r="15" spans="1:134">
      <c r="A15" s="12"/>
      <c r="B15" s="25">
        <v>323.39999999999998</v>
      </c>
      <c r="C15" s="20" t="s">
        <v>17</v>
      </c>
      <c r="D15" s="46">
        <v>2536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2536</v>
      </c>
      <c r="P15" s="47">
        <f t="shared" si="1"/>
        <v>0.31273893205080777</v>
      </c>
      <c r="Q15" s="9"/>
    </row>
    <row r="16" spans="1:134">
      <c r="A16" s="12"/>
      <c r="B16" s="25">
        <v>323.7</v>
      </c>
      <c r="C16" s="20" t="s">
        <v>19</v>
      </c>
      <c r="D16" s="46">
        <v>7430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7430</v>
      </c>
      <c r="P16" s="47">
        <f t="shared" si="1"/>
        <v>0.91626587742015042</v>
      </c>
      <c r="Q16" s="9"/>
    </row>
    <row r="17" spans="1:17">
      <c r="A17" s="12"/>
      <c r="B17" s="25">
        <v>324.20999999999998</v>
      </c>
      <c r="C17" s="20" t="s">
        <v>20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261143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261143</v>
      </c>
      <c r="P17" s="47">
        <f t="shared" si="1"/>
        <v>32.20409421630287</v>
      </c>
      <c r="Q17" s="9"/>
    </row>
    <row r="18" spans="1:17">
      <c r="A18" s="12"/>
      <c r="B18" s="25">
        <v>325.2</v>
      </c>
      <c r="C18" s="20" t="s">
        <v>87</v>
      </c>
      <c r="D18" s="46">
        <v>462951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462951</v>
      </c>
      <c r="P18" s="47">
        <f t="shared" si="1"/>
        <v>57.09100998890122</v>
      </c>
      <c r="Q18" s="9"/>
    </row>
    <row r="19" spans="1:17">
      <c r="A19" s="12"/>
      <c r="B19" s="25">
        <v>329.5</v>
      </c>
      <c r="C19" s="20" t="s">
        <v>139</v>
      </c>
      <c r="D19" s="46">
        <v>20571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20571</v>
      </c>
      <c r="P19" s="47">
        <f t="shared" si="1"/>
        <v>2.5368109507954126</v>
      </c>
      <c r="Q19" s="9"/>
    </row>
    <row r="20" spans="1:17" ht="15.75">
      <c r="A20" s="29" t="s">
        <v>140</v>
      </c>
      <c r="B20" s="30"/>
      <c r="C20" s="31"/>
      <c r="D20" s="32">
        <f t="shared" ref="D20:N20" si="5">SUM(D21:D28)</f>
        <v>4368576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32">
        <f t="shared" si="5"/>
        <v>0</v>
      </c>
      <c r="O20" s="44">
        <f t="shared" ref="O20:O29" si="6">SUM(D20:N20)</f>
        <v>4368576</v>
      </c>
      <c r="P20" s="45">
        <f t="shared" si="1"/>
        <v>538.73177950425452</v>
      </c>
      <c r="Q20" s="10"/>
    </row>
    <row r="21" spans="1:17">
      <c r="A21" s="12"/>
      <c r="B21" s="25">
        <v>331.1</v>
      </c>
      <c r="C21" s="20" t="s">
        <v>79</v>
      </c>
      <c r="D21" s="46">
        <v>1661656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1661656</v>
      </c>
      <c r="P21" s="47">
        <f t="shared" si="1"/>
        <v>204.91503267973857</v>
      </c>
      <c r="Q21" s="9"/>
    </row>
    <row r="22" spans="1:17">
      <c r="A22" s="12"/>
      <c r="B22" s="25">
        <v>331.2</v>
      </c>
      <c r="C22" s="20" t="s">
        <v>22</v>
      </c>
      <c r="D22" s="46">
        <v>7490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7490</v>
      </c>
      <c r="P22" s="47">
        <f t="shared" si="1"/>
        <v>0.92366506350968058</v>
      </c>
      <c r="Q22" s="9"/>
    </row>
    <row r="23" spans="1:17">
      <c r="A23" s="12"/>
      <c r="B23" s="25">
        <v>335.125</v>
      </c>
      <c r="C23" s="20" t="s">
        <v>141</v>
      </c>
      <c r="D23" s="46">
        <v>578583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578583</v>
      </c>
      <c r="P23" s="47">
        <f t="shared" si="1"/>
        <v>71.350721420643723</v>
      </c>
      <c r="Q23" s="9"/>
    </row>
    <row r="24" spans="1:17">
      <c r="A24" s="12"/>
      <c r="B24" s="25">
        <v>335.14</v>
      </c>
      <c r="C24" s="20" t="s">
        <v>89</v>
      </c>
      <c r="D24" s="46">
        <v>1199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1199</v>
      </c>
      <c r="P24" s="47">
        <f t="shared" si="1"/>
        <v>0.14786040202244419</v>
      </c>
      <c r="Q24" s="9"/>
    </row>
    <row r="25" spans="1:17">
      <c r="A25" s="12"/>
      <c r="B25" s="25">
        <v>335.15</v>
      </c>
      <c r="C25" s="20" t="s">
        <v>90</v>
      </c>
      <c r="D25" s="46">
        <v>294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294</v>
      </c>
      <c r="P25" s="47">
        <f t="shared" si="1"/>
        <v>3.6256011838697741E-2</v>
      </c>
      <c r="Q25" s="9"/>
    </row>
    <row r="26" spans="1:17">
      <c r="A26" s="12"/>
      <c r="B26" s="25">
        <v>335.18</v>
      </c>
      <c r="C26" s="20" t="s">
        <v>142</v>
      </c>
      <c r="D26" s="46">
        <v>2110579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2110579</v>
      </c>
      <c r="P26" s="47">
        <f t="shared" si="1"/>
        <v>260.27611296090765</v>
      </c>
      <c r="Q26" s="9"/>
    </row>
    <row r="27" spans="1:17">
      <c r="A27" s="12"/>
      <c r="B27" s="25">
        <v>335.19</v>
      </c>
      <c r="C27" s="20" t="s">
        <v>119</v>
      </c>
      <c r="D27" s="46">
        <v>595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595</v>
      </c>
      <c r="P27" s="47">
        <f t="shared" si="1"/>
        <v>7.337526205450734E-2</v>
      </c>
      <c r="Q27" s="9"/>
    </row>
    <row r="28" spans="1:17">
      <c r="A28" s="12"/>
      <c r="B28" s="25">
        <v>339</v>
      </c>
      <c r="C28" s="20" t="s">
        <v>92</v>
      </c>
      <c r="D28" s="46">
        <v>8180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8180</v>
      </c>
      <c r="P28" s="47">
        <f t="shared" si="1"/>
        <v>1.0087557035392773</v>
      </c>
      <c r="Q28" s="9"/>
    </row>
    <row r="29" spans="1:17" ht="15.75">
      <c r="A29" s="29" t="s">
        <v>35</v>
      </c>
      <c r="B29" s="30"/>
      <c r="C29" s="31"/>
      <c r="D29" s="32">
        <f t="shared" ref="D29:N29" si="7">SUM(D30:D35)</f>
        <v>107898</v>
      </c>
      <c r="E29" s="32">
        <f t="shared" si="7"/>
        <v>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5856623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 t="shared" si="7"/>
        <v>0</v>
      </c>
      <c r="O29" s="32">
        <f t="shared" si="6"/>
        <v>5964521</v>
      </c>
      <c r="P29" s="45">
        <f t="shared" si="1"/>
        <v>735.54334689850782</v>
      </c>
      <c r="Q29" s="10"/>
    </row>
    <row r="30" spans="1:17">
      <c r="A30" s="12"/>
      <c r="B30" s="25">
        <v>341.9</v>
      </c>
      <c r="C30" s="20" t="s">
        <v>109</v>
      </c>
      <c r="D30" s="46">
        <v>32655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ref="O30:O35" si="8">SUM(D30:N30)</f>
        <v>32655</v>
      </c>
      <c r="P30" s="47">
        <f t="shared" si="1"/>
        <v>4.0270070292267848</v>
      </c>
      <c r="Q30" s="9"/>
    </row>
    <row r="31" spans="1:17">
      <c r="A31" s="12"/>
      <c r="B31" s="25">
        <v>342.1</v>
      </c>
      <c r="C31" s="20" t="s">
        <v>41</v>
      </c>
      <c r="D31" s="46">
        <v>104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8"/>
        <v>104</v>
      </c>
      <c r="P31" s="47">
        <f t="shared" si="1"/>
        <v>1.2825255888518929E-2</v>
      </c>
      <c r="Q31" s="9"/>
    </row>
    <row r="32" spans="1:17">
      <c r="A32" s="12"/>
      <c r="B32" s="25">
        <v>343.3</v>
      </c>
      <c r="C32" s="20" t="s">
        <v>44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1505501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8"/>
        <v>1505501</v>
      </c>
      <c r="P32" s="47">
        <f t="shared" si="1"/>
        <v>185.65803428289556</v>
      </c>
      <c r="Q32" s="9"/>
    </row>
    <row r="33" spans="1:17">
      <c r="A33" s="12"/>
      <c r="B33" s="25">
        <v>343.4</v>
      </c>
      <c r="C33" s="20" t="s">
        <v>45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1175103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8"/>
        <v>1175103</v>
      </c>
      <c r="P33" s="47">
        <f t="shared" si="1"/>
        <v>144.91342952275249</v>
      </c>
      <c r="Q33" s="9"/>
    </row>
    <row r="34" spans="1:17">
      <c r="A34" s="12"/>
      <c r="B34" s="25">
        <v>343.5</v>
      </c>
      <c r="C34" s="20" t="s">
        <v>46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3176019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8"/>
        <v>3176019</v>
      </c>
      <c r="P34" s="47">
        <f t="shared" si="1"/>
        <v>391.6659267480577</v>
      </c>
      <c r="Q34" s="9"/>
    </row>
    <row r="35" spans="1:17">
      <c r="A35" s="12"/>
      <c r="B35" s="25">
        <v>349</v>
      </c>
      <c r="C35" s="20" t="s">
        <v>143</v>
      </c>
      <c r="D35" s="46">
        <v>75139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8"/>
        <v>75139</v>
      </c>
      <c r="P35" s="47">
        <f t="shared" si="1"/>
        <v>9.2661240596867671</v>
      </c>
      <c r="Q35" s="9"/>
    </row>
    <row r="36" spans="1:17" ht="15.75">
      <c r="A36" s="29" t="s">
        <v>36</v>
      </c>
      <c r="B36" s="30"/>
      <c r="C36" s="31"/>
      <c r="D36" s="32">
        <f t="shared" ref="D36:N36" si="9">SUM(D37:D39)</f>
        <v>59884</v>
      </c>
      <c r="E36" s="32">
        <f t="shared" si="9"/>
        <v>0</v>
      </c>
      <c r="F36" s="32">
        <f t="shared" si="9"/>
        <v>0</v>
      </c>
      <c r="G36" s="32">
        <f t="shared" si="9"/>
        <v>0</v>
      </c>
      <c r="H36" s="32">
        <f t="shared" si="9"/>
        <v>0</v>
      </c>
      <c r="I36" s="32">
        <f t="shared" si="9"/>
        <v>0</v>
      </c>
      <c r="J36" s="32">
        <f t="shared" si="9"/>
        <v>0</v>
      </c>
      <c r="K36" s="32">
        <f t="shared" si="9"/>
        <v>0</v>
      </c>
      <c r="L36" s="32">
        <f t="shared" si="9"/>
        <v>0</v>
      </c>
      <c r="M36" s="32">
        <f t="shared" si="9"/>
        <v>0</v>
      </c>
      <c r="N36" s="32">
        <f t="shared" si="9"/>
        <v>0</v>
      </c>
      <c r="O36" s="32">
        <f t="shared" ref="O36:O54" si="10">SUM(D36:N36)</f>
        <v>59884</v>
      </c>
      <c r="P36" s="45">
        <f t="shared" si="1"/>
        <v>7.3848809964237265</v>
      </c>
      <c r="Q36" s="10"/>
    </row>
    <row r="37" spans="1:17">
      <c r="A37" s="13"/>
      <c r="B37" s="39">
        <v>351.1</v>
      </c>
      <c r="C37" s="21" t="s">
        <v>51</v>
      </c>
      <c r="D37" s="46">
        <v>12777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10"/>
        <v>12777</v>
      </c>
      <c r="P37" s="47">
        <f t="shared" ref="P37:P54" si="11">(O37/P$56)</f>
        <v>1.5756566777654457</v>
      </c>
      <c r="Q37" s="9"/>
    </row>
    <row r="38" spans="1:17">
      <c r="A38" s="13"/>
      <c r="B38" s="39">
        <v>354</v>
      </c>
      <c r="C38" s="21" t="s">
        <v>120</v>
      </c>
      <c r="D38" s="46">
        <v>16859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10"/>
        <v>16859</v>
      </c>
      <c r="P38" s="47">
        <f t="shared" si="11"/>
        <v>2.079047971389814</v>
      </c>
      <c r="Q38" s="9"/>
    </row>
    <row r="39" spans="1:17">
      <c r="A39" s="13"/>
      <c r="B39" s="39">
        <v>359</v>
      </c>
      <c r="C39" s="21" t="s">
        <v>53</v>
      </c>
      <c r="D39" s="46">
        <v>30248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10"/>
        <v>30248</v>
      </c>
      <c r="P39" s="47">
        <f t="shared" si="11"/>
        <v>3.730176347268467</v>
      </c>
      <c r="Q39" s="9"/>
    </row>
    <row r="40" spans="1:17" ht="15.75">
      <c r="A40" s="29" t="s">
        <v>2</v>
      </c>
      <c r="B40" s="30"/>
      <c r="C40" s="31"/>
      <c r="D40" s="32">
        <f t="shared" ref="D40:N40" si="12">SUM(D41:D46)</f>
        <v>72985</v>
      </c>
      <c r="E40" s="32">
        <f t="shared" si="12"/>
        <v>0</v>
      </c>
      <c r="F40" s="32">
        <f t="shared" si="12"/>
        <v>0</v>
      </c>
      <c r="G40" s="32">
        <f t="shared" si="12"/>
        <v>0</v>
      </c>
      <c r="H40" s="32">
        <f t="shared" si="12"/>
        <v>0</v>
      </c>
      <c r="I40" s="32">
        <f t="shared" si="12"/>
        <v>-3473774</v>
      </c>
      <c r="J40" s="32">
        <f t="shared" si="12"/>
        <v>0</v>
      </c>
      <c r="K40" s="32">
        <f t="shared" si="12"/>
        <v>0</v>
      </c>
      <c r="L40" s="32">
        <f t="shared" si="12"/>
        <v>0</v>
      </c>
      <c r="M40" s="32">
        <f t="shared" si="12"/>
        <v>0</v>
      </c>
      <c r="N40" s="32">
        <f t="shared" si="12"/>
        <v>0</v>
      </c>
      <c r="O40" s="32">
        <f t="shared" si="10"/>
        <v>-3400789</v>
      </c>
      <c r="P40" s="45">
        <f t="shared" si="11"/>
        <v>-419.38451103711924</v>
      </c>
      <c r="Q40" s="10"/>
    </row>
    <row r="41" spans="1:17">
      <c r="A41" s="12"/>
      <c r="B41" s="25">
        <v>361.1</v>
      </c>
      <c r="C41" s="20" t="s">
        <v>55</v>
      </c>
      <c r="D41" s="46">
        <v>109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10"/>
        <v>109</v>
      </c>
      <c r="P41" s="47">
        <f t="shared" si="11"/>
        <v>1.344185472931311E-2</v>
      </c>
      <c r="Q41" s="9"/>
    </row>
    <row r="42" spans="1:17">
      <c r="A42" s="12"/>
      <c r="B42" s="25">
        <v>362</v>
      </c>
      <c r="C42" s="20" t="s">
        <v>56</v>
      </c>
      <c r="D42" s="46">
        <v>21012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0"/>
        <v>21012</v>
      </c>
      <c r="P42" s="47">
        <f t="shared" si="11"/>
        <v>2.591194968553459</v>
      </c>
      <c r="Q42" s="9"/>
    </row>
    <row r="43" spans="1:17">
      <c r="A43" s="12"/>
      <c r="B43" s="25">
        <v>364</v>
      </c>
      <c r="C43" s="20" t="s">
        <v>94</v>
      </c>
      <c r="D43" s="46">
        <v>8084</v>
      </c>
      <c r="E43" s="46">
        <v>0</v>
      </c>
      <c r="F43" s="46">
        <v>0</v>
      </c>
      <c r="G43" s="46">
        <v>0</v>
      </c>
      <c r="H43" s="46">
        <v>0</v>
      </c>
      <c r="I43" s="46">
        <v>-3489799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10"/>
        <v>-3481715</v>
      </c>
      <c r="P43" s="47">
        <f t="shared" si="11"/>
        <v>-429.36428659514121</v>
      </c>
      <c r="Q43" s="9"/>
    </row>
    <row r="44" spans="1:17">
      <c r="A44" s="12"/>
      <c r="B44" s="25">
        <v>365</v>
      </c>
      <c r="C44" s="20" t="s">
        <v>110</v>
      </c>
      <c r="D44" s="46">
        <v>1359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0"/>
        <v>1359</v>
      </c>
      <c r="P44" s="47">
        <f t="shared" si="11"/>
        <v>0.16759156492785793</v>
      </c>
      <c r="Q44" s="9"/>
    </row>
    <row r="45" spans="1:17">
      <c r="A45" s="12"/>
      <c r="B45" s="25">
        <v>366</v>
      </c>
      <c r="C45" s="20" t="s">
        <v>58</v>
      </c>
      <c r="D45" s="46">
        <v>33350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0"/>
        <v>33350</v>
      </c>
      <c r="P45" s="47">
        <f t="shared" si="11"/>
        <v>4.112714268097176</v>
      </c>
      <c r="Q45" s="9"/>
    </row>
    <row r="46" spans="1:17">
      <c r="A46" s="12"/>
      <c r="B46" s="25">
        <v>369.9</v>
      </c>
      <c r="C46" s="20" t="s">
        <v>59</v>
      </c>
      <c r="D46" s="46">
        <v>9071</v>
      </c>
      <c r="E46" s="46">
        <v>0</v>
      </c>
      <c r="F46" s="46">
        <v>0</v>
      </c>
      <c r="G46" s="46">
        <v>0</v>
      </c>
      <c r="H46" s="46">
        <v>0</v>
      </c>
      <c r="I46" s="46">
        <v>16025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0"/>
        <v>25096</v>
      </c>
      <c r="P46" s="47">
        <f t="shared" si="11"/>
        <v>3.0948329017141449</v>
      </c>
      <c r="Q46" s="9"/>
    </row>
    <row r="47" spans="1:17" ht="15.75">
      <c r="A47" s="29" t="s">
        <v>37</v>
      </c>
      <c r="B47" s="30"/>
      <c r="C47" s="31"/>
      <c r="D47" s="32">
        <f t="shared" ref="D47:N47" si="13">SUM(D48:D53)</f>
        <v>3193019</v>
      </c>
      <c r="E47" s="32">
        <f t="shared" si="13"/>
        <v>0</v>
      </c>
      <c r="F47" s="32">
        <f t="shared" si="13"/>
        <v>0</v>
      </c>
      <c r="G47" s="32">
        <f t="shared" si="13"/>
        <v>0</v>
      </c>
      <c r="H47" s="32">
        <f t="shared" si="13"/>
        <v>0</v>
      </c>
      <c r="I47" s="32">
        <f t="shared" si="13"/>
        <v>4832105</v>
      </c>
      <c r="J47" s="32">
        <f t="shared" si="13"/>
        <v>0</v>
      </c>
      <c r="K47" s="32">
        <f t="shared" si="13"/>
        <v>0</v>
      </c>
      <c r="L47" s="32">
        <f t="shared" si="13"/>
        <v>0</v>
      </c>
      <c r="M47" s="32">
        <f t="shared" si="13"/>
        <v>0</v>
      </c>
      <c r="N47" s="32">
        <f t="shared" si="13"/>
        <v>0</v>
      </c>
      <c r="O47" s="32">
        <f t="shared" si="10"/>
        <v>8025124</v>
      </c>
      <c r="P47" s="45">
        <f t="shared" si="11"/>
        <v>989.65643112590953</v>
      </c>
      <c r="Q47" s="9"/>
    </row>
    <row r="48" spans="1:17">
      <c r="A48" s="12"/>
      <c r="B48" s="25">
        <v>381</v>
      </c>
      <c r="C48" s="20" t="s">
        <v>60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372234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0"/>
        <v>372234</v>
      </c>
      <c r="P48" s="47">
        <f t="shared" si="11"/>
        <v>45.903810580836108</v>
      </c>
      <c r="Q48" s="9"/>
    </row>
    <row r="49" spans="1:120">
      <c r="A49" s="12"/>
      <c r="B49" s="25">
        <v>384</v>
      </c>
      <c r="C49" s="20" t="s">
        <v>61</v>
      </c>
      <c r="D49" s="46">
        <v>3182770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10"/>
        <v>3182770</v>
      </c>
      <c r="P49" s="47">
        <f t="shared" si="11"/>
        <v>392.49845850289802</v>
      </c>
      <c r="Q49" s="9"/>
    </row>
    <row r="50" spans="1:120">
      <c r="A50" s="12"/>
      <c r="B50" s="25">
        <v>388.2</v>
      </c>
      <c r="C50" s="20" t="s">
        <v>130</v>
      </c>
      <c r="D50" s="46">
        <v>10249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10"/>
        <v>10249</v>
      </c>
      <c r="P50" s="47">
        <f t="shared" si="11"/>
        <v>1.2639043038599087</v>
      </c>
      <c r="Q50" s="9"/>
    </row>
    <row r="51" spans="1:120">
      <c r="A51" s="12"/>
      <c r="B51" s="25">
        <v>389.2</v>
      </c>
      <c r="C51" s="20" t="s">
        <v>144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206448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206448</v>
      </c>
      <c r="P51" s="47">
        <f t="shared" si="11"/>
        <v>25.459119496855347</v>
      </c>
      <c r="Q51" s="9"/>
    </row>
    <row r="52" spans="1:120">
      <c r="A52" s="12"/>
      <c r="B52" s="25">
        <v>389.3</v>
      </c>
      <c r="C52" s="20" t="s">
        <v>145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4063425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4063425</v>
      </c>
      <c r="P52" s="47">
        <f t="shared" si="11"/>
        <v>501.10062893081761</v>
      </c>
      <c r="Q52" s="9"/>
    </row>
    <row r="53" spans="1:120" ht="15.75" thickBot="1">
      <c r="A53" s="12"/>
      <c r="B53" s="25">
        <v>389.9</v>
      </c>
      <c r="C53" s="20" t="s">
        <v>62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189998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189998</v>
      </c>
      <c r="P53" s="47">
        <f t="shared" si="11"/>
        <v>23.430509310642496</v>
      </c>
      <c r="Q53" s="9"/>
    </row>
    <row r="54" spans="1:120" ht="16.5" thickBot="1">
      <c r="A54" s="14" t="s">
        <v>49</v>
      </c>
      <c r="B54" s="23"/>
      <c r="C54" s="22"/>
      <c r="D54" s="15">
        <f t="shared" ref="D54:N54" si="14">SUM(D5,D13,D20,D29,D36,D40,D47)</f>
        <v>10348879</v>
      </c>
      <c r="E54" s="15">
        <f t="shared" si="14"/>
        <v>0</v>
      </c>
      <c r="F54" s="15">
        <f t="shared" si="14"/>
        <v>0</v>
      </c>
      <c r="G54" s="15">
        <f t="shared" si="14"/>
        <v>0</v>
      </c>
      <c r="H54" s="15">
        <f t="shared" si="14"/>
        <v>0</v>
      </c>
      <c r="I54" s="15">
        <f t="shared" si="14"/>
        <v>7476097</v>
      </c>
      <c r="J54" s="15">
        <f t="shared" si="14"/>
        <v>0</v>
      </c>
      <c r="K54" s="15">
        <f t="shared" si="14"/>
        <v>0</v>
      </c>
      <c r="L54" s="15">
        <f t="shared" si="14"/>
        <v>0</v>
      </c>
      <c r="M54" s="15">
        <f t="shared" si="14"/>
        <v>0</v>
      </c>
      <c r="N54" s="15">
        <f t="shared" si="14"/>
        <v>0</v>
      </c>
      <c r="O54" s="15">
        <f t="shared" si="10"/>
        <v>17824976</v>
      </c>
      <c r="P54" s="38">
        <f t="shared" si="11"/>
        <v>2198.1719077568132</v>
      </c>
      <c r="Q54" s="6"/>
      <c r="R54" s="2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</row>
    <row r="55" spans="1:120">
      <c r="A55" s="16"/>
      <c r="B55" s="18"/>
      <c r="C55" s="18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9"/>
    </row>
    <row r="56" spans="1:120">
      <c r="A56" s="40"/>
      <c r="B56" s="41"/>
      <c r="C56" s="41"/>
      <c r="D56" s="42"/>
      <c r="E56" s="42"/>
      <c r="F56" s="42"/>
      <c r="G56" s="42"/>
      <c r="H56" s="42"/>
      <c r="I56" s="42"/>
      <c r="J56" s="42"/>
      <c r="K56" s="42"/>
      <c r="L56" s="42"/>
      <c r="M56" s="121" t="s">
        <v>146</v>
      </c>
      <c r="N56" s="121"/>
      <c r="O56" s="121"/>
      <c r="P56" s="43">
        <v>8109</v>
      </c>
    </row>
    <row r="57" spans="1:120">
      <c r="A57" s="122"/>
      <c r="B57" s="99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100"/>
    </row>
    <row r="58" spans="1:120" ht="15.75" customHeight="1" thickBot="1">
      <c r="A58" s="123" t="s">
        <v>77</v>
      </c>
      <c r="B58" s="102"/>
      <c r="C58" s="102"/>
      <c r="D58" s="102"/>
      <c r="E58" s="102"/>
      <c r="F58" s="102"/>
      <c r="G58" s="102"/>
      <c r="H58" s="102"/>
      <c r="I58" s="102"/>
      <c r="J58" s="102"/>
      <c r="K58" s="102"/>
      <c r="L58" s="102"/>
      <c r="M58" s="102"/>
      <c r="N58" s="102"/>
      <c r="O58" s="102"/>
      <c r="P58" s="103"/>
    </row>
  </sheetData>
  <mergeCells count="10">
    <mergeCell ref="M56:O56"/>
    <mergeCell ref="A57:P57"/>
    <mergeCell ref="A58:P5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70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128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63</v>
      </c>
      <c r="B3" s="111"/>
      <c r="C3" s="112"/>
      <c r="D3" s="131" t="s">
        <v>31</v>
      </c>
      <c r="E3" s="132"/>
      <c r="F3" s="132"/>
      <c r="G3" s="132"/>
      <c r="H3" s="133"/>
      <c r="I3" s="131" t="s">
        <v>32</v>
      </c>
      <c r="J3" s="133"/>
      <c r="K3" s="131" t="s">
        <v>34</v>
      </c>
      <c r="L3" s="133"/>
      <c r="M3" s="36"/>
      <c r="N3" s="37"/>
      <c r="O3" s="134" t="s">
        <v>68</v>
      </c>
      <c r="P3" s="11"/>
      <c r="Q3"/>
    </row>
    <row r="4" spans="1:133" ht="32.25" customHeight="1" thickBot="1">
      <c r="A4" s="113"/>
      <c r="B4" s="114"/>
      <c r="C4" s="115"/>
      <c r="D4" s="34" t="s">
        <v>3</v>
      </c>
      <c r="E4" s="34" t="s">
        <v>64</v>
      </c>
      <c r="F4" s="34" t="s">
        <v>65</v>
      </c>
      <c r="G4" s="34" t="s">
        <v>66</v>
      </c>
      <c r="H4" s="34" t="s">
        <v>4</v>
      </c>
      <c r="I4" s="34" t="s">
        <v>5</v>
      </c>
      <c r="J4" s="35" t="s">
        <v>67</v>
      </c>
      <c r="K4" s="35" t="s">
        <v>6</v>
      </c>
      <c r="L4" s="35" t="s">
        <v>7</v>
      </c>
      <c r="M4" s="35" t="s">
        <v>8</v>
      </c>
      <c r="N4" s="35" t="s">
        <v>33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1521511</v>
      </c>
      <c r="E5" s="27">
        <f t="shared" si="0"/>
        <v>9346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1530857</v>
      </c>
      <c r="O5" s="33">
        <f t="shared" ref="O5:O51" si="1">(N5/O$53)</f>
        <v>171.27511747594539</v>
      </c>
      <c r="P5" s="6"/>
    </row>
    <row r="6" spans="1:133">
      <c r="A6" s="12"/>
      <c r="B6" s="25">
        <v>311</v>
      </c>
      <c r="C6" s="20" t="s">
        <v>1</v>
      </c>
      <c r="D6" s="46">
        <v>600353</v>
      </c>
      <c r="E6" s="46">
        <v>9346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609699</v>
      </c>
      <c r="O6" s="47">
        <f t="shared" si="1"/>
        <v>68.214253748042069</v>
      </c>
      <c r="P6" s="9"/>
    </row>
    <row r="7" spans="1:133">
      <c r="A7" s="12"/>
      <c r="B7" s="25">
        <v>312.41000000000003</v>
      </c>
      <c r="C7" s="20" t="s">
        <v>9</v>
      </c>
      <c r="D7" s="46">
        <v>191726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191726</v>
      </c>
      <c r="O7" s="47">
        <f t="shared" si="1"/>
        <v>21.450660102931305</v>
      </c>
      <c r="P7" s="9"/>
    </row>
    <row r="8" spans="1:133">
      <c r="A8" s="12"/>
      <c r="B8" s="25">
        <v>314.10000000000002</v>
      </c>
      <c r="C8" s="20" t="s">
        <v>10</v>
      </c>
      <c r="D8" s="46">
        <v>566607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566607</v>
      </c>
      <c r="O8" s="47">
        <f t="shared" si="1"/>
        <v>63.393040948758113</v>
      </c>
      <c r="P8" s="9"/>
    </row>
    <row r="9" spans="1:133">
      <c r="A9" s="12"/>
      <c r="B9" s="25">
        <v>314.39999999999998</v>
      </c>
      <c r="C9" s="20" t="s">
        <v>11</v>
      </c>
      <c r="D9" s="46">
        <v>3037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3037</v>
      </c>
      <c r="O9" s="47">
        <f t="shared" si="1"/>
        <v>0.3397851868426941</v>
      </c>
      <c r="P9" s="9"/>
    </row>
    <row r="10" spans="1:133">
      <c r="A10" s="12"/>
      <c r="B10" s="25">
        <v>314.8</v>
      </c>
      <c r="C10" s="20" t="s">
        <v>12</v>
      </c>
      <c r="D10" s="46">
        <v>313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313</v>
      </c>
      <c r="O10" s="47">
        <f t="shared" si="1"/>
        <v>3.5019019914969793E-2</v>
      </c>
      <c r="P10" s="9"/>
    </row>
    <row r="11" spans="1:133">
      <c r="A11" s="12"/>
      <c r="B11" s="25">
        <v>315</v>
      </c>
      <c r="C11" s="20" t="s">
        <v>85</v>
      </c>
      <c r="D11" s="46">
        <v>142452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142452</v>
      </c>
      <c r="O11" s="47">
        <f t="shared" si="1"/>
        <v>15.937793689863504</v>
      </c>
      <c r="P11" s="9"/>
    </row>
    <row r="12" spans="1:133">
      <c r="A12" s="12"/>
      <c r="B12" s="25">
        <v>316</v>
      </c>
      <c r="C12" s="20" t="s">
        <v>86</v>
      </c>
      <c r="D12" s="46">
        <v>17023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17023</v>
      </c>
      <c r="O12" s="47">
        <f t="shared" si="1"/>
        <v>1.9045647795927501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SUM(D14:D19)</f>
        <v>951941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98475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9" si="4">SUM(D13:M13)</f>
        <v>1050416</v>
      </c>
      <c r="O13" s="45">
        <f t="shared" si="1"/>
        <v>117.52248825240547</v>
      </c>
      <c r="P13" s="10"/>
    </row>
    <row r="14" spans="1:133">
      <c r="A14" s="12"/>
      <c r="B14" s="25">
        <v>323.10000000000002</v>
      </c>
      <c r="C14" s="20" t="s">
        <v>16</v>
      </c>
      <c r="D14" s="46">
        <v>440890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440890</v>
      </c>
      <c r="O14" s="47">
        <f t="shared" si="1"/>
        <v>49.327590064891474</v>
      </c>
      <c r="P14" s="9"/>
    </row>
    <row r="15" spans="1:133">
      <c r="A15" s="12"/>
      <c r="B15" s="25">
        <v>323.39999999999998</v>
      </c>
      <c r="C15" s="20" t="s">
        <v>17</v>
      </c>
      <c r="D15" s="46">
        <v>2310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2310</v>
      </c>
      <c r="O15" s="47">
        <f t="shared" si="1"/>
        <v>0.25844707988364285</v>
      </c>
      <c r="P15" s="9"/>
    </row>
    <row r="16" spans="1:133">
      <c r="A16" s="12"/>
      <c r="B16" s="25">
        <v>323.7</v>
      </c>
      <c r="C16" s="20" t="s">
        <v>19</v>
      </c>
      <c r="D16" s="46">
        <v>9725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9725</v>
      </c>
      <c r="O16" s="47">
        <f t="shared" si="1"/>
        <v>1.0880510181248602</v>
      </c>
      <c r="P16" s="9"/>
    </row>
    <row r="17" spans="1:16">
      <c r="A17" s="12"/>
      <c r="B17" s="25">
        <v>324.20999999999998</v>
      </c>
      <c r="C17" s="20" t="s">
        <v>20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98475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98475</v>
      </c>
      <c r="O17" s="47">
        <f t="shared" si="1"/>
        <v>11.017565450883867</v>
      </c>
      <c r="P17" s="9"/>
    </row>
    <row r="18" spans="1:16">
      <c r="A18" s="12"/>
      <c r="B18" s="25">
        <v>325.2</v>
      </c>
      <c r="C18" s="20" t="s">
        <v>87</v>
      </c>
      <c r="D18" s="46">
        <v>489017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489017</v>
      </c>
      <c r="O18" s="47">
        <f t="shared" si="1"/>
        <v>54.712127992839562</v>
      </c>
      <c r="P18" s="9"/>
    </row>
    <row r="19" spans="1:16">
      <c r="A19" s="12"/>
      <c r="B19" s="25">
        <v>329</v>
      </c>
      <c r="C19" s="20" t="s">
        <v>21</v>
      </c>
      <c r="D19" s="46">
        <v>9999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9999</v>
      </c>
      <c r="O19" s="47">
        <f t="shared" si="1"/>
        <v>1.1187066457820543</v>
      </c>
      <c r="P19" s="9"/>
    </row>
    <row r="20" spans="1:16" ht="15.75">
      <c r="A20" s="29" t="s">
        <v>23</v>
      </c>
      <c r="B20" s="30"/>
      <c r="C20" s="31"/>
      <c r="D20" s="32">
        <f t="shared" ref="D20:M20" si="5">SUM(D21:D28)</f>
        <v>15488790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15488790</v>
      </c>
      <c r="O20" s="45">
        <f t="shared" si="1"/>
        <v>1732.9145222644886</v>
      </c>
      <c r="P20" s="10"/>
    </row>
    <row r="21" spans="1:16">
      <c r="A21" s="12"/>
      <c r="B21" s="25">
        <v>331.1</v>
      </c>
      <c r="C21" s="20" t="s">
        <v>79</v>
      </c>
      <c r="D21" s="46">
        <v>11838720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11838720</v>
      </c>
      <c r="O21" s="47">
        <f t="shared" si="1"/>
        <v>1324.5379279480869</v>
      </c>
      <c r="P21" s="9"/>
    </row>
    <row r="22" spans="1:16">
      <c r="A22" s="12"/>
      <c r="B22" s="25">
        <v>331.2</v>
      </c>
      <c r="C22" s="20" t="s">
        <v>22</v>
      </c>
      <c r="D22" s="46">
        <v>69136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69136</v>
      </c>
      <c r="O22" s="47">
        <f t="shared" si="1"/>
        <v>7.7350637726560754</v>
      </c>
      <c r="P22" s="9"/>
    </row>
    <row r="23" spans="1:16">
      <c r="A23" s="12"/>
      <c r="B23" s="25">
        <v>334.1</v>
      </c>
      <c r="C23" s="20" t="s">
        <v>129</v>
      </c>
      <c r="D23" s="46">
        <v>1177576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1177576</v>
      </c>
      <c r="O23" s="47">
        <f t="shared" si="1"/>
        <v>131.7493846498098</v>
      </c>
      <c r="P23" s="9"/>
    </row>
    <row r="24" spans="1:16">
      <c r="A24" s="12"/>
      <c r="B24" s="25">
        <v>335.12</v>
      </c>
      <c r="C24" s="20" t="s">
        <v>88</v>
      </c>
      <c r="D24" s="46">
        <v>592408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592408</v>
      </c>
      <c r="O24" s="47">
        <f t="shared" si="1"/>
        <v>66.2797046319087</v>
      </c>
      <c r="P24" s="9"/>
    </row>
    <row r="25" spans="1:16">
      <c r="A25" s="12"/>
      <c r="B25" s="25">
        <v>335.14</v>
      </c>
      <c r="C25" s="20" t="s">
        <v>89</v>
      </c>
      <c r="D25" s="46">
        <v>947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947</v>
      </c>
      <c r="O25" s="47">
        <f t="shared" si="1"/>
        <v>0.10595211456701722</v>
      </c>
      <c r="P25" s="9"/>
    </row>
    <row r="26" spans="1:16">
      <c r="A26" s="12"/>
      <c r="B26" s="25">
        <v>335.15</v>
      </c>
      <c r="C26" s="20" t="s">
        <v>90</v>
      </c>
      <c r="D26" s="46">
        <v>294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294</v>
      </c>
      <c r="O26" s="47">
        <f t="shared" si="1"/>
        <v>3.2893264712463635E-2</v>
      </c>
      <c r="P26" s="9"/>
    </row>
    <row r="27" spans="1:16">
      <c r="A27" s="12"/>
      <c r="B27" s="25">
        <v>335.18</v>
      </c>
      <c r="C27" s="20" t="s">
        <v>91</v>
      </c>
      <c r="D27" s="46">
        <v>1733893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1733893</v>
      </c>
      <c r="O27" s="47">
        <f t="shared" si="1"/>
        <v>193.99116133363168</v>
      </c>
      <c r="P27" s="9"/>
    </row>
    <row r="28" spans="1:16">
      <c r="A28" s="12"/>
      <c r="B28" s="25">
        <v>335.19</v>
      </c>
      <c r="C28" s="20" t="s">
        <v>119</v>
      </c>
      <c r="D28" s="46">
        <v>75816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75816</v>
      </c>
      <c r="O28" s="47">
        <f t="shared" si="1"/>
        <v>8.4824345491161335</v>
      </c>
      <c r="P28" s="9"/>
    </row>
    <row r="29" spans="1:16" ht="15.75">
      <c r="A29" s="29" t="s">
        <v>35</v>
      </c>
      <c r="B29" s="30"/>
      <c r="C29" s="31"/>
      <c r="D29" s="32">
        <f t="shared" ref="D29:M29" si="6">SUM(D30:D35)</f>
        <v>90441</v>
      </c>
      <c r="E29" s="32">
        <f t="shared" si="6"/>
        <v>0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5319595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0</v>
      </c>
      <c r="N29" s="32">
        <f t="shared" si="4"/>
        <v>5410036</v>
      </c>
      <c r="O29" s="45">
        <f t="shared" si="1"/>
        <v>605.28485119713582</v>
      </c>
      <c r="P29" s="10"/>
    </row>
    <row r="30" spans="1:16">
      <c r="A30" s="12"/>
      <c r="B30" s="25">
        <v>341.9</v>
      </c>
      <c r="C30" s="20" t="s">
        <v>109</v>
      </c>
      <c r="D30" s="46">
        <v>10850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7">SUM(D30:M30)</f>
        <v>10850</v>
      </c>
      <c r="O30" s="47">
        <f t="shared" si="1"/>
        <v>1.2139181024837771</v>
      </c>
      <c r="P30" s="9"/>
    </row>
    <row r="31" spans="1:16">
      <c r="A31" s="12"/>
      <c r="B31" s="25">
        <v>342.1</v>
      </c>
      <c r="C31" s="20" t="s">
        <v>41</v>
      </c>
      <c r="D31" s="46">
        <v>4982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4982</v>
      </c>
      <c r="O31" s="47">
        <f t="shared" si="1"/>
        <v>0.55739539046766617</v>
      </c>
      <c r="P31" s="9"/>
    </row>
    <row r="32" spans="1:16">
      <c r="A32" s="12"/>
      <c r="B32" s="25">
        <v>343.3</v>
      </c>
      <c r="C32" s="20" t="s">
        <v>44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1382881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1382881</v>
      </c>
      <c r="O32" s="47">
        <f t="shared" si="1"/>
        <v>154.71928843141643</v>
      </c>
      <c r="P32" s="9"/>
    </row>
    <row r="33" spans="1:16">
      <c r="A33" s="12"/>
      <c r="B33" s="25">
        <v>343.4</v>
      </c>
      <c r="C33" s="20" t="s">
        <v>45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1057208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1057208</v>
      </c>
      <c r="O33" s="47">
        <f t="shared" si="1"/>
        <v>118.28238979637503</v>
      </c>
      <c r="P33" s="9"/>
    </row>
    <row r="34" spans="1:16">
      <c r="A34" s="12"/>
      <c r="B34" s="25">
        <v>343.5</v>
      </c>
      <c r="C34" s="20" t="s">
        <v>46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2879506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2879506</v>
      </c>
      <c r="O34" s="47">
        <f t="shared" si="1"/>
        <v>322.16446632356229</v>
      </c>
      <c r="P34" s="9"/>
    </row>
    <row r="35" spans="1:16">
      <c r="A35" s="12"/>
      <c r="B35" s="25">
        <v>349</v>
      </c>
      <c r="C35" s="20" t="s">
        <v>102</v>
      </c>
      <c r="D35" s="46">
        <v>74609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74609</v>
      </c>
      <c r="O35" s="47">
        <f t="shared" si="1"/>
        <v>8.3473931528306107</v>
      </c>
      <c r="P35" s="9"/>
    </row>
    <row r="36" spans="1:16" ht="15.75">
      <c r="A36" s="29" t="s">
        <v>36</v>
      </c>
      <c r="B36" s="30"/>
      <c r="C36" s="31"/>
      <c r="D36" s="32">
        <f t="shared" ref="D36:M36" si="8">SUM(D37:D39)</f>
        <v>47090</v>
      </c>
      <c r="E36" s="32">
        <f t="shared" si="8"/>
        <v>0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ref="N36:N51" si="9">SUM(D36:M36)</f>
        <v>47090</v>
      </c>
      <c r="O36" s="45">
        <f t="shared" si="1"/>
        <v>5.268516446632356</v>
      </c>
      <c r="P36" s="10"/>
    </row>
    <row r="37" spans="1:16">
      <c r="A37" s="13"/>
      <c r="B37" s="39">
        <v>351.1</v>
      </c>
      <c r="C37" s="21" t="s">
        <v>51</v>
      </c>
      <c r="D37" s="46">
        <v>21406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21406</v>
      </c>
      <c r="O37" s="47">
        <f t="shared" si="1"/>
        <v>2.3949429402550906</v>
      </c>
      <c r="P37" s="9"/>
    </row>
    <row r="38" spans="1:16">
      <c r="A38" s="13"/>
      <c r="B38" s="39">
        <v>354</v>
      </c>
      <c r="C38" s="21" t="s">
        <v>120</v>
      </c>
      <c r="D38" s="46">
        <v>12444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12444</v>
      </c>
      <c r="O38" s="47">
        <f t="shared" si="1"/>
        <v>1.3922577757887671</v>
      </c>
      <c r="P38" s="9"/>
    </row>
    <row r="39" spans="1:16">
      <c r="A39" s="13"/>
      <c r="B39" s="39">
        <v>359</v>
      </c>
      <c r="C39" s="21" t="s">
        <v>53</v>
      </c>
      <c r="D39" s="46">
        <v>13240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13240</v>
      </c>
      <c r="O39" s="47">
        <f t="shared" si="1"/>
        <v>1.4813157305884985</v>
      </c>
      <c r="P39" s="9"/>
    </row>
    <row r="40" spans="1:16" ht="15.75">
      <c r="A40" s="29" t="s">
        <v>2</v>
      </c>
      <c r="B40" s="30"/>
      <c r="C40" s="31"/>
      <c r="D40" s="32">
        <f t="shared" ref="D40:M40" si="10">SUM(D41:D46)</f>
        <v>412315</v>
      </c>
      <c r="E40" s="32">
        <f t="shared" si="10"/>
        <v>0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92894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si="9"/>
        <v>505209</v>
      </c>
      <c r="O40" s="45">
        <f t="shared" si="1"/>
        <v>56.523718952785856</v>
      </c>
      <c r="P40" s="10"/>
    </row>
    <row r="41" spans="1:16">
      <c r="A41" s="12"/>
      <c r="B41" s="25">
        <v>361.1</v>
      </c>
      <c r="C41" s="20" t="s">
        <v>55</v>
      </c>
      <c r="D41" s="46">
        <v>251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251</v>
      </c>
      <c r="O41" s="47">
        <f t="shared" si="1"/>
        <v>2.8082345043633921E-2</v>
      </c>
      <c r="P41" s="9"/>
    </row>
    <row r="42" spans="1:16">
      <c r="A42" s="12"/>
      <c r="B42" s="25">
        <v>362</v>
      </c>
      <c r="C42" s="20" t="s">
        <v>56</v>
      </c>
      <c r="D42" s="46">
        <v>332200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332200</v>
      </c>
      <c r="O42" s="47">
        <f t="shared" si="1"/>
        <v>37.167151488028644</v>
      </c>
      <c r="P42" s="9"/>
    </row>
    <row r="43" spans="1:16">
      <c r="A43" s="12"/>
      <c r="B43" s="25">
        <v>364</v>
      </c>
      <c r="C43" s="20" t="s">
        <v>94</v>
      </c>
      <c r="D43" s="46">
        <v>6800</v>
      </c>
      <c r="E43" s="46">
        <v>0</v>
      </c>
      <c r="F43" s="46">
        <v>0</v>
      </c>
      <c r="G43" s="46">
        <v>0</v>
      </c>
      <c r="H43" s="46">
        <v>0</v>
      </c>
      <c r="I43" s="46">
        <v>23150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29950</v>
      </c>
      <c r="O43" s="47">
        <f t="shared" si="1"/>
        <v>3.3508614902662788</v>
      </c>
      <c r="P43" s="9"/>
    </row>
    <row r="44" spans="1:16">
      <c r="A44" s="12"/>
      <c r="B44" s="25">
        <v>365</v>
      </c>
      <c r="C44" s="20" t="s">
        <v>110</v>
      </c>
      <c r="D44" s="46">
        <v>700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700</v>
      </c>
      <c r="O44" s="47">
        <f t="shared" si="1"/>
        <v>7.8317296934437231E-2</v>
      </c>
      <c r="P44" s="9"/>
    </row>
    <row r="45" spans="1:16">
      <c r="A45" s="12"/>
      <c r="B45" s="25">
        <v>366</v>
      </c>
      <c r="C45" s="20" t="s">
        <v>58</v>
      </c>
      <c r="D45" s="46">
        <v>16078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16078</v>
      </c>
      <c r="O45" s="47">
        <f t="shared" si="1"/>
        <v>1.7988364287312597</v>
      </c>
      <c r="P45" s="9"/>
    </row>
    <row r="46" spans="1:16">
      <c r="A46" s="12"/>
      <c r="B46" s="25">
        <v>369.9</v>
      </c>
      <c r="C46" s="20" t="s">
        <v>59</v>
      </c>
      <c r="D46" s="46">
        <v>56286</v>
      </c>
      <c r="E46" s="46">
        <v>0</v>
      </c>
      <c r="F46" s="46">
        <v>0</v>
      </c>
      <c r="G46" s="46">
        <v>0</v>
      </c>
      <c r="H46" s="46">
        <v>0</v>
      </c>
      <c r="I46" s="46">
        <v>69744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126030</v>
      </c>
      <c r="O46" s="47">
        <f t="shared" si="1"/>
        <v>14.100469903781606</v>
      </c>
      <c r="P46" s="9"/>
    </row>
    <row r="47" spans="1:16" ht="15.75">
      <c r="A47" s="29" t="s">
        <v>37</v>
      </c>
      <c r="B47" s="30"/>
      <c r="C47" s="31"/>
      <c r="D47" s="32">
        <f t="shared" ref="D47:M47" si="11">SUM(D48:D50)</f>
        <v>876001</v>
      </c>
      <c r="E47" s="32">
        <f t="shared" si="11"/>
        <v>0</v>
      </c>
      <c r="F47" s="32">
        <f t="shared" si="11"/>
        <v>0</v>
      </c>
      <c r="G47" s="32">
        <f t="shared" si="11"/>
        <v>0</v>
      </c>
      <c r="H47" s="32">
        <f t="shared" si="11"/>
        <v>0</v>
      </c>
      <c r="I47" s="32">
        <f t="shared" si="11"/>
        <v>475227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 t="shared" si="9"/>
        <v>1351228</v>
      </c>
      <c r="O47" s="45">
        <f t="shared" si="1"/>
        <v>151.17789214589394</v>
      </c>
      <c r="P47" s="9"/>
    </row>
    <row r="48" spans="1:16">
      <c r="A48" s="12"/>
      <c r="B48" s="25">
        <v>388.2</v>
      </c>
      <c r="C48" s="20" t="s">
        <v>130</v>
      </c>
      <c r="D48" s="46">
        <v>876001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876001</v>
      </c>
      <c r="O48" s="47">
        <f t="shared" si="1"/>
        <v>98.008614902662785</v>
      </c>
      <c r="P48" s="9"/>
    </row>
    <row r="49" spans="1:119">
      <c r="A49" s="12"/>
      <c r="B49" s="25">
        <v>389.2</v>
      </c>
      <c r="C49" s="20" t="s">
        <v>111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9729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9729</v>
      </c>
      <c r="O49" s="47">
        <f t="shared" si="1"/>
        <v>1.088498545535914</v>
      </c>
      <c r="P49" s="9"/>
    </row>
    <row r="50" spans="1:119" ht="15.75" thickBot="1">
      <c r="A50" s="12"/>
      <c r="B50" s="25">
        <v>389.9</v>
      </c>
      <c r="C50" s="20" t="s">
        <v>95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465498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465498</v>
      </c>
      <c r="O50" s="47">
        <f t="shared" si="1"/>
        <v>52.080778697695237</v>
      </c>
      <c r="P50" s="9"/>
    </row>
    <row r="51" spans="1:119" ht="16.5" thickBot="1">
      <c r="A51" s="14" t="s">
        <v>49</v>
      </c>
      <c r="B51" s="23"/>
      <c r="C51" s="22"/>
      <c r="D51" s="15">
        <f t="shared" ref="D51:M51" si="12">SUM(D5,D13,D20,D29,D36,D40,D47)</f>
        <v>19388089</v>
      </c>
      <c r="E51" s="15">
        <f t="shared" si="12"/>
        <v>9346</v>
      </c>
      <c r="F51" s="15">
        <f t="shared" si="12"/>
        <v>0</v>
      </c>
      <c r="G51" s="15">
        <f t="shared" si="12"/>
        <v>0</v>
      </c>
      <c r="H51" s="15">
        <f t="shared" si="12"/>
        <v>0</v>
      </c>
      <c r="I51" s="15">
        <f t="shared" si="12"/>
        <v>5986191</v>
      </c>
      <c r="J51" s="15">
        <f t="shared" si="12"/>
        <v>0</v>
      </c>
      <c r="K51" s="15">
        <f t="shared" si="12"/>
        <v>0</v>
      </c>
      <c r="L51" s="15">
        <f t="shared" si="12"/>
        <v>0</v>
      </c>
      <c r="M51" s="15">
        <f t="shared" si="12"/>
        <v>0</v>
      </c>
      <c r="N51" s="15">
        <f t="shared" si="9"/>
        <v>25383626</v>
      </c>
      <c r="O51" s="38">
        <f t="shared" si="1"/>
        <v>2839.9671067352874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121" t="s">
        <v>131</v>
      </c>
      <c r="M53" s="121"/>
      <c r="N53" s="121"/>
      <c r="O53" s="43">
        <v>8938</v>
      </c>
    </row>
    <row r="54" spans="1:119">
      <c r="A54" s="122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100"/>
    </row>
    <row r="55" spans="1:119" ht="15.75" customHeight="1" thickBot="1">
      <c r="A55" s="123" t="s">
        <v>77</v>
      </c>
      <c r="B55" s="102"/>
      <c r="C55" s="102"/>
      <c r="D55" s="102"/>
      <c r="E55" s="102"/>
      <c r="F55" s="102"/>
      <c r="G55" s="102"/>
      <c r="H55" s="102"/>
      <c r="I55" s="102"/>
      <c r="J55" s="102"/>
      <c r="K55" s="102"/>
      <c r="L55" s="102"/>
      <c r="M55" s="102"/>
      <c r="N55" s="102"/>
      <c r="O55" s="103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70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124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63</v>
      </c>
      <c r="B3" s="111"/>
      <c r="C3" s="112"/>
      <c r="D3" s="131" t="s">
        <v>31</v>
      </c>
      <c r="E3" s="132"/>
      <c r="F3" s="132"/>
      <c r="G3" s="132"/>
      <c r="H3" s="133"/>
      <c r="I3" s="131" t="s">
        <v>32</v>
      </c>
      <c r="J3" s="133"/>
      <c r="K3" s="131" t="s">
        <v>34</v>
      </c>
      <c r="L3" s="133"/>
      <c r="M3" s="36"/>
      <c r="N3" s="37"/>
      <c r="O3" s="134" t="s">
        <v>68</v>
      </c>
      <c r="P3" s="11"/>
      <c r="Q3"/>
    </row>
    <row r="4" spans="1:133" ht="32.25" customHeight="1" thickBot="1">
      <c r="A4" s="113"/>
      <c r="B4" s="114"/>
      <c r="C4" s="115"/>
      <c r="D4" s="34" t="s">
        <v>3</v>
      </c>
      <c r="E4" s="34" t="s">
        <v>64</v>
      </c>
      <c r="F4" s="34" t="s">
        <v>65</v>
      </c>
      <c r="G4" s="34" t="s">
        <v>66</v>
      </c>
      <c r="H4" s="34" t="s">
        <v>4</v>
      </c>
      <c r="I4" s="34" t="s">
        <v>5</v>
      </c>
      <c r="J4" s="35" t="s">
        <v>67</v>
      </c>
      <c r="K4" s="35" t="s">
        <v>6</v>
      </c>
      <c r="L4" s="35" t="s">
        <v>7</v>
      </c>
      <c r="M4" s="35" t="s">
        <v>8</v>
      </c>
      <c r="N4" s="35" t="s">
        <v>33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1522298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1522298</v>
      </c>
      <c r="O5" s="33">
        <f t="shared" ref="O5:O48" si="1">(N5/O$50)</f>
        <v>195.34171692544592</v>
      </c>
      <c r="P5" s="6"/>
    </row>
    <row r="6" spans="1:133">
      <c r="A6" s="12"/>
      <c r="B6" s="25">
        <v>311</v>
      </c>
      <c r="C6" s="20" t="s">
        <v>1</v>
      </c>
      <c r="D6" s="46">
        <v>694052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694052</v>
      </c>
      <c r="O6" s="47">
        <f t="shared" si="1"/>
        <v>89.060952136532791</v>
      </c>
      <c r="P6" s="9"/>
    </row>
    <row r="7" spans="1:133">
      <c r="A7" s="12"/>
      <c r="B7" s="25">
        <v>312.41000000000003</v>
      </c>
      <c r="C7" s="20" t="s">
        <v>9</v>
      </c>
      <c r="D7" s="46">
        <v>197100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197100</v>
      </c>
      <c r="O7" s="47">
        <f t="shared" si="1"/>
        <v>25.291928653920184</v>
      </c>
      <c r="P7" s="9"/>
    </row>
    <row r="8" spans="1:133">
      <c r="A8" s="12"/>
      <c r="B8" s="25">
        <v>314.10000000000002</v>
      </c>
      <c r="C8" s="20" t="s">
        <v>10</v>
      </c>
      <c r="D8" s="46">
        <v>501129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501129</v>
      </c>
      <c r="O8" s="47">
        <f t="shared" si="1"/>
        <v>64.3050173232388</v>
      </c>
      <c r="P8" s="9"/>
    </row>
    <row r="9" spans="1:133">
      <c r="A9" s="12"/>
      <c r="B9" s="25">
        <v>314.39999999999998</v>
      </c>
      <c r="C9" s="20" t="s">
        <v>11</v>
      </c>
      <c r="D9" s="46">
        <v>3243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3243</v>
      </c>
      <c r="O9" s="47">
        <f t="shared" si="1"/>
        <v>0.41614269215963046</v>
      </c>
      <c r="P9" s="9"/>
    </row>
    <row r="10" spans="1:133">
      <c r="A10" s="12"/>
      <c r="B10" s="25">
        <v>314.8</v>
      </c>
      <c r="C10" s="20" t="s">
        <v>12</v>
      </c>
      <c r="D10" s="46">
        <v>505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505</v>
      </c>
      <c r="O10" s="47">
        <f t="shared" si="1"/>
        <v>6.4801745155909155E-2</v>
      </c>
      <c r="P10" s="9"/>
    </row>
    <row r="11" spans="1:133">
      <c r="A11" s="12"/>
      <c r="B11" s="25">
        <v>315</v>
      </c>
      <c r="C11" s="20" t="s">
        <v>85</v>
      </c>
      <c r="D11" s="46">
        <v>112802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112802</v>
      </c>
      <c r="O11" s="47">
        <f t="shared" si="1"/>
        <v>14.474785063518542</v>
      </c>
      <c r="P11" s="9"/>
    </row>
    <row r="12" spans="1:133">
      <c r="A12" s="12"/>
      <c r="B12" s="25">
        <v>316</v>
      </c>
      <c r="C12" s="20" t="s">
        <v>86</v>
      </c>
      <c r="D12" s="46">
        <v>13467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13467</v>
      </c>
      <c r="O12" s="47">
        <f t="shared" si="1"/>
        <v>1.7280893109200564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SUM(D14:D18)</f>
        <v>898803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20567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6" si="4">SUM(D13:M13)</f>
        <v>919370</v>
      </c>
      <c r="O13" s="45">
        <f t="shared" si="1"/>
        <v>117.97382266136276</v>
      </c>
      <c r="P13" s="10"/>
    </row>
    <row r="14" spans="1:133">
      <c r="A14" s="12"/>
      <c r="B14" s="25">
        <v>323.10000000000002</v>
      </c>
      <c r="C14" s="20" t="s">
        <v>16</v>
      </c>
      <c r="D14" s="46">
        <v>401222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401222</v>
      </c>
      <c r="O14" s="47">
        <f t="shared" si="1"/>
        <v>51.484922366226101</v>
      </c>
      <c r="P14" s="9"/>
    </row>
    <row r="15" spans="1:133">
      <c r="A15" s="12"/>
      <c r="B15" s="25">
        <v>323.39999999999998</v>
      </c>
      <c r="C15" s="20" t="s">
        <v>17</v>
      </c>
      <c r="D15" s="46">
        <v>1814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1814</v>
      </c>
      <c r="O15" s="47">
        <f t="shared" si="1"/>
        <v>0.23277300141152316</v>
      </c>
      <c r="P15" s="9"/>
    </row>
    <row r="16" spans="1:133">
      <c r="A16" s="12"/>
      <c r="B16" s="25">
        <v>323.7</v>
      </c>
      <c r="C16" s="20" t="s">
        <v>19</v>
      </c>
      <c r="D16" s="46">
        <v>9262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9262</v>
      </c>
      <c r="O16" s="47">
        <f t="shared" si="1"/>
        <v>1.1885025022456051</v>
      </c>
      <c r="P16" s="9"/>
    </row>
    <row r="17" spans="1:16">
      <c r="A17" s="12"/>
      <c r="B17" s="25">
        <v>324.20999999999998</v>
      </c>
      <c r="C17" s="20" t="s">
        <v>20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20567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20567</v>
      </c>
      <c r="O17" s="47">
        <f t="shared" si="1"/>
        <v>2.6391633517259079</v>
      </c>
      <c r="P17" s="9"/>
    </row>
    <row r="18" spans="1:16">
      <c r="A18" s="12"/>
      <c r="B18" s="25">
        <v>325.2</v>
      </c>
      <c r="C18" s="20" t="s">
        <v>87</v>
      </c>
      <c r="D18" s="46">
        <v>486505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486505</v>
      </c>
      <c r="O18" s="47">
        <f t="shared" si="1"/>
        <v>62.428461439753626</v>
      </c>
      <c r="P18" s="9"/>
    </row>
    <row r="19" spans="1:16" ht="15.75">
      <c r="A19" s="29" t="s">
        <v>23</v>
      </c>
      <c r="B19" s="30"/>
      <c r="C19" s="31"/>
      <c r="D19" s="32">
        <f t="shared" ref="D19:M19" si="5">SUM(D20:D25)</f>
        <v>4752869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4752869</v>
      </c>
      <c r="O19" s="45">
        <f t="shared" si="1"/>
        <v>609.88951623251637</v>
      </c>
      <c r="P19" s="10"/>
    </row>
    <row r="20" spans="1:16">
      <c r="A20" s="12"/>
      <c r="B20" s="25">
        <v>331.5</v>
      </c>
      <c r="C20" s="20" t="s">
        <v>74</v>
      </c>
      <c r="D20" s="46">
        <v>2191417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2191417</v>
      </c>
      <c r="O20" s="47">
        <f t="shared" si="1"/>
        <v>281.20325933530091</v>
      </c>
      <c r="P20" s="9"/>
    </row>
    <row r="21" spans="1:16">
      <c r="A21" s="12"/>
      <c r="B21" s="25">
        <v>335.12</v>
      </c>
      <c r="C21" s="20" t="s">
        <v>88</v>
      </c>
      <c r="D21" s="46">
        <v>625000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625000</v>
      </c>
      <c r="O21" s="47">
        <f t="shared" si="1"/>
        <v>80.200179648402411</v>
      </c>
      <c r="P21" s="9"/>
    </row>
    <row r="22" spans="1:16">
      <c r="A22" s="12"/>
      <c r="B22" s="25">
        <v>335.14</v>
      </c>
      <c r="C22" s="20" t="s">
        <v>89</v>
      </c>
      <c r="D22" s="46">
        <v>559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559</v>
      </c>
      <c r="O22" s="47">
        <f t="shared" si="1"/>
        <v>7.1731040677531124E-2</v>
      </c>
      <c r="P22" s="9"/>
    </row>
    <row r="23" spans="1:16">
      <c r="A23" s="12"/>
      <c r="B23" s="25">
        <v>335.15</v>
      </c>
      <c r="C23" s="20" t="s">
        <v>90</v>
      </c>
      <c r="D23" s="46">
        <v>305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305</v>
      </c>
      <c r="O23" s="47">
        <f t="shared" si="1"/>
        <v>3.9137687668420379E-2</v>
      </c>
      <c r="P23" s="9"/>
    </row>
    <row r="24" spans="1:16">
      <c r="A24" s="12"/>
      <c r="B24" s="25">
        <v>335.18</v>
      </c>
      <c r="C24" s="20" t="s">
        <v>91</v>
      </c>
      <c r="D24" s="46">
        <v>1864146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1864146</v>
      </c>
      <c r="O24" s="47">
        <f t="shared" si="1"/>
        <v>239.20775054536122</v>
      </c>
      <c r="P24" s="9"/>
    </row>
    <row r="25" spans="1:16">
      <c r="A25" s="12"/>
      <c r="B25" s="25">
        <v>335.19</v>
      </c>
      <c r="C25" s="20" t="s">
        <v>119</v>
      </c>
      <c r="D25" s="46">
        <v>71442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71442</v>
      </c>
      <c r="O25" s="47">
        <f t="shared" si="1"/>
        <v>9.1674579751058634</v>
      </c>
      <c r="P25" s="9"/>
    </row>
    <row r="26" spans="1:16" ht="15.75">
      <c r="A26" s="29" t="s">
        <v>35</v>
      </c>
      <c r="B26" s="30"/>
      <c r="C26" s="31"/>
      <c r="D26" s="32">
        <f t="shared" ref="D26:M26" si="6">SUM(D27:D32)</f>
        <v>93483</v>
      </c>
      <c r="E26" s="32">
        <f t="shared" si="6"/>
        <v>0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3386351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4"/>
        <v>3479834</v>
      </c>
      <c r="O26" s="45">
        <f t="shared" si="1"/>
        <v>446.53329911459002</v>
      </c>
      <c r="P26" s="10"/>
    </row>
    <row r="27" spans="1:16">
      <c r="A27" s="12"/>
      <c r="B27" s="25">
        <v>341.9</v>
      </c>
      <c r="C27" s="20" t="s">
        <v>109</v>
      </c>
      <c r="D27" s="46">
        <v>12499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2" si="7">SUM(D27:M27)</f>
        <v>12499</v>
      </c>
      <c r="O27" s="47">
        <f t="shared" si="1"/>
        <v>1.6038752726806107</v>
      </c>
      <c r="P27" s="9"/>
    </row>
    <row r="28" spans="1:16">
      <c r="A28" s="12"/>
      <c r="B28" s="25">
        <v>342.1</v>
      </c>
      <c r="C28" s="20" t="s">
        <v>41</v>
      </c>
      <c r="D28" s="46">
        <v>91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91</v>
      </c>
      <c r="O28" s="47">
        <f t="shared" si="1"/>
        <v>1.1677146156807391E-2</v>
      </c>
      <c r="P28" s="9"/>
    </row>
    <row r="29" spans="1:16">
      <c r="A29" s="12"/>
      <c r="B29" s="25">
        <v>343.3</v>
      </c>
      <c r="C29" s="20" t="s">
        <v>44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911802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911802</v>
      </c>
      <c r="O29" s="47">
        <f t="shared" si="1"/>
        <v>117.00269472603618</v>
      </c>
      <c r="P29" s="9"/>
    </row>
    <row r="30" spans="1:16">
      <c r="A30" s="12"/>
      <c r="B30" s="25">
        <v>343.4</v>
      </c>
      <c r="C30" s="20" t="s">
        <v>45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672801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672801</v>
      </c>
      <c r="O30" s="47">
        <f t="shared" si="1"/>
        <v>86.334017708199667</v>
      </c>
      <c r="P30" s="9"/>
    </row>
    <row r="31" spans="1:16">
      <c r="A31" s="12"/>
      <c r="B31" s="25">
        <v>343.5</v>
      </c>
      <c r="C31" s="20" t="s">
        <v>46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1801748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1801748</v>
      </c>
      <c r="O31" s="47">
        <f t="shared" si="1"/>
        <v>231.20082124983961</v>
      </c>
      <c r="P31" s="9"/>
    </row>
    <row r="32" spans="1:16">
      <c r="A32" s="12"/>
      <c r="B32" s="25">
        <v>349</v>
      </c>
      <c r="C32" s="20" t="s">
        <v>102</v>
      </c>
      <c r="D32" s="46">
        <v>80893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80893</v>
      </c>
      <c r="O32" s="47">
        <f t="shared" si="1"/>
        <v>10.380213011677146</v>
      </c>
      <c r="P32" s="9"/>
    </row>
    <row r="33" spans="1:119" ht="15.75">
      <c r="A33" s="29" t="s">
        <v>36</v>
      </c>
      <c r="B33" s="30"/>
      <c r="C33" s="31"/>
      <c r="D33" s="32">
        <f t="shared" ref="D33:M33" si="8">SUM(D34:D36)</f>
        <v>45066</v>
      </c>
      <c r="E33" s="32">
        <f t="shared" si="8"/>
        <v>0</v>
      </c>
      <c r="F33" s="32">
        <f t="shared" si="8"/>
        <v>0</v>
      </c>
      <c r="G33" s="32">
        <f t="shared" si="8"/>
        <v>0</v>
      </c>
      <c r="H33" s="32">
        <f t="shared" si="8"/>
        <v>0</v>
      </c>
      <c r="I33" s="32">
        <f t="shared" si="8"/>
        <v>0</v>
      </c>
      <c r="J33" s="32">
        <f t="shared" si="8"/>
        <v>0</v>
      </c>
      <c r="K33" s="32">
        <f t="shared" si="8"/>
        <v>0</v>
      </c>
      <c r="L33" s="32">
        <f t="shared" si="8"/>
        <v>0</v>
      </c>
      <c r="M33" s="32">
        <f t="shared" si="8"/>
        <v>0</v>
      </c>
      <c r="N33" s="32">
        <f t="shared" ref="N33:N48" si="9">SUM(D33:M33)</f>
        <v>45066</v>
      </c>
      <c r="O33" s="45">
        <f t="shared" si="1"/>
        <v>5.7828820736558448</v>
      </c>
      <c r="P33" s="10"/>
    </row>
    <row r="34" spans="1:119">
      <c r="A34" s="13"/>
      <c r="B34" s="39">
        <v>351.1</v>
      </c>
      <c r="C34" s="21" t="s">
        <v>51</v>
      </c>
      <c r="D34" s="46">
        <v>29645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9"/>
        <v>29645</v>
      </c>
      <c r="O34" s="47">
        <f t="shared" si="1"/>
        <v>3.804054921083023</v>
      </c>
      <c r="P34" s="9"/>
    </row>
    <row r="35" spans="1:119">
      <c r="A35" s="13"/>
      <c r="B35" s="39">
        <v>354</v>
      </c>
      <c r="C35" s="21" t="s">
        <v>120</v>
      </c>
      <c r="D35" s="46">
        <v>95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95</v>
      </c>
      <c r="O35" s="47">
        <f t="shared" si="1"/>
        <v>1.2190427306557167E-2</v>
      </c>
      <c r="P35" s="9"/>
    </row>
    <row r="36" spans="1:119">
      <c r="A36" s="13"/>
      <c r="B36" s="39">
        <v>359</v>
      </c>
      <c r="C36" s="21" t="s">
        <v>53</v>
      </c>
      <c r="D36" s="46">
        <v>15326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15326</v>
      </c>
      <c r="O36" s="47">
        <f t="shared" si="1"/>
        <v>1.9666367252662647</v>
      </c>
      <c r="P36" s="9"/>
    </row>
    <row r="37" spans="1:119" ht="15.75">
      <c r="A37" s="29" t="s">
        <v>2</v>
      </c>
      <c r="B37" s="30"/>
      <c r="C37" s="31"/>
      <c r="D37" s="32">
        <f t="shared" ref="D37:M37" si="10">SUM(D38:D41)</f>
        <v>447620</v>
      </c>
      <c r="E37" s="32">
        <f t="shared" si="10"/>
        <v>0</v>
      </c>
      <c r="F37" s="32">
        <f t="shared" si="10"/>
        <v>0</v>
      </c>
      <c r="G37" s="32">
        <f t="shared" si="10"/>
        <v>0</v>
      </c>
      <c r="H37" s="32">
        <f t="shared" si="10"/>
        <v>0</v>
      </c>
      <c r="I37" s="32">
        <f t="shared" si="10"/>
        <v>38162</v>
      </c>
      <c r="J37" s="32">
        <f t="shared" si="10"/>
        <v>0</v>
      </c>
      <c r="K37" s="32">
        <f t="shared" si="10"/>
        <v>0</v>
      </c>
      <c r="L37" s="32">
        <f t="shared" si="10"/>
        <v>0</v>
      </c>
      <c r="M37" s="32">
        <f t="shared" si="10"/>
        <v>0</v>
      </c>
      <c r="N37" s="32">
        <f t="shared" si="9"/>
        <v>485782</v>
      </c>
      <c r="O37" s="45">
        <f t="shared" si="1"/>
        <v>62.335685871936356</v>
      </c>
      <c r="P37" s="10"/>
    </row>
    <row r="38" spans="1:119">
      <c r="A38" s="12"/>
      <c r="B38" s="25">
        <v>362</v>
      </c>
      <c r="C38" s="20" t="s">
        <v>56</v>
      </c>
      <c r="D38" s="46">
        <v>334572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334572</v>
      </c>
      <c r="O38" s="47">
        <f t="shared" si="1"/>
        <v>42.932375208520469</v>
      </c>
      <c r="P38" s="9"/>
    </row>
    <row r="39" spans="1:119">
      <c r="A39" s="12"/>
      <c r="B39" s="25">
        <v>364</v>
      </c>
      <c r="C39" s="20" t="s">
        <v>94</v>
      </c>
      <c r="D39" s="46">
        <v>1347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1347</v>
      </c>
      <c r="O39" s="47">
        <f t="shared" si="1"/>
        <v>0.17284742717823687</v>
      </c>
      <c r="P39" s="9"/>
    </row>
    <row r="40" spans="1:119">
      <c r="A40" s="12"/>
      <c r="B40" s="25">
        <v>366</v>
      </c>
      <c r="C40" s="20" t="s">
        <v>58</v>
      </c>
      <c r="D40" s="46">
        <v>31643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31643</v>
      </c>
      <c r="O40" s="47">
        <f t="shared" si="1"/>
        <v>4.0604388553830359</v>
      </c>
      <c r="P40" s="9"/>
    </row>
    <row r="41" spans="1:119">
      <c r="A41" s="12"/>
      <c r="B41" s="25">
        <v>369.9</v>
      </c>
      <c r="C41" s="20" t="s">
        <v>59</v>
      </c>
      <c r="D41" s="46">
        <v>80058</v>
      </c>
      <c r="E41" s="46">
        <v>0</v>
      </c>
      <c r="F41" s="46">
        <v>0</v>
      </c>
      <c r="G41" s="46">
        <v>0</v>
      </c>
      <c r="H41" s="46">
        <v>0</v>
      </c>
      <c r="I41" s="46">
        <v>38162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118220</v>
      </c>
      <c r="O41" s="47">
        <f t="shared" si="1"/>
        <v>15.170024380854613</v>
      </c>
      <c r="P41" s="9"/>
    </row>
    <row r="42" spans="1:119" ht="15.75">
      <c r="A42" s="29" t="s">
        <v>37</v>
      </c>
      <c r="B42" s="30"/>
      <c r="C42" s="31"/>
      <c r="D42" s="32">
        <f t="shared" ref="D42:M42" si="11">SUM(D43:D47)</f>
        <v>10931603</v>
      </c>
      <c r="E42" s="32">
        <f t="shared" si="11"/>
        <v>0</v>
      </c>
      <c r="F42" s="32">
        <f t="shared" si="11"/>
        <v>0</v>
      </c>
      <c r="G42" s="32">
        <f t="shared" si="11"/>
        <v>0</v>
      </c>
      <c r="H42" s="32">
        <f t="shared" si="11"/>
        <v>0</v>
      </c>
      <c r="I42" s="32">
        <f t="shared" si="11"/>
        <v>956770</v>
      </c>
      <c r="J42" s="32">
        <f t="shared" si="11"/>
        <v>0</v>
      </c>
      <c r="K42" s="32">
        <f t="shared" si="11"/>
        <v>0</v>
      </c>
      <c r="L42" s="32">
        <f t="shared" si="11"/>
        <v>0</v>
      </c>
      <c r="M42" s="32">
        <f t="shared" si="11"/>
        <v>0</v>
      </c>
      <c r="N42" s="32">
        <f t="shared" si="9"/>
        <v>11888373</v>
      </c>
      <c r="O42" s="45">
        <f t="shared" si="1"/>
        <v>1525.5194405235468</v>
      </c>
      <c r="P42" s="9"/>
    </row>
    <row r="43" spans="1:119">
      <c r="A43" s="12"/>
      <c r="B43" s="25">
        <v>384</v>
      </c>
      <c r="C43" s="20" t="s">
        <v>61</v>
      </c>
      <c r="D43" s="46">
        <v>7000000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7000000</v>
      </c>
      <c r="O43" s="47">
        <f t="shared" si="1"/>
        <v>898.24201206210705</v>
      </c>
      <c r="P43" s="9"/>
    </row>
    <row r="44" spans="1:119">
      <c r="A44" s="12"/>
      <c r="B44" s="25">
        <v>389.2</v>
      </c>
      <c r="C44" s="20" t="s">
        <v>111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10771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10771</v>
      </c>
      <c r="O44" s="47">
        <f t="shared" si="1"/>
        <v>1.3821378159887079</v>
      </c>
      <c r="P44" s="9"/>
    </row>
    <row r="45" spans="1:119">
      <c r="A45" s="12"/>
      <c r="B45" s="25">
        <v>389.9</v>
      </c>
      <c r="C45" s="20" t="s">
        <v>95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99749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99749</v>
      </c>
      <c r="O45" s="47">
        <f t="shared" si="1"/>
        <v>12.799820351597587</v>
      </c>
      <c r="P45" s="9"/>
    </row>
    <row r="46" spans="1:119">
      <c r="A46" s="48"/>
      <c r="B46" s="49">
        <v>392</v>
      </c>
      <c r="C46" s="50" t="s">
        <v>125</v>
      </c>
      <c r="D46" s="46">
        <v>3931603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3931603</v>
      </c>
      <c r="O46" s="47">
        <f t="shared" si="1"/>
        <v>504.50442704991661</v>
      </c>
      <c r="P46" s="9"/>
    </row>
    <row r="47" spans="1:119" ht="15.75" thickBot="1">
      <c r="A47" s="48"/>
      <c r="B47" s="49">
        <v>393</v>
      </c>
      <c r="C47" s="50" t="s">
        <v>126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846250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846250</v>
      </c>
      <c r="O47" s="47">
        <f t="shared" si="1"/>
        <v>108.59104324393687</v>
      </c>
      <c r="P47" s="9"/>
    </row>
    <row r="48" spans="1:119" ht="16.5" thickBot="1">
      <c r="A48" s="14" t="s">
        <v>49</v>
      </c>
      <c r="B48" s="23"/>
      <c r="C48" s="22"/>
      <c r="D48" s="15">
        <f t="shared" ref="D48:M48" si="12">SUM(D5,D13,D19,D26,D33,D37,D42)</f>
        <v>18691742</v>
      </c>
      <c r="E48" s="15">
        <f t="shared" si="12"/>
        <v>0</v>
      </c>
      <c r="F48" s="15">
        <f t="shared" si="12"/>
        <v>0</v>
      </c>
      <c r="G48" s="15">
        <f t="shared" si="12"/>
        <v>0</v>
      </c>
      <c r="H48" s="15">
        <f t="shared" si="12"/>
        <v>0</v>
      </c>
      <c r="I48" s="15">
        <f t="shared" si="12"/>
        <v>4401850</v>
      </c>
      <c r="J48" s="15">
        <f t="shared" si="12"/>
        <v>0</v>
      </c>
      <c r="K48" s="15">
        <f t="shared" si="12"/>
        <v>0</v>
      </c>
      <c r="L48" s="15">
        <f t="shared" si="12"/>
        <v>0</v>
      </c>
      <c r="M48" s="15">
        <f t="shared" si="12"/>
        <v>0</v>
      </c>
      <c r="N48" s="15">
        <f t="shared" si="9"/>
        <v>23093592</v>
      </c>
      <c r="O48" s="38">
        <f t="shared" si="1"/>
        <v>2963.3763634030538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121" t="s">
        <v>127</v>
      </c>
      <c r="M50" s="121"/>
      <c r="N50" s="121"/>
      <c r="O50" s="43">
        <v>7793</v>
      </c>
    </row>
    <row r="51" spans="1:15">
      <c r="A51" s="122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100"/>
    </row>
    <row r="52" spans="1:15" ht="15.75" customHeight="1" thickBot="1">
      <c r="A52" s="123" t="s">
        <v>77</v>
      </c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3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70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122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63</v>
      </c>
      <c r="B3" s="111"/>
      <c r="C3" s="112"/>
      <c r="D3" s="131" t="s">
        <v>31</v>
      </c>
      <c r="E3" s="132"/>
      <c r="F3" s="132"/>
      <c r="G3" s="132"/>
      <c r="H3" s="133"/>
      <c r="I3" s="131" t="s">
        <v>32</v>
      </c>
      <c r="J3" s="133"/>
      <c r="K3" s="131" t="s">
        <v>34</v>
      </c>
      <c r="L3" s="133"/>
      <c r="M3" s="36"/>
      <c r="N3" s="37"/>
      <c r="O3" s="134" t="s">
        <v>68</v>
      </c>
      <c r="P3" s="11"/>
      <c r="Q3"/>
    </row>
    <row r="4" spans="1:133" ht="32.25" customHeight="1" thickBot="1">
      <c r="A4" s="113"/>
      <c r="B4" s="114"/>
      <c r="C4" s="115"/>
      <c r="D4" s="34" t="s">
        <v>3</v>
      </c>
      <c r="E4" s="34" t="s">
        <v>64</v>
      </c>
      <c r="F4" s="34" t="s">
        <v>65</v>
      </c>
      <c r="G4" s="34" t="s">
        <v>66</v>
      </c>
      <c r="H4" s="34" t="s">
        <v>4</v>
      </c>
      <c r="I4" s="34" t="s">
        <v>5</v>
      </c>
      <c r="J4" s="35" t="s">
        <v>67</v>
      </c>
      <c r="K4" s="35" t="s">
        <v>6</v>
      </c>
      <c r="L4" s="35" t="s">
        <v>7</v>
      </c>
      <c r="M4" s="35" t="s">
        <v>8</v>
      </c>
      <c r="N4" s="35" t="s">
        <v>33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1794834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1794834</v>
      </c>
      <c r="O5" s="33">
        <f t="shared" ref="O5:O48" si="1">(N5/O$50)</f>
        <v>186.55378858746491</v>
      </c>
      <c r="P5" s="6"/>
    </row>
    <row r="6" spans="1:133">
      <c r="A6" s="12"/>
      <c r="B6" s="25">
        <v>311</v>
      </c>
      <c r="C6" s="20" t="s">
        <v>1</v>
      </c>
      <c r="D6" s="46">
        <v>721265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721265</v>
      </c>
      <c r="O6" s="47">
        <f t="shared" si="1"/>
        <v>74.967778817170768</v>
      </c>
      <c r="P6" s="9"/>
    </row>
    <row r="7" spans="1:133">
      <c r="A7" s="12"/>
      <c r="B7" s="25">
        <v>312.41000000000003</v>
      </c>
      <c r="C7" s="20" t="s">
        <v>9</v>
      </c>
      <c r="D7" s="46">
        <v>196793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196793</v>
      </c>
      <c r="O7" s="47">
        <f t="shared" si="1"/>
        <v>20.454526556491007</v>
      </c>
      <c r="P7" s="9"/>
    </row>
    <row r="8" spans="1:133">
      <c r="A8" s="12"/>
      <c r="B8" s="25">
        <v>314.10000000000002</v>
      </c>
      <c r="C8" s="20" t="s">
        <v>10</v>
      </c>
      <c r="D8" s="46">
        <v>678478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678478</v>
      </c>
      <c r="O8" s="47">
        <f t="shared" si="1"/>
        <v>70.520528011641204</v>
      </c>
      <c r="P8" s="9"/>
    </row>
    <row r="9" spans="1:133">
      <c r="A9" s="12"/>
      <c r="B9" s="25">
        <v>314.39999999999998</v>
      </c>
      <c r="C9" s="20" t="s">
        <v>11</v>
      </c>
      <c r="D9" s="46">
        <v>2228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2228</v>
      </c>
      <c r="O9" s="47">
        <f t="shared" si="1"/>
        <v>0.23157675917264317</v>
      </c>
      <c r="P9" s="9"/>
    </row>
    <row r="10" spans="1:133">
      <c r="A10" s="12"/>
      <c r="B10" s="25">
        <v>314.8</v>
      </c>
      <c r="C10" s="20" t="s">
        <v>12</v>
      </c>
      <c r="D10" s="46">
        <v>1449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1449</v>
      </c>
      <c r="O10" s="47">
        <f t="shared" si="1"/>
        <v>0.15060804490177737</v>
      </c>
      <c r="P10" s="9"/>
    </row>
    <row r="11" spans="1:133">
      <c r="A11" s="12"/>
      <c r="B11" s="25">
        <v>315</v>
      </c>
      <c r="C11" s="20" t="s">
        <v>85</v>
      </c>
      <c r="D11" s="46">
        <v>179451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179451</v>
      </c>
      <c r="O11" s="47">
        <f t="shared" si="1"/>
        <v>18.65201122544434</v>
      </c>
      <c r="P11" s="9"/>
    </row>
    <row r="12" spans="1:133">
      <c r="A12" s="12"/>
      <c r="B12" s="25">
        <v>316</v>
      </c>
      <c r="C12" s="20" t="s">
        <v>86</v>
      </c>
      <c r="D12" s="46">
        <v>15170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15170</v>
      </c>
      <c r="O12" s="47">
        <f t="shared" si="1"/>
        <v>1.5767591726431764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SUM(D14:D19)</f>
        <v>980861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11941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7" si="4">SUM(D13:M13)</f>
        <v>992802</v>
      </c>
      <c r="O13" s="45">
        <f t="shared" si="1"/>
        <v>103.19114437168693</v>
      </c>
      <c r="P13" s="10"/>
    </row>
    <row r="14" spans="1:133">
      <c r="A14" s="12"/>
      <c r="B14" s="25">
        <v>323.10000000000002</v>
      </c>
      <c r="C14" s="20" t="s">
        <v>16</v>
      </c>
      <c r="D14" s="46">
        <v>535823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535823</v>
      </c>
      <c r="O14" s="47">
        <f t="shared" si="1"/>
        <v>55.693067248726742</v>
      </c>
      <c r="P14" s="9"/>
    </row>
    <row r="15" spans="1:133">
      <c r="A15" s="12"/>
      <c r="B15" s="25">
        <v>323.39999999999998</v>
      </c>
      <c r="C15" s="20" t="s">
        <v>17</v>
      </c>
      <c r="D15" s="46">
        <v>1729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1729</v>
      </c>
      <c r="O15" s="47">
        <f t="shared" si="1"/>
        <v>0.17971104874753144</v>
      </c>
      <c r="P15" s="9"/>
    </row>
    <row r="16" spans="1:133">
      <c r="A16" s="12"/>
      <c r="B16" s="25">
        <v>323.7</v>
      </c>
      <c r="C16" s="20" t="s">
        <v>19</v>
      </c>
      <c r="D16" s="46">
        <v>10145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10145</v>
      </c>
      <c r="O16" s="47">
        <f t="shared" si="1"/>
        <v>1.0544641929113399</v>
      </c>
      <c r="P16" s="9"/>
    </row>
    <row r="17" spans="1:16">
      <c r="A17" s="12"/>
      <c r="B17" s="25">
        <v>324.20999999999998</v>
      </c>
      <c r="C17" s="20" t="s">
        <v>20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11941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11941</v>
      </c>
      <c r="O17" s="47">
        <f t="shared" si="1"/>
        <v>1.2411391747219624</v>
      </c>
      <c r="P17" s="9"/>
    </row>
    <row r="18" spans="1:16">
      <c r="A18" s="12"/>
      <c r="B18" s="25">
        <v>325.2</v>
      </c>
      <c r="C18" s="20" t="s">
        <v>87</v>
      </c>
      <c r="D18" s="46">
        <v>427871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427871</v>
      </c>
      <c r="O18" s="47">
        <f t="shared" si="1"/>
        <v>44.472611994595155</v>
      </c>
      <c r="P18" s="9"/>
    </row>
    <row r="19" spans="1:16">
      <c r="A19" s="12"/>
      <c r="B19" s="25">
        <v>329</v>
      </c>
      <c r="C19" s="20" t="s">
        <v>21</v>
      </c>
      <c r="D19" s="46">
        <v>5293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5293</v>
      </c>
      <c r="O19" s="47">
        <f t="shared" si="1"/>
        <v>0.55015071198420118</v>
      </c>
      <c r="P19" s="9"/>
    </row>
    <row r="20" spans="1:16" ht="15.75">
      <c r="A20" s="29" t="s">
        <v>23</v>
      </c>
      <c r="B20" s="30"/>
      <c r="C20" s="31"/>
      <c r="D20" s="32">
        <f t="shared" ref="D20:M20" si="5">SUM(D21:D26)</f>
        <v>2353441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2353441</v>
      </c>
      <c r="O20" s="45">
        <f t="shared" si="1"/>
        <v>244.61500883484047</v>
      </c>
      <c r="P20" s="10"/>
    </row>
    <row r="21" spans="1:16">
      <c r="A21" s="12"/>
      <c r="B21" s="25">
        <v>335.12</v>
      </c>
      <c r="C21" s="20" t="s">
        <v>88</v>
      </c>
      <c r="D21" s="46">
        <v>593908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593908</v>
      </c>
      <c r="O21" s="47">
        <f t="shared" si="1"/>
        <v>61.73038145722898</v>
      </c>
      <c r="P21" s="9"/>
    </row>
    <row r="22" spans="1:16">
      <c r="A22" s="12"/>
      <c r="B22" s="25">
        <v>335.14</v>
      </c>
      <c r="C22" s="20" t="s">
        <v>89</v>
      </c>
      <c r="D22" s="46">
        <v>386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386</v>
      </c>
      <c r="O22" s="47">
        <f t="shared" si="1"/>
        <v>4.0120569587360981E-2</v>
      </c>
      <c r="P22" s="9"/>
    </row>
    <row r="23" spans="1:16">
      <c r="A23" s="12"/>
      <c r="B23" s="25">
        <v>335.15</v>
      </c>
      <c r="C23" s="20" t="s">
        <v>90</v>
      </c>
      <c r="D23" s="46">
        <v>245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245</v>
      </c>
      <c r="O23" s="47">
        <f t="shared" si="1"/>
        <v>2.5465128365034818E-2</v>
      </c>
      <c r="P23" s="9"/>
    </row>
    <row r="24" spans="1:16">
      <c r="A24" s="12"/>
      <c r="B24" s="25">
        <v>335.18</v>
      </c>
      <c r="C24" s="20" t="s">
        <v>91</v>
      </c>
      <c r="D24" s="46">
        <v>1682869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1682869</v>
      </c>
      <c r="O24" s="47">
        <f t="shared" si="1"/>
        <v>174.91622492464401</v>
      </c>
      <c r="P24" s="9"/>
    </row>
    <row r="25" spans="1:16">
      <c r="A25" s="12"/>
      <c r="B25" s="25">
        <v>335.19</v>
      </c>
      <c r="C25" s="20" t="s">
        <v>119</v>
      </c>
      <c r="D25" s="46">
        <v>68844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68844</v>
      </c>
      <c r="O25" s="47">
        <f t="shared" si="1"/>
        <v>7.1555971312753348</v>
      </c>
      <c r="P25" s="9"/>
    </row>
    <row r="26" spans="1:16">
      <c r="A26" s="12"/>
      <c r="B26" s="25">
        <v>339</v>
      </c>
      <c r="C26" s="20" t="s">
        <v>92</v>
      </c>
      <c r="D26" s="46">
        <v>7189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7189</v>
      </c>
      <c r="O26" s="47">
        <f t="shared" si="1"/>
        <v>0.74721962373973605</v>
      </c>
      <c r="P26" s="9"/>
    </row>
    <row r="27" spans="1:16" ht="15.75">
      <c r="A27" s="29" t="s">
        <v>35</v>
      </c>
      <c r="B27" s="30"/>
      <c r="C27" s="31"/>
      <c r="D27" s="32">
        <f t="shared" ref="D27:M27" si="6">SUM(D28:D33)</f>
        <v>28658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6203800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6232458</v>
      </c>
      <c r="O27" s="45">
        <f t="shared" si="1"/>
        <v>647.79731836607425</v>
      </c>
      <c r="P27" s="10"/>
    </row>
    <row r="28" spans="1:16">
      <c r="A28" s="12"/>
      <c r="B28" s="25">
        <v>341.9</v>
      </c>
      <c r="C28" s="20" t="s">
        <v>109</v>
      </c>
      <c r="D28" s="46">
        <v>7129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7">SUM(D28:M28)</f>
        <v>7129</v>
      </c>
      <c r="O28" s="47">
        <f t="shared" si="1"/>
        <v>0.74098326577278872</v>
      </c>
      <c r="P28" s="9"/>
    </row>
    <row r="29" spans="1:16">
      <c r="A29" s="12"/>
      <c r="B29" s="25">
        <v>342.1</v>
      </c>
      <c r="C29" s="20" t="s">
        <v>41</v>
      </c>
      <c r="D29" s="46">
        <v>170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170</v>
      </c>
      <c r="O29" s="47">
        <f t="shared" si="1"/>
        <v>1.7669680906350693E-2</v>
      </c>
      <c r="P29" s="9"/>
    </row>
    <row r="30" spans="1:16">
      <c r="A30" s="12"/>
      <c r="B30" s="25">
        <v>343.3</v>
      </c>
      <c r="C30" s="20" t="s">
        <v>44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1676258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1676258</v>
      </c>
      <c r="O30" s="47">
        <f t="shared" si="1"/>
        <v>174.22908221598587</v>
      </c>
      <c r="P30" s="9"/>
    </row>
    <row r="31" spans="1:16">
      <c r="A31" s="12"/>
      <c r="B31" s="25">
        <v>343.4</v>
      </c>
      <c r="C31" s="20" t="s">
        <v>45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1169884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1169884</v>
      </c>
      <c r="O31" s="47">
        <f t="shared" si="1"/>
        <v>121.5969233967363</v>
      </c>
      <c r="P31" s="9"/>
    </row>
    <row r="32" spans="1:16">
      <c r="A32" s="12"/>
      <c r="B32" s="25">
        <v>343.5</v>
      </c>
      <c r="C32" s="20" t="s">
        <v>46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3357658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3357658</v>
      </c>
      <c r="O32" s="47">
        <f t="shared" si="1"/>
        <v>348.9926203097391</v>
      </c>
      <c r="P32" s="9"/>
    </row>
    <row r="33" spans="1:119">
      <c r="A33" s="12"/>
      <c r="B33" s="25">
        <v>349</v>
      </c>
      <c r="C33" s="20" t="s">
        <v>102</v>
      </c>
      <c r="D33" s="46">
        <v>21359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21359</v>
      </c>
      <c r="O33" s="47">
        <f t="shared" si="1"/>
        <v>2.2200394969337909</v>
      </c>
      <c r="P33" s="9"/>
    </row>
    <row r="34" spans="1:119" ht="15.75">
      <c r="A34" s="29" t="s">
        <v>36</v>
      </c>
      <c r="B34" s="30"/>
      <c r="C34" s="31"/>
      <c r="D34" s="32">
        <f t="shared" ref="D34:M34" si="8">SUM(D35:D38)</f>
        <v>28481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ref="N34:N48" si="9">SUM(D34:M34)</f>
        <v>28481</v>
      </c>
      <c r="O34" s="45">
        <f t="shared" si="1"/>
        <v>2.9602951876104355</v>
      </c>
      <c r="P34" s="10"/>
    </row>
    <row r="35" spans="1:119">
      <c r="A35" s="13"/>
      <c r="B35" s="39">
        <v>351.1</v>
      </c>
      <c r="C35" s="21" t="s">
        <v>51</v>
      </c>
      <c r="D35" s="46">
        <v>24112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24112</v>
      </c>
      <c r="O35" s="47">
        <f t="shared" si="1"/>
        <v>2.5061843883172226</v>
      </c>
      <c r="P35" s="9"/>
    </row>
    <row r="36" spans="1:119">
      <c r="A36" s="13"/>
      <c r="B36" s="39">
        <v>352</v>
      </c>
      <c r="C36" s="21" t="s">
        <v>52</v>
      </c>
      <c r="D36" s="46">
        <v>368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368</v>
      </c>
      <c r="O36" s="47">
        <f t="shared" si="1"/>
        <v>3.8249662197276789E-2</v>
      </c>
      <c r="P36" s="9"/>
    </row>
    <row r="37" spans="1:119">
      <c r="A37" s="13"/>
      <c r="B37" s="39">
        <v>354</v>
      </c>
      <c r="C37" s="21" t="s">
        <v>120</v>
      </c>
      <c r="D37" s="46">
        <v>20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20</v>
      </c>
      <c r="O37" s="47">
        <f t="shared" si="1"/>
        <v>2.0787859889824342E-3</v>
      </c>
      <c r="P37" s="9"/>
    </row>
    <row r="38" spans="1:119">
      <c r="A38" s="13"/>
      <c r="B38" s="39">
        <v>359</v>
      </c>
      <c r="C38" s="21" t="s">
        <v>53</v>
      </c>
      <c r="D38" s="46">
        <v>3981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3981</v>
      </c>
      <c r="O38" s="47">
        <f t="shared" si="1"/>
        <v>0.41378235110695355</v>
      </c>
      <c r="P38" s="9"/>
    </row>
    <row r="39" spans="1:119" ht="15.75">
      <c r="A39" s="29" t="s">
        <v>2</v>
      </c>
      <c r="B39" s="30"/>
      <c r="C39" s="31"/>
      <c r="D39" s="32">
        <f t="shared" ref="D39:M39" si="10">SUM(D40:D44)</f>
        <v>396508</v>
      </c>
      <c r="E39" s="32">
        <f t="shared" si="10"/>
        <v>0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10005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si="9"/>
        <v>406513</v>
      </c>
      <c r="O39" s="45">
        <f t="shared" si="1"/>
        <v>42.252676436960812</v>
      </c>
      <c r="P39" s="10"/>
    </row>
    <row r="40" spans="1:119">
      <c r="A40" s="12"/>
      <c r="B40" s="25">
        <v>362</v>
      </c>
      <c r="C40" s="20" t="s">
        <v>56</v>
      </c>
      <c r="D40" s="46">
        <v>337802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337802</v>
      </c>
      <c r="O40" s="47">
        <f t="shared" si="1"/>
        <v>35.110903232512214</v>
      </c>
      <c r="P40" s="9"/>
    </row>
    <row r="41" spans="1:119">
      <c r="A41" s="12"/>
      <c r="B41" s="25">
        <v>364</v>
      </c>
      <c r="C41" s="20" t="s">
        <v>94</v>
      </c>
      <c r="D41" s="46">
        <v>10300</v>
      </c>
      <c r="E41" s="46">
        <v>0</v>
      </c>
      <c r="F41" s="46">
        <v>0</v>
      </c>
      <c r="G41" s="46">
        <v>0</v>
      </c>
      <c r="H41" s="46">
        <v>0</v>
      </c>
      <c r="I41" s="46">
        <v>2800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13100</v>
      </c>
      <c r="O41" s="47">
        <f t="shared" si="1"/>
        <v>1.3616048227834945</v>
      </c>
      <c r="P41" s="9"/>
    </row>
    <row r="42" spans="1:119">
      <c r="A42" s="12"/>
      <c r="B42" s="25">
        <v>365</v>
      </c>
      <c r="C42" s="20" t="s">
        <v>110</v>
      </c>
      <c r="D42" s="46">
        <v>2078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2078</v>
      </c>
      <c r="O42" s="47">
        <f t="shared" si="1"/>
        <v>0.21598586425527491</v>
      </c>
      <c r="P42" s="9"/>
    </row>
    <row r="43" spans="1:119">
      <c r="A43" s="12"/>
      <c r="B43" s="25">
        <v>366</v>
      </c>
      <c r="C43" s="20" t="s">
        <v>58</v>
      </c>
      <c r="D43" s="46">
        <v>7754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7754</v>
      </c>
      <c r="O43" s="47">
        <f t="shared" si="1"/>
        <v>0.80594532792848972</v>
      </c>
      <c r="P43" s="9"/>
    </row>
    <row r="44" spans="1:119">
      <c r="A44" s="12"/>
      <c r="B44" s="25">
        <v>369.9</v>
      </c>
      <c r="C44" s="20" t="s">
        <v>59</v>
      </c>
      <c r="D44" s="46">
        <v>38574</v>
      </c>
      <c r="E44" s="46">
        <v>0</v>
      </c>
      <c r="F44" s="46">
        <v>0</v>
      </c>
      <c r="G44" s="46">
        <v>0</v>
      </c>
      <c r="H44" s="46">
        <v>0</v>
      </c>
      <c r="I44" s="46">
        <v>7205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45779</v>
      </c>
      <c r="O44" s="47">
        <f t="shared" si="1"/>
        <v>4.7582371894813429</v>
      </c>
      <c r="P44" s="9"/>
    </row>
    <row r="45" spans="1:119" ht="15.75">
      <c r="A45" s="29" t="s">
        <v>37</v>
      </c>
      <c r="B45" s="30"/>
      <c r="C45" s="31"/>
      <c r="D45" s="32">
        <f t="shared" ref="D45:M45" si="11">SUM(D46:D47)</f>
        <v>0</v>
      </c>
      <c r="E45" s="32">
        <f t="shared" si="11"/>
        <v>0</v>
      </c>
      <c r="F45" s="32">
        <f t="shared" si="11"/>
        <v>0</v>
      </c>
      <c r="G45" s="32">
        <f t="shared" si="11"/>
        <v>0</v>
      </c>
      <c r="H45" s="32">
        <f t="shared" si="11"/>
        <v>0</v>
      </c>
      <c r="I45" s="32">
        <f t="shared" si="11"/>
        <v>3143579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0</v>
      </c>
      <c r="N45" s="32">
        <f t="shared" si="9"/>
        <v>3143579</v>
      </c>
      <c r="O45" s="45">
        <f t="shared" si="1"/>
        <v>326.7413990229706</v>
      </c>
      <c r="P45" s="9"/>
    </row>
    <row r="46" spans="1:119">
      <c r="A46" s="12"/>
      <c r="B46" s="25">
        <v>389.2</v>
      </c>
      <c r="C46" s="20" t="s">
        <v>111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2822316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2822316</v>
      </c>
      <c r="O46" s="47">
        <f t="shared" si="1"/>
        <v>293.34954786404739</v>
      </c>
      <c r="P46" s="9"/>
    </row>
    <row r="47" spans="1:119" ht="15.75" thickBot="1">
      <c r="A47" s="12"/>
      <c r="B47" s="25">
        <v>389.9</v>
      </c>
      <c r="C47" s="20" t="s">
        <v>95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321263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321263</v>
      </c>
      <c r="O47" s="47">
        <f t="shared" si="1"/>
        <v>33.391851158923188</v>
      </c>
      <c r="P47" s="9"/>
    </row>
    <row r="48" spans="1:119" ht="16.5" thickBot="1">
      <c r="A48" s="14" t="s">
        <v>49</v>
      </c>
      <c r="B48" s="23"/>
      <c r="C48" s="22"/>
      <c r="D48" s="15">
        <f t="shared" ref="D48:M48" si="12">SUM(D5,D13,D20,D27,D34,D39,D45)</f>
        <v>5582783</v>
      </c>
      <c r="E48" s="15">
        <f t="shared" si="12"/>
        <v>0</v>
      </c>
      <c r="F48" s="15">
        <f t="shared" si="12"/>
        <v>0</v>
      </c>
      <c r="G48" s="15">
        <f t="shared" si="12"/>
        <v>0</v>
      </c>
      <c r="H48" s="15">
        <f t="shared" si="12"/>
        <v>0</v>
      </c>
      <c r="I48" s="15">
        <f t="shared" si="12"/>
        <v>9369325</v>
      </c>
      <c r="J48" s="15">
        <f t="shared" si="12"/>
        <v>0</v>
      </c>
      <c r="K48" s="15">
        <f t="shared" si="12"/>
        <v>0</v>
      </c>
      <c r="L48" s="15">
        <f t="shared" si="12"/>
        <v>0</v>
      </c>
      <c r="M48" s="15">
        <f t="shared" si="12"/>
        <v>0</v>
      </c>
      <c r="N48" s="15">
        <f t="shared" si="9"/>
        <v>14952108</v>
      </c>
      <c r="O48" s="38">
        <f t="shared" si="1"/>
        <v>1554.1116308076084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121" t="s">
        <v>123</v>
      </c>
      <c r="M50" s="121"/>
      <c r="N50" s="121"/>
      <c r="O50" s="43">
        <v>9621</v>
      </c>
    </row>
    <row r="51" spans="1:15">
      <c r="A51" s="122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100"/>
    </row>
    <row r="52" spans="1:15" ht="15.75" customHeight="1" thickBot="1">
      <c r="A52" s="123" t="s">
        <v>77</v>
      </c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3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70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118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63</v>
      </c>
      <c r="B3" s="111"/>
      <c r="C3" s="112"/>
      <c r="D3" s="131" t="s">
        <v>31</v>
      </c>
      <c r="E3" s="132"/>
      <c r="F3" s="132"/>
      <c r="G3" s="132"/>
      <c r="H3" s="133"/>
      <c r="I3" s="131" t="s">
        <v>32</v>
      </c>
      <c r="J3" s="133"/>
      <c r="K3" s="131" t="s">
        <v>34</v>
      </c>
      <c r="L3" s="133"/>
      <c r="M3" s="36"/>
      <c r="N3" s="37"/>
      <c r="O3" s="134" t="s">
        <v>68</v>
      </c>
      <c r="P3" s="11"/>
      <c r="Q3"/>
    </row>
    <row r="4" spans="1:133" ht="32.25" customHeight="1" thickBot="1">
      <c r="A4" s="113"/>
      <c r="B4" s="114"/>
      <c r="C4" s="115"/>
      <c r="D4" s="34" t="s">
        <v>3</v>
      </c>
      <c r="E4" s="34" t="s">
        <v>64</v>
      </c>
      <c r="F4" s="34" t="s">
        <v>65</v>
      </c>
      <c r="G4" s="34" t="s">
        <v>66</v>
      </c>
      <c r="H4" s="34" t="s">
        <v>4</v>
      </c>
      <c r="I4" s="34" t="s">
        <v>5</v>
      </c>
      <c r="J4" s="35" t="s">
        <v>67</v>
      </c>
      <c r="K4" s="35" t="s">
        <v>6</v>
      </c>
      <c r="L4" s="35" t="s">
        <v>7</v>
      </c>
      <c r="M4" s="35" t="s">
        <v>8</v>
      </c>
      <c r="N4" s="35" t="s">
        <v>33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1682528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1682528</v>
      </c>
      <c r="O5" s="33">
        <f t="shared" ref="O5:O48" si="1">(N5/O$50)</f>
        <v>175.84949832775919</v>
      </c>
      <c r="P5" s="6"/>
    </row>
    <row r="6" spans="1:133">
      <c r="A6" s="12"/>
      <c r="B6" s="25">
        <v>311</v>
      </c>
      <c r="C6" s="20" t="s">
        <v>1</v>
      </c>
      <c r="D6" s="46">
        <v>676611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676611</v>
      </c>
      <c r="O6" s="47">
        <f t="shared" si="1"/>
        <v>70.716032608695656</v>
      </c>
      <c r="P6" s="9"/>
    </row>
    <row r="7" spans="1:133">
      <c r="A7" s="12"/>
      <c r="B7" s="25">
        <v>312.41000000000003</v>
      </c>
      <c r="C7" s="20" t="s">
        <v>9</v>
      </c>
      <c r="D7" s="46">
        <v>175014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175014</v>
      </c>
      <c r="O7" s="47">
        <f t="shared" si="1"/>
        <v>18.291596989966557</v>
      </c>
      <c r="P7" s="9"/>
    </row>
    <row r="8" spans="1:133">
      <c r="A8" s="12"/>
      <c r="B8" s="25">
        <v>314.10000000000002</v>
      </c>
      <c r="C8" s="20" t="s">
        <v>10</v>
      </c>
      <c r="D8" s="46">
        <v>629472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629472</v>
      </c>
      <c r="O8" s="47">
        <f t="shared" si="1"/>
        <v>65.789297658862878</v>
      </c>
      <c r="P8" s="9"/>
    </row>
    <row r="9" spans="1:133">
      <c r="A9" s="12"/>
      <c r="B9" s="25">
        <v>314.39999999999998</v>
      </c>
      <c r="C9" s="20" t="s">
        <v>11</v>
      </c>
      <c r="D9" s="46">
        <v>2119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2119</v>
      </c>
      <c r="O9" s="47">
        <f t="shared" si="1"/>
        <v>0.22146739130434784</v>
      </c>
      <c r="P9" s="9"/>
    </row>
    <row r="10" spans="1:133">
      <c r="A10" s="12"/>
      <c r="B10" s="25">
        <v>314.8</v>
      </c>
      <c r="C10" s="20" t="s">
        <v>12</v>
      </c>
      <c r="D10" s="46">
        <v>1446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1446</v>
      </c>
      <c r="O10" s="47">
        <f t="shared" si="1"/>
        <v>0.15112876254180602</v>
      </c>
      <c r="P10" s="9"/>
    </row>
    <row r="11" spans="1:133">
      <c r="A11" s="12"/>
      <c r="B11" s="25">
        <v>315</v>
      </c>
      <c r="C11" s="20" t="s">
        <v>85</v>
      </c>
      <c r="D11" s="46">
        <v>170351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170351</v>
      </c>
      <c r="O11" s="47">
        <f t="shared" si="1"/>
        <v>17.804243311036789</v>
      </c>
      <c r="P11" s="9"/>
    </row>
    <row r="12" spans="1:133">
      <c r="A12" s="12"/>
      <c r="B12" s="25">
        <v>316</v>
      </c>
      <c r="C12" s="20" t="s">
        <v>86</v>
      </c>
      <c r="D12" s="46">
        <v>27515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27515</v>
      </c>
      <c r="O12" s="47">
        <f t="shared" si="1"/>
        <v>2.8757316053511706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SUM(D14:D19)</f>
        <v>1022036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26621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7" si="4">SUM(D13:M13)</f>
        <v>1048657</v>
      </c>
      <c r="O13" s="45">
        <f t="shared" si="1"/>
        <v>109.60043896321071</v>
      </c>
      <c r="P13" s="10"/>
    </row>
    <row r="14" spans="1:133">
      <c r="A14" s="12"/>
      <c r="B14" s="25">
        <v>323.10000000000002</v>
      </c>
      <c r="C14" s="20" t="s">
        <v>16</v>
      </c>
      <c r="D14" s="46">
        <v>512034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512034</v>
      </c>
      <c r="O14" s="47">
        <f t="shared" si="1"/>
        <v>53.515259197324411</v>
      </c>
      <c r="P14" s="9"/>
    </row>
    <row r="15" spans="1:133">
      <c r="A15" s="12"/>
      <c r="B15" s="25">
        <v>323.39999999999998</v>
      </c>
      <c r="C15" s="20" t="s">
        <v>17</v>
      </c>
      <c r="D15" s="46">
        <v>1687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1687</v>
      </c>
      <c r="O15" s="47">
        <f t="shared" si="1"/>
        <v>0.17631688963210701</v>
      </c>
      <c r="P15" s="9"/>
    </row>
    <row r="16" spans="1:133">
      <c r="A16" s="12"/>
      <c r="B16" s="25">
        <v>323.7</v>
      </c>
      <c r="C16" s="20" t="s">
        <v>19</v>
      </c>
      <c r="D16" s="46">
        <v>14319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14319</v>
      </c>
      <c r="O16" s="47">
        <f t="shared" si="1"/>
        <v>1.4965510033444815</v>
      </c>
      <c r="P16" s="9"/>
    </row>
    <row r="17" spans="1:16">
      <c r="A17" s="12"/>
      <c r="B17" s="25">
        <v>324.20999999999998</v>
      </c>
      <c r="C17" s="20" t="s">
        <v>20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26621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26621</v>
      </c>
      <c r="O17" s="47">
        <f t="shared" si="1"/>
        <v>2.7822951505016724</v>
      </c>
      <c r="P17" s="9"/>
    </row>
    <row r="18" spans="1:16">
      <c r="A18" s="12"/>
      <c r="B18" s="25">
        <v>325.2</v>
      </c>
      <c r="C18" s="20" t="s">
        <v>87</v>
      </c>
      <c r="D18" s="46">
        <v>487111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487111</v>
      </c>
      <c r="O18" s="47">
        <f t="shared" si="1"/>
        <v>50.910430602006691</v>
      </c>
      <c r="P18" s="9"/>
    </row>
    <row r="19" spans="1:16">
      <c r="A19" s="12"/>
      <c r="B19" s="25">
        <v>329</v>
      </c>
      <c r="C19" s="20" t="s">
        <v>21</v>
      </c>
      <c r="D19" s="46">
        <v>6885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6885</v>
      </c>
      <c r="O19" s="47">
        <f t="shared" si="1"/>
        <v>0.71958612040133785</v>
      </c>
      <c r="P19" s="9"/>
    </row>
    <row r="20" spans="1:16" ht="15.75">
      <c r="A20" s="29" t="s">
        <v>23</v>
      </c>
      <c r="B20" s="30"/>
      <c r="C20" s="31"/>
      <c r="D20" s="32">
        <f t="shared" ref="D20:M20" si="5">SUM(D21:D26)</f>
        <v>1958605</v>
      </c>
      <c r="E20" s="32">
        <f t="shared" si="5"/>
        <v>0</v>
      </c>
      <c r="F20" s="32">
        <f t="shared" si="5"/>
        <v>0</v>
      </c>
      <c r="G20" s="32">
        <f t="shared" si="5"/>
        <v>0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4">
        <f t="shared" si="4"/>
        <v>1958605</v>
      </c>
      <c r="O20" s="45">
        <f t="shared" si="1"/>
        <v>204.70369983277592</v>
      </c>
      <c r="P20" s="10"/>
    </row>
    <row r="21" spans="1:16">
      <c r="A21" s="12"/>
      <c r="B21" s="25">
        <v>331.2</v>
      </c>
      <c r="C21" s="20" t="s">
        <v>22</v>
      </c>
      <c r="D21" s="46">
        <v>8356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8356</v>
      </c>
      <c r="O21" s="47">
        <f t="shared" si="1"/>
        <v>0.87332775919732442</v>
      </c>
      <c r="P21" s="9"/>
    </row>
    <row r="22" spans="1:16">
      <c r="A22" s="12"/>
      <c r="B22" s="25">
        <v>335.12</v>
      </c>
      <c r="C22" s="20" t="s">
        <v>88</v>
      </c>
      <c r="D22" s="46">
        <v>1084923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1084923</v>
      </c>
      <c r="O22" s="47">
        <f t="shared" si="1"/>
        <v>113.39078177257525</v>
      </c>
      <c r="P22" s="9"/>
    </row>
    <row r="23" spans="1:16">
      <c r="A23" s="12"/>
      <c r="B23" s="25">
        <v>335.14</v>
      </c>
      <c r="C23" s="20" t="s">
        <v>89</v>
      </c>
      <c r="D23" s="46">
        <v>440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440</v>
      </c>
      <c r="O23" s="47">
        <f t="shared" si="1"/>
        <v>4.5986622073578592E-2</v>
      </c>
      <c r="P23" s="9"/>
    </row>
    <row r="24" spans="1:16">
      <c r="A24" s="12"/>
      <c r="B24" s="25">
        <v>335.15</v>
      </c>
      <c r="C24" s="20" t="s">
        <v>90</v>
      </c>
      <c r="D24" s="46">
        <v>392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392</v>
      </c>
      <c r="O24" s="47">
        <f t="shared" si="1"/>
        <v>4.096989966555184E-2</v>
      </c>
      <c r="P24" s="9"/>
    </row>
    <row r="25" spans="1:16">
      <c r="A25" s="12"/>
      <c r="B25" s="25">
        <v>335.18</v>
      </c>
      <c r="C25" s="20" t="s">
        <v>91</v>
      </c>
      <c r="D25" s="46">
        <v>853667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853667</v>
      </c>
      <c r="O25" s="47">
        <f t="shared" si="1"/>
        <v>89.221049331103686</v>
      </c>
      <c r="P25" s="9"/>
    </row>
    <row r="26" spans="1:16">
      <c r="A26" s="12"/>
      <c r="B26" s="25">
        <v>335.19</v>
      </c>
      <c r="C26" s="20" t="s">
        <v>119</v>
      </c>
      <c r="D26" s="46">
        <v>10827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10827</v>
      </c>
      <c r="O26" s="47">
        <f t="shared" si="1"/>
        <v>1.1315844481605351</v>
      </c>
      <c r="P26" s="9"/>
    </row>
    <row r="27" spans="1:16" ht="15.75">
      <c r="A27" s="29" t="s">
        <v>35</v>
      </c>
      <c r="B27" s="30"/>
      <c r="C27" s="31"/>
      <c r="D27" s="32">
        <f t="shared" ref="D27:M27" si="6">SUM(D28:D33)</f>
        <v>17401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6043719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6061120</v>
      </c>
      <c r="O27" s="45">
        <f t="shared" si="1"/>
        <v>633.47826086956525</v>
      </c>
      <c r="P27" s="10"/>
    </row>
    <row r="28" spans="1:16">
      <c r="A28" s="12"/>
      <c r="B28" s="25">
        <v>341.9</v>
      </c>
      <c r="C28" s="20" t="s">
        <v>109</v>
      </c>
      <c r="D28" s="46">
        <v>10861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7">SUM(D28:M28)</f>
        <v>10861</v>
      </c>
      <c r="O28" s="47">
        <f t="shared" si="1"/>
        <v>1.1351379598662208</v>
      </c>
      <c r="P28" s="9"/>
    </row>
    <row r="29" spans="1:16">
      <c r="A29" s="12"/>
      <c r="B29" s="25">
        <v>342.1</v>
      </c>
      <c r="C29" s="20" t="s">
        <v>41</v>
      </c>
      <c r="D29" s="46">
        <v>510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510</v>
      </c>
      <c r="O29" s="47">
        <f t="shared" si="1"/>
        <v>5.330267558528428E-2</v>
      </c>
      <c r="P29" s="9"/>
    </row>
    <row r="30" spans="1:16">
      <c r="A30" s="12"/>
      <c r="B30" s="25">
        <v>343.3</v>
      </c>
      <c r="C30" s="20" t="s">
        <v>44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1571586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1571586</v>
      </c>
      <c r="O30" s="47">
        <f t="shared" si="1"/>
        <v>164.25438963210703</v>
      </c>
      <c r="P30" s="9"/>
    </row>
    <row r="31" spans="1:16">
      <c r="A31" s="12"/>
      <c r="B31" s="25">
        <v>343.4</v>
      </c>
      <c r="C31" s="20" t="s">
        <v>45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1163978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1163978</v>
      </c>
      <c r="O31" s="47">
        <f t="shared" si="1"/>
        <v>121.65321906354515</v>
      </c>
      <c r="P31" s="9"/>
    </row>
    <row r="32" spans="1:16">
      <c r="A32" s="12"/>
      <c r="B32" s="25">
        <v>343.5</v>
      </c>
      <c r="C32" s="20" t="s">
        <v>46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3308155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3308155</v>
      </c>
      <c r="O32" s="47">
        <f t="shared" si="1"/>
        <v>345.7519857859532</v>
      </c>
      <c r="P32" s="9"/>
    </row>
    <row r="33" spans="1:119">
      <c r="A33" s="12"/>
      <c r="B33" s="25">
        <v>349</v>
      </c>
      <c r="C33" s="20" t="s">
        <v>102</v>
      </c>
      <c r="D33" s="46">
        <v>6030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6030</v>
      </c>
      <c r="O33" s="47">
        <f t="shared" si="1"/>
        <v>0.63022575250836121</v>
      </c>
      <c r="P33" s="9"/>
    </row>
    <row r="34" spans="1:119" ht="15.75">
      <c r="A34" s="29" t="s">
        <v>36</v>
      </c>
      <c r="B34" s="30"/>
      <c r="C34" s="31"/>
      <c r="D34" s="32">
        <f t="shared" ref="D34:M34" si="8">SUM(D35:D38)</f>
        <v>56156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ref="N34:N48" si="9">SUM(D34:M34)</f>
        <v>56156</v>
      </c>
      <c r="O34" s="45">
        <f t="shared" si="1"/>
        <v>5.8691471571906355</v>
      </c>
      <c r="P34" s="10"/>
    </row>
    <row r="35" spans="1:119">
      <c r="A35" s="13"/>
      <c r="B35" s="39">
        <v>351.1</v>
      </c>
      <c r="C35" s="21" t="s">
        <v>51</v>
      </c>
      <c r="D35" s="46">
        <v>37698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37698</v>
      </c>
      <c r="O35" s="47">
        <f t="shared" si="1"/>
        <v>3.9400083612040135</v>
      </c>
      <c r="P35" s="9"/>
    </row>
    <row r="36" spans="1:119">
      <c r="A36" s="13"/>
      <c r="B36" s="39">
        <v>352</v>
      </c>
      <c r="C36" s="21" t="s">
        <v>52</v>
      </c>
      <c r="D36" s="46">
        <v>297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297</v>
      </c>
      <c r="O36" s="47">
        <f t="shared" si="1"/>
        <v>3.1040969899665552E-2</v>
      </c>
      <c r="P36" s="9"/>
    </row>
    <row r="37" spans="1:119">
      <c r="A37" s="13"/>
      <c r="B37" s="39">
        <v>354</v>
      </c>
      <c r="C37" s="21" t="s">
        <v>120</v>
      </c>
      <c r="D37" s="46">
        <v>340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340</v>
      </c>
      <c r="O37" s="47">
        <f t="shared" si="1"/>
        <v>3.5535117056856184E-2</v>
      </c>
      <c r="P37" s="9"/>
    </row>
    <row r="38" spans="1:119">
      <c r="A38" s="13"/>
      <c r="B38" s="39">
        <v>359</v>
      </c>
      <c r="C38" s="21" t="s">
        <v>53</v>
      </c>
      <c r="D38" s="46">
        <v>17821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9"/>
        <v>17821</v>
      </c>
      <c r="O38" s="47">
        <f t="shared" si="1"/>
        <v>1.8625627090301002</v>
      </c>
      <c r="P38" s="9"/>
    </row>
    <row r="39" spans="1:119" ht="15.75">
      <c r="A39" s="29" t="s">
        <v>2</v>
      </c>
      <c r="B39" s="30"/>
      <c r="C39" s="31"/>
      <c r="D39" s="32">
        <f t="shared" ref="D39:M39" si="10">SUM(D40:D44)</f>
        <v>403871</v>
      </c>
      <c r="E39" s="32">
        <f t="shared" si="10"/>
        <v>0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38567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si="9"/>
        <v>442438</v>
      </c>
      <c r="O39" s="45">
        <f t="shared" si="1"/>
        <v>46.241429765886288</v>
      </c>
      <c r="P39" s="10"/>
    </row>
    <row r="40" spans="1:119">
      <c r="A40" s="12"/>
      <c r="B40" s="25">
        <v>362</v>
      </c>
      <c r="C40" s="20" t="s">
        <v>56</v>
      </c>
      <c r="D40" s="46">
        <v>341735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341735</v>
      </c>
      <c r="O40" s="47">
        <f t="shared" si="1"/>
        <v>35.716450668896321</v>
      </c>
      <c r="P40" s="9"/>
    </row>
    <row r="41" spans="1:119">
      <c r="A41" s="12"/>
      <c r="B41" s="25">
        <v>364</v>
      </c>
      <c r="C41" s="20" t="s">
        <v>94</v>
      </c>
      <c r="D41" s="46">
        <v>4745</v>
      </c>
      <c r="E41" s="46">
        <v>0</v>
      </c>
      <c r="F41" s="46">
        <v>0</v>
      </c>
      <c r="G41" s="46">
        <v>0</v>
      </c>
      <c r="H41" s="46">
        <v>0</v>
      </c>
      <c r="I41" s="46">
        <v>35167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39912</v>
      </c>
      <c r="O41" s="47">
        <f t="shared" si="1"/>
        <v>4.1714046822742477</v>
      </c>
      <c r="P41" s="9"/>
    </row>
    <row r="42" spans="1:119">
      <c r="A42" s="12"/>
      <c r="B42" s="25">
        <v>365</v>
      </c>
      <c r="C42" s="20" t="s">
        <v>110</v>
      </c>
      <c r="D42" s="46">
        <v>928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928</v>
      </c>
      <c r="O42" s="47">
        <f t="shared" si="1"/>
        <v>9.6989966555183951E-2</v>
      </c>
      <c r="P42" s="9"/>
    </row>
    <row r="43" spans="1:119">
      <c r="A43" s="12"/>
      <c r="B43" s="25">
        <v>366</v>
      </c>
      <c r="C43" s="20" t="s">
        <v>58</v>
      </c>
      <c r="D43" s="46">
        <v>18277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18277</v>
      </c>
      <c r="O43" s="47">
        <f t="shared" si="1"/>
        <v>1.9102215719063544</v>
      </c>
      <c r="P43" s="9"/>
    </row>
    <row r="44" spans="1:119">
      <c r="A44" s="12"/>
      <c r="B44" s="25">
        <v>369.9</v>
      </c>
      <c r="C44" s="20" t="s">
        <v>59</v>
      </c>
      <c r="D44" s="46">
        <v>38186</v>
      </c>
      <c r="E44" s="46">
        <v>0</v>
      </c>
      <c r="F44" s="46">
        <v>0</v>
      </c>
      <c r="G44" s="46">
        <v>0</v>
      </c>
      <c r="H44" s="46">
        <v>0</v>
      </c>
      <c r="I44" s="46">
        <v>3400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41586</v>
      </c>
      <c r="O44" s="47">
        <f t="shared" si="1"/>
        <v>4.3463628762541804</v>
      </c>
      <c r="P44" s="9"/>
    </row>
    <row r="45" spans="1:119" ht="15.75">
      <c r="A45" s="29" t="s">
        <v>37</v>
      </c>
      <c r="B45" s="30"/>
      <c r="C45" s="31"/>
      <c r="D45" s="32">
        <f t="shared" ref="D45:M45" si="11">SUM(D46:D47)</f>
        <v>0</v>
      </c>
      <c r="E45" s="32">
        <f t="shared" si="11"/>
        <v>0</v>
      </c>
      <c r="F45" s="32">
        <f t="shared" si="11"/>
        <v>0</v>
      </c>
      <c r="G45" s="32">
        <f t="shared" si="11"/>
        <v>0</v>
      </c>
      <c r="H45" s="32">
        <f t="shared" si="11"/>
        <v>0</v>
      </c>
      <c r="I45" s="32">
        <f t="shared" si="11"/>
        <v>1635988</v>
      </c>
      <c r="J45" s="32">
        <f t="shared" si="11"/>
        <v>0</v>
      </c>
      <c r="K45" s="32">
        <f t="shared" si="11"/>
        <v>0</v>
      </c>
      <c r="L45" s="32">
        <f t="shared" si="11"/>
        <v>0</v>
      </c>
      <c r="M45" s="32">
        <f t="shared" si="11"/>
        <v>0</v>
      </c>
      <c r="N45" s="32">
        <f t="shared" si="9"/>
        <v>1635988</v>
      </c>
      <c r="O45" s="45">
        <f t="shared" si="1"/>
        <v>170.9853678929766</v>
      </c>
      <c r="P45" s="9"/>
    </row>
    <row r="46" spans="1:119">
      <c r="A46" s="12"/>
      <c r="B46" s="25">
        <v>389.2</v>
      </c>
      <c r="C46" s="20" t="s">
        <v>111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1362824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1362824</v>
      </c>
      <c r="O46" s="47">
        <f t="shared" si="1"/>
        <v>142.435618729097</v>
      </c>
      <c r="P46" s="9"/>
    </row>
    <row r="47" spans="1:119" ht="15.75" thickBot="1">
      <c r="A47" s="12"/>
      <c r="B47" s="25">
        <v>389.9</v>
      </c>
      <c r="C47" s="20" t="s">
        <v>95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273164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273164</v>
      </c>
      <c r="O47" s="47">
        <f t="shared" si="1"/>
        <v>28.5497491638796</v>
      </c>
      <c r="P47" s="9"/>
    </row>
    <row r="48" spans="1:119" ht="16.5" thickBot="1">
      <c r="A48" s="14" t="s">
        <v>49</v>
      </c>
      <c r="B48" s="23"/>
      <c r="C48" s="22"/>
      <c r="D48" s="15">
        <f t="shared" ref="D48:M48" si="12">SUM(D5,D13,D20,D27,D34,D39,D45)</f>
        <v>5140597</v>
      </c>
      <c r="E48" s="15">
        <f t="shared" si="12"/>
        <v>0</v>
      </c>
      <c r="F48" s="15">
        <f t="shared" si="12"/>
        <v>0</v>
      </c>
      <c r="G48" s="15">
        <f t="shared" si="12"/>
        <v>0</v>
      </c>
      <c r="H48" s="15">
        <f t="shared" si="12"/>
        <v>0</v>
      </c>
      <c r="I48" s="15">
        <f t="shared" si="12"/>
        <v>7744895</v>
      </c>
      <c r="J48" s="15">
        <f t="shared" si="12"/>
        <v>0</v>
      </c>
      <c r="K48" s="15">
        <f t="shared" si="12"/>
        <v>0</v>
      </c>
      <c r="L48" s="15">
        <f t="shared" si="12"/>
        <v>0</v>
      </c>
      <c r="M48" s="15">
        <f t="shared" si="12"/>
        <v>0</v>
      </c>
      <c r="N48" s="15">
        <f t="shared" si="9"/>
        <v>12885492</v>
      </c>
      <c r="O48" s="38">
        <f t="shared" si="1"/>
        <v>1346.7278428093646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121" t="s">
        <v>121</v>
      </c>
      <c r="M50" s="121"/>
      <c r="N50" s="121"/>
      <c r="O50" s="43">
        <v>9568</v>
      </c>
    </row>
    <row r="51" spans="1:15">
      <c r="A51" s="122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100"/>
    </row>
    <row r="52" spans="1:15" ht="15.75" customHeight="1" thickBot="1">
      <c r="A52" s="123" t="s">
        <v>77</v>
      </c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3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5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70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116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63</v>
      </c>
      <c r="B3" s="111"/>
      <c r="C3" s="112"/>
      <c r="D3" s="131" t="s">
        <v>31</v>
      </c>
      <c r="E3" s="132"/>
      <c r="F3" s="132"/>
      <c r="G3" s="132"/>
      <c r="H3" s="133"/>
      <c r="I3" s="131" t="s">
        <v>32</v>
      </c>
      <c r="J3" s="133"/>
      <c r="K3" s="131" t="s">
        <v>34</v>
      </c>
      <c r="L3" s="133"/>
      <c r="M3" s="36"/>
      <c r="N3" s="37"/>
      <c r="O3" s="134" t="s">
        <v>68</v>
      </c>
      <c r="P3" s="11"/>
      <c r="Q3"/>
    </row>
    <row r="4" spans="1:133" ht="32.25" customHeight="1" thickBot="1">
      <c r="A4" s="113"/>
      <c r="B4" s="114"/>
      <c r="C4" s="115"/>
      <c r="D4" s="34" t="s">
        <v>3</v>
      </c>
      <c r="E4" s="34" t="s">
        <v>64</v>
      </c>
      <c r="F4" s="34" t="s">
        <v>65</v>
      </c>
      <c r="G4" s="34" t="s">
        <v>66</v>
      </c>
      <c r="H4" s="34" t="s">
        <v>4</v>
      </c>
      <c r="I4" s="34" t="s">
        <v>5</v>
      </c>
      <c r="J4" s="35" t="s">
        <v>67</v>
      </c>
      <c r="K4" s="35" t="s">
        <v>6</v>
      </c>
      <c r="L4" s="35" t="s">
        <v>7</v>
      </c>
      <c r="M4" s="35" t="s">
        <v>8</v>
      </c>
      <c r="N4" s="35" t="s">
        <v>33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1740140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1740140</v>
      </c>
      <c r="O5" s="33">
        <f t="shared" ref="O5:O48" si="1">(N5/O$50)</f>
        <v>183.36564805057955</v>
      </c>
      <c r="P5" s="6"/>
    </row>
    <row r="6" spans="1:133">
      <c r="A6" s="12"/>
      <c r="B6" s="25">
        <v>311</v>
      </c>
      <c r="C6" s="20" t="s">
        <v>1</v>
      </c>
      <c r="D6" s="46">
        <v>643543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643543</v>
      </c>
      <c r="O6" s="47">
        <f t="shared" si="1"/>
        <v>67.812750263435191</v>
      </c>
      <c r="P6" s="9"/>
    </row>
    <row r="7" spans="1:133">
      <c r="A7" s="12"/>
      <c r="B7" s="25">
        <v>312.41000000000003</v>
      </c>
      <c r="C7" s="20" t="s">
        <v>9</v>
      </c>
      <c r="D7" s="46">
        <v>146357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146357</v>
      </c>
      <c r="O7" s="47">
        <f t="shared" si="1"/>
        <v>15.422233930453109</v>
      </c>
      <c r="P7" s="9"/>
    </row>
    <row r="8" spans="1:133">
      <c r="A8" s="12"/>
      <c r="B8" s="25">
        <v>314.10000000000002</v>
      </c>
      <c r="C8" s="20" t="s">
        <v>10</v>
      </c>
      <c r="D8" s="46">
        <v>743825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743825</v>
      </c>
      <c r="O8" s="47">
        <f t="shared" si="1"/>
        <v>78.379873551106428</v>
      </c>
      <c r="P8" s="9"/>
    </row>
    <row r="9" spans="1:133">
      <c r="A9" s="12"/>
      <c r="B9" s="25">
        <v>314.39999999999998</v>
      </c>
      <c r="C9" s="20" t="s">
        <v>11</v>
      </c>
      <c r="D9" s="46">
        <v>2303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2303</v>
      </c>
      <c r="O9" s="47">
        <f t="shared" si="1"/>
        <v>0.24267650158061116</v>
      </c>
      <c r="P9" s="9"/>
    </row>
    <row r="10" spans="1:133">
      <c r="A10" s="12"/>
      <c r="B10" s="25">
        <v>314.8</v>
      </c>
      <c r="C10" s="20" t="s">
        <v>12</v>
      </c>
      <c r="D10" s="46">
        <v>1772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1772</v>
      </c>
      <c r="O10" s="47">
        <f t="shared" si="1"/>
        <v>0.18672286617492098</v>
      </c>
      <c r="P10" s="9"/>
    </row>
    <row r="11" spans="1:133">
      <c r="A11" s="12"/>
      <c r="B11" s="25">
        <v>315</v>
      </c>
      <c r="C11" s="20" t="s">
        <v>85</v>
      </c>
      <c r="D11" s="46">
        <v>190036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190036</v>
      </c>
      <c r="O11" s="47">
        <f t="shared" si="1"/>
        <v>20.024868282402529</v>
      </c>
      <c r="P11" s="9"/>
    </row>
    <row r="12" spans="1:133">
      <c r="A12" s="12"/>
      <c r="B12" s="25">
        <v>316</v>
      </c>
      <c r="C12" s="20" t="s">
        <v>86</v>
      </c>
      <c r="D12" s="46">
        <v>12304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12304</v>
      </c>
      <c r="O12" s="47">
        <f t="shared" si="1"/>
        <v>1.296522655426765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SUM(D14:D20)</f>
        <v>1121358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28526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7" si="4">SUM(D13:M13)</f>
        <v>1149884</v>
      </c>
      <c r="O13" s="45">
        <f t="shared" si="1"/>
        <v>121.16796628029505</v>
      </c>
      <c r="P13" s="10"/>
    </row>
    <row r="14" spans="1:133">
      <c r="A14" s="12"/>
      <c r="B14" s="25">
        <v>322</v>
      </c>
      <c r="C14" s="20" t="s">
        <v>106</v>
      </c>
      <c r="D14" s="46">
        <v>4440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4440</v>
      </c>
      <c r="O14" s="47">
        <f t="shared" si="1"/>
        <v>0.4678609062170706</v>
      </c>
      <c r="P14" s="9"/>
    </row>
    <row r="15" spans="1:133">
      <c r="A15" s="12"/>
      <c r="B15" s="25">
        <v>323.10000000000002</v>
      </c>
      <c r="C15" s="20" t="s">
        <v>16</v>
      </c>
      <c r="D15" s="46">
        <v>628124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628124</v>
      </c>
      <c r="O15" s="47">
        <f t="shared" si="1"/>
        <v>66.187987355110636</v>
      </c>
      <c r="P15" s="9"/>
    </row>
    <row r="16" spans="1:133">
      <c r="A16" s="12"/>
      <c r="B16" s="25">
        <v>323.39999999999998</v>
      </c>
      <c r="C16" s="20" t="s">
        <v>17</v>
      </c>
      <c r="D16" s="46">
        <v>1839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1839</v>
      </c>
      <c r="O16" s="47">
        <f t="shared" si="1"/>
        <v>0.19378292939936775</v>
      </c>
      <c r="P16" s="9"/>
    </row>
    <row r="17" spans="1:16">
      <c r="A17" s="12"/>
      <c r="B17" s="25">
        <v>323.7</v>
      </c>
      <c r="C17" s="20" t="s">
        <v>19</v>
      </c>
      <c r="D17" s="46">
        <v>14059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14059</v>
      </c>
      <c r="O17" s="47">
        <f t="shared" si="1"/>
        <v>1.4814541622760802</v>
      </c>
      <c r="P17" s="9"/>
    </row>
    <row r="18" spans="1:16">
      <c r="A18" s="12"/>
      <c r="B18" s="25">
        <v>324.20999999999998</v>
      </c>
      <c r="C18" s="20" t="s">
        <v>20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28526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28526</v>
      </c>
      <c r="O18" s="47">
        <f t="shared" si="1"/>
        <v>3.0059009483667016</v>
      </c>
      <c r="P18" s="9"/>
    </row>
    <row r="19" spans="1:16">
      <c r="A19" s="12"/>
      <c r="B19" s="25">
        <v>325.2</v>
      </c>
      <c r="C19" s="20" t="s">
        <v>87</v>
      </c>
      <c r="D19" s="46">
        <v>465304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465304</v>
      </c>
      <c r="O19" s="47">
        <f t="shared" si="1"/>
        <v>49.030979978925181</v>
      </c>
      <c r="P19" s="9"/>
    </row>
    <row r="20" spans="1:16">
      <c r="A20" s="12"/>
      <c r="B20" s="25">
        <v>329</v>
      </c>
      <c r="C20" s="20" t="s">
        <v>21</v>
      </c>
      <c r="D20" s="46">
        <v>7592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7592</v>
      </c>
      <c r="O20" s="47">
        <f t="shared" si="1"/>
        <v>0.8</v>
      </c>
      <c r="P20" s="9"/>
    </row>
    <row r="21" spans="1:16" ht="15.75">
      <c r="A21" s="29" t="s">
        <v>23</v>
      </c>
      <c r="B21" s="30"/>
      <c r="C21" s="31"/>
      <c r="D21" s="32">
        <f t="shared" ref="D21:M21" si="5">SUM(D22:D26)</f>
        <v>1346669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1346669</v>
      </c>
      <c r="O21" s="45">
        <f t="shared" si="1"/>
        <v>141.90400421496312</v>
      </c>
      <c r="P21" s="10"/>
    </row>
    <row r="22" spans="1:16">
      <c r="A22" s="12"/>
      <c r="B22" s="25">
        <v>331.2</v>
      </c>
      <c r="C22" s="20" t="s">
        <v>22</v>
      </c>
      <c r="D22" s="46">
        <v>1865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1865</v>
      </c>
      <c r="O22" s="47">
        <f t="shared" si="1"/>
        <v>0.196522655426765</v>
      </c>
      <c r="P22" s="9"/>
    </row>
    <row r="23" spans="1:16">
      <c r="A23" s="12"/>
      <c r="B23" s="25">
        <v>335.12</v>
      </c>
      <c r="C23" s="20" t="s">
        <v>88</v>
      </c>
      <c r="D23" s="46">
        <v>517171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517171</v>
      </c>
      <c r="O23" s="47">
        <f t="shared" si="1"/>
        <v>54.496417281348791</v>
      </c>
      <c r="P23" s="9"/>
    </row>
    <row r="24" spans="1:16">
      <c r="A24" s="12"/>
      <c r="B24" s="25">
        <v>335.14</v>
      </c>
      <c r="C24" s="20" t="s">
        <v>89</v>
      </c>
      <c r="D24" s="46">
        <v>392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392</v>
      </c>
      <c r="O24" s="47">
        <f t="shared" si="1"/>
        <v>4.1306638566912537E-2</v>
      </c>
      <c r="P24" s="9"/>
    </row>
    <row r="25" spans="1:16">
      <c r="A25" s="12"/>
      <c r="B25" s="25">
        <v>335.15</v>
      </c>
      <c r="C25" s="20" t="s">
        <v>90</v>
      </c>
      <c r="D25" s="46">
        <v>245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245</v>
      </c>
      <c r="O25" s="47">
        <f t="shared" si="1"/>
        <v>2.5816649104320338E-2</v>
      </c>
      <c r="P25" s="9"/>
    </row>
    <row r="26" spans="1:16">
      <c r="A26" s="12"/>
      <c r="B26" s="25">
        <v>335.18</v>
      </c>
      <c r="C26" s="20" t="s">
        <v>91</v>
      </c>
      <c r="D26" s="46">
        <v>826996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826996</v>
      </c>
      <c r="O26" s="47">
        <f t="shared" si="1"/>
        <v>87.143940990516327</v>
      </c>
      <c r="P26" s="9"/>
    </row>
    <row r="27" spans="1:16" ht="15.75">
      <c r="A27" s="29" t="s">
        <v>35</v>
      </c>
      <c r="B27" s="30"/>
      <c r="C27" s="31"/>
      <c r="D27" s="32">
        <f t="shared" ref="D27:M27" si="6">SUM(D28:D33)</f>
        <v>33101</v>
      </c>
      <c r="E27" s="32">
        <f t="shared" si="6"/>
        <v>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5900481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5933582</v>
      </c>
      <c r="O27" s="45">
        <f t="shared" si="1"/>
        <v>625.24573234984189</v>
      </c>
      <c r="P27" s="10"/>
    </row>
    <row r="28" spans="1:16">
      <c r="A28" s="12"/>
      <c r="B28" s="25">
        <v>341.9</v>
      </c>
      <c r="C28" s="20" t="s">
        <v>109</v>
      </c>
      <c r="D28" s="46">
        <v>12603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3" si="7">SUM(D28:M28)</f>
        <v>12603</v>
      </c>
      <c r="O28" s="47">
        <f t="shared" si="1"/>
        <v>1.3280295047418336</v>
      </c>
      <c r="P28" s="9"/>
    </row>
    <row r="29" spans="1:16">
      <c r="A29" s="12"/>
      <c r="B29" s="25">
        <v>342.1</v>
      </c>
      <c r="C29" s="20" t="s">
        <v>41</v>
      </c>
      <c r="D29" s="46">
        <v>980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980</v>
      </c>
      <c r="O29" s="47">
        <f t="shared" si="1"/>
        <v>0.10326659641728135</v>
      </c>
      <c r="P29" s="9"/>
    </row>
    <row r="30" spans="1:16">
      <c r="A30" s="12"/>
      <c r="B30" s="25">
        <v>343.3</v>
      </c>
      <c r="C30" s="20" t="s">
        <v>44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1518430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1518430</v>
      </c>
      <c r="O30" s="47">
        <f t="shared" si="1"/>
        <v>160.00316122233932</v>
      </c>
      <c r="P30" s="9"/>
    </row>
    <row r="31" spans="1:16">
      <c r="A31" s="12"/>
      <c r="B31" s="25">
        <v>343.4</v>
      </c>
      <c r="C31" s="20" t="s">
        <v>45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1113404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1113404</v>
      </c>
      <c r="O31" s="47">
        <f t="shared" si="1"/>
        <v>117.32391991570074</v>
      </c>
      <c r="P31" s="9"/>
    </row>
    <row r="32" spans="1:16">
      <c r="A32" s="12"/>
      <c r="B32" s="25">
        <v>343.5</v>
      </c>
      <c r="C32" s="20" t="s">
        <v>46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3268647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3268647</v>
      </c>
      <c r="O32" s="47">
        <f t="shared" si="1"/>
        <v>344.43066385669124</v>
      </c>
      <c r="P32" s="9"/>
    </row>
    <row r="33" spans="1:119">
      <c r="A33" s="12"/>
      <c r="B33" s="25">
        <v>349</v>
      </c>
      <c r="C33" s="20" t="s">
        <v>102</v>
      </c>
      <c r="D33" s="46">
        <v>19518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19518</v>
      </c>
      <c r="O33" s="47">
        <f t="shared" si="1"/>
        <v>2.0566912539515281</v>
      </c>
      <c r="P33" s="9"/>
    </row>
    <row r="34" spans="1:119" ht="15.75">
      <c r="A34" s="29" t="s">
        <v>36</v>
      </c>
      <c r="B34" s="30"/>
      <c r="C34" s="31"/>
      <c r="D34" s="32">
        <f t="shared" ref="D34:M34" si="8">SUM(D35:D37)</f>
        <v>30111</v>
      </c>
      <c r="E34" s="32">
        <f t="shared" si="8"/>
        <v>0</v>
      </c>
      <c r="F34" s="32">
        <f t="shared" si="8"/>
        <v>0</v>
      </c>
      <c r="G34" s="32">
        <f t="shared" si="8"/>
        <v>0</v>
      </c>
      <c r="H34" s="32">
        <f t="shared" si="8"/>
        <v>0</v>
      </c>
      <c r="I34" s="32">
        <f t="shared" si="8"/>
        <v>0</v>
      </c>
      <c r="J34" s="32">
        <f t="shared" si="8"/>
        <v>0</v>
      </c>
      <c r="K34" s="32">
        <f t="shared" si="8"/>
        <v>0</v>
      </c>
      <c r="L34" s="32">
        <f t="shared" si="8"/>
        <v>0</v>
      </c>
      <c r="M34" s="32">
        <f t="shared" si="8"/>
        <v>0</v>
      </c>
      <c r="N34" s="32">
        <f t="shared" ref="N34:N48" si="9">SUM(D34:M34)</f>
        <v>30111</v>
      </c>
      <c r="O34" s="45">
        <f t="shared" si="1"/>
        <v>3.1729188619599578</v>
      </c>
      <c r="P34" s="10"/>
    </row>
    <row r="35" spans="1:119">
      <c r="A35" s="13"/>
      <c r="B35" s="39">
        <v>351.1</v>
      </c>
      <c r="C35" s="21" t="s">
        <v>51</v>
      </c>
      <c r="D35" s="46">
        <v>25401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9"/>
        <v>25401</v>
      </c>
      <c r="O35" s="47">
        <f t="shared" si="1"/>
        <v>2.6766069546891464</v>
      </c>
      <c r="P35" s="9"/>
    </row>
    <row r="36" spans="1:119">
      <c r="A36" s="13"/>
      <c r="B36" s="39">
        <v>352</v>
      </c>
      <c r="C36" s="21" t="s">
        <v>52</v>
      </c>
      <c r="D36" s="46">
        <v>506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9"/>
        <v>506</v>
      </c>
      <c r="O36" s="47">
        <f t="shared" si="1"/>
        <v>5.331928345626976E-2</v>
      </c>
      <c r="P36" s="9"/>
    </row>
    <row r="37" spans="1:119">
      <c r="A37" s="13"/>
      <c r="B37" s="39">
        <v>359</v>
      </c>
      <c r="C37" s="21" t="s">
        <v>53</v>
      </c>
      <c r="D37" s="46">
        <v>4204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9"/>
        <v>4204</v>
      </c>
      <c r="O37" s="47">
        <f t="shared" si="1"/>
        <v>0.44299262381454163</v>
      </c>
      <c r="P37" s="9"/>
    </row>
    <row r="38" spans="1:119" ht="15.75">
      <c r="A38" s="29" t="s">
        <v>2</v>
      </c>
      <c r="B38" s="30"/>
      <c r="C38" s="31"/>
      <c r="D38" s="32">
        <f t="shared" ref="D38:M38" si="10">SUM(D39:D43)</f>
        <v>387060</v>
      </c>
      <c r="E38" s="32">
        <f t="shared" si="10"/>
        <v>0</v>
      </c>
      <c r="F38" s="32">
        <f t="shared" si="10"/>
        <v>0</v>
      </c>
      <c r="G38" s="32">
        <f t="shared" si="10"/>
        <v>0</v>
      </c>
      <c r="H38" s="32">
        <f t="shared" si="10"/>
        <v>0</v>
      </c>
      <c r="I38" s="32">
        <f t="shared" si="10"/>
        <v>9029</v>
      </c>
      <c r="J38" s="32">
        <f t="shared" si="10"/>
        <v>0</v>
      </c>
      <c r="K38" s="32">
        <f t="shared" si="10"/>
        <v>0</v>
      </c>
      <c r="L38" s="32">
        <f t="shared" si="10"/>
        <v>0</v>
      </c>
      <c r="M38" s="32">
        <f t="shared" si="10"/>
        <v>0</v>
      </c>
      <c r="N38" s="32">
        <f t="shared" si="9"/>
        <v>396089</v>
      </c>
      <c r="O38" s="45">
        <f t="shared" si="1"/>
        <v>41.737513171759744</v>
      </c>
      <c r="P38" s="10"/>
    </row>
    <row r="39" spans="1:119">
      <c r="A39" s="12"/>
      <c r="B39" s="25">
        <v>362</v>
      </c>
      <c r="C39" s="20" t="s">
        <v>56</v>
      </c>
      <c r="D39" s="46">
        <v>346849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346849</v>
      </c>
      <c r="O39" s="47">
        <f t="shared" si="1"/>
        <v>36.548893572181242</v>
      </c>
      <c r="P39" s="9"/>
    </row>
    <row r="40" spans="1:119">
      <c r="A40" s="12"/>
      <c r="B40" s="25">
        <v>364</v>
      </c>
      <c r="C40" s="20" t="s">
        <v>94</v>
      </c>
      <c r="D40" s="46">
        <v>8520</v>
      </c>
      <c r="E40" s="46">
        <v>0</v>
      </c>
      <c r="F40" s="46">
        <v>0</v>
      </c>
      <c r="G40" s="46">
        <v>0</v>
      </c>
      <c r="H40" s="46">
        <v>0</v>
      </c>
      <c r="I40" s="46">
        <v>3960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12480</v>
      </c>
      <c r="O40" s="47">
        <f t="shared" si="1"/>
        <v>1.3150684931506849</v>
      </c>
      <c r="P40" s="9"/>
    </row>
    <row r="41" spans="1:119">
      <c r="A41" s="12"/>
      <c r="B41" s="25">
        <v>365</v>
      </c>
      <c r="C41" s="20" t="s">
        <v>110</v>
      </c>
      <c r="D41" s="46">
        <v>812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812</v>
      </c>
      <c r="O41" s="47">
        <f t="shared" si="1"/>
        <v>8.5563751317175973E-2</v>
      </c>
      <c r="P41" s="9"/>
    </row>
    <row r="42" spans="1:119">
      <c r="A42" s="12"/>
      <c r="B42" s="25">
        <v>366</v>
      </c>
      <c r="C42" s="20" t="s">
        <v>58</v>
      </c>
      <c r="D42" s="46">
        <v>11694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11694</v>
      </c>
      <c r="O42" s="47">
        <f t="shared" si="1"/>
        <v>1.2322444678609061</v>
      </c>
      <c r="P42" s="9"/>
    </row>
    <row r="43" spans="1:119">
      <c r="A43" s="12"/>
      <c r="B43" s="25">
        <v>369.9</v>
      </c>
      <c r="C43" s="20" t="s">
        <v>59</v>
      </c>
      <c r="D43" s="46">
        <v>19185</v>
      </c>
      <c r="E43" s="46">
        <v>0</v>
      </c>
      <c r="F43" s="46">
        <v>0</v>
      </c>
      <c r="G43" s="46">
        <v>0</v>
      </c>
      <c r="H43" s="46">
        <v>0</v>
      </c>
      <c r="I43" s="46">
        <v>5069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24254</v>
      </c>
      <c r="O43" s="47">
        <f t="shared" si="1"/>
        <v>2.5557428872497368</v>
      </c>
      <c r="P43" s="9"/>
    </row>
    <row r="44" spans="1:119" ht="15.75">
      <c r="A44" s="29" t="s">
        <v>37</v>
      </c>
      <c r="B44" s="30"/>
      <c r="C44" s="31"/>
      <c r="D44" s="32">
        <f t="shared" ref="D44:M44" si="11">SUM(D45:D47)</f>
        <v>0</v>
      </c>
      <c r="E44" s="32">
        <f t="shared" si="11"/>
        <v>0</v>
      </c>
      <c r="F44" s="32">
        <f t="shared" si="11"/>
        <v>40785</v>
      </c>
      <c r="G44" s="32">
        <f t="shared" si="11"/>
        <v>0</v>
      </c>
      <c r="H44" s="32">
        <f t="shared" si="11"/>
        <v>0</v>
      </c>
      <c r="I44" s="32">
        <f t="shared" si="11"/>
        <v>1370465</v>
      </c>
      <c r="J44" s="32">
        <f t="shared" si="11"/>
        <v>0</v>
      </c>
      <c r="K44" s="32">
        <f t="shared" si="11"/>
        <v>0</v>
      </c>
      <c r="L44" s="32">
        <f t="shared" si="11"/>
        <v>0</v>
      </c>
      <c r="M44" s="32">
        <f t="shared" si="11"/>
        <v>0</v>
      </c>
      <c r="N44" s="32">
        <f t="shared" si="9"/>
        <v>1411250</v>
      </c>
      <c r="O44" s="45">
        <f t="shared" si="1"/>
        <v>148.70916754478398</v>
      </c>
      <c r="P44" s="9"/>
    </row>
    <row r="45" spans="1:119">
      <c r="A45" s="12"/>
      <c r="B45" s="25">
        <v>381</v>
      </c>
      <c r="C45" s="20" t="s">
        <v>60</v>
      </c>
      <c r="D45" s="46">
        <v>0</v>
      </c>
      <c r="E45" s="46">
        <v>0</v>
      </c>
      <c r="F45" s="46">
        <v>40785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40785</v>
      </c>
      <c r="O45" s="47">
        <f t="shared" si="1"/>
        <v>4.2976817702845098</v>
      </c>
      <c r="P45" s="9"/>
    </row>
    <row r="46" spans="1:119">
      <c r="A46" s="12"/>
      <c r="B46" s="25">
        <v>389.2</v>
      </c>
      <c r="C46" s="20" t="s">
        <v>111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967993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967993</v>
      </c>
      <c r="O46" s="47">
        <f t="shared" si="1"/>
        <v>102.00136986301369</v>
      </c>
      <c r="P46" s="9"/>
    </row>
    <row r="47" spans="1:119" ht="15.75" thickBot="1">
      <c r="A47" s="12"/>
      <c r="B47" s="25">
        <v>389.9</v>
      </c>
      <c r="C47" s="20" t="s">
        <v>95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402472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402472</v>
      </c>
      <c r="O47" s="47">
        <f t="shared" si="1"/>
        <v>42.410115911485775</v>
      </c>
      <c r="P47" s="9"/>
    </row>
    <row r="48" spans="1:119" ht="16.5" thickBot="1">
      <c r="A48" s="14" t="s">
        <v>49</v>
      </c>
      <c r="B48" s="23"/>
      <c r="C48" s="22"/>
      <c r="D48" s="15">
        <f t="shared" ref="D48:M48" si="12">SUM(D5,D13,D21,D27,D34,D38,D44)</f>
        <v>4658439</v>
      </c>
      <c r="E48" s="15">
        <f t="shared" si="12"/>
        <v>0</v>
      </c>
      <c r="F48" s="15">
        <f t="shared" si="12"/>
        <v>40785</v>
      </c>
      <c r="G48" s="15">
        <f t="shared" si="12"/>
        <v>0</v>
      </c>
      <c r="H48" s="15">
        <f t="shared" si="12"/>
        <v>0</v>
      </c>
      <c r="I48" s="15">
        <f t="shared" si="12"/>
        <v>7308501</v>
      </c>
      <c r="J48" s="15">
        <f t="shared" si="12"/>
        <v>0</v>
      </c>
      <c r="K48" s="15">
        <f t="shared" si="12"/>
        <v>0</v>
      </c>
      <c r="L48" s="15">
        <f t="shared" si="12"/>
        <v>0</v>
      </c>
      <c r="M48" s="15">
        <f t="shared" si="12"/>
        <v>0</v>
      </c>
      <c r="N48" s="15">
        <f t="shared" si="9"/>
        <v>12007725</v>
      </c>
      <c r="O48" s="38">
        <f t="shared" si="1"/>
        <v>1265.3029504741833</v>
      </c>
      <c r="P48" s="6"/>
      <c r="Q48" s="2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</row>
    <row r="49" spans="1:15">
      <c r="A49" s="16"/>
      <c r="B49" s="18"/>
      <c r="C49" s="18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9"/>
    </row>
    <row r="50" spans="1:15">
      <c r="A50" s="40"/>
      <c r="B50" s="41"/>
      <c r="C50" s="41"/>
      <c r="D50" s="42"/>
      <c r="E50" s="42"/>
      <c r="F50" s="42"/>
      <c r="G50" s="42"/>
      <c r="H50" s="42"/>
      <c r="I50" s="42"/>
      <c r="J50" s="42"/>
      <c r="K50" s="42"/>
      <c r="L50" s="121" t="s">
        <v>117</v>
      </c>
      <c r="M50" s="121"/>
      <c r="N50" s="121"/>
      <c r="O50" s="43">
        <v>9490</v>
      </c>
    </row>
    <row r="51" spans="1:15">
      <c r="A51" s="122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100"/>
    </row>
    <row r="52" spans="1:15" ht="15.75" customHeight="1" thickBot="1">
      <c r="A52" s="123" t="s">
        <v>77</v>
      </c>
      <c r="B52" s="102"/>
      <c r="C52" s="102"/>
      <c r="D52" s="102"/>
      <c r="E52" s="102"/>
      <c r="F52" s="102"/>
      <c r="G52" s="102"/>
      <c r="H52" s="102"/>
      <c r="I52" s="102"/>
      <c r="J52" s="102"/>
      <c r="K52" s="102"/>
      <c r="L52" s="102"/>
      <c r="M52" s="102"/>
      <c r="N52" s="102"/>
      <c r="O52" s="103"/>
    </row>
  </sheetData>
  <mergeCells count="10">
    <mergeCell ref="L50:N50"/>
    <mergeCell ref="A51:O51"/>
    <mergeCell ref="A52:O5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5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70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114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63</v>
      </c>
      <c r="B3" s="111"/>
      <c r="C3" s="112"/>
      <c r="D3" s="131" t="s">
        <v>31</v>
      </c>
      <c r="E3" s="132"/>
      <c r="F3" s="132"/>
      <c r="G3" s="132"/>
      <c r="H3" s="133"/>
      <c r="I3" s="131" t="s">
        <v>32</v>
      </c>
      <c r="J3" s="133"/>
      <c r="K3" s="131" t="s">
        <v>34</v>
      </c>
      <c r="L3" s="133"/>
      <c r="M3" s="36"/>
      <c r="N3" s="37"/>
      <c r="O3" s="134" t="s">
        <v>68</v>
      </c>
      <c r="P3" s="11"/>
      <c r="Q3"/>
    </row>
    <row r="4" spans="1:133" ht="32.25" customHeight="1" thickBot="1">
      <c r="A4" s="113"/>
      <c r="B4" s="114"/>
      <c r="C4" s="115"/>
      <c r="D4" s="34" t="s">
        <v>3</v>
      </c>
      <c r="E4" s="34" t="s">
        <v>64</v>
      </c>
      <c r="F4" s="34" t="s">
        <v>65</v>
      </c>
      <c r="G4" s="34" t="s">
        <v>66</v>
      </c>
      <c r="H4" s="34" t="s">
        <v>4</v>
      </c>
      <c r="I4" s="34" t="s">
        <v>5</v>
      </c>
      <c r="J4" s="35" t="s">
        <v>67</v>
      </c>
      <c r="K4" s="35" t="s">
        <v>6</v>
      </c>
      <c r="L4" s="35" t="s">
        <v>7</v>
      </c>
      <c r="M4" s="35" t="s">
        <v>8</v>
      </c>
      <c r="N4" s="35" t="s">
        <v>33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0</v>
      </c>
      <c r="B5" s="26"/>
      <c r="C5" s="26"/>
      <c r="D5" s="27">
        <f t="shared" ref="D5:M5" si="0">SUM(D6:D12)</f>
        <v>1587308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1587308</v>
      </c>
      <c r="O5" s="33">
        <f t="shared" ref="O5:O50" si="1">(N5/O$52)</f>
        <v>174.4869737276025</v>
      </c>
      <c r="P5" s="6"/>
    </row>
    <row r="6" spans="1:133">
      <c r="A6" s="12"/>
      <c r="B6" s="25">
        <v>311</v>
      </c>
      <c r="C6" s="20" t="s">
        <v>1</v>
      </c>
      <c r="D6" s="46">
        <v>642940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642940</v>
      </c>
      <c r="O6" s="47">
        <f t="shared" si="1"/>
        <v>70.676047048477514</v>
      </c>
      <c r="P6" s="9"/>
    </row>
    <row r="7" spans="1:133">
      <c r="A7" s="12"/>
      <c r="B7" s="25">
        <v>312.41000000000003</v>
      </c>
      <c r="C7" s="20" t="s">
        <v>9</v>
      </c>
      <c r="D7" s="46">
        <v>139809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139809</v>
      </c>
      <c r="O7" s="47">
        <f t="shared" si="1"/>
        <v>15.368692975706276</v>
      </c>
      <c r="P7" s="9"/>
    </row>
    <row r="8" spans="1:133">
      <c r="A8" s="12"/>
      <c r="B8" s="25">
        <v>314.10000000000002</v>
      </c>
      <c r="C8" s="20" t="s">
        <v>10</v>
      </c>
      <c r="D8" s="46">
        <v>549302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549302</v>
      </c>
      <c r="O8" s="47">
        <f t="shared" si="1"/>
        <v>60.38276354842256</v>
      </c>
      <c r="P8" s="9"/>
    </row>
    <row r="9" spans="1:133">
      <c r="A9" s="12"/>
      <c r="B9" s="25">
        <v>314.39999999999998</v>
      </c>
      <c r="C9" s="20" t="s">
        <v>11</v>
      </c>
      <c r="D9" s="46">
        <v>3305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3305</v>
      </c>
      <c r="O9" s="47">
        <f t="shared" si="1"/>
        <v>0.36330658458832582</v>
      </c>
      <c r="P9" s="9"/>
    </row>
    <row r="10" spans="1:133">
      <c r="A10" s="12"/>
      <c r="B10" s="25">
        <v>314.8</v>
      </c>
      <c r="C10" s="20" t="s">
        <v>12</v>
      </c>
      <c r="D10" s="46">
        <v>1957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1957</v>
      </c>
      <c r="O10" s="47">
        <f t="shared" si="1"/>
        <v>0.21512586567000111</v>
      </c>
      <c r="P10" s="9"/>
    </row>
    <row r="11" spans="1:133">
      <c r="A11" s="12"/>
      <c r="B11" s="25">
        <v>315</v>
      </c>
      <c r="C11" s="20" t="s">
        <v>85</v>
      </c>
      <c r="D11" s="46">
        <v>204908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204908</v>
      </c>
      <c r="O11" s="47">
        <f t="shared" si="1"/>
        <v>22.524788391777509</v>
      </c>
      <c r="P11" s="9"/>
    </row>
    <row r="12" spans="1:133">
      <c r="A12" s="12"/>
      <c r="B12" s="25">
        <v>316</v>
      </c>
      <c r="C12" s="20" t="s">
        <v>86</v>
      </c>
      <c r="D12" s="46">
        <v>45087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45087</v>
      </c>
      <c r="O12" s="47">
        <f t="shared" si="1"/>
        <v>4.9562493129603169</v>
      </c>
      <c r="P12" s="9"/>
    </row>
    <row r="13" spans="1:133" ht="15.75">
      <c r="A13" s="29" t="s">
        <v>15</v>
      </c>
      <c r="B13" s="30"/>
      <c r="C13" s="31"/>
      <c r="D13" s="32">
        <f t="shared" ref="D13:M13" si="3">SUM(D14:D20)</f>
        <v>932017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32309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0" si="4">SUM(D13:M13)</f>
        <v>964326</v>
      </c>
      <c r="O13" s="45">
        <f t="shared" si="1"/>
        <v>106.00483675937122</v>
      </c>
      <c r="P13" s="10"/>
    </row>
    <row r="14" spans="1:133">
      <c r="A14" s="12"/>
      <c r="B14" s="25">
        <v>322</v>
      </c>
      <c r="C14" s="20" t="s">
        <v>106</v>
      </c>
      <c r="D14" s="46">
        <v>2000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2000</v>
      </c>
      <c r="O14" s="47">
        <f t="shared" si="1"/>
        <v>0.21985269869187643</v>
      </c>
      <c r="P14" s="9"/>
    </row>
    <row r="15" spans="1:133">
      <c r="A15" s="12"/>
      <c r="B15" s="25">
        <v>323.10000000000002</v>
      </c>
      <c r="C15" s="20" t="s">
        <v>16</v>
      </c>
      <c r="D15" s="46">
        <v>496528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496528</v>
      </c>
      <c r="O15" s="47">
        <f t="shared" si="1"/>
        <v>54.581510388040016</v>
      </c>
      <c r="P15" s="9"/>
    </row>
    <row r="16" spans="1:133">
      <c r="A16" s="12"/>
      <c r="B16" s="25">
        <v>323.39999999999998</v>
      </c>
      <c r="C16" s="20" t="s">
        <v>17</v>
      </c>
      <c r="D16" s="46">
        <v>2179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2179</v>
      </c>
      <c r="O16" s="47">
        <f t="shared" si="1"/>
        <v>0.23952951522479937</v>
      </c>
      <c r="P16" s="9"/>
    </row>
    <row r="17" spans="1:16">
      <c r="A17" s="12"/>
      <c r="B17" s="25">
        <v>323.7</v>
      </c>
      <c r="C17" s="20" t="s">
        <v>19</v>
      </c>
      <c r="D17" s="46">
        <v>11295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11295</v>
      </c>
      <c r="O17" s="47">
        <f t="shared" si="1"/>
        <v>1.2416181158623723</v>
      </c>
      <c r="P17" s="9"/>
    </row>
    <row r="18" spans="1:16">
      <c r="A18" s="12"/>
      <c r="B18" s="25">
        <v>324.20999999999998</v>
      </c>
      <c r="C18" s="20" t="s">
        <v>20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32309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32309</v>
      </c>
      <c r="O18" s="47">
        <f t="shared" si="1"/>
        <v>3.551610421017918</v>
      </c>
      <c r="P18" s="9"/>
    </row>
    <row r="19" spans="1:16">
      <c r="A19" s="12"/>
      <c r="B19" s="25">
        <v>325.2</v>
      </c>
      <c r="C19" s="20" t="s">
        <v>87</v>
      </c>
      <c r="D19" s="46">
        <v>413337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413337</v>
      </c>
      <c r="O19" s="47">
        <f t="shared" si="1"/>
        <v>45.436627459602065</v>
      </c>
      <c r="P19" s="9"/>
    </row>
    <row r="20" spans="1:16">
      <c r="A20" s="12"/>
      <c r="B20" s="25">
        <v>329</v>
      </c>
      <c r="C20" s="20" t="s">
        <v>21</v>
      </c>
      <c r="D20" s="46">
        <v>6678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6678</v>
      </c>
      <c r="O20" s="47">
        <f t="shared" si="1"/>
        <v>0.73408816093217544</v>
      </c>
      <c r="P20" s="9"/>
    </row>
    <row r="21" spans="1:16" ht="15.75">
      <c r="A21" s="29" t="s">
        <v>23</v>
      </c>
      <c r="B21" s="30"/>
      <c r="C21" s="31"/>
      <c r="D21" s="32">
        <f t="shared" ref="D21:M21" si="5">SUM(D22:D29)</f>
        <v>1440457</v>
      </c>
      <c r="E21" s="32">
        <f t="shared" si="5"/>
        <v>0</v>
      </c>
      <c r="F21" s="32">
        <f t="shared" si="5"/>
        <v>0</v>
      </c>
      <c r="G21" s="32">
        <f t="shared" si="5"/>
        <v>0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44">
        <f t="shared" si="4"/>
        <v>1440457</v>
      </c>
      <c r="O21" s="45">
        <f t="shared" si="1"/>
        <v>158.34417939980213</v>
      </c>
      <c r="P21" s="10"/>
    </row>
    <row r="22" spans="1:16">
      <c r="A22" s="12"/>
      <c r="B22" s="25">
        <v>331.2</v>
      </c>
      <c r="C22" s="20" t="s">
        <v>22</v>
      </c>
      <c r="D22" s="46">
        <v>63260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63260</v>
      </c>
      <c r="O22" s="47">
        <f t="shared" si="1"/>
        <v>6.9539408596240522</v>
      </c>
      <c r="P22" s="9"/>
    </row>
    <row r="23" spans="1:16">
      <c r="A23" s="12"/>
      <c r="B23" s="25">
        <v>331.39</v>
      </c>
      <c r="C23" s="20" t="s">
        <v>73</v>
      </c>
      <c r="D23" s="46">
        <v>67112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67112</v>
      </c>
      <c r="O23" s="47">
        <f t="shared" si="1"/>
        <v>7.3773771573046059</v>
      </c>
      <c r="P23" s="9"/>
    </row>
    <row r="24" spans="1:16">
      <c r="A24" s="12"/>
      <c r="B24" s="25">
        <v>334.39</v>
      </c>
      <c r="C24" s="20" t="s">
        <v>107</v>
      </c>
      <c r="D24" s="46">
        <v>11185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11185</v>
      </c>
      <c r="O24" s="47">
        <f t="shared" si="1"/>
        <v>1.2295262174343191</v>
      </c>
      <c r="P24" s="9"/>
    </row>
    <row r="25" spans="1:16">
      <c r="A25" s="12"/>
      <c r="B25" s="25">
        <v>335.12</v>
      </c>
      <c r="C25" s="20" t="s">
        <v>88</v>
      </c>
      <c r="D25" s="46">
        <v>516071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516071</v>
      </c>
      <c r="O25" s="47">
        <f t="shared" si="1"/>
        <v>56.72980103330768</v>
      </c>
      <c r="P25" s="9"/>
    </row>
    <row r="26" spans="1:16">
      <c r="A26" s="12"/>
      <c r="B26" s="25">
        <v>335.14</v>
      </c>
      <c r="C26" s="20" t="s">
        <v>89</v>
      </c>
      <c r="D26" s="46">
        <v>935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935</v>
      </c>
      <c r="O26" s="47">
        <f t="shared" si="1"/>
        <v>0.10278113663845223</v>
      </c>
      <c r="P26" s="9"/>
    </row>
    <row r="27" spans="1:16">
      <c r="A27" s="12"/>
      <c r="B27" s="25">
        <v>335.15</v>
      </c>
      <c r="C27" s="20" t="s">
        <v>90</v>
      </c>
      <c r="D27" s="46">
        <v>245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245</v>
      </c>
      <c r="O27" s="47">
        <f t="shared" si="1"/>
        <v>2.6931955589754863E-2</v>
      </c>
      <c r="P27" s="9"/>
    </row>
    <row r="28" spans="1:16">
      <c r="A28" s="12"/>
      <c r="B28" s="25">
        <v>335.18</v>
      </c>
      <c r="C28" s="20" t="s">
        <v>91</v>
      </c>
      <c r="D28" s="46">
        <v>774410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774410</v>
      </c>
      <c r="O28" s="47">
        <f t="shared" si="1"/>
        <v>85.128064196988021</v>
      </c>
      <c r="P28" s="9"/>
    </row>
    <row r="29" spans="1:16">
      <c r="A29" s="12"/>
      <c r="B29" s="25">
        <v>339</v>
      </c>
      <c r="C29" s="20" t="s">
        <v>92</v>
      </c>
      <c r="D29" s="46">
        <v>7239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7239</v>
      </c>
      <c r="O29" s="47">
        <f t="shared" si="1"/>
        <v>0.79575684291524673</v>
      </c>
      <c r="P29" s="9"/>
    </row>
    <row r="30" spans="1:16" ht="15.75">
      <c r="A30" s="29" t="s">
        <v>35</v>
      </c>
      <c r="B30" s="30"/>
      <c r="C30" s="31"/>
      <c r="D30" s="32">
        <f t="shared" ref="D30:M30" si="6">SUM(D31:D37)</f>
        <v>20861</v>
      </c>
      <c r="E30" s="32">
        <f t="shared" si="6"/>
        <v>0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5572050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 t="shared" si="4"/>
        <v>5592911</v>
      </c>
      <c r="O30" s="45">
        <f t="shared" si="1"/>
        <v>614.80828844674068</v>
      </c>
      <c r="P30" s="10"/>
    </row>
    <row r="31" spans="1:16">
      <c r="A31" s="12"/>
      <c r="B31" s="25">
        <v>341.55</v>
      </c>
      <c r="C31" s="20" t="s">
        <v>108</v>
      </c>
      <c r="D31" s="46">
        <v>1188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7">SUM(D31:M31)</f>
        <v>1188</v>
      </c>
      <c r="O31" s="47">
        <f t="shared" si="1"/>
        <v>0.13059250302297462</v>
      </c>
      <c r="P31" s="9"/>
    </row>
    <row r="32" spans="1:16">
      <c r="A32" s="12"/>
      <c r="B32" s="25">
        <v>341.9</v>
      </c>
      <c r="C32" s="20" t="s">
        <v>109</v>
      </c>
      <c r="D32" s="46">
        <v>8882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8882</v>
      </c>
      <c r="O32" s="47">
        <f t="shared" si="1"/>
        <v>0.97636583489062323</v>
      </c>
      <c r="P32" s="9"/>
    </row>
    <row r="33" spans="1:16">
      <c r="A33" s="12"/>
      <c r="B33" s="25">
        <v>342.1</v>
      </c>
      <c r="C33" s="20" t="s">
        <v>41</v>
      </c>
      <c r="D33" s="46">
        <v>1518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1518</v>
      </c>
      <c r="O33" s="47">
        <f t="shared" si="1"/>
        <v>0.16686819830713423</v>
      </c>
      <c r="P33" s="9"/>
    </row>
    <row r="34" spans="1:16">
      <c r="A34" s="12"/>
      <c r="B34" s="25">
        <v>343.3</v>
      </c>
      <c r="C34" s="20" t="s">
        <v>44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1512773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1512773</v>
      </c>
      <c r="O34" s="47">
        <f t="shared" si="1"/>
        <v>166.293613279103</v>
      </c>
      <c r="P34" s="9"/>
    </row>
    <row r="35" spans="1:16">
      <c r="A35" s="12"/>
      <c r="B35" s="25">
        <v>343.4</v>
      </c>
      <c r="C35" s="20" t="s">
        <v>45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1113130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1113130</v>
      </c>
      <c r="O35" s="47">
        <f t="shared" si="1"/>
        <v>122.36231724744421</v>
      </c>
      <c r="P35" s="9"/>
    </row>
    <row r="36" spans="1:16">
      <c r="A36" s="12"/>
      <c r="B36" s="25">
        <v>343.5</v>
      </c>
      <c r="C36" s="20" t="s">
        <v>46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2946147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2946147</v>
      </c>
      <c r="O36" s="47">
        <f t="shared" si="1"/>
        <v>323.85918434648784</v>
      </c>
      <c r="P36" s="9"/>
    </row>
    <row r="37" spans="1:16">
      <c r="A37" s="12"/>
      <c r="B37" s="25">
        <v>349</v>
      </c>
      <c r="C37" s="20" t="s">
        <v>102</v>
      </c>
      <c r="D37" s="46">
        <v>9273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9273</v>
      </c>
      <c r="O37" s="47">
        <f t="shared" si="1"/>
        <v>1.0193470374848852</v>
      </c>
      <c r="P37" s="9"/>
    </row>
    <row r="38" spans="1:16" ht="15.75">
      <c r="A38" s="29" t="s">
        <v>36</v>
      </c>
      <c r="B38" s="30"/>
      <c r="C38" s="31"/>
      <c r="D38" s="32">
        <f t="shared" ref="D38:M38" si="8">SUM(D39:D41)</f>
        <v>36784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ref="N38:N50" si="9">SUM(D38:M38)</f>
        <v>36784</v>
      </c>
      <c r="O38" s="45">
        <f t="shared" si="1"/>
        <v>4.0435308343409915</v>
      </c>
      <c r="P38" s="10"/>
    </row>
    <row r="39" spans="1:16">
      <c r="A39" s="13"/>
      <c r="B39" s="39">
        <v>351.1</v>
      </c>
      <c r="C39" s="21" t="s">
        <v>51</v>
      </c>
      <c r="D39" s="46">
        <v>29755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29755</v>
      </c>
      <c r="O39" s="47">
        <f t="shared" si="1"/>
        <v>3.2708585247883919</v>
      </c>
      <c r="P39" s="9"/>
    </row>
    <row r="40" spans="1:16">
      <c r="A40" s="13"/>
      <c r="B40" s="39">
        <v>352</v>
      </c>
      <c r="C40" s="21" t="s">
        <v>52</v>
      </c>
      <c r="D40" s="46">
        <v>1075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9"/>
        <v>1075</v>
      </c>
      <c r="O40" s="47">
        <f t="shared" si="1"/>
        <v>0.11817082554688359</v>
      </c>
      <c r="P40" s="9"/>
    </row>
    <row r="41" spans="1:16">
      <c r="A41" s="13"/>
      <c r="B41" s="39">
        <v>359</v>
      </c>
      <c r="C41" s="21" t="s">
        <v>53</v>
      </c>
      <c r="D41" s="46">
        <v>5954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9"/>
        <v>5954</v>
      </c>
      <c r="O41" s="47">
        <f t="shared" si="1"/>
        <v>0.65450148400571617</v>
      </c>
      <c r="P41" s="9"/>
    </row>
    <row r="42" spans="1:16" ht="15.75">
      <c r="A42" s="29" t="s">
        <v>2</v>
      </c>
      <c r="B42" s="30"/>
      <c r="C42" s="31"/>
      <c r="D42" s="32">
        <f t="shared" ref="D42:M42" si="10">SUM(D43:D45)</f>
        <v>349671</v>
      </c>
      <c r="E42" s="32">
        <f t="shared" si="10"/>
        <v>0</v>
      </c>
      <c r="F42" s="32">
        <f t="shared" si="10"/>
        <v>0</v>
      </c>
      <c r="G42" s="32">
        <f t="shared" si="10"/>
        <v>0</v>
      </c>
      <c r="H42" s="32">
        <f t="shared" si="10"/>
        <v>0</v>
      </c>
      <c r="I42" s="32">
        <f t="shared" si="10"/>
        <v>38613</v>
      </c>
      <c r="J42" s="32">
        <f t="shared" si="10"/>
        <v>0</v>
      </c>
      <c r="K42" s="32">
        <f t="shared" si="10"/>
        <v>0</v>
      </c>
      <c r="L42" s="32">
        <f t="shared" si="10"/>
        <v>0</v>
      </c>
      <c r="M42" s="32">
        <f t="shared" si="10"/>
        <v>0</v>
      </c>
      <c r="N42" s="32">
        <f t="shared" si="9"/>
        <v>388284</v>
      </c>
      <c r="O42" s="45">
        <f t="shared" si="1"/>
        <v>42.682642629438277</v>
      </c>
      <c r="P42" s="10"/>
    </row>
    <row r="43" spans="1:16">
      <c r="A43" s="12"/>
      <c r="B43" s="25">
        <v>362</v>
      </c>
      <c r="C43" s="20" t="s">
        <v>56</v>
      </c>
      <c r="D43" s="46">
        <v>341897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341897</v>
      </c>
      <c r="O43" s="47">
        <f t="shared" si="1"/>
        <v>37.58348906232824</v>
      </c>
      <c r="P43" s="9"/>
    </row>
    <row r="44" spans="1:16">
      <c r="A44" s="12"/>
      <c r="B44" s="25">
        <v>366</v>
      </c>
      <c r="C44" s="20" t="s">
        <v>58</v>
      </c>
      <c r="D44" s="46">
        <v>4912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4912</v>
      </c>
      <c r="O44" s="47">
        <f t="shared" si="1"/>
        <v>0.53995822798724857</v>
      </c>
      <c r="P44" s="9"/>
    </row>
    <row r="45" spans="1:16">
      <c r="A45" s="12"/>
      <c r="B45" s="25">
        <v>369.9</v>
      </c>
      <c r="C45" s="20" t="s">
        <v>59</v>
      </c>
      <c r="D45" s="46">
        <v>2862</v>
      </c>
      <c r="E45" s="46">
        <v>0</v>
      </c>
      <c r="F45" s="46">
        <v>0</v>
      </c>
      <c r="G45" s="46">
        <v>0</v>
      </c>
      <c r="H45" s="46">
        <v>0</v>
      </c>
      <c r="I45" s="46">
        <v>38613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41475</v>
      </c>
      <c r="O45" s="47">
        <f t="shared" si="1"/>
        <v>4.5591953391227875</v>
      </c>
      <c r="P45" s="9"/>
    </row>
    <row r="46" spans="1:16" ht="15.75">
      <c r="A46" s="29" t="s">
        <v>37</v>
      </c>
      <c r="B46" s="30"/>
      <c r="C46" s="31"/>
      <c r="D46" s="32">
        <f t="shared" ref="D46:M46" si="11">SUM(D47:D49)</f>
        <v>0</v>
      </c>
      <c r="E46" s="32">
        <f t="shared" si="11"/>
        <v>0</v>
      </c>
      <c r="F46" s="32">
        <f t="shared" si="11"/>
        <v>105967</v>
      </c>
      <c r="G46" s="32">
        <f t="shared" si="11"/>
        <v>0</v>
      </c>
      <c r="H46" s="32">
        <f t="shared" si="11"/>
        <v>0</v>
      </c>
      <c r="I46" s="32">
        <f t="shared" si="11"/>
        <v>928287</v>
      </c>
      <c r="J46" s="32">
        <f t="shared" si="11"/>
        <v>0</v>
      </c>
      <c r="K46" s="32">
        <f t="shared" si="11"/>
        <v>0</v>
      </c>
      <c r="L46" s="32">
        <f t="shared" si="11"/>
        <v>0</v>
      </c>
      <c r="M46" s="32">
        <f t="shared" si="11"/>
        <v>0</v>
      </c>
      <c r="N46" s="32">
        <f t="shared" si="9"/>
        <v>1034254</v>
      </c>
      <c r="O46" s="45">
        <f t="shared" si="1"/>
        <v>113.69176651643399</v>
      </c>
      <c r="P46" s="9"/>
    </row>
    <row r="47" spans="1:16">
      <c r="A47" s="12"/>
      <c r="B47" s="25">
        <v>381</v>
      </c>
      <c r="C47" s="20" t="s">
        <v>60</v>
      </c>
      <c r="D47" s="46">
        <v>0</v>
      </c>
      <c r="E47" s="46">
        <v>0</v>
      </c>
      <c r="F47" s="46">
        <v>105967</v>
      </c>
      <c r="G47" s="46">
        <v>0</v>
      </c>
      <c r="H47" s="46">
        <v>0</v>
      </c>
      <c r="I47" s="46">
        <v>587756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693723</v>
      </c>
      <c r="O47" s="47">
        <f t="shared" si="1"/>
        <v>76.258436847312296</v>
      </c>
      <c r="P47" s="9"/>
    </row>
    <row r="48" spans="1:16">
      <c r="A48" s="12"/>
      <c r="B48" s="25">
        <v>389.2</v>
      </c>
      <c r="C48" s="20" t="s">
        <v>111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129619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129619</v>
      </c>
      <c r="O48" s="47">
        <f t="shared" si="1"/>
        <v>14.248543475871166</v>
      </c>
      <c r="P48" s="9"/>
    </row>
    <row r="49" spans="1:119" ht="15.75" thickBot="1">
      <c r="A49" s="12"/>
      <c r="B49" s="25">
        <v>389.9</v>
      </c>
      <c r="C49" s="20" t="s">
        <v>95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210912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210912</v>
      </c>
      <c r="O49" s="47">
        <f t="shared" si="1"/>
        <v>23.184786193250524</v>
      </c>
      <c r="P49" s="9"/>
    </row>
    <row r="50" spans="1:119" ht="16.5" thickBot="1">
      <c r="A50" s="14" t="s">
        <v>49</v>
      </c>
      <c r="B50" s="23"/>
      <c r="C50" s="22"/>
      <c r="D50" s="15">
        <f t="shared" ref="D50:M50" si="12">SUM(D5,D13,D21,D30,D38,D42,D46)</f>
        <v>4367098</v>
      </c>
      <c r="E50" s="15">
        <f t="shared" si="12"/>
        <v>0</v>
      </c>
      <c r="F50" s="15">
        <f t="shared" si="12"/>
        <v>105967</v>
      </c>
      <c r="G50" s="15">
        <f t="shared" si="12"/>
        <v>0</v>
      </c>
      <c r="H50" s="15">
        <f t="shared" si="12"/>
        <v>0</v>
      </c>
      <c r="I50" s="15">
        <f t="shared" si="12"/>
        <v>6571259</v>
      </c>
      <c r="J50" s="15">
        <f t="shared" si="12"/>
        <v>0</v>
      </c>
      <c r="K50" s="15">
        <f t="shared" si="12"/>
        <v>0</v>
      </c>
      <c r="L50" s="15">
        <f t="shared" si="12"/>
        <v>0</v>
      </c>
      <c r="M50" s="15">
        <f t="shared" si="12"/>
        <v>0</v>
      </c>
      <c r="N50" s="15">
        <f t="shared" si="9"/>
        <v>11044324</v>
      </c>
      <c r="O50" s="38">
        <f t="shared" si="1"/>
        <v>1214.0622183137298</v>
      </c>
      <c r="P50" s="6"/>
      <c r="Q50" s="2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5"/>
      <c r="BU50" s="5"/>
      <c r="BV50" s="5"/>
      <c r="BW50" s="5"/>
      <c r="BX50" s="5"/>
      <c r="BY50" s="5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</row>
    <row r="51" spans="1:119">
      <c r="A51" s="16"/>
      <c r="B51" s="18"/>
      <c r="C51" s="18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9"/>
    </row>
    <row r="52" spans="1:119">
      <c r="A52" s="40"/>
      <c r="B52" s="41"/>
      <c r="C52" s="41"/>
      <c r="D52" s="42"/>
      <c r="E52" s="42"/>
      <c r="F52" s="42"/>
      <c r="G52" s="42"/>
      <c r="H52" s="42"/>
      <c r="I52" s="42"/>
      <c r="J52" s="42"/>
      <c r="K52" s="42"/>
      <c r="L52" s="121" t="s">
        <v>115</v>
      </c>
      <c r="M52" s="121"/>
      <c r="N52" s="121"/>
      <c r="O52" s="43">
        <v>9097</v>
      </c>
    </row>
    <row r="53" spans="1:119">
      <c r="A53" s="122"/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100"/>
    </row>
    <row r="54" spans="1:119" ht="15.75" customHeight="1" thickBot="1">
      <c r="A54" s="123" t="s">
        <v>77</v>
      </c>
      <c r="B54" s="102"/>
      <c r="C54" s="102"/>
      <c r="D54" s="102"/>
      <c r="E54" s="102"/>
      <c r="F54" s="102"/>
      <c r="G54" s="102"/>
      <c r="H54" s="102"/>
      <c r="I54" s="102"/>
      <c r="J54" s="102"/>
      <c r="K54" s="102"/>
      <c r="L54" s="102"/>
      <c r="M54" s="102"/>
      <c r="N54" s="102"/>
      <c r="O54" s="103"/>
    </row>
  </sheetData>
  <mergeCells count="10">
    <mergeCell ref="L52:N52"/>
    <mergeCell ref="A53:O53"/>
    <mergeCell ref="A54:O5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2025-04-28T17:02:25Z</cp:lastPrinted>
  <dcterms:created xsi:type="dcterms:W3CDTF">2000-08-31T21:26:31Z</dcterms:created>
  <dcterms:modified xsi:type="dcterms:W3CDTF">2025-04-28T17:02:29Z</dcterms:modified>
</cp:coreProperties>
</file>