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'2007'!$A$1:$O$37</definedName>
    <definedName name="_xlnm.Print_Area" localSheetId="15">'2008'!$A$1:$O$37</definedName>
    <definedName name="_xlnm.Print_Area" localSheetId="14">'2009'!$A$1:$O$36</definedName>
    <definedName name="_xlnm.Print_Area" localSheetId="13">'2010'!$A$1:$O$35</definedName>
    <definedName name="_xlnm.Print_Area" localSheetId="12">'2011'!$A$1:$O$39</definedName>
    <definedName name="_xlnm.Print_Area" localSheetId="11">'2012'!$A$1:$O$39</definedName>
    <definedName name="_xlnm.Print_Area" localSheetId="10">'2013'!$A$1:$O$37</definedName>
    <definedName name="_xlnm.Print_Area" localSheetId="9">'2014'!$A$1:$O$37</definedName>
    <definedName name="_xlnm.Print_Area" localSheetId="8">'2015'!$A$1:$O$38</definedName>
    <definedName name="_xlnm.Print_Area" localSheetId="7">'2016'!$A$1:$O$36</definedName>
    <definedName name="_xlnm.Print_Area" localSheetId="6">'2017'!$A$1:$O$37</definedName>
    <definedName name="_xlnm.Print_Area" localSheetId="5">'2018'!$A$1:$O$38</definedName>
    <definedName name="_xlnm.Print_Area" localSheetId="4">'2019'!$A$1:$O$36</definedName>
    <definedName name="_xlnm.Print_Area" localSheetId="3">'2020'!$A$1:$O$36</definedName>
    <definedName name="_xlnm.Print_Area" localSheetId="2">'2021'!$A$1:$P$27</definedName>
    <definedName name="_xlnm.Print_Area" localSheetId="1">'2022'!$A$1:$P$27</definedName>
    <definedName name="_xlnm.Print_Area" localSheetId="0">'2023'!$A$1:$P$27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3" i="49" l="1"/>
  <c r="F23" i="49"/>
  <c r="G23" i="49"/>
  <c r="H23" i="49"/>
  <c r="I23" i="49"/>
  <c r="J23" i="49"/>
  <c r="K23" i="49"/>
  <c r="L23" i="49"/>
  <c r="M23" i="49"/>
  <c r="N23" i="49"/>
  <c r="D23" i="49"/>
  <c r="O22" i="49" l="1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9" i="49" l="1"/>
  <c r="P19" i="49" s="1"/>
  <c r="O21" i="49"/>
  <c r="P21" i="49" s="1"/>
  <c r="O17" i="49"/>
  <c r="P17" i="49" s="1"/>
  <c r="O15" i="49"/>
  <c r="P15" i="49" s="1"/>
  <c r="O12" i="49"/>
  <c r="P12" i="49" s="1"/>
  <c r="O5" i="49"/>
  <c r="P5" i="49" s="1"/>
  <c r="E23" i="48"/>
  <c r="F23" i="48"/>
  <c r="G23" i="48"/>
  <c r="H23" i="48"/>
  <c r="I23" i="48"/>
  <c r="J23" i="48"/>
  <c r="K23" i="48"/>
  <c r="L23" i="48"/>
  <c r="M23" i="48"/>
  <c r="N23" i="48"/>
  <c r="D23" i="48"/>
  <c r="O23" i="49" l="1"/>
  <c r="P23" i="49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7" i="48" l="1"/>
  <c r="P17" i="48" s="1"/>
  <c r="O15" i="48"/>
  <c r="P15" i="48" s="1"/>
  <c r="O21" i="48"/>
  <c r="P21" i="48" s="1"/>
  <c r="O19" i="48"/>
  <c r="P19" i="48" s="1"/>
  <c r="O12" i="48"/>
  <c r="P12" i="48" s="1"/>
  <c r="O5" i="48"/>
  <c r="P5" i="48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1" i="47" s="1"/>
  <c r="P21" i="47" s="1"/>
  <c r="O20" i="47"/>
  <c r="P20" i="47"/>
  <c r="N19" i="47"/>
  <c r="M19" i="47"/>
  <c r="L19" i="47"/>
  <c r="K19" i="47"/>
  <c r="J19" i="47"/>
  <c r="I19" i="47"/>
  <c r="H19" i="47"/>
  <c r="G19" i="47"/>
  <c r="F19" i="47"/>
  <c r="E19" i="47"/>
  <c r="O19" i="47" s="1"/>
  <c r="P19" i="47" s="1"/>
  <c r="D19" i="47"/>
  <c r="O18" i="47"/>
  <c r="P18" i="47" s="1"/>
  <c r="N17" i="47"/>
  <c r="M17" i="47"/>
  <c r="L17" i="47"/>
  <c r="K17" i="47"/>
  <c r="J17" i="47"/>
  <c r="I17" i="47"/>
  <c r="H17" i="47"/>
  <c r="G17" i="47"/>
  <c r="F17" i="47"/>
  <c r="F23" i="47" s="1"/>
  <c r="E17" i="47"/>
  <c r="D17" i="47"/>
  <c r="O16" i="47"/>
  <c r="P16" i="47" s="1"/>
  <c r="N15" i="47"/>
  <c r="N23" i="47" s="1"/>
  <c r="M15" i="47"/>
  <c r="L15" i="47"/>
  <c r="K15" i="47"/>
  <c r="J15" i="47"/>
  <c r="I15" i="47"/>
  <c r="H15" i="47"/>
  <c r="G15" i="47"/>
  <c r="O15" i="47" s="1"/>
  <c r="P15" i="47" s="1"/>
  <c r="F15" i="47"/>
  <c r="E15" i="47"/>
  <c r="D15" i="47"/>
  <c r="O14" i="47"/>
  <c r="P14" i="47"/>
  <c r="O13" i="47"/>
  <c r="P13" i="47" s="1"/>
  <c r="N12" i="47"/>
  <c r="M12" i="47"/>
  <c r="L12" i="47"/>
  <c r="L23" i="47" s="1"/>
  <c r="K12" i="47"/>
  <c r="J12" i="47"/>
  <c r="O12" i="47" s="1"/>
  <c r="P12" i="47" s="1"/>
  <c r="I12" i="47"/>
  <c r="H12" i="47"/>
  <c r="G12" i="47"/>
  <c r="F12" i="47"/>
  <c r="E12" i="47"/>
  <c r="D12" i="47"/>
  <c r="O11" i="47"/>
  <c r="P11" i="47"/>
  <c r="O10" i="47"/>
  <c r="P10" i="47"/>
  <c r="O9" i="47"/>
  <c r="P9" i="47"/>
  <c r="O8" i="47"/>
  <c r="P8" i="47"/>
  <c r="O7" i="47"/>
  <c r="P7" i="47"/>
  <c r="O6" i="47"/>
  <c r="P6" i="47" s="1"/>
  <c r="N5" i="47"/>
  <c r="M5" i="47"/>
  <c r="M23" i="47" s="1"/>
  <c r="L5" i="47"/>
  <c r="K5" i="47"/>
  <c r="K23" i="47" s="1"/>
  <c r="J5" i="47"/>
  <c r="J23" i="47" s="1"/>
  <c r="I5" i="47"/>
  <c r="I23" i="47" s="1"/>
  <c r="H5" i="47"/>
  <c r="H23" i="47" s="1"/>
  <c r="G5" i="47"/>
  <c r="G23" i="47" s="1"/>
  <c r="F5" i="47"/>
  <c r="E5" i="47"/>
  <c r="E23" i="47" s="1"/>
  <c r="D5" i="47"/>
  <c r="D23" i="47" s="1"/>
  <c r="N31" i="46"/>
  <c r="O31" i="46" s="1"/>
  <c r="N30" i="46"/>
  <c r="O30" i="46" s="1"/>
  <c r="N29" i="46"/>
  <c r="O29" i="46" s="1"/>
  <c r="M28" i="46"/>
  <c r="M32" i="46" s="1"/>
  <c r="L28" i="46"/>
  <c r="K28" i="46"/>
  <c r="J28" i="46"/>
  <c r="I28" i="46"/>
  <c r="H28" i="46"/>
  <c r="N28" i="46" s="1"/>
  <c r="O28" i="46" s="1"/>
  <c r="G28" i="46"/>
  <c r="F28" i="46"/>
  <c r="E28" i="46"/>
  <c r="D28" i="46"/>
  <c r="N27" i="46"/>
  <c r="O27" i="46" s="1"/>
  <c r="N26" i="46"/>
  <c r="O26" i="46" s="1"/>
  <c r="M25" i="46"/>
  <c r="L25" i="46"/>
  <c r="K25" i="46"/>
  <c r="J25" i="46"/>
  <c r="J32" i="46" s="1"/>
  <c r="I25" i="46"/>
  <c r="H25" i="46"/>
  <c r="G25" i="46"/>
  <c r="F25" i="46"/>
  <c r="E25" i="46"/>
  <c r="D25" i="46"/>
  <c r="N24" i="46"/>
  <c r="O24" i="46" s="1"/>
  <c r="N23" i="46"/>
  <c r="O23" i="46" s="1"/>
  <c r="M22" i="46"/>
  <c r="L22" i="46"/>
  <c r="L32" i="46" s="1"/>
  <c r="K22" i="46"/>
  <c r="J22" i="46"/>
  <c r="I22" i="46"/>
  <c r="H22" i="46"/>
  <c r="G22" i="46"/>
  <c r="F22" i="46"/>
  <c r="E22" i="46"/>
  <c r="N22" i="46" s="1"/>
  <c r="O22" i="46" s="1"/>
  <c r="D22" i="46"/>
  <c r="N21" i="46"/>
  <c r="O21" i="46" s="1"/>
  <c r="N20" i="46"/>
  <c r="O20" i="46"/>
  <c r="M19" i="46"/>
  <c r="L19" i="46"/>
  <c r="K19" i="46"/>
  <c r="J19" i="46"/>
  <c r="I19" i="46"/>
  <c r="H19" i="46"/>
  <c r="G19" i="46"/>
  <c r="N19" i="46" s="1"/>
  <c r="O19" i="46" s="1"/>
  <c r="F19" i="46"/>
  <c r="E19" i="46"/>
  <c r="D19" i="46"/>
  <c r="N18" i="46"/>
  <c r="O18" i="46"/>
  <c r="M17" i="46"/>
  <c r="L17" i="46"/>
  <c r="K17" i="46"/>
  <c r="J17" i="46"/>
  <c r="I17" i="46"/>
  <c r="H17" i="46"/>
  <c r="G17" i="46"/>
  <c r="N17" i="46" s="1"/>
  <c r="O17" i="46" s="1"/>
  <c r="F17" i="46"/>
  <c r="E17" i="46"/>
  <c r="D17" i="46"/>
  <c r="N16" i="46"/>
  <c r="O16" i="46"/>
  <c r="M15" i="46"/>
  <c r="L15" i="46"/>
  <c r="K15" i="46"/>
  <c r="J15" i="46"/>
  <c r="I15" i="46"/>
  <c r="H15" i="46"/>
  <c r="G15" i="46"/>
  <c r="F15" i="46"/>
  <c r="E15" i="46"/>
  <c r="D15" i="46"/>
  <c r="N14" i="46"/>
  <c r="O14" i="46"/>
  <c r="N13" i="46"/>
  <c r="O13" i="46" s="1"/>
  <c r="M12" i="46"/>
  <c r="L12" i="46"/>
  <c r="K12" i="46"/>
  <c r="J12" i="46"/>
  <c r="I12" i="46"/>
  <c r="I32" i="46" s="1"/>
  <c r="H12" i="46"/>
  <c r="G12" i="46"/>
  <c r="F12" i="46"/>
  <c r="E12" i="46"/>
  <c r="D12" i="46"/>
  <c r="N12" i="46" s="1"/>
  <c r="O12" i="46" s="1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N5" i="46" s="1"/>
  <c r="O5" i="46" s="1"/>
  <c r="F5" i="46"/>
  <c r="E5" i="46"/>
  <c r="D5" i="46"/>
  <c r="N31" i="45"/>
  <c r="O31" i="45"/>
  <c r="N30" i="45"/>
  <c r="O30" i="45" s="1"/>
  <c r="M29" i="45"/>
  <c r="L29" i="45"/>
  <c r="K29" i="45"/>
  <c r="J29" i="45"/>
  <c r="I29" i="45"/>
  <c r="I32" i="45" s="1"/>
  <c r="H29" i="45"/>
  <c r="G29" i="45"/>
  <c r="F29" i="45"/>
  <c r="E29" i="45"/>
  <c r="D29" i="45"/>
  <c r="N29" i="45" s="1"/>
  <c r="O29" i="45" s="1"/>
  <c r="N28" i="45"/>
  <c r="O28" i="45" s="1"/>
  <c r="N27" i="45"/>
  <c r="O27" i="45" s="1"/>
  <c r="M26" i="45"/>
  <c r="L26" i="45"/>
  <c r="K26" i="45"/>
  <c r="K32" i="45" s="1"/>
  <c r="J26" i="45"/>
  <c r="I26" i="45"/>
  <c r="H26" i="45"/>
  <c r="G26" i="45"/>
  <c r="F26" i="45"/>
  <c r="N26" i="45" s="1"/>
  <c r="O26" i="45" s="1"/>
  <c r="E26" i="45"/>
  <c r="D26" i="45"/>
  <c r="N25" i="45"/>
  <c r="O25" i="45" s="1"/>
  <c r="N24" i="45"/>
  <c r="O24" i="45" s="1"/>
  <c r="M23" i="45"/>
  <c r="L23" i="45"/>
  <c r="K23" i="45"/>
  <c r="J23" i="45"/>
  <c r="I23" i="45"/>
  <c r="H23" i="45"/>
  <c r="N23" i="45" s="1"/>
  <c r="O23" i="45" s="1"/>
  <c r="G23" i="45"/>
  <c r="F23" i="45"/>
  <c r="E23" i="45"/>
  <c r="D23" i="45"/>
  <c r="N22" i="45"/>
  <c r="O22" i="45" s="1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N19" i="45" s="1"/>
  <c r="O19" i="45" s="1"/>
  <c r="D19" i="45"/>
  <c r="N18" i="45"/>
  <c r="O18" i="45" s="1"/>
  <c r="M17" i="45"/>
  <c r="L17" i="45"/>
  <c r="K17" i="45"/>
  <c r="J17" i="45"/>
  <c r="I17" i="45"/>
  <c r="H17" i="45"/>
  <c r="G17" i="45"/>
  <c r="F17" i="45"/>
  <c r="E17" i="45"/>
  <c r="N17" i="45" s="1"/>
  <c r="O17" i="45" s="1"/>
  <c r="D17" i="45"/>
  <c r="N16" i="45"/>
  <c r="O16" i="45" s="1"/>
  <c r="M15" i="45"/>
  <c r="L15" i="45"/>
  <c r="K15" i="45"/>
  <c r="J15" i="45"/>
  <c r="I15" i="45"/>
  <c r="H15" i="45"/>
  <c r="G15" i="45"/>
  <c r="F15" i="45"/>
  <c r="E15" i="45"/>
  <c r="N15" i="45" s="1"/>
  <c r="O15" i="45" s="1"/>
  <c r="D15" i="45"/>
  <c r="N14" i="45"/>
  <c r="O14" i="45" s="1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L32" i="45" s="1"/>
  <c r="K5" i="45"/>
  <c r="J5" i="45"/>
  <c r="I5" i="45"/>
  <c r="H5" i="45"/>
  <c r="G5" i="45"/>
  <c r="F5" i="45"/>
  <c r="E5" i="45"/>
  <c r="N5" i="45" s="1"/>
  <c r="O5" i="45" s="1"/>
  <c r="D5" i="45"/>
  <c r="N33" i="44"/>
  <c r="O33" i="44" s="1"/>
  <c r="N32" i="44"/>
  <c r="O32" i="44"/>
  <c r="M31" i="44"/>
  <c r="L31" i="44"/>
  <c r="K31" i="44"/>
  <c r="J31" i="44"/>
  <c r="I31" i="44"/>
  <c r="H31" i="44"/>
  <c r="G31" i="44"/>
  <c r="N31" i="44" s="1"/>
  <c r="O31" i="44" s="1"/>
  <c r="F31" i="44"/>
  <c r="E31" i="44"/>
  <c r="D31" i="44"/>
  <c r="N30" i="44"/>
  <c r="O30" i="44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8" i="44" s="1"/>
  <c r="O28" i="44" s="1"/>
  <c r="N27" i="44"/>
  <c r="O27" i="44" s="1"/>
  <c r="N26" i="44"/>
  <c r="O26" i="44" s="1"/>
  <c r="M25" i="44"/>
  <c r="L25" i="44"/>
  <c r="K25" i="44"/>
  <c r="K34" i="44" s="1"/>
  <c r="J25" i="44"/>
  <c r="I25" i="44"/>
  <c r="H25" i="44"/>
  <c r="G25" i="44"/>
  <c r="F25" i="44"/>
  <c r="N25" i="44" s="1"/>
  <c r="O25" i="44" s="1"/>
  <c r="E25" i="44"/>
  <c r="D25" i="44"/>
  <c r="N24" i="44"/>
  <c r="O24" i="44" s="1"/>
  <c r="N23" i="44"/>
  <c r="O23" i="44" s="1"/>
  <c r="N22" i="44"/>
  <c r="O22" i="44" s="1"/>
  <c r="N21" i="44"/>
  <c r="O21" i="44" s="1"/>
  <c r="M20" i="44"/>
  <c r="L20" i="44"/>
  <c r="L34" i="44" s="1"/>
  <c r="K20" i="44"/>
  <c r="J20" i="44"/>
  <c r="I20" i="44"/>
  <c r="H20" i="44"/>
  <c r="G20" i="44"/>
  <c r="F20" i="44"/>
  <c r="E20" i="44"/>
  <c r="N20" i="44" s="1"/>
  <c r="O20" i="44" s="1"/>
  <c r="D20" i="44"/>
  <c r="N19" i="44"/>
  <c r="O19" i="44" s="1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/>
  <c r="M15" i="44"/>
  <c r="L15" i="44"/>
  <c r="K15" i="44"/>
  <c r="J15" i="44"/>
  <c r="I15" i="44"/>
  <c r="H15" i="44"/>
  <c r="G15" i="44"/>
  <c r="N15" i="44" s="1"/>
  <c r="O15" i="44" s="1"/>
  <c r="F15" i="44"/>
  <c r="E15" i="44"/>
  <c r="D15" i="44"/>
  <c r="N14" i="44"/>
  <c r="O14" i="44"/>
  <c r="N13" i="44"/>
  <c r="O13" i="44" s="1"/>
  <c r="M12" i="44"/>
  <c r="L12" i="44"/>
  <c r="K12" i="44"/>
  <c r="J12" i="44"/>
  <c r="I12" i="44"/>
  <c r="I34" i="44" s="1"/>
  <c r="H12" i="44"/>
  <c r="G12" i="44"/>
  <c r="F12" i="44"/>
  <c r="E12" i="44"/>
  <c r="D12" i="44"/>
  <c r="D34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N5" i="44" s="1"/>
  <c r="O5" i="44" s="1"/>
  <c r="F5" i="44"/>
  <c r="E5" i="44"/>
  <c r="D5" i="44"/>
  <c r="N32" i="43"/>
  <c r="O32" i="43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30" i="43" s="1"/>
  <c r="O30" i="43" s="1"/>
  <c r="N29" i="43"/>
  <c r="O29" i="43" s="1"/>
  <c r="N28" i="43"/>
  <c r="O28" i="43" s="1"/>
  <c r="M27" i="43"/>
  <c r="L27" i="43"/>
  <c r="K27" i="43"/>
  <c r="K33" i="43" s="1"/>
  <c r="J27" i="43"/>
  <c r="I27" i="43"/>
  <c r="H27" i="43"/>
  <c r="G27" i="43"/>
  <c r="F27" i="43"/>
  <c r="F33" i="43" s="1"/>
  <c r="E27" i="43"/>
  <c r="D27" i="43"/>
  <c r="N26" i="43"/>
  <c r="O26" i="43" s="1"/>
  <c r="N25" i="43"/>
  <c r="O25" i="43" s="1"/>
  <c r="M24" i="43"/>
  <c r="M33" i="43" s="1"/>
  <c r="L24" i="43"/>
  <c r="K24" i="43"/>
  <c r="J24" i="43"/>
  <c r="I24" i="43"/>
  <c r="H24" i="43"/>
  <c r="N24" i="43" s="1"/>
  <c r="O24" i="43" s="1"/>
  <c r="G24" i="43"/>
  <c r="F24" i="43"/>
  <c r="E24" i="43"/>
  <c r="D24" i="43"/>
  <c r="N23" i="43"/>
  <c r="O23" i="43" s="1"/>
  <c r="N22" i="43"/>
  <c r="O22" i="43" s="1"/>
  <c r="N21" i="43"/>
  <c r="O21" i="43" s="1"/>
  <c r="M20" i="43"/>
  <c r="L20" i="43"/>
  <c r="L33" i="43" s="1"/>
  <c r="K20" i="43"/>
  <c r="J20" i="43"/>
  <c r="I20" i="43"/>
  <c r="H20" i="43"/>
  <c r="G20" i="43"/>
  <c r="F20" i="43"/>
  <c r="E20" i="43"/>
  <c r="N20" i="43" s="1"/>
  <c r="O20" i="43" s="1"/>
  <c r="D20" i="43"/>
  <c r="N19" i="43"/>
  <c r="O19" i="43" s="1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M15" i="43"/>
  <c r="L15" i="43"/>
  <c r="K15" i="43"/>
  <c r="J15" i="43"/>
  <c r="I15" i="43"/>
  <c r="H15" i="43"/>
  <c r="G15" i="43"/>
  <c r="N15" i="43" s="1"/>
  <c r="O15" i="43" s="1"/>
  <c r="F15" i="43"/>
  <c r="E15" i="43"/>
  <c r="D15" i="43"/>
  <c r="N14" i="43"/>
  <c r="O14" i="43"/>
  <c r="N13" i="43"/>
  <c r="O13" i="43" s="1"/>
  <c r="M12" i="43"/>
  <c r="L12" i="43"/>
  <c r="K12" i="43"/>
  <c r="J12" i="43"/>
  <c r="I12" i="43"/>
  <c r="I33" i="43" s="1"/>
  <c r="H12" i="43"/>
  <c r="G12" i="43"/>
  <c r="F12" i="43"/>
  <c r="E12" i="43"/>
  <c r="D12" i="43"/>
  <c r="N12" i="43" s="1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G33" i="43" s="1"/>
  <c r="F5" i="43"/>
  <c r="E5" i="43"/>
  <c r="D5" i="43"/>
  <c r="N31" i="42"/>
  <c r="O31" i="42"/>
  <c r="N30" i="42"/>
  <c r="O30" i="42" s="1"/>
  <c r="M29" i="42"/>
  <c r="L29" i="42"/>
  <c r="K29" i="42"/>
  <c r="J29" i="42"/>
  <c r="I29" i="42"/>
  <c r="I32" i="42" s="1"/>
  <c r="H29" i="42"/>
  <c r="G29" i="42"/>
  <c r="F29" i="42"/>
  <c r="E29" i="42"/>
  <c r="D29" i="42"/>
  <c r="D32" i="42" s="1"/>
  <c r="N28" i="42"/>
  <c r="O28" i="42" s="1"/>
  <c r="N27" i="42"/>
  <c r="O27" i="42" s="1"/>
  <c r="M26" i="42"/>
  <c r="L26" i="42"/>
  <c r="K26" i="42"/>
  <c r="K32" i="42" s="1"/>
  <c r="J26" i="42"/>
  <c r="I26" i="42"/>
  <c r="H26" i="42"/>
  <c r="G26" i="42"/>
  <c r="F26" i="42"/>
  <c r="N26" i="42" s="1"/>
  <c r="O26" i="42" s="1"/>
  <c r="E26" i="42"/>
  <c r="D26" i="42"/>
  <c r="N25" i="42"/>
  <c r="O25" i="42" s="1"/>
  <c r="N24" i="42"/>
  <c r="O24" i="42" s="1"/>
  <c r="M23" i="42"/>
  <c r="M32" i="42" s="1"/>
  <c r="L23" i="42"/>
  <c r="K23" i="42"/>
  <c r="J23" i="42"/>
  <c r="I23" i="42"/>
  <c r="H23" i="42"/>
  <c r="H32" i="42" s="1"/>
  <c r="G23" i="42"/>
  <c r="F23" i="42"/>
  <c r="E23" i="42"/>
  <c r="D23" i="42"/>
  <c r="N22" i="42"/>
  <c r="O22" i="42" s="1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N19" i="42" s="1"/>
  <c r="O19" i="42" s="1"/>
  <c r="D19" i="42"/>
  <c r="N18" i="42"/>
  <c r="O18" i="42" s="1"/>
  <c r="M17" i="42"/>
  <c r="L17" i="42"/>
  <c r="K17" i="42"/>
  <c r="J17" i="42"/>
  <c r="I17" i="42"/>
  <c r="H17" i="42"/>
  <c r="G17" i="42"/>
  <c r="F17" i="42"/>
  <c r="E17" i="42"/>
  <c r="N17" i="42" s="1"/>
  <c r="O17" i="42" s="1"/>
  <c r="D17" i="42"/>
  <c r="N16" i="42"/>
  <c r="O16" i="42" s="1"/>
  <c r="M15" i="42"/>
  <c r="L15" i="42"/>
  <c r="K15" i="42"/>
  <c r="J15" i="42"/>
  <c r="I15" i="42"/>
  <c r="H15" i="42"/>
  <c r="G15" i="42"/>
  <c r="F15" i="42"/>
  <c r="E15" i="42"/>
  <c r="N15" i="42" s="1"/>
  <c r="O15" i="42" s="1"/>
  <c r="D15" i="42"/>
  <c r="N14" i="42"/>
  <c r="O14" i="42" s="1"/>
  <c r="N13" i="42"/>
  <c r="O13" i="42"/>
  <c r="M12" i="42"/>
  <c r="L12" i="42"/>
  <c r="K12" i="42"/>
  <c r="J12" i="42"/>
  <c r="I12" i="42"/>
  <c r="H12" i="42"/>
  <c r="G12" i="42"/>
  <c r="G32" i="42" s="1"/>
  <c r="F12" i="42"/>
  <c r="E12" i="42"/>
  <c r="D12" i="42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E32" i="42" s="1"/>
  <c r="D5" i="42"/>
  <c r="N32" i="41"/>
  <c r="O32" i="41" s="1"/>
  <c r="N31" i="41"/>
  <c r="O31" i="41"/>
  <c r="M30" i="41"/>
  <c r="L30" i="41"/>
  <c r="K30" i="41"/>
  <c r="J30" i="41"/>
  <c r="I30" i="41"/>
  <c r="H30" i="41"/>
  <c r="G30" i="41"/>
  <c r="N30" i="41" s="1"/>
  <c r="O30" i="41" s="1"/>
  <c r="F30" i="41"/>
  <c r="E30" i="41"/>
  <c r="D30" i="41"/>
  <c r="N29" i="41"/>
  <c r="O29" i="41"/>
  <c r="N28" i="41"/>
  <c r="O28" i="41" s="1"/>
  <c r="M27" i="41"/>
  <c r="L27" i="41"/>
  <c r="K27" i="41"/>
  <c r="J27" i="41"/>
  <c r="I27" i="41"/>
  <c r="I33" i="41" s="1"/>
  <c r="H27" i="41"/>
  <c r="G27" i="41"/>
  <c r="F27" i="41"/>
  <c r="E27" i="41"/>
  <c r="D27" i="41"/>
  <c r="D33" i="41" s="1"/>
  <c r="N26" i="41"/>
  <c r="O26" i="41" s="1"/>
  <c r="N25" i="41"/>
  <c r="O25" i="41" s="1"/>
  <c r="M24" i="41"/>
  <c r="L24" i="41"/>
  <c r="K24" i="41"/>
  <c r="K33" i="41" s="1"/>
  <c r="J24" i="41"/>
  <c r="I24" i="41"/>
  <c r="H24" i="41"/>
  <c r="G24" i="41"/>
  <c r="F24" i="41"/>
  <c r="N24" i="41" s="1"/>
  <c r="O24" i="41" s="1"/>
  <c r="E24" i="41"/>
  <c r="D24" i="41"/>
  <c r="N23" i="41"/>
  <c r="O23" i="41" s="1"/>
  <c r="N22" i="41"/>
  <c r="O22" i="41" s="1"/>
  <c r="N21" i="41"/>
  <c r="O21" i="41" s="1"/>
  <c r="M20" i="41"/>
  <c r="L20" i="41"/>
  <c r="K20" i="41"/>
  <c r="J20" i="41"/>
  <c r="N20" i="41" s="1"/>
  <c r="O20" i="41" s="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J33" i="41" s="1"/>
  <c r="I18" i="41"/>
  <c r="H18" i="41"/>
  <c r="G18" i="41"/>
  <c r="F18" i="41"/>
  <c r="E18" i="41"/>
  <c r="D18" i="4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N15" i="41" s="1"/>
  <c r="O15" i="41" s="1"/>
  <c r="D15" i="41"/>
  <c r="N14" i="41"/>
  <c r="O14" i="41" s="1"/>
  <c r="N13" i="41"/>
  <c r="O13" i="41"/>
  <c r="M12" i="41"/>
  <c r="L12" i="41"/>
  <c r="K12" i="41"/>
  <c r="J12" i="41"/>
  <c r="I12" i="41"/>
  <c r="H12" i="41"/>
  <c r="G12" i="41"/>
  <c r="G33" i="41" s="1"/>
  <c r="F12" i="41"/>
  <c r="E12" i="41"/>
  <c r="D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L33" i="41" s="1"/>
  <c r="K5" i="41"/>
  <c r="J5" i="41"/>
  <c r="I5" i="41"/>
  <c r="H5" i="41"/>
  <c r="G5" i="41"/>
  <c r="F5" i="41"/>
  <c r="E5" i="41"/>
  <c r="N5" i="41" s="1"/>
  <c r="O5" i="41" s="1"/>
  <c r="D5" i="41"/>
  <c r="N33" i="40"/>
  <c r="O33" i="40" s="1"/>
  <c r="N32" i="40"/>
  <c r="O32" i="40"/>
  <c r="M31" i="40"/>
  <c r="L31" i="40"/>
  <c r="K31" i="40"/>
  <c r="J31" i="40"/>
  <c r="I31" i="40"/>
  <c r="H31" i="40"/>
  <c r="G31" i="40"/>
  <c r="N31" i="40" s="1"/>
  <c r="O31" i="40" s="1"/>
  <c r="F31" i="40"/>
  <c r="E31" i="40"/>
  <c r="D31" i="40"/>
  <c r="N30" i="40"/>
  <c r="O30" i="40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8" i="40" s="1"/>
  <c r="O28" i="40" s="1"/>
  <c r="N27" i="40"/>
  <c r="O27" i="40" s="1"/>
  <c r="N26" i="40"/>
  <c r="O26" i="40" s="1"/>
  <c r="M25" i="40"/>
  <c r="L25" i="40"/>
  <c r="K25" i="40"/>
  <c r="K34" i="40" s="1"/>
  <c r="J25" i="40"/>
  <c r="I25" i="40"/>
  <c r="H25" i="40"/>
  <c r="G25" i="40"/>
  <c r="F25" i="40"/>
  <c r="N25" i="40" s="1"/>
  <c r="O25" i="40" s="1"/>
  <c r="E25" i="40"/>
  <c r="D25" i="40"/>
  <c r="N24" i="40"/>
  <c r="O24" i="40" s="1"/>
  <c r="N23" i="40"/>
  <c r="O23" i="40" s="1"/>
  <c r="N22" i="40"/>
  <c r="O22" i="40" s="1"/>
  <c r="N21" i="40"/>
  <c r="O21" i="40" s="1"/>
  <c r="M20" i="40"/>
  <c r="L20" i="40"/>
  <c r="L34" i="40" s="1"/>
  <c r="K20" i="40"/>
  <c r="J20" i="40"/>
  <c r="I20" i="40"/>
  <c r="H20" i="40"/>
  <c r="G20" i="40"/>
  <c r="F20" i="40"/>
  <c r="E20" i="40"/>
  <c r="E34" i="40" s="1"/>
  <c r="D20" i="40"/>
  <c r="N19" i="40"/>
  <c r="O19" i="40" s="1"/>
  <c r="N18" i="40"/>
  <c r="O18" i="40"/>
  <c r="M17" i="40"/>
  <c r="L17" i="40"/>
  <c r="K17" i="40"/>
  <c r="J17" i="40"/>
  <c r="I17" i="40"/>
  <c r="H17" i="40"/>
  <c r="G17" i="40"/>
  <c r="F17" i="40"/>
  <c r="E17" i="40"/>
  <c r="D17" i="40"/>
  <c r="N16" i="40"/>
  <c r="O16" i="40"/>
  <c r="M15" i="40"/>
  <c r="L15" i="40"/>
  <c r="K15" i="40"/>
  <c r="J15" i="40"/>
  <c r="I15" i="40"/>
  <c r="H15" i="40"/>
  <c r="G15" i="40"/>
  <c r="N15" i="40" s="1"/>
  <c r="O15" i="40" s="1"/>
  <c r="F15" i="40"/>
  <c r="E15" i="40"/>
  <c r="D15" i="40"/>
  <c r="N14" i="40"/>
  <c r="O14" i="40"/>
  <c r="N13" i="40"/>
  <c r="O13" i="40" s="1"/>
  <c r="M12" i="40"/>
  <c r="L12" i="40"/>
  <c r="K12" i="40"/>
  <c r="J12" i="40"/>
  <c r="I12" i="40"/>
  <c r="I34" i="40" s="1"/>
  <c r="H12" i="40"/>
  <c r="G12" i="40"/>
  <c r="F12" i="40"/>
  <c r="E12" i="40"/>
  <c r="D12" i="40"/>
  <c r="D34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G34" i="40" s="1"/>
  <c r="F5" i="40"/>
  <c r="E5" i="40"/>
  <c r="D5" i="40"/>
  <c r="N32" i="39"/>
  <c r="O32" i="39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30" i="39" s="1"/>
  <c r="O30" i="39" s="1"/>
  <c r="N29" i="39"/>
  <c r="O29" i="39" s="1"/>
  <c r="N28" i="39"/>
  <c r="O28" i="39"/>
  <c r="M27" i="39"/>
  <c r="L27" i="39"/>
  <c r="L33" i="39" s="1"/>
  <c r="K27" i="39"/>
  <c r="J27" i="39"/>
  <c r="I27" i="39"/>
  <c r="H27" i="39"/>
  <c r="G27" i="39"/>
  <c r="N27" i="39" s="1"/>
  <c r="O27" i="39" s="1"/>
  <c r="F27" i="39"/>
  <c r="E27" i="39"/>
  <c r="D27" i="39"/>
  <c r="N26" i="39"/>
  <c r="O26" i="39"/>
  <c r="N25" i="39"/>
  <c r="O25" i="39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 s="1"/>
  <c r="N22" i="39"/>
  <c r="O22" i="39" s="1"/>
  <c r="N21" i="39"/>
  <c r="O21" i="39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9" i="39" s="1"/>
  <c r="O19" i="39" s="1"/>
  <c r="N18" i="39"/>
  <c r="O18" i="39" s="1"/>
  <c r="M17" i="39"/>
  <c r="L17" i="39"/>
  <c r="K17" i="39"/>
  <c r="K33" i="39" s="1"/>
  <c r="J17" i="39"/>
  <c r="I17" i="39"/>
  <c r="H17" i="39"/>
  <c r="G17" i="39"/>
  <c r="F17" i="39"/>
  <c r="N17" i="39" s="1"/>
  <c r="O17" i="39" s="1"/>
  <c r="E17" i="39"/>
  <c r="D17" i="39"/>
  <c r="N16" i="39"/>
  <c r="O16" i="39" s="1"/>
  <c r="M15" i="39"/>
  <c r="L15" i="39"/>
  <c r="K15" i="39"/>
  <c r="J15" i="39"/>
  <c r="I15" i="39"/>
  <c r="H15" i="39"/>
  <c r="N15" i="39" s="1"/>
  <c r="O15" i="39" s="1"/>
  <c r="G15" i="39"/>
  <c r="F15" i="39"/>
  <c r="E15" i="39"/>
  <c r="D15" i="39"/>
  <c r="N14" i="39"/>
  <c r="O14" i="39" s="1"/>
  <c r="N13" i="39"/>
  <c r="O13" i="39" s="1"/>
  <c r="M12" i="39"/>
  <c r="L12" i="39"/>
  <c r="K12" i="39"/>
  <c r="J12" i="39"/>
  <c r="J33" i="39" s="1"/>
  <c r="I12" i="39"/>
  <c r="H12" i="39"/>
  <c r="G12" i="39"/>
  <c r="F12" i="39"/>
  <c r="E12" i="39"/>
  <c r="D12" i="39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N5" i="39" s="1"/>
  <c r="O5" i="39" s="1"/>
  <c r="L5" i="39"/>
  <c r="K5" i="39"/>
  <c r="J5" i="39"/>
  <c r="I5" i="39"/>
  <c r="I33" i="39" s="1"/>
  <c r="H5" i="39"/>
  <c r="G5" i="39"/>
  <c r="F5" i="39"/>
  <c r="E5" i="39"/>
  <c r="D5" i="39"/>
  <c r="N32" i="38"/>
  <c r="O32" i="38"/>
  <c r="N31" i="38"/>
  <c r="O31" i="38"/>
  <c r="M30" i="38"/>
  <c r="L30" i="38"/>
  <c r="K30" i="38"/>
  <c r="J30" i="38"/>
  <c r="I30" i="38"/>
  <c r="H30" i="38"/>
  <c r="G30" i="38"/>
  <c r="F30" i="38"/>
  <c r="E30" i="38"/>
  <c r="D30" i="38"/>
  <c r="N30" i="38" s="1"/>
  <c r="O30" i="38" s="1"/>
  <c r="N29" i="38"/>
  <c r="O29" i="38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/>
  <c r="M25" i="38"/>
  <c r="L25" i="38"/>
  <c r="K25" i="38"/>
  <c r="K33" i="38" s="1"/>
  <c r="J25" i="38"/>
  <c r="I25" i="38"/>
  <c r="H25" i="38"/>
  <c r="G25" i="38"/>
  <c r="F25" i="38"/>
  <c r="E25" i="38"/>
  <c r="N25" i="38" s="1"/>
  <c r="O25" i="38" s="1"/>
  <c r="D25" i="38"/>
  <c r="N24" i="38"/>
  <c r="O24" i="38"/>
  <c r="N23" i="38"/>
  <c r="O23" i="38"/>
  <c r="N22" i="38"/>
  <c r="O22" i="38"/>
  <c r="N21" i="38"/>
  <c r="O21" i="38"/>
  <c r="M20" i="38"/>
  <c r="M33" i="38" s="1"/>
  <c r="L20" i="38"/>
  <c r="K20" i="38"/>
  <c r="J20" i="38"/>
  <c r="I20" i="38"/>
  <c r="H20" i="38"/>
  <c r="G20" i="38"/>
  <c r="F20" i="38"/>
  <c r="F33" i="38" s="1"/>
  <c r="E20" i="38"/>
  <c r="D20" i="38"/>
  <c r="N20" i="38" s="1"/>
  <c r="O20" i="38" s="1"/>
  <c r="N19" i="38"/>
  <c r="O19" i="38"/>
  <c r="M18" i="38"/>
  <c r="L18" i="38"/>
  <c r="K18" i="38"/>
  <c r="J18" i="38"/>
  <c r="I18" i="38"/>
  <c r="H18" i="38"/>
  <c r="G18" i="38"/>
  <c r="F18" i="38"/>
  <c r="E18" i="38"/>
  <c r="N18" i="38" s="1"/>
  <c r="O18" i="38" s="1"/>
  <c r="D18" i="38"/>
  <c r="N17" i="38"/>
  <c r="O17" i="38" s="1"/>
  <c r="N16" i="38"/>
  <c r="O16" i="38"/>
  <c r="M15" i="38"/>
  <c r="L15" i="38"/>
  <c r="K15" i="38"/>
  <c r="J15" i="38"/>
  <c r="J33" i="38" s="1"/>
  <c r="I15" i="38"/>
  <c r="H15" i="38"/>
  <c r="G15" i="38"/>
  <c r="F15" i="38"/>
  <c r="E15" i="38"/>
  <c r="N15" i="38" s="1"/>
  <c r="O15" i="38" s="1"/>
  <c r="D15" i="38"/>
  <c r="N14" i="38"/>
  <c r="O14" i="38"/>
  <c r="N13" i="38"/>
  <c r="O13" i="38"/>
  <c r="M12" i="38"/>
  <c r="L12" i="38"/>
  <c r="K12" i="38"/>
  <c r="J12" i="38"/>
  <c r="I12" i="38"/>
  <c r="I33" i="38" s="1"/>
  <c r="H12" i="38"/>
  <c r="G12" i="38"/>
  <c r="F12" i="38"/>
  <c r="E12" i="38"/>
  <c r="D12" i="38"/>
  <c r="N11" i="38"/>
  <c r="O11" i="38"/>
  <c r="N10" i="38"/>
  <c r="O10" i="38"/>
  <c r="N9" i="38"/>
  <c r="O9" i="38"/>
  <c r="N8" i="38"/>
  <c r="O8" i="38" s="1"/>
  <c r="N7" i="38"/>
  <c r="O7" i="38" s="1"/>
  <c r="N6" i="38"/>
  <c r="O6" i="38"/>
  <c r="M5" i="38"/>
  <c r="L5" i="38"/>
  <c r="L33" i="38" s="1"/>
  <c r="K5" i="38"/>
  <c r="J5" i="38"/>
  <c r="I5" i="38"/>
  <c r="H5" i="38"/>
  <c r="H33" i="38" s="1"/>
  <c r="G5" i="38"/>
  <c r="F5" i="38"/>
  <c r="E5" i="38"/>
  <c r="D5" i="38"/>
  <c r="N5" i="38" s="1"/>
  <c r="O5" i="38" s="1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N30" i="37" s="1"/>
  <c r="O30" i="37" s="1"/>
  <c r="D30" i="37"/>
  <c r="N29" i="37"/>
  <c r="O29" i="37" s="1"/>
  <c r="N28" i="37"/>
  <c r="O28" i="37"/>
  <c r="M27" i="37"/>
  <c r="L27" i="37"/>
  <c r="K27" i="37"/>
  <c r="J27" i="37"/>
  <c r="I27" i="37"/>
  <c r="H27" i="37"/>
  <c r="G27" i="37"/>
  <c r="F27" i="37"/>
  <c r="E27" i="37"/>
  <c r="N27" i="37" s="1"/>
  <c r="O27" i="37" s="1"/>
  <c r="D27" i="37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N24" i="37" s="1"/>
  <c r="O24" i="37" s="1"/>
  <c r="D24" i="37"/>
  <c r="N23" i="37"/>
  <c r="O23" i="37" s="1"/>
  <c r="N22" i="37"/>
  <c r="O22" i="37" s="1"/>
  <c r="N21" i="37"/>
  <c r="O21" i="37" s="1"/>
  <c r="N20" i="37"/>
  <c r="O20" i="37"/>
  <c r="M19" i="37"/>
  <c r="L19" i="37"/>
  <c r="K19" i="37"/>
  <c r="J19" i="37"/>
  <c r="I19" i="37"/>
  <c r="H19" i="37"/>
  <c r="G19" i="37"/>
  <c r="G33" i="37" s="1"/>
  <c r="F19" i="37"/>
  <c r="E19" i="37"/>
  <c r="N19" i="37" s="1"/>
  <c r="O19" i="37" s="1"/>
  <c r="D19" i="37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7" i="37" s="1"/>
  <c r="O17" i="37" s="1"/>
  <c r="N16" i="37"/>
  <c r="O16" i="37" s="1"/>
  <c r="M15" i="37"/>
  <c r="L15" i="37"/>
  <c r="K15" i="37"/>
  <c r="K33" i="37" s="1"/>
  <c r="J15" i="37"/>
  <c r="I15" i="37"/>
  <c r="H15" i="37"/>
  <c r="G15" i="37"/>
  <c r="F15" i="37"/>
  <c r="N15" i="37" s="1"/>
  <c r="O15" i="37" s="1"/>
  <c r="E15" i="37"/>
  <c r="D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D33" i="37" s="1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M33" i="37" s="1"/>
  <c r="L5" i="37"/>
  <c r="L33" i="37" s="1"/>
  <c r="K5" i="37"/>
  <c r="J5" i="37"/>
  <c r="I5" i="37"/>
  <c r="H5" i="37"/>
  <c r="H33" i="37" s="1"/>
  <c r="G5" i="37"/>
  <c r="F5" i="37"/>
  <c r="F33" i="37" s="1"/>
  <c r="E5" i="37"/>
  <c r="E33" i="37" s="1"/>
  <c r="D5" i="37"/>
  <c r="N34" i="36"/>
  <c r="O34" i="36" s="1"/>
  <c r="N33" i="36"/>
  <c r="O33" i="36" s="1"/>
  <c r="N32" i="36"/>
  <c r="O32" i="36"/>
  <c r="M31" i="36"/>
  <c r="L31" i="36"/>
  <c r="L35" i="36" s="1"/>
  <c r="K31" i="36"/>
  <c r="J31" i="36"/>
  <c r="I31" i="36"/>
  <c r="H31" i="36"/>
  <c r="G31" i="36"/>
  <c r="G35" i="36" s="1"/>
  <c r="F31" i="36"/>
  <c r="E31" i="36"/>
  <c r="D31" i="36"/>
  <c r="N31" i="36" s="1"/>
  <c r="O31" i="36" s="1"/>
  <c r="N30" i="36"/>
  <c r="O30" i="36"/>
  <c r="N29" i="36"/>
  <c r="O29" i="36"/>
  <c r="M28" i="36"/>
  <c r="L28" i="36"/>
  <c r="K28" i="36"/>
  <c r="J28" i="36"/>
  <c r="I28" i="36"/>
  <c r="H28" i="36"/>
  <c r="G28" i="36"/>
  <c r="F28" i="36"/>
  <c r="E28" i="36"/>
  <c r="D28" i="36"/>
  <c r="N28" i="36" s="1"/>
  <c r="O28" i="36" s="1"/>
  <c r="N27" i="36"/>
  <c r="O27" i="36"/>
  <c r="N26" i="36"/>
  <c r="O26" i="36" s="1"/>
  <c r="M25" i="36"/>
  <c r="L25" i="36"/>
  <c r="K25" i="36"/>
  <c r="J25" i="36"/>
  <c r="I25" i="36"/>
  <c r="H25" i="36"/>
  <c r="N25" i="36" s="1"/>
  <c r="O25" i="36" s="1"/>
  <c r="G25" i="36"/>
  <c r="F25" i="36"/>
  <c r="E25" i="36"/>
  <c r="D25" i="36"/>
  <c r="N24" i="36"/>
  <c r="O24" i="36" s="1"/>
  <c r="N23" i="36"/>
  <c r="O23" i="36"/>
  <c r="N22" i="36"/>
  <c r="O22" i="36"/>
  <c r="N21" i="36"/>
  <c r="O21" i="36"/>
  <c r="M20" i="36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/>
  <c r="N18" i="36"/>
  <c r="O18" i="36" s="1"/>
  <c r="M17" i="36"/>
  <c r="L17" i="36"/>
  <c r="K17" i="36"/>
  <c r="J17" i="36"/>
  <c r="I17" i="36"/>
  <c r="H17" i="36"/>
  <c r="N17" i="36" s="1"/>
  <c r="O17" i="36" s="1"/>
  <c r="G17" i="36"/>
  <c r="F17" i="36"/>
  <c r="E17" i="36"/>
  <c r="D17" i="36"/>
  <c r="N16" i="36"/>
  <c r="O16" i="36" s="1"/>
  <c r="M15" i="36"/>
  <c r="L15" i="36"/>
  <c r="K15" i="36"/>
  <c r="J15" i="36"/>
  <c r="I15" i="36"/>
  <c r="H15" i="36"/>
  <c r="G15" i="36"/>
  <c r="F15" i="36"/>
  <c r="E15" i="36"/>
  <c r="N15" i="36" s="1"/>
  <c r="O15" i="36" s="1"/>
  <c r="D15" i="36"/>
  <c r="N14" i="36"/>
  <c r="O14" i="36"/>
  <c r="N13" i="36"/>
  <c r="O13" i="36"/>
  <c r="M12" i="36"/>
  <c r="L12" i="36"/>
  <c r="K12" i="36"/>
  <c r="J12" i="36"/>
  <c r="J35" i="36" s="1"/>
  <c r="I12" i="36"/>
  <c r="H12" i="36"/>
  <c r="G12" i="36"/>
  <c r="F12" i="36"/>
  <c r="E12" i="36"/>
  <c r="D12" i="36"/>
  <c r="N12" i="36" s="1"/>
  <c r="O12" i="36" s="1"/>
  <c r="N11" i="36"/>
  <c r="O11" i="36"/>
  <c r="N10" i="36"/>
  <c r="O10" i="36" s="1"/>
  <c r="N9" i="36"/>
  <c r="O9" i="36" s="1"/>
  <c r="N8" i="36"/>
  <c r="O8" i="36"/>
  <c r="N7" i="36"/>
  <c r="O7" i="36"/>
  <c r="N6" i="36"/>
  <c r="O6" i="36"/>
  <c r="M5" i="36"/>
  <c r="L5" i="36"/>
  <c r="K5" i="36"/>
  <c r="K35" i="36" s="1"/>
  <c r="J5" i="36"/>
  <c r="I5" i="36"/>
  <c r="I35" i="36" s="1"/>
  <c r="H5" i="36"/>
  <c r="G5" i="36"/>
  <c r="F5" i="36"/>
  <c r="F35" i="36" s="1"/>
  <c r="E5" i="36"/>
  <c r="N5" i="36" s="1"/>
  <c r="O5" i="36" s="1"/>
  <c r="D5" i="36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N32" i="35" s="1"/>
  <c r="O32" i="35" s="1"/>
  <c r="D32" i="35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N29" i="35" s="1"/>
  <c r="O29" i="35" s="1"/>
  <c r="D29" i="35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N26" i="35" s="1"/>
  <c r="O26" i="35" s="1"/>
  <c r="D26" i="35"/>
  <c r="N25" i="35"/>
  <c r="O25" i="35"/>
  <c r="N24" i="35"/>
  <c r="O24" i="35" s="1"/>
  <c r="N23" i="35"/>
  <c r="O23" i="35"/>
  <c r="N22" i="35"/>
  <c r="O22" i="35"/>
  <c r="N21" i="35"/>
  <c r="O21" i="35"/>
  <c r="M20" i="35"/>
  <c r="L20" i="35"/>
  <c r="K20" i="35"/>
  <c r="J20" i="35"/>
  <c r="I20" i="35"/>
  <c r="H20" i="35"/>
  <c r="G20" i="35"/>
  <c r="F20" i="35"/>
  <c r="E20" i="35"/>
  <c r="D20" i="35"/>
  <c r="N20" i="35" s="1"/>
  <c r="O20" i="35" s="1"/>
  <c r="N19" i="35"/>
  <c r="O19" i="35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/>
  <c r="N16" i="35"/>
  <c r="O16" i="35"/>
  <c r="M15" i="35"/>
  <c r="M35" i="35" s="1"/>
  <c r="L15" i="35"/>
  <c r="K15" i="35"/>
  <c r="J15" i="35"/>
  <c r="I15" i="35"/>
  <c r="H15" i="35"/>
  <c r="G15" i="35"/>
  <c r="F15" i="35"/>
  <c r="F35" i="35" s="1"/>
  <c r="E15" i="35"/>
  <c r="D15" i="35"/>
  <c r="N15" i="35" s="1"/>
  <c r="O15" i="35" s="1"/>
  <c r="N14" i="35"/>
  <c r="O14" i="35" s="1"/>
  <c r="N13" i="35"/>
  <c r="O13" i="35"/>
  <c r="M12" i="35"/>
  <c r="L12" i="35"/>
  <c r="K12" i="35"/>
  <c r="J12" i="35"/>
  <c r="J35" i="35" s="1"/>
  <c r="I12" i="35"/>
  <c r="H12" i="35"/>
  <c r="G12" i="35"/>
  <c r="G35" i="35"/>
  <c r="F12" i="35"/>
  <c r="E12" i="35"/>
  <c r="D12" i="35"/>
  <c r="N12" i="35" s="1"/>
  <c r="O12" i="35" s="1"/>
  <c r="N11" i="35"/>
  <c r="O11" i="35"/>
  <c r="N10" i="35"/>
  <c r="O10" i="35"/>
  <c r="N9" i="35"/>
  <c r="O9" i="35"/>
  <c r="N8" i="35"/>
  <c r="O8" i="35" s="1"/>
  <c r="N7" i="35"/>
  <c r="O7" i="35"/>
  <c r="N6" i="35"/>
  <c r="O6" i="35"/>
  <c r="M5" i="35"/>
  <c r="L5" i="35"/>
  <c r="L35" i="35" s="1"/>
  <c r="K5" i="35"/>
  <c r="J5" i="35"/>
  <c r="I5" i="35"/>
  <c r="I35" i="35" s="1"/>
  <c r="H5" i="35"/>
  <c r="H35" i="35" s="1"/>
  <c r="G5" i="35"/>
  <c r="F5" i="35"/>
  <c r="E5" i="35"/>
  <c r="E35" i="35" s="1"/>
  <c r="D5" i="35"/>
  <c r="N5" i="35" s="1"/>
  <c r="O5" i="35" s="1"/>
  <c r="N30" i="34"/>
  <c r="O30" i="34"/>
  <c r="N29" i="34"/>
  <c r="O29" i="34"/>
  <c r="M28" i="34"/>
  <c r="L28" i="34"/>
  <c r="K28" i="34"/>
  <c r="J28" i="34"/>
  <c r="I28" i="34"/>
  <c r="H28" i="34"/>
  <c r="G28" i="34"/>
  <c r="F28" i="34"/>
  <c r="E28" i="34"/>
  <c r="D28" i="34"/>
  <c r="N28" i="34" s="1"/>
  <c r="O28" i="34" s="1"/>
  <c r="N27" i="34"/>
  <c r="O27" i="34" s="1"/>
  <c r="M26" i="34"/>
  <c r="L26" i="34"/>
  <c r="K26" i="34"/>
  <c r="J26" i="34"/>
  <c r="I26" i="34"/>
  <c r="H26" i="34"/>
  <c r="G26" i="34"/>
  <c r="F26" i="34"/>
  <c r="N26" i="34" s="1"/>
  <c r="O26" i="34" s="1"/>
  <c r="E26" i="34"/>
  <c r="D26" i="34"/>
  <c r="N25" i="34"/>
  <c r="O25" i="34" s="1"/>
  <c r="M24" i="34"/>
  <c r="L24" i="34"/>
  <c r="K24" i="34"/>
  <c r="J24" i="34"/>
  <c r="I24" i="34"/>
  <c r="H24" i="34"/>
  <c r="G24" i="34"/>
  <c r="F24" i="34"/>
  <c r="E24" i="34"/>
  <c r="N24" i="34" s="1"/>
  <c r="O24" i="34" s="1"/>
  <c r="D24" i="34"/>
  <c r="N23" i="34"/>
  <c r="O23" i="34"/>
  <c r="N22" i="34"/>
  <c r="O22" i="34"/>
  <c r="N21" i="34"/>
  <c r="O21" i="34"/>
  <c r="M20" i="34"/>
  <c r="L20" i="34"/>
  <c r="K20" i="34"/>
  <c r="J20" i="34"/>
  <c r="I20" i="34"/>
  <c r="H20" i="34"/>
  <c r="G20" i="34"/>
  <c r="F20" i="34"/>
  <c r="E20" i="34"/>
  <c r="N20" i="34"/>
  <c r="O20" i="34" s="1"/>
  <c r="D20" i="34"/>
  <c r="N19" i="34"/>
  <c r="O19" i="34" s="1"/>
  <c r="M18" i="34"/>
  <c r="L18" i="34"/>
  <c r="K18" i="34"/>
  <c r="J18" i="34"/>
  <c r="I18" i="34"/>
  <c r="H18" i="34"/>
  <c r="G18" i="34"/>
  <c r="F18" i="34"/>
  <c r="F31" i="34" s="1"/>
  <c r="E18" i="34"/>
  <c r="D18" i="34"/>
  <c r="N18" i="34" s="1"/>
  <c r="O18" i="34" s="1"/>
  <c r="N17" i="34"/>
  <c r="O17" i="34" s="1"/>
  <c r="N16" i="34"/>
  <c r="O16" i="34" s="1"/>
  <c r="M15" i="34"/>
  <c r="L15" i="34"/>
  <c r="K15" i="34"/>
  <c r="J15" i="34"/>
  <c r="N15" i="34" s="1"/>
  <c r="O15" i="34" s="1"/>
  <c r="I15" i="34"/>
  <c r="H15" i="34"/>
  <c r="G15" i="34"/>
  <c r="F15" i="34"/>
  <c r="E15" i="34"/>
  <c r="D15" i="34"/>
  <c r="N14" i="34"/>
  <c r="O14" i="34"/>
  <c r="N13" i="34"/>
  <c r="O13" i="34"/>
  <c r="M12" i="34"/>
  <c r="L12" i="34"/>
  <c r="K12" i="34"/>
  <c r="J12" i="34"/>
  <c r="I12" i="34"/>
  <c r="H12" i="34"/>
  <c r="G12" i="34"/>
  <c r="F12" i="34"/>
  <c r="E12" i="34"/>
  <c r="D12" i="34"/>
  <c r="D31" i="34" s="1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M31" i="34" s="1"/>
  <c r="L5" i="34"/>
  <c r="L31" i="34"/>
  <c r="K5" i="34"/>
  <c r="K31" i="34" s="1"/>
  <c r="J5" i="34"/>
  <c r="J31" i="34" s="1"/>
  <c r="I5" i="34"/>
  <c r="I31" i="34" s="1"/>
  <c r="H5" i="34"/>
  <c r="H31" i="34" s="1"/>
  <c r="G5" i="34"/>
  <c r="G31" i="34" s="1"/>
  <c r="F5" i="34"/>
  <c r="E5" i="34"/>
  <c r="E31" i="34" s="1"/>
  <c r="D5" i="34"/>
  <c r="E29" i="33"/>
  <c r="N29" i="33" s="1"/>
  <c r="O29" i="33" s="1"/>
  <c r="F29" i="33"/>
  <c r="G29" i="33"/>
  <c r="H29" i="33"/>
  <c r="I29" i="33"/>
  <c r="J29" i="33"/>
  <c r="K29" i="33"/>
  <c r="L29" i="33"/>
  <c r="M29" i="33"/>
  <c r="D29" i="33"/>
  <c r="E27" i="33"/>
  <c r="F27" i="33"/>
  <c r="G27" i="33"/>
  <c r="H27" i="33"/>
  <c r="I27" i="33"/>
  <c r="J27" i="33"/>
  <c r="K27" i="33"/>
  <c r="L27" i="33"/>
  <c r="M27" i="33"/>
  <c r="E25" i="33"/>
  <c r="F25" i="33"/>
  <c r="G25" i="33"/>
  <c r="H25" i="33"/>
  <c r="H32" i="33" s="1"/>
  <c r="I25" i="33"/>
  <c r="J25" i="33"/>
  <c r="K25" i="33"/>
  <c r="L25" i="33"/>
  <c r="M25" i="33"/>
  <c r="E20" i="33"/>
  <c r="F20" i="33"/>
  <c r="G20" i="33"/>
  <c r="H20" i="33"/>
  <c r="I20" i="33"/>
  <c r="J20" i="33"/>
  <c r="K20" i="33"/>
  <c r="L20" i="33"/>
  <c r="M20" i="33"/>
  <c r="E18" i="33"/>
  <c r="F18" i="33"/>
  <c r="G18" i="33"/>
  <c r="H18" i="33"/>
  <c r="I18" i="33"/>
  <c r="J18" i="33"/>
  <c r="K18" i="33"/>
  <c r="K32" i="33" s="1"/>
  <c r="L18" i="33"/>
  <c r="M18" i="33"/>
  <c r="E15" i="33"/>
  <c r="F15" i="33"/>
  <c r="G15" i="33"/>
  <c r="H15" i="33"/>
  <c r="I15" i="33"/>
  <c r="N15" i="33" s="1"/>
  <c r="O15" i="33" s="1"/>
  <c r="J15" i="33"/>
  <c r="K15" i="33"/>
  <c r="L15" i="33"/>
  <c r="M15" i="33"/>
  <c r="E12" i="33"/>
  <c r="F12" i="33"/>
  <c r="G12" i="33"/>
  <c r="G32" i="33" s="1"/>
  <c r="H12" i="33"/>
  <c r="I12" i="33"/>
  <c r="J12" i="33"/>
  <c r="J32" i="33" s="1"/>
  <c r="K12" i="33"/>
  <c r="L12" i="33"/>
  <c r="M12" i="33"/>
  <c r="E5" i="33"/>
  <c r="N5" i="33" s="1"/>
  <c r="O5" i="33" s="1"/>
  <c r="F5" i="33"/>
  <c r="F32" i="33"/>
  <c r="G5" i="33"/>
  <c r="H5" i="33"/>
  <c r="I5" i="33"/>
  <c r="I32" i="33" s="1"/>
  <c r="J5" i="33"/>
  <c r="K5" i="33"/>
  <c r="L5" i="33"/>
  <c r="L32" i="33" s="1"/>
  <c r="M5" i="33"/>
  <c r="M32" i="33" s="1"/>
  <c r="D27" i="33"/>
  <c r="N27" i="33" s="1"/>
  <c r="O27" i="33" s="1"/>
  <c r="D25" i="33"/>
  <c r="N25" i="33" s="1"/>
  <c r="O25" i="33" s="1"/>
  <c r="D18" i="33"/>
  <c r="N18" i="33" s="1"/>
  <c r="O18" i="33" s="1"/>
  <c r="D15" i="33"/>
  <c r="D12" i="33"/>
  <c r="N12" i="33" s="1"/>
  <c r="O12" i="33" s="1"/>
  <c r="D5" i="33"/>
  <c r="N31" i="33"/>
  <c r="O31" i="33"/>
  <c r="N30" i="33"/>
  <c r="O30" i="33" s="1"/>
  <c r="N26" i="33"/>
  <c r="O26" i="33"/>
  <c r="N28" i="33"/>
  <c r="O28" i="33" s="1"/>
  <c r="D20" i="33"/>
  <c r="N20" i="33" s="1"/>
  <c r="O20" i="33" s="1"/>
  <c r="N22" i="33"/>
  <c r="O22" i="33"/>
  <c r="N23" i="33"/>
  <c r="O23" i="33" s="1"/>
  <c r="N24" i="33"/>
  <c r="O24" i="33"/>
  <c r="N21" i="33"/>
  <c r="O21" i="33"/>
  <c r="N19" i="33"/>
  <c r="O19" i="33"/>
  <c r="N14" i="33"/>
  <c r="O14" i="33"/>
  <c r="N7" i="33"/>
  <c r="O7" i="33"/>
  <c r="N8" i="33"/>
  <c r="O8" i="33" s="1"/>
  <c r="N9" i="33"/>
  <c r="O9" i="33"/>
  <c r="N10" i="33"/>
  <c r="O10" i="33"/>
  <c r="N11" i="33"/>
  <c r="O11" i="33"/>
  <c r="N6" i="33"/>
  <c r="O6" i="33"/>
  <c r="N16" i="33"/>
  <c r="O16" i="33"/>
  <c r="N17" i="33"/>
  <c r="O17" i="33" s="1"/>
  <c r="N13" i="33"/>
  <c r="O13" i="33"/>
  <c r="K35" i="35"/>
  <c r="M35" i="36"/>
  <c r="I33" i="37"/>
  <c r="J33" i="37"/>
  <c r="N12" i="38"/>
  <c r="O12" i="38" s="1"/>
  <c r="G33" i="38"/>
  <c r="E33" i="38"/>
  <c r="E33" i="39"/>
  <c r="M34" i="40"/>
  <c r="J34" i="40"/>
  <c r="H34" i="40"/>
  <c r="F34" i="40"/>
  <c r="N17" i="40"/>
  <c r="O17" i="40" s="1"/>
  <c r="H33" i="41"/>
  <c r="E33" i="41"/>
  <c r="M33" i="41"/>
  <c r="F33" i="41"/>
  <c r="N29" i="42"/>
  <c r="O29" i="42" s="1"/>
  <c r="J32" i="42"/>
  <c r="L32" i="42"/>
  <c r="N17" i="43"/>
  <c r="O17" i="43" s="1"/>
  <c r="D33" i="43"/>
  <c r="H33" i="43"/>
  <c r="J33" i="43"/>
  <c r="N17" i="44"/>
  <c r="O17" i="44" s="1"/>
  <c r="H34" i="44"/>
  <c r="M34" i="44"/>
  <c r="E34" i="44"/>
  <c r="G34" i="44"/>
  <c r="J34" i="44"/>
  <c r="F32" i="45"/>
  <c r="G32" i="45"/>
  <c r="N12" i="45"/>
  <c r="O12" i="45" s="1"/>
  <c r="J32" i="45"/>
  <c r="M32" i="45"/>
  <c r="N15" i="46"/>
  <c r="O15" i="46" s="1"/>
  <c r="G32" i="46"/>
  <c r="K32" i="46"/>
  <c r="F32" i="46"/>
  <c r="O5" i="47"/>
  <c r="P5" i="47" s="1"/>
  <c r="O23" i="48" l="1"/>
  <c r="P23" i="48" s="1"/>
  <c r="O23" i="47"/>
  <c r="P23" i="47" s="1"/>
  <c r="N34" i="44"/>
  <c r="O34" i="44" s="1"/>
  <c r="N33" i="37"/>
  <c r="O33" i="37" s="1"/>
  <c r="N31" i="34"/>
  <c r="O31" i="34" s="1"/>
  <c r="N34" i="40"/>
  <c r="O34" i="40" s="1"/>
  <c r="N33" i="41"/>
  <c r="O33" i="41" s="1"/>
  <c r="D32" i="46"/>
  <c r="F34" i="44"/>
  <c r="E33" i="43"/>
  <c r="N33" i="43" s="1"/>
  <c r="O33" i="43" s="1"/>
  <c r="N12" i="42"/>
  <c r="O12" i="42" s="1"/>
  <c r="N5" i="37"/>
  <c r="O5" i="37" s="1"/>
  <c r="E35" i="36"/>
  <c r="N12" i="37"/>
  <c r="O12" i="37" s="1"/>
  <c r="D33" i="38"/>
  <c r="N33" i="38" s="1"/>
  <c r="O33" i="38" s="1"/>
  <c r="E32" i="46"/>
  <c r="N5" i="43"/>
  <c r="O5" i="43" s="1"/>
  <c r="N5" i="34"/>
  <c r="O5" i="34" s="1"/>
  <c r="H35" i="36"/>
  <c r="H32" i="45"/>
  <c r="E32" i="45"/>
  <c r="F32" i="42"/>
  <c r="N32" i="42" s="1"/>
  <c r="O32" i="42" s="1"/>
  <c r="N27" i="41"/>
  <c r="O27" i="41" s="1"/>
  <c r="D33" i="39"/>
  <c r="N33" i="39" s="1"/>
  <c r="O33" i="39" s="1"/>
  <c r="M33" i="39"/>
  <c r="F33" i="39"/>
  <c r="N23" i="42"/>
  <c r="O23" i="42" s="1"/>
  <c r="N12" i="41"/>
  <c r="O12" i="41" s="1"/>
  <c r="N12" i="40"/>
  <c r="O12" i="40" s="1"/>
  <c r="H33" i="39"/>
  <c r="O17" i="47"/>
  <c r="P17" i="47" s="1"/>
  <c r="D32" i="45"/>
  <c r="N32" i="45" s="1"/>
  <c r="O32" i="45" s="1"/>
  <c r="H32" i="46"/>
  <c r="N12" i="44"/>
  <c r="O12" i="44" s="1"/>
  <c r="N20" i="40"/>
  <c r="O20" i="40" s="1"/>
  <c r="D35" i="36"/>
  <c r="N35" i="36" s="1"/>
  <c r="O35" i="36" s="1"/>
  <c r="N12" i="39"/>
  <c r="O12" i="39" s="1"/>
  <c r="D32" i="33"/>
  <c r="N5" i="40"/>
  <c r="O5" i="40" s="1"/>
  <c r="N25" i="46"/>
  <c r="O25" i="46" s="1"/>
  <c r="N5" i="42"/>
  <c r="O5" i="42" s="1"/>
  <c r="G33" i="39"/>
  <c r="D35" i="35"/>
  <c r="N35" i="35" s="1"/>
  <c r="O35" i="35" s="1"/>
  <c r="N27" i="43"/>
  <c r="O27" i="43" s="1"/>
  <c r="N18" i="41"/>
  <c r="O18" i="41" s="1"/>
  <c r="E32" i="33"/>
  <c r="N32" i="46" l="1"/>
  <c r="O32" i="46" s="1"/>
  <c r="N32" i="33"/>
  <c r="O32" i="33" s="1"/>
</calcChain>
</file>

<file path=xl/sharedStrings.xml><?xml version="1.0" encoding="utf-8"?>
<sst xmlns="http://schemas.openxmlformats.org/spreadsheetml/2006/main" count="806" uniqueCount="98">
  <si>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</si>
  <si>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</si>
  <si>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</si>
  <si>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</si>
  <si>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</si>
  <si>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</si>
  <si>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</si>
  <si>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</si>
  <si>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</si>
  <si>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</si>
  <si>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</si>
  <si>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</si>
  <si>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</si>
  <si>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</si>
  <si>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</si>
  <si>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</si>
  <si>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</si>
  <si>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</si>
  <si>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</si>
  <si>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</si>
  <si>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</si>
  <si>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</si>
  <si>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</si>
  <si>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Pension Benefits</t>
  </si>
  <si>
    <t>Other General Government Services</t>
  </si>
  <si>
    <t>Public Safety</t>
  </si>
  <si>
    <t>Law Enforcement</t>
  </si>
  <si>
    <t>Protective Inspections</t>
  </si>
  <si>
    <t>Physical Environment</t>
  </si>
  <si>
    <t>Garbage / Solid Waste Control Services</t>
  </si>
  <si>
    <t>Water-Sewer Combination Services</t>
  </si>
  <si>
    <t>Transportation</t>
  </si>
  <si>
    <t>Road and Street Facilities</t>
  </si>
  <si>
    <t>Economic Environment</t>
  </si>
  <si>
    <t>Employment Opportunity and Development</t>
  </si>
  <si>
    <t>Veteran's Services</t>
  </si>
  <si>
    <t>Housing and Urban Development</t>
  </si>
  <si>
    <t>Other Economic Environment</t>
  </si>
  <si>
    <t>Human Services</t>
  </si>
  <si>
    <t>Public Assistance Services</t>
  </si>
  <si>
    <t>Culture / Recreation</t>
  </si>
  <si>
    <t>Parks and Recreation</t>
  </si>
  <si>
    <t>Inter-Fund Group Transfers Out</t>
  </si>
  <si>
    <t>Installment Purchase Acquisitions</t>
  </si>
  <si>
    <t>Other Uses and Non-Operating</t>
  </si>
  <si>
    <t>2009 Municipal Population:</t>
  </si>
  <si>
    <t>South Miami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</si>
  <si>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</si>
  <si>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</si>
  <si>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</si>
  <si>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</si>
  <si>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Industry Development</t>
  </si>
  <si>
    <t>Other Human Services</t>
  </si>
  <si>
    <t>Special Events</t>
  </si>
  <si>
    <t>2011 Municipal Population:</t>
  </si>
  <si>
    <t>Local Fiscal Year Ended September 30, 2012</t>
  </si>
  <si>
    <t>Parking Facilities</t>
  </si>
  <si>
    <t>Proprietary - Other Non-Operating Disbursements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</si>
  <si>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</si>
  <si>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</si>
  <si>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</si>
  <si>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</si>
  <si>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</si>
  <si>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</si>
  <si>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</si>
  <si>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</si>
  <si>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</si>
  <si>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Employment Development</t>
  </si>
  <si>
    <t>Public Assistance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</si>
  <si>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</si>
  <si>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</si>
  <si>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</si>
  <si>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</si>
  <si>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</si>
  <si>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</si>
  <si>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</si>
  <si>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</si>
  <si>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</si>
  <si>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</si>
  <si>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</si>
  <si>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</si>
  <si>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</si>
  <si>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</si>
  <si>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</si>
  <si>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</si>
  <si>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</si>
  <si>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Special Items (Loss)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</si>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</sst>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89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90</v>
      </c>
      <c r="N4" s="34" t="s">
        <v>5</v>
      </c>
      <c r="O4" s="34" t="s">
        <v>91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SUM(D6:D11)</f>
        <v>7032170</v>
      </c>
      <c r="E5" s="26">
        <f>SUM(E6:E11)</f>
        <v>252540</v>
      </c>
      <c r="F5" s="26">
        <f>SUM(F6:F11)</f>
        <v>1050056</v>
      </c>
      <c r="G5" s="26">
        <f>SUM(G6:G11)</f>
        <v>687093</v>
      </c>
      <c r="H5" s="26">
        <f>SUM(H6:H11)</f>
        <v>0</v>
      </c>
      <c r="I5" s="26">
        <f>SUM(I6:I11)</f>
        <v>0</v>
      </c>
      <c r="J5" s="26">
        <f>SUM(J6:J11)</f>
        <v>0</v>
      </c>
      <c r="K5" s="26">
        <f>SUM(K6:K11)</f>
        <v>2766903</v>
      </c>
      <c r="L5" s="26">
        <f>SUM(L6:L11)</f>
        <v>0</v>
      </c>
      <c r="M5" s="26">
        <f>SUM(M6:M11)</f>
        <v>0</v>
      </c>
      <c r="N5" s="26">
        <f>SUM(N6:N11)</f>
        <v>0</v>
      </c>
      <c r="O5" s="27">
        <f>SUM(D5:N5)</f>
        <v>11788762</v>
      </c>
      <c r="P5" s="32">
        <f>(O5/P$25)</f>
        <v>983.95476170603456</v>
      </c>
      <c r="Q5" s="6"/>
    </row>
    <row r="6" spans="1:134">
      <c r="A6" s="12"/>
      <c r="B6" s="44">
        <v>511</v>
      </c>
      <c r="C6" s="20" t="s">
        <v>19</v>
      </c>
      <c r="D6" s="46">
        <v>133209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133209</v>
      </c>
      <c r="P6" s="47">
        <f>(O6/P$25)</f>
        <v>11.118354060595944</v>
      </c>
      <c r="Q6" s="9"/>
    </row>
    <row r="7" spans="1:134">
      <c r="A7" s="12"/>
      <c r="B7" s="44">
        <v>512</v>
      </c>
      <c r="C7" s="20" t="s">
        <v>20</v>
      </c>
      <c r="D7" s="46">
        <v>401851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0">SUM(D7:N7)</f>
        <v>401851</v>
      </c>
      <c r="P7" s="47">
        <f>(O7/P$25)</f>
        <v>33.540689424922796</v>
      </c>
      <c r="Q7" s="9"/>
    </row>
    <row r="8" spans="1:134">
      <c r="A8" s="12"/>
      <c r="B8" s="44">
        <v>513</v>
      </c>
      <c r="C8" s="20" t="s">
        <v>21</v>
      </c>
      <c r="D8" s="46">
        <v>3706770</v>
      </c>
      <c r="E8" s="46">
        <v>247135</v>
      </c>
      <c r="F8" s="46">
        <v>0</v>
      </c>
      <c r="G8" s="46">
        <v>216773</v>
      </c>
      <c r="H8" s="46">
        <v>0</v>
      </c>
      <c r="I8" s="46">
        <v>0</v>
      </c>
      <c r="J8" s="46">
        <v>0</v>
      </c>
      <c r="K8" s="46">
        <v>443733</v>
      </c>
      <c r="L8" s="46">
        <v>0</v>
      </c>
      <c r="M8" s="46">
        <v>0</v>
      </c>
      <c r="N8" s="46">
        <v>0</v>
      </c>
      <c r="O8" s="46">
        <f t="shared" si="0"/>
        <v>4614411</v>
      </c>
      <c r="P8" s="47">
        <f>(O8/P$25)</f>
        <v>385.14406143059847</v>
      </c>
      <c r="Q8" s="9"/>
    </row>
    <row r="9" spans="1:134">
      <c r="A9" s="12"/>
      <c r="B9" s="44">
        <v>514</v>
      </c>
      <c r="C9" s="20" t="s">
        <v>22</v>
      </c>
      <c r="D9" s="46">
        <v>447174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447174</v>
      </c>
      <c r="P9" s="47">
        <f>(O9/P$25)</f>
        <v>37.32359569318087</v>
      </c>
      <c r="Q9" s="9"/>
    </row>
    <row r="10" spans="1:134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2323170</v>
      </c>
      <c r="L10" s="46">
        <v>0</v>
      </c>
      <c r="M10" s="46">
        <v>0</v>
      </c>
      <c r="N10" s="46">
        <v>0</v>
      </c>
      <c r="O10" s="46">
        <f t="shared" si="0"/>
        <v>2323170</v>
      </c>
      <c r="P10" s="47">
        <f>(O10/P$25)</f>
        <v>193.90451548284784</v>
      </c>
      <c r="Q10" s="9"/>
    </row>
    <row r="11" spans="1:134">
      <c r="A11" s="12"/>
      <c r="B11" s="44">
        <v>519</v>
      </c>
      <c r="C11" s="20" t="s">
        <v>24</v>
      </c>
      <c r="D11" s="46">
        <v>2343166</v>
      </c>
      <c r="E11" s="46">
        <v>5405</v>
      </c>
      <c r="F11" s="46">
        <v>1050056</v>
      </c>
      <c r="G11" s="46">
        <v>470320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3868947</v>
      </c>
      <c r="P11" s="47">
        <f>(O11/P$25)</f>
        <v>322.92354561388868</v>
      </c>
      <c r="Q11" s="9"/>
    </row>
    <row r="12" spans="1:134" ht="15.75">
      <c r="A12" s="28" t="s">
        <v>25</v>
      </c>
      <c r="B12" s="29"/>
      <c r="C12" s="30"/>
      <c r="D12" s="31">
        <f>SUM(D13:D14)</f>
        <v>8625927</v>
      </c>
      <c r="E12" s="31">
        <f>SUM(E13:E14)</f>
        <v>217578</v>
      </c>
      <c r="F12" s="31">
        <f>SUM(F13:F14)</f>
        <v>0</v>
      </c>
      <c r="G12" s="31">
        <f>SUM(G13:G14)</f>
        <v>350026</v>
      </c>
      <c r="H12" s="31">
        <f>SUM(H13:H14)</f>
        <v>0</v>
      </c>
      <c r="I12" s="31">
        <f>SUM(I13:I14)</f>
        <v>0</v>
      </c>
      <c r="J12" s="31">
        <f>SUM(J13:J14)</f>
        <v>0</v>
      </c>
      <c r="K12" s="31">
        <f>SUM(K13:K14)</f>
        <v>0</v>
      </c>
      <c r="L12" s="31">
        <f>SUM(L13:L14)</f>
        <v>0</v>
      </c>
      <c r="M12" s="31">
        <f>SUM(M13:M14)</f>
        <v>0</v>
      </c>
      <c r="N12" s="31">
        <f>SUM(N13:N14)</f>
        <v>0</v>
      </c>
      <c r="O12" s="42">
        <f>SUM(D12:N12)</f>
        <v>9193531</v>
      </c>
      <c r="P12" s="43">
        <f>(O12/P$25)</f>
        <v>767.3425423587347</v>
      </c>
      <c r="Q12" s="10"/>
    </row>
    <row r="13" spans="1:134">
      <c r="A13" s="12"/>
      <c r="B13" s="44">
        <v>521</v>
      </c>
      <c r="C13" s="20" t="s">
        <v>26</v>
      </c>
      <c r="D13" s="46">
        <v>7188329</v>
      </c>
      <c r="E13" s="46">
        <v>217578</v>
      </c>
      <c r="F13" s="46">
        <v>0</v>
      </c>
      <c r="G13" s="46">
        <v>350026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7755933</v>
      </c>
      <c r="P13" s="47">
        <f>(O13/P$25)</f>
        <v>647.35272514815119</v>
      </c>
      <c r="Q13" s="9"/>
    </row>
    <row r="14" spans="1:134">
      <c r="A14" s="12"/>
      <c r="B14" s="44">
        <v>524</v>
      </c>
      <c r="C14" s="20" t="s">
        <v>27</v>
      </c>
      <c r="D14" s="46">
        <v>1437598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" si="1">SUM(D14:N14)</f>
        <v>1437598</v>
      </c>
      <c r="P14" s="47">
        <f>(O14/P$25)</f>
        <v>119.98981721058342</v>
      </c>
      <c r="Q14" s="9"/>
    </row>
    <row r="15" spans="1:134" ht="15.75">
      <c r="A15" s="28" t="s">
        <v>28</v>
      </c>
      <c r="B15" s="29"/>
      <c r="C15" s="30"/>
      <c r="D15" s="31">
        <f>SUM(D16:D16)</f>
        <v>1594044</v>
      </c>
      <c r="E15" s="31">
        <f>SUM(E16:E16)</f>
        <v>0</v>
      </c>
      <c r="F15" s="31">
        <f>SUM(F16:F16)</f>
        <v>0</v>
      </c>
      <c r="G15" s="31">
        <f>SUM(G16:G16)</f>
        <v>153034</v>
      </c>
      <c r="H15" s="31">
        <f>SUM(H16:H16)</f>
        <v>0</v>
      </c>
      <c r="I15" s="31">
        <f>SUM(I16:I16)</f>
        <v>0</v>
      </c>
      <c r="J15" s="31">
        <f>SUM(J16:J16)</f>
        <v>0</v>
      </c>
      <c r="K15" s="31">
        <f>SUM(K16:K16)</f>
        <v>0</v>
      </c>
      <c r="L15" s="31">
        <f>SUM(L16:L16)</f>
        <v>0</v>
      </c>
      <c r="M15" s="31">
        <f>SUM(M16:M16)</f>
        <v>0</v>
      </c>
      <c r="N15" s="31">
        <f>SUM(N16:N16)</f>
        <v>0</v>
      </c>
      <c r="O15" s="42">
        <f>SUM(D15:N15)</f>
        <v>1747078</v>
      </c>
      <c r="P15" s="43">
        <f>(O15/P$25)</f>
        <v>145.82071613387865</v>
      </c>
      <c r="Q15" s="10"/>
    </row>
    <row r="16" spans="1:134">
      <c r="A16" s="12"/>
      <c r="B16" s="44">
        <v>534</v>
      </c>
      <c r="C16" s="20" t="s">
        <v>29</v>
      </c>
      <c r="D16" s="46">
        <v>1594044</v>
      </c>
      <c r="E16" s="46">
        <v>0</v>
      </c>
      <c r="F16" s="46">
        <v>0</v>
      </c>
      <c r="G16" s="46">
        <v>153034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2">SUM(D16:N16)</f>
        <v>1747078</v>
      </c>
      <c r="P16" s="47">
        <f>(O16/P$25)</f>
        <v>145.82071613387865</v>
      </c>
      <c r="Q16" s="9"/>
    </row>
    <row r="17" spans="1:120" ht="15.75">
      <c r="A17" s="28" t="s">
        <v>31</v>
      </c>
      <c r="B17" s="29"/>
      <c r="C17" s="30"/>
      <c r="D17" s="31">
        <f>SUM(D18:D18)</f>
        <v>768145</v>
      </c>
      <c r="E17" s="31">
        <f>SUM(E18:E18)</f>
        <v>1348832</v>
      </c>
      <c r="F17" s="31">
        <f>SUM(F18:F18)</f>
        <v>0</v>
      </c>
      <c r="G17" s="31">
        <f>SUM(G18:G18)</f>
        <v>24754</v>
      </c>
      <c r="H17" s="31">
        <f>SUM(H18:H18)</f>
        <v>0</v>
      </c>
      <c r="I17" s="31">
        <f>SUM(I18:I18)</f>
        <v>0</v>
      </c>
      <c r="J17" s="31">
        <f>SUM(J18:J18)</f>
        <v>0</v>
      </c>
      <c r="K17" s="31">
        <f>SUM(K18:K18)</f>
        <v>0</v>
      </c>
      <c r="L17" s="31">
        <f>SUM(L18:L18)</f>
        <v>0</v>
      </c>
      <c r="M17" s="31">
        <f>SUM(M18:M18)</f>
        <v>0</v>
      </c>
      <c r="N17" s="31">
        <f>SUM(N18:N18)</f>
        <v>0</v>
      </c>
      <c r="O17" s="31">
        <f t="shared" si="2"/>
        <v>2141731</v>
      </c>
      <c r="P17" s="43">
        <f>(O17/P$25)</f>
        <v>178.76062098322345</v>
      </c>
      <c r="Q17" s="10"/>
    </row>
    <row r="18" spans="1:120">
      <c r="A18" s="12"/>
      <c r="B18" s="44">
        <v>541</v>
      </c>
      <c r="C18" s="20" t="s">
        <v>32</v>
      </c>
      <c r="D18" s="46">
        <v>768145</v>
      </c>
      <c r="E18" s="46">
        <v>1348832</v>
      </c>
      <c r="F18" s="46">
        <v>0</v>
      </c>
      <c r="G18" s="46">
        <v>24754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2"/>
        <v>2141731</v>
      </c>
      <c r="P18" s="47">
        <f>(O18/P$25)</f>
        <v>178.76062098322345</v>
      </c>
      <c r="Q18" s="9"/>
    </row>
    <row r="19" spans="1:120" ht="15.75">
      <c r="A19" s="28" t="s">
        <v>40</v>
      </c>
      <c r="B19" s="29"/>
      <c r="C19" s="30"/>
      <c r="D19" s="31">
        <f>SUM(D20:D20)</f>
        <v>2021990</v>
      </c>
      <c r="E19" s="31">
        <f>SUM(E20:E20)</f>
        <v>697473</v>
      </c>
      <c r="F19" s="31">
        <f>SUM(F20:F20)</f>
        <v>0</v>
      </c>
      <c r="G19" s="31">
        <f>SUM(G20:G20)</f>
        <v>1139922</v>
      </c>
      <c r="H19" s="31">
        <f>SUM(H20:H20)</f>
        <v>0</v>
      </c>
      <c r="I19" s="31">
        <f>SUM(I20:I20)</f>
        <v>0</v>
      </c>
      <c r="J19" s="31">
        <f>SUM(J20:J20)</f>
        <v>0</v>
      </c>
      <c r="K19" s="31">
        <f>SUM(K20:K20)</f>
        <v>0</v>
      </c>
      <c r="L19" s="31">
        <f>SUM(L20:L20)</f>
        <v>0</v>
      </c>
      <c r="M19" s="31">
        <f>SUM(M20:M20)</f>
        <v>0</v>
      </c>
      <c r="N19" s="31">
        <f>SUM(N20:N20)</f>
        <v>0</v>
      </c>
      <c r="O19" s="31">
        <f>SUM(D19:N19)</f>
        <v>3859385</v>
      </c>
      <c r="P19" s="43">
        <f>(O19/P$25)</f>
        <v>322.12544862699275</v>
      </c>
      <c r="Q19" s="9"/>
    </row>
    <row r="20" spans="1:120">
      <c r="A20" s="12"/>
      <c r="B20" s="44">
        <v>572</v>
      </c>
      <c r="C20" s="20" t="s">
        <v>41</v>
      </c>
      <c r="D20" s="46">
        <v>2021990</v>
      </c>
      <c r="E20" s="46">
        <v>697473</v>
      </c>
      <c r="F20" s="46">
        <v>0</v>
      </c>
      <c r="G20" s="46">
        <v>1139922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3859385</v>
      </c>
      <c r="P20" s="47">
        <f>(O20/P$25)</f>
        <v>322.12544862699275</v>
      </c>
      <c r="Q20" s="9"/>
    </row>
    <row r="21" spans="1:120" ht="15.75">
      <c r="A21" s="28" t="s">
        <v>44</v>
      </c>
      <c r="B21" s="29"/>
      <c r="C21" s="30"/>
      <c r="D21" s="31">
        <f>SUM(D22:D22)</f>
        <v>3876168</v>
      </c>
      <c r="E21" s="31">
        <f>SUM(E22:E22)</f>
        <v>150000</v>
      </c>
      <c r="F21" s="31">
        <f>SUM(F22:F22)</f>
        <v>0</v>
      </c>
      <c r="G21" s="31">
        <f>SUM(G22:G22)</f>
        <v>0</v>
      </c>
      <c r="H21" s="31">
        <f>SUM(H22:H22)</f>
        <v>0</v>
      </c>
      <c r="I21" s="31">
        <f>SUM(I22:I22)</f>
        <v>0</v>
      </c>
      <c r="J21" s="31">
        <f>SUM(J22:J22)</f>
        <v>0</v>
      </c>
      <c r="K21" s="31">
        <f>SUM(K22:K22)</f>
        <v>0</v>
      </c>
      <c r="L21" s="31">
        <f>SUM(L22:L22)</f>
        <v>0</v>
      </c>
      <c r="M21" s="31">
        <f>SUM(M22:M22)</f>
        <v>0</v>
      </c>
      <c r="N21" s="31">
        <f>SUM(N22:N22)</f>
        <v>0</v>
      </c>
      <c r="O21" s="31">
        <f>SUM(D21:N21)</f>
        <v>4026168</v>
      </c>
      <c r="P21" s="43">
        <f>(O21/P$25)</f>
        <v>336.04607294883567</v>
      </c>
      <c r="Q21" s="9"/>
    </row>
    <row r="22" spans="1:120" ht="15.75" thickBot="1">
      <c r="A22" s="12"/>
      <c r="B22" s="44">
        <v>581</v>
      </c>
      <c r="C22" s="20" t="s">
        <v>92</v>
      </c>
      <c r="D22" s="46">
        <v>3876168</v>
      </c>
      <c r="E22" s="46">
        <v>150000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4026168</v>
      </c>
      <c r="P22" s="47">
        <f>(O22/P$25)</f>
        <v>336.04607294883567</v>
      </c>
      <c r="Q22" s="9"/>
    </row>
    <row r="23" spans="1:120" ht="16.5" thickBot="1">
      <c r="A23" s="14" t="s">
        <v>10</v>
      </c>
      <c r="B23" s="23"/>
      <c r="C23" s="22"/>
      <c r="D23" s="15">
        <f>SUM(D5,D12,D15,D17,D19,D21)</f>
        <v>23918444</v>
      </c>
      <c r="E23" s="15">
        <f t="shared" ref="E23:N23" si="3">SUM(E5,E12,E15,E17,E19,E21)</f>
        <v>2666423</v>
      </c>
      <c r="F23" s="15">
        <f t="shared" si="3"/>
        <v>1050056</v>
      </c>
      <c r="G23" s="15">
        <f t="shared" si="3"/>
        <v>2354829</v>
      </c>
      <c r="H23" s="15">
        <f t="shared" si="3"/>
        <v>0</v>
      </c>
      <c r="I23" s="15">
        <f t="shared" si="3"/>
        <v>0</v>
      </c>
      <c r="J23" s="15">
        <f t="shared" si="3"/>
        <v>0</v>
      </c>
      <c r="K23" s="15">
        <f t="shared" si="3"/>
        <v>2766903</v>
      </c>
      <c r="L23" s="15">
        <f t="shared" si="3"/>
        <v>0</v>
      </c>
      <c r="M23" s="15">
        <f t="shared" si="3"/>
        <v>0</v>
      </c>
      <c r="N23" s="15">
        <f t="shared" si="3"/>
        <v>0</v>
      </c>
      <c r="O23" s="15">
        <f>SUM(D23:N23)</f>
        <v>32756655</v>
      </c>
      <c r="P23" s="37">
        <f>(O23/P$25)</f>
        <v>2734.0501627576996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9"/>
    </row>
    <row r="25" spans="1:120">
      <c r="A25" s="38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93" t="s">
        <v>97</v>
      </c>
      <c r="N25" s="93"/>
      <c r="O25" s="93"/>
      <c r="P25" s="41">
        <v>11981</v>
      </c>
    </row>
    <row r="26" spans="1:120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  <row r="27" spans="1:120" ht="15.75" customHeight="1" thickBot="1">
      <c r="A27" s="97" t="s">
        <v>49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5302817</v>
      </c>
      <c r="E5" s="59">
        <f t="shared" si="0"/>
        <v>0</v>
      </c>
      <c r="F5" s="59">
        <f t="shared" si="0"/>
        <v>1225022</v>
      </c>
      <c r="G5" s="59">
        <f t="shared" si="0"/>
        <v>59791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1470040</v>
      </c>
      <c r="L5" s="59">
        <f t="shared" si="0"/>
        <v>0</v>
      </c>
      <c r="M5" s="59">
        <f t="shared" si="0"/>
        <v>0</v>
      </c>
      <c r="N5" s="60">
        <f t="shared" ref="N5:N16" si="1">SUM(D5:M5)</f>
        <v>8057670</v>
      </c>
      <c r="O5" s="61">
        <f t="shared" ref="O5:O33" si="2">(N5/O$35)</f>
        <v>591.47544593701832</v>
      </c>
      <c r="P5" s="62"/>
    </row>
    <row r="6" spans="1:133">
      <c r="A6" s="64"/>
      <c r="B6" s="65">
        <v>511</v>
      </c>
      <c r="C6" s="66" t="s">
        <v>19</v>
      </c>
      <c r="D6" s="67">
        <v>85591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85591</v>
      </c>
      <c r="O6" s="68">
        <f t="shared" si="2"/>
        <v>6.2828305072304191</v>
      </c>
      <c r="P6" s="69"/>
    </row>
    <row r="7" spans="1:133">
      <c r="A7" s="64"/>
      <c r="B7" s="65">
        <v>512</v>
      </c>
      <c r="C7" s="66" t="s">
        <v>20</v>
      </c>
      <c r="D7" s="67">
        <v>416940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416940</v>
      </c>
      <c r="O7" s="68">
        <f t="shared" si="2"/>
        <v>30.605593481611979</v>
      </c>
      <c r="P7" s="69"/>
    </row>
    <row r="8" spans="1:133">
      <c r="A8" s="64"/>
      <c r="B8" s="65">
        <v>513</v>
      </c>
      <c r="C8" s="66" t="s">
        <v>21</v>
      </c>
      <c r="D8" s="67">
        <v>2775704</v>
      </c>
      <c r="E8" s="67">
        <v>0</v>
      </c>
      <c r="F8" s="67">
        <v>0</v>
      </c>
      <c r="G8" s="67">
        <v>44971</v>
      </c>
      <c r="H8" s="67">
        <v>0</v>
      </c>
      <c r="I8" s="67">
        <v>0</v>
      </c>
      <c r="J8" s="67">
        <v>0</v>
      </c>
      <c r="K8" s="67">
        <v>117147</v>
      </c>
      <c r="L8" s="67">
        <v>0</v>
      </c>
      <c r="M8" s="67">
        <v>0</v>
      </c>
      <c r="N8" s="67">
        <f t="shared" si="1"/>
        <v>2937822</v>
      </c>
      <c r="O8" s="68">
        <f t="shared" si="2"/>
        <v>215.65161858621448</v>
      </c>
      <c r="P8" s="69"/>
    </row>
    <row r="9" spans="1:133">
      <c r="A9" s="64"/>
      <c r="B9" s="65">
        <v>514</v>
      </c>
      <c r="C9" s="66" t="s">
        <v>22</v>
      </c>
      <c r="D9" s="67">
        <v>314139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314139</v>
      </c>
      <c r="O9" s="68">
        <f t="shared" si="2"/>
        <v>23.059458269103722</v>
      </c>
      <c r="P9" s="69"/>
    </row>
    <row r="10" spans="1:133">
      <c r="A10" s="64"/>
      <c r="B10" s="65">
        <v>518</v>
      </c>
      <c r="C10" s="66" t="s">
        <v>23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1352893</v>
      </c>
      <c r="L10" s="67">
        <v>0</v>
      </c>
      <c r="M10" s="67">
        <v>0</v>
      </c>
      <c r="N10" s="67">
        <f t="shared" si="1"/>
        <v>1352893</v>
      </c>
      <c r="O10" s="68">
        <f t="shared" si="2"/>
        <v>99.30947662042135</v>
      </c>
      <c r="P10" s="69"/>
    </row>
    <row r="11" spans="1:133">
      <c r="A11" s="64"/>
      <c r="B11" s="65">
        <v>519</v>
      </c>
      <c r="C11" s="66" t="s">
        <v>64</v>
      </c>
      <c r="D11" s="67">
        <v>1710443</v>
      </c>
      <c r="E11" s="67">
        <v>0</v>
      </c>
      <c r="F11" s="67">
        <v>1225022</v>
      </c>
      <c r="G11" s="67">
        <v>14820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2950285</v>
      </c>
      <c r="O11" s="68">
        <f t="shared" si="2"/>
        <v>216.56646847243633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SUM(D13:D14)</f>
        <v>6774822</v>
      </c>
      <c r="E12" s="73">
        <f t="shared" si="3"/>
        <v>510727</v>
      </c>
      <c r="F12" s="73">
        <f t="shared" si="3"/>
        <v>0</v>
      </c>
      <c r="G12" s="73">
        <f t="shared" si="3"/>
        <v>282057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7567606</v>
      </c>
      <c r="O12" s="75">
        <f t="shared" si="2"/>
        <v>555.50216545547971</v>
      </c>
      <c r="P12" s="76"/>
    </row>
    <row r="13" spans="1:133">
      <c r="A13" s="64"/>
      <c r="B13" s="65">
        <v>521</v>
      </c>
      <c r="C13" s="66" t="s">
        <v>26</v>
      </c>
      <c r="D13" s="67">
        <v>5659250</v>
      </c>
      <c r="E13" s="67">
        <v>510727</v>
      </c>
      <c r="F13" s="67">
        <v>0</v>
      </c>
      <c r="G13" s="67">
        <v>218122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6388099</v>
      </c>
      <c r="O13" s="68">
        <f t="shared" si="2"/>
        <v>468.92013506569771</v>
      </c>
      <c r="P13" s="69"/>
    </row>
    <row r="14" spans="1:133">
      <c r="A14" s="64"/>
      <c r="B14" s="65">
        <v>524</v>
      </c>
      <c r="C14" s="66" t="s">
        <v>27</v>
      </c>
      <c r="D14" s="67">
        <v>1115572</v>
      </c>
      <c r="E14" s="67">
        <v>0</v>
      </c>
      <c r="F14" s="67">
        <v>0</v>
      </c>
      <c r="G14" s="67">
        <v>63935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1179507</v>
      </c>
      <c r="O14" s="68">
        <f t="shared" si="2"/>
        <v>86.582030389781991</v>
      </c>
      <c r="P14" s="69"/>
    </row>
    <row r="15" spans="1:133" ht="15.75">
      <c r="A15" s="70" t="s">
        <v>28</v>
      </c>
      <c r="B15" s="71"/>
      <c r="C15" s="72"/>
      <c r="D15" s="73">
        <f t="shared" ref="D15:M15" si="4">SUM(D16:D16)</f>
        <v>1321043</v>
      </c>
      <c r="E15" s="73">
        <f t="shared" si="4"/>
        <v>0</v>
      </c>
      <c r="F15" s="73">
        <f t="shared" si="4"/>
        <v>0</v>
      </c>
      <c r="G15" s="73">
        <f t="shared" si="4"/>
        <v>0</v>
      </c>
      <c r="H15" s="73">
        <f t="shared" si="4"/>
        <v>0</v>
      </c>
      <c r="I15" s="73">
        <f t="shared" si="4"/>
        <v>0</v>
      </c>
      <c r="J15" s="73">
        <f t="shared" si="4"/>
        <v>0</v>
      </c>
      <c r="K15" s="73">
        <f t="shared" si="4"/>
        <v>0</v>
      </c>
      <c r="L15" s="73">
        <f t="shared" si="4"/>
        <v>0</v>
      </c>
      <c r="M15" s="73">
        <f t="shared" si="4"/>
        <v>0</v>
      </c>
      <c r="N15" s="74">
        <f t="shared" si="1"/>
        <v>1321043</v>
      </c>
      <c r="O15" s="75">
        <f t="shared" si="2"/>
        <v>96.971518755046617</v>
      </c>
      <c r="P15" s="76"/>
    </row>
    <row r="16" spans="1:133">
      <c r="A16" s="64"/>
      <c r="B16" s="65">
        <v>534</v>
      </c>
      <c r="C16" s="66" t="s">
        <v>65</v>
      </c>
      <c r="D16" s="67">
        <v>1321043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1321043</v>
      </c>
      <c r="O16" s="68">
        <f t="shared" si="2"/>
        <v>96.971518755046617</v>
      </c>
      <c r="P16" s="69"/>
    </row>
    <row r="17" spans="1:16" ht="15.75">
      <c r="A17" s="70" t="s">
        <v>31</v>
      </c>
      <c r="B17" s="71"/>
      <c r="C17" s="72"/>
      <c r="D17" s="73">
        <f t="shared" ref="D17:M17" si="5">SUM(D18:D18)</f>
        <v>455840</v>
      </c>
      <c r="E17" s="73">
        <f t="shared" si="5"/>
        <v>1023431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0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3">
        <f t="shared" ref="N17:N24" si="6">SUM(D17:M17)</f>
        <v>1479271</v>
      </c>
      <c r="O17" s="75">
        <f t="shared" si="2"/>
        <v>108.58628789547089</v>
      </c>
      <c r="P17" s="76"/>
    </row>
    <row r="18" spans="1:16">
      <c r="A18" s="64"/>
      <c r="B18" s="65">
        <v>541</v>
      </c>
      <c r="C18" s="66" t="s">
        <v>66</v>
      </c>
      <c r="D18" s="67">
        <v>455840</v>
      </c>
      <c r="E18" s="67">
        <v>1023431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6"/>
        <v>1479271</v>
      </c>
      <c r="O18" s="68">
        <f t="shared" si="2"/>
        <v>108.58628789547089</v>
      </c>
      <c r="P18" s="69"/>
    </row>
    <row r="19" spans="1:16" ht="15.75">
      <c r="A19" s="70" t="s">
        <v>33</v>
      </c>
      <c r="B19" s="71"/>
      <c r="C19" s="72"/>
      <c r="D19" s="73">
        <f t="shared" ref="D19:M19" si="7">SUM(D20:D23)</f>
        <v>0</v>
      </c>
      <c r="E19" s="73">
        <f t="shared" si="7"/>
        <v>259558</v>
      </c>
      <c r="F19" s="73">
        <f t="shared" si="7"/>
        <v>0</v>
      </c>
      <c r="G19" s="73">
        <f t="shared" si="7"/>
        <v>0</v>
      </c>
      <c r="H19" s="73">
        <f t="shared" si="7"/>
        <v>0</v>
      </c>
      <c r="I19" s="73">
        <f t="shared" si="7"/>
        <v>0</v>
      </c>
      <c r="J19" s="73">
        <f t="shared" si="7"/>
        <v>0</v>
      </c>
      <c r="K19" s="73">
        <f t="shared" si="7"/>
        <v>0</v>
      </c>
      <c r="L19" s="73">
        <f t="shared" si="7"/>
        <v>0</v>
      </c>
      <c r="M19" s="73">
        <f t="shared" si="7"/>
        <v>0</v>
      </c>
      <c r="N19" s="73">
        <f t="shared" si="6"/>
        <v>259558</v>
      </c>
      <c r="O19" s="75">
        <f t="shared" si="2"/>
        <v>19.052925200029364</v>
      </c>
      <c r="P19" s="76"/>
    </row>
    <row r="20" spans="1:16">
      <c r="A20" s="64"/>
      <c r="B20" s="65">
        <v>551</v>
      </c>
      <c r="C20" s="66" t="s">
        <v>67</v>
      </c>
      <c r="D20" s="67">
        <v>0</v>
      </c>
      <c r="E20" s="67">
        <v>3086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6"/>
        <v>3086</v>
      </c>
      <c r="O20" s="68">
        <f t="shared" si="2"/>
        <v>0.22652866475812963</v>
      </c>
      <c r="P20" s="69"/>
    </row>
    <row r="21" spans="1:16">
      <c r="A21" s="64"/>
      <c r="B21" s="65">
        <v>552</v>
      </c>
      <c r="C21" s="66" t="s">
        <v>51</v>
      </c>
      <c r="D21" s="67">
        <v>0</v>
      </c>
      <c r="E21" s="67">
        <v>1950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6"/>
        <v>1950</v>
      </c>
      <c r="O21" s="68">
        <f t="shared" si="2"/>
        <v>0.14314027747192248</v>
      </c>
      <c r="P21" s="69"/>
    </row>
    <row r="22" spans="1:16">
      <c r="A22" s="64"/>
      <c r="B22" s="65">
        <v>554</v>
      </c>
      <c r="C22" s="66" t="s">
        <v>36</v>
      </c>
      <c r="D22" s="67">
        <v>0</v>
      </c>
      <c r="E22" s="67">
        <v>184590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6"/>
        <v>184590</v>
      </c>
      <c r="O22" s="68">
        <f t="shared" si="2"/>
        <v>13.549878881303677</v>
      </c>
      <c r="P22" s="69"/>
    </row>
    <row r="23" spans="1:16">
      <c r="A23" s="64"/>
      <c r="B23" s="65">
        <v>559</v>
      </c>
      <c r="C23" s="66" t="s">
        <v>37</v>
      </c>
      <c r="D23" s="67">
        <v>0</v>
      </c>
      <c r="E23" s="67">
        <v>69932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6"/>
        <v>69932</v>
      </c>
      <c r="O23" s="68">
        <f t="shared" si="2"/>
        <v>5.1333773764956323</v>
      </c>
      <c r="P23" s="69"/>
    </row>
    <row r="24" spans="1:16" ht="15.75">
      <c r="A24" s="70" t="s">
        <v>38</v>
      </c>
      <c r="B24" s="71"/>
      <c r="C24" s="72"/>
      <c r="D24" s="73">
        <f t="shared" ref="D24:M24" si="8">SUM(D25:D26)</f>
        <v>0</v>
      </c>
      <c r="E24" s="73">
        <f t="shared" si="8"/>
        <v>94773</v>
      </c>
      <c r="F24" s="73">
        <f t="shared" si="8"/>
        <v>0</v>
      </c>
      <c r="G24" s="73">
        <f t="shared" si="8"/>
        <v>0</v>
      </c>
      <c r="H24" s="73">
        <f t="shared" si="8"/>
        <v>0</v>
      </c>
      <c r="I24" s="73">
        <f t="shared" si="8"/>
        <v>0</v>
      </c>
      <c r="J24" s="73">
        <f t="shared" si="8"/>
        <v>0</v>
      </c>
      <c r="K24" s="73">
        <f t="shared" si="8"/>
        <v>0</v>
      </c>
      <c r="L24" s="73">
        <f t="shared" si="8"/>
        <v>0</v>
      </c>
      <c r="M24" s="73">
        <f t="shared" si="8"/>
        <v>0</v>
      </c>
      <c r="N24" s="73">
        <f t="shared" si="6"/>
        <v>94773</v>
      </c>
      <c r="O24" s="75">
        <f t="shared" si="2"/>
        <v>6.9568377009469282</v>
      </c>
      <c r="P24" s="76"/>
    </row>
    <row r="25" spans="1:16">
      <c r="A25" s="64"/>
      <c r="B25" s="65">
        <v>564</v>
      </c>
      <c r="C25" s="66" t="s">
        <v>68</v>
      </c>
      <c r="D25" s="67">
        <v>0</v>
      </c>
      <c r="E25" s="67">
        <v>55459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ref="N25:N33" si="9">SUM(D25:M25)</f>
        <v>55459</v>
      </c>
      <c r="O25" s="68">
        <f t="shared" si="2"/>
        <v>4.0709828965719739</v>
      </c>
      <c r="P25" s="69"/>
    </row>
    <row r="26" spans="1:16">
      <c r="A26" s="64"/>
      <c r="B26" s="65">
        <v>569</v>
      </c>
      <c r="C26" s="66" t="s">
        <v>52</v>
      </c>
      <c r="D26" s="67">
        <v>0</v>
      </c>
      <c r="E26" s="67">
        <v>39314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9"/>
        <v>39314</v>
      </c>
      <c r="O26" s="68">
        <f t="shared" si="2"/>
        <v>2.8858548043749543</v>
      </c>
      <c r="P26" s="69"/>
    </row>
    <row r="27" spans="1:16" ht="15.75">
      <c r="A27" s="70" t="s">
        <v>40</v>
      </c>
      <c r="B27" s="71"/>
      <c r="C27" s="72"/>
      <c r="D27" s="73">
        <f t="shared" ref="D27:M27" si="10">SUM(D28:D29)</f>
        <v>1126437</v>
      </c>
      <c r="E27" s="73">
        <f t="shared" si="10"/>
        <v>1493081</v>
      </c>
      <c r="F27" s="73">
        <f t="shared" si="10"/>
        <v>0</v>
      </c>
      <c r="G27" s="73">
        <f t="shared" si="10"/>
        <v>82950</v>
      </c>
      <c r="H27" s="73">
        <f t="shared" si="10"/>
        <v>0</v>
      </c>
      <c r="I27" s="73">
        <f t="shared" si="10"/>
        <v>0</v>
      </c>
      <c r="J27" s="73">
        <f t="shared" si="10"/>
        <v>0</v>
      </c>
      <c r="K27" s="73">
        <f t="shared" si="10"/>
        <v>0</v>
      </c>
      <c r="L27" s="73">
        <f t="shared" si="10"/>
        <v>0</v>
      </c>
      <c r="M27" s="73">
        <f t="shared" si="10"/>
        <v>0</v>
      </c>
      <c r="N27" s="73">
        <f t="shared" si="9"/>
        <v>2702468</v>
      </c>
      <c r="O27" s="75">
        <f t="shared" si="2"/>
        <v>198.37539455332893</v>
      </c>
      <c r="P27" s="69"/>
    </row>
    <row r="28" spans="1:16">
      <c r="A28" s="64"/>
      <c r="B28" s="65">
        <v>572</v>
      </c>
      <c r="C28" s="66" t="s">
        <v>69</v>
      </c>
      <c r="D28" s="67">
        <v>1126437</v>
      </c>
      <c r="E28" s="67">
        <v>1413294</v>
      </c>
      <c r="F28" s="67">
        <v>0</v>
      </c>
      <c r="G28" s="67">
        <v>82950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9"/>
        <v>2622681</v>
      </c>
      <c r="O28" s="68">
        <f t="shared" si="2"/>
        <v>192.51860823607134</v>
      </c>
      <c r="P28" s="69"/>
    </row>
    <row r="29" spans="1:16">
      <c r="A29" s="64"/>
      <c r="B29" s="65">
        <v>574</v>
      </c>
      <c r="C29" s="66" t="s">
        <v>53</v>
      </c>
      <c r="D29" s="67">
        <v>0</v>
      </c>
      <c r="E29" s="67">
        <v>79787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9"/>
        <v>79787</v>
      </c>
      <c r="O29" s="68">
        <f t="shared" si="2"/>
        <v>5.8567863172575789</v>
      </c>
      <c r="P29" s="69"/>
    </row>
    <row r="30" spans="1:16" ht="15.75">
      <c r="A30" s="70" t="s">
        <v>70</v>
      </c>
      <c r="B30" s="71"/>
      <c r="C30" s="72"/>
      <c r="D30" s="73">
        <f t="shared" ref="D30:M30" si="11">SUM(D31:D32)</f>
        <v>700000</v>
      </c>
      <c r="E30" s="73">
        <f t="shared" si="11"/>
        <v>696411</v>
      </c>
      <c r="F30" s="73">
        <f t="shared" si="11"/>
        <v>0</v>
      </c>
      <c r="G30" s="73">
        <f t="shared" si="11"/>
        <v>0</v>
      </c>
      <c r="H30" s="73">
        <f t="shared" si="11"/>
        <v>0</v>
      </c>
      <c r="I30" s="73">
        <f t="shared" si="11"/>
        <v>0</v>
      </c>
      <c r="J30" s="73">
        <f t="shared" si="11"/>
        <v>0</v>
      </c>
      <c r="K30" s="73">
        <f t="shared" si="11"/>
        <v>0</v>
      </c>
      <c r="L30" s="73">
        <f t="shared" si="11"/>
        <v>0</v>
      </c>
      <c r="M30" s="73">
        <f t="shared" si="11"/>
        <v>0</v>
      </c>
      <c r="N30" s="73">
        <f t="shared" si="9"/>
        <v>1396411</v>
      </c>
      <c r="O30" s="75">
        <f t="shared" si="2"/>
        <v>102.50392718197166</v>
      </c>
      <c r="P30" s="69"/>
    </row>
    <row r="31" spans="1:16">
      <c r="A31" s="64"/>
      <c r="B31" s="65">
        <v>581</v>
      </c>
      <c r="C31" s="66" t="s">
        <v>71</v>
      </c>
      <c r="D31" s="67">
        <v>700000</v>
      </c>
      <c r="E31" s="67">
        <v>308173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9"/>
        <v>1008173</v>
      </c>
      <c r="O31" s="68">
        <f t="shared" si="2"/>
        <v>74.005211774205392</v>
      </c>
      <c r="P31" s="69"/>
    </row>
    <row r="32" spans="1:16" ht="15.75" thickBot="1">
      <c r="A32" s="64"/>
      <c r="B32" s="65">
        <v>583</v>
      </c>
      <c r="C32" s="66" t="s">
        <v>43</v>
      </c>
      <c r="D32" s="67">
        <v>0</v>
      </c>
      <c r="E32" s="67">
        <v>388238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9"/>
        <v>388238</v>
      </c>
      <c r="O32" s="68">
        <f t="shared" si="2"/>
        <v>28.498715407766277</v>
      </c>
      <c r="P32" s="69"/>
    </row>
    <row r="33" spans="1:119" ht="16.5" thickBot="1">
      <c r="A33" s="77" t="s">
        <v>10</v>
      </c>
      <c r="B33" s="78"/>
      <c r="C33" s="79"/>
      <c r="D33" s="80">
        <f t="shared" ref="D33:M33" si="12">SUM(D5,D12,D15,D17,D19,D24,D27,D30)</f>
        <v>15680959</v>
      </c>
      <c r="E33" s="80">
        <f t="shared" si="12"/>
        <v>4077981</v>
      </c>
      <c r="F33" s="80">
        <f t="shared" si="12"/>
        <v>1225022</v>
      </c>
      <c r="G33" s="80">
        <f t="shared" si="12"/>
        <v>424798</v>
      </c>
      <c r="H33" s="80">
        <f t="shared" si="12"/>
        <v>0</v>
      </c>
      <c r="I33" s="80">
        <f t="shared" si="12"/>
        <v>0</v>
      </c>
      <c r="J33" s="80">
        <f t="shared" si="12"/>
        <v>0</v>
      </c>
      <c r="K33" s="80">
        <f t="shared" si="12"/>
        <v>1470040</v>
      </c>
      <c r="L33" s="80">
        <f t="shared" si="12"/>
        <v>0</v>
      </c>
      <c r="M33" s="80">
        <f t="shared" si="12"/>
        <v>0</v>
      </c>
      <c r="N33" s="80">
        <f t="shared" si="9"/>
        <v>22878800</v>
      </c>
      <c r="O33" s="81">
        <f t="shared" si="2"/>
        <v>1679.4245026792923</v>
      </c>
      <c r="P33" s="62"/>
      <c r="Q33" s="82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</row>
    <row r="34" spans="1:119">
      <c r="A34" s="84"/>
      <c r="B34" s="85"/>
      <c r="C34" s="85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7"/>
    </row>
    <row r="35" spans="1:119">
      <c r="A35" s="88"/>
      <c r="B35" s="89"/>
      <c r="C35" s="89"/>
      <c r="D35" s="90"/>
      <c r="E35" s="90"/>
      <c r="F35" s="90"/>
      <c r="G35" s="90"/>
      <c r="H35" s="90"/>
      <c r="I35" s="90"/>
      <c r="J35" s="90"/>
      <c r="K35" s="90"/>
      <c r="L35" s="117" t="s">
        <v>72</v>
      </c>
      <c r="M35" s="117"/>
      <c r="N35" s="117"/>
      <c r="O35" s="91">
        <v>13623</v>
      </c>
    </row>
    <row r="36" spans="1:119">
      <c r="A36" s="118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20"/>
    </row>
    <row r="37" spans="1:119" ht="15.75" customHeight="1" thickBot="1">
      <c r="A37" s="121" t="s">
        <v>49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4984190</v>
      </c>
      <c r="E5" s="26">
        <f t="shared" si="0"/>
        <v>248948</v>
      </c>
      <c r="F5" s="26">
        <f t="shared" si="0"/>
        <v>1241910</v>
      </c>
      <c r="G5" s="26">
        <f t="shared" si="0"/>
        <v>139502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1573689</v>
      </c>
      <c r="L5" s="26">
        <f t="shared" si="0"/>
        <v>0</v>
      </c>
      <c r="M5" s="26">
        <f t="shared" si="0"/>
        <v>0</v>
      </c>
      <c r="N5" s="27">
        <f t="shared" ref="N5:N16" si="1">SUM(D5:M5)</f>
        <v>8188239</v>
      </c>
      <c r="O5" s="32">
        <f t="shared" ref="O5:O33" si="2">(N5/O$35)</f>
        <v>594.29808390187259</v>
      </c>
      <c r="P5" s="6"/>
    </row>
    <row r="6" spans="1:133">
      <c r="A6" s="12"/>
      <c r="B6" s="44">
        <v>511</v>
      </c>
      <c r="C6" s="20" t="s">
        <v>19</v>
      </c>
      <c r="D6" s="46">
        <v>81602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81602</v>
      </c>
      <c r="O6" s="47">
        <f t="shared" si="2"/>
        <v>5.9226302801567714</v>
      </c>
      <c r="P6" s="9"/>
    </row>
    <row r="7" spans="1:133">
      <c r="A7" s="12"/>
      <c r="B7" s="44">
        <v>512</v>
      </c>
      <c r="C7" s="20" t="s">
        <v>20</v>
      </c>
      <c r="D7" s="46">
        <v>245383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245383</v>
      </c>
      <c r="O7" s="47">
        <f t="shared" si="2"/>
        <v>17.809769197271013</v>
      </c>
      <c r="P7" s="9"/>
    </row>
    <row r="8" spans="1:133">
      <c r="A8" s="12"/>
      <c r="B8" s="44">
        <v>513</v>
      </c>
      <c r="C8" s="20" t="s">
        <v>21</v>
      </c>
      <c r="D8" s="46">
        <v>2350882</v>
      </c>
      <c r="E8" s="46">
        <v>235258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150622</v>
      </c>
      <c r="L8" s="46">
        <v>0</v>
      </c>
      <c r="M8" s="46">
        <v>0</v>
      </c>
      <c r="N8" s="46">
        <f t="shared" si="1"/>
        <v>2736762</v>
      </c>
      <c r="O8" s="47">
        <f t="shared" si="2"/>
        <v>198.6327478589055</v>
      </c>
      <c r="P8" s="9"/>
    </row>
    <row r="9" spans="1:133">
      <c r="A9" s="12"/>
      <c r="B9" s="44">
        <v>514</v>
      </c>
      <c r="C9" s="20" t="s">
        <v>22</v>
      </c>
      <c r="D9" s="46">
        <v>514791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514791</v>
      </c>
      <c r="O9" s="47">
        <f t="shared" si="2"/>
        <v>37.363260269995642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1423067</v>
      </c>
      <c r="L10" s="46">
        <v>0</v>
      </c>
      <c r="M10" s="46">
        <v>0</v>
      </c>
      <c r="N10" s="46">
        <f t="shared" si="1"/>
        <v>1423067</v>
      </c>
      <c r="O10" s="47">
        <f t="shared" si="2"/>
        <v>103.28545507330527</v>
      </c>
      <c r="P10" s="9"/>
    </row>
    <row r="11" spans="1:133">
      <c r="A11" s="12"/>
      <c r="B11" s="44">
        <v>519</v>
      </c>
      <c r="C11" s="20" t="s">
        <v>24</v>
      </c>
      <c r="D11" s="46">
        <v>1791532</v>
      </c>
      <c r="E11" s="46">
        <v>13690</v>
      </c>
      <c r="F11" s="46">
        <v>1241910</v>
      </c>
      <c r="G11" s="46">
        <v>139502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3186634</v>
      </c>
      <c r="O11" s="47">
        <f t="shared" si="2"/>
        <v>231.28422122223836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7455981</v>
      </c>
      <c r="E12" s="31">
        <f t="shared" si="3"/>
        <v>520555</v>
      </c>
      <c r="F12" s="31">
        <f t="shared" si="3"/>
        <v>0</v>
      </c>
      <c r="G12" s="31">
        <f t="shared" si="3"/>
        <v>187428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8163964</v>
      </c>
      <c r="O12" s="43">
        <f t="shared" si="2"/>
        <v>592.53621715778775</v>
      </c>
      <c r="P12" s="10"/>
    </row>
    <row r="13" spans="1:133">
      <c r="A13" s="12"/>
      <c r="B13" s="44">
        <v>521</v>
      </c>
      <c r="C13" s="20" t="s">
        <v>26</v>
      </c>
      <c r="D13" s="46">
        <v>6221535</v>
      </c>
      <c r="E13" s="46">
        <v>520555</v>
      </c>
      <c r="F13" s="46">
        <v>0</v>
      </c>
      <c r="G13" s="46">
        <v>170792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6912882</v>
      </c>
      <c r="O13" s="47">
        <f t="shared" si="2"/>
        <v>501.73334301059663</v>
      </c>
      <c r="P13" s="9"/>
    </row>
    <row r="14" spans="1:133">
      <c r="A14" s="12"/>
      <c r="B14" s="44">
        <v>524</v>
      </c>
      <c r="C14" s="20" t="s">
        <v>27</v>
      </c>
      <c r="D14" s="46">
        <v>1234446</v>
      </c>
      <c r="E14" s="46">
        <v>0</v>
      </c>
      <c r="F14" s="46">
        <v>0</v>
      </c>
      <c r="G14" s="46">
        <v>16636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1251082</v>
      </c>
      <c r="O14" s="47">
        <f t="shared" si="2"/>
        <v>90.802874147191176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1333799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1333799</v>
      </c>
      <c r="O15" s="43">
        <f t="shared" si="2"/>
        <v>96.806430541442879</v>
      </c>
      <c r="P15" s="10"/>
    </row>
    <row r="16" spans="1:133">
      <c r="A16" s="12"/>
      <c r="B16" s="44">
        <v>534</v>
      </c>
      <c r="C16" s="20" t="s">
        <v>29</v>
      </c>
      <c r="D16" s="46">
        <v>1333799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1333799</v>
      </c>
      <c r="O16" s="47">
        <f t="shared" si="2"/>
        <v>96.806430541442879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SUM(D18:D18)</f>
        <v>582473</v>
      </c>
      <c r="E17" s="31">
        <f t="shared" si="5"/>
        <v>657878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ref="N17:N24" si="6">SUM(D17:M17)</f>
        <v>1240351</v>
      </c>
      <c r="O17" s="43">
        <f t="shared" si="2"/>
        <v>90.024023806067646</v>
      </c>
      <c r="P17" s="10"/>
    </row>
    <row r="18" spans="1:16">
      <c r="A18" s="12"/>
      <c r="B18" s="44">
        <v>541</v>
      </c>
      <c r="C18" s="20" t="s">
        <v>32</v>
      </c>
      <c r="D18" s="46">
        <v>582473</v>
      </c>
      <c r="E18" s="46">
        <v>657878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1240351</v>
      </c>
      <c r="O18" s="47">
        <f t="shared" si="2"/>
        <v>90.024023806067646</v>
      </c>
      <c r="P18" s="9"/>
    </row>
    <row r="19" spans="1:16" ht="15.75">
      <c r="A19" s="28" t="s">
        <v>33</v>
      </c>
      <c r="B19" s="29"/>
      <c r="C19" s="30"/>
      <c r="D19" s="31">
        <f t="shared" ref="D19:M19" si="7">SUM(D20:D23)</f>
        <v>0</v>
      </c>
      <c r="E19" s="31">
        <f t="shared" si="7"/>
        <v>323231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6"/>
        <v>323231</v>
      </c>
      <c r="O19" s="43">
        <f t="shared" si="2"/>
        <v>23.459936130062417</v>
      </c>
      <c r="P19" s="10"/>
    </row>
    <row r="20" spans="1:16">
      <c r="A20" s="13"/>
      <c r="B20" s="45">
        <v>551</v>
      </c>
      <c r="C20" s="21" t="s">
        <v>34</v>
      </c>
      <c r="D20" s="46">
        <v>0</v>
      </c>
      <c r="E20" s="46">
        <v>6997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6997</v>
      </c>
      <c r="O20" s="47">
        <f t="shared" si="2"/>
        <v>0.50783858324865727</v>
      </c>
      <c r="P20" s="9"/>
    </row>
    <row r="21" spans="1:16">
      <c r="A21" s="13"/>
      <c r="B21" s="45">
        <v>552</v>
      </c>
      <c r="C21" s="21" t="s">
        <v>51</v>
      </c>
      <c r="D21" s="46">
        <v>0</v>
      </c>
      <c r="E21" s="46">
        <v>12130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12130</v>
      </c>
      <c r="O21" s="47">
        <f t="shared" si="2"/>
        <v>0.88038902598345192</v>
      </c>
      <c r="P21" s="9"/>
    </row>
    <row r="22" spans="1:16">
      <c r="A22" s="13"/>
      <c r="B22" s="45">
        <v>554</v>
      </c>
      <c r="C22" s="21" t="s">
        <v>36</v>
      </c>
      <c r="D22" s="46">
        <v>0</v>
      </c>
      <c r="E22" s="46">
        <v>196443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196443</v>
      </c>
      <c r="O22" s="47">
        <f t="shared" si="2"/>
        <v>14.25772971403687</v>
      </c>
      <c r="P22" s="9"/>
    </row>
    <row r="23" spans="1:16">
      <c r="A23" s="13"/>
      <c r="B23" s="45">
        <v>559</v>
      </c>
      <c r="C23" s="21" t="s">
        <v>37</v>
      </c>
      <c r="D23" s="46">
        <v>0</v>
      </c>
      <c r="E23" s="46">
        <v>107661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107661</v>
      </c>
      <c r="O23" s="47">
        <f t="shared" si="2"/>
        <v>7.8139788067934388</v>
      </c>
      <c r="P23" s="9"/>
    </row>
    <row r="24" spans="1:16" ht="15.75">
      <c r="A24" s="28" t="s">
        <v>38</v>
      </c>
      <c r="B24" s="29"/>
      <c r="C24" s="30"/>
      <c r="D24" s="31">
        <f t="shared" ref="D24:M24" si="8">SUM(D25:D26)</f>
        <v>0</v>
      </c>
      <c r="E24" s="31">
        <f t="shared" si="8"/>
        <v>140277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6"/>
        <v>140277</v>
      </c>
      <c r="O24" s="43">
        <f t="shared" si="2"/>
        <v>10.181230947887938</v>
      </c>
      <c r="P24" s="10"/>
    </row>
    <row r="25" spans="1:16">
      <c r="A25" s="12"/>
      <c r="B25" s="44">
        <v>564</v>
      </c>
      <c r="C25" s="20" t="s">
        <v>39</v>
      </c>
      <c r="D25" s="46">
        <v>0</v>
      </c>
      <c r="E25" s="46">
        <v>99388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9">SUM(D25:M25)</f>
        <v>99388</v>
      </c>
      <c r="O25" s="47">
        <f t="shared" si="2"/>
        <v>7.2135288140513865</v>
      </c>
      <c r="P25" s="9"/>
    </row>
    <row r="26" spans="1:16">
      <c r="A26" s="12"/>
      <c r="B26" s="44">
        <v>569</v>
      </c>
      <c r="C26" s="20" t="s">
        <v>52</v>
      </c>
      <c r="D26" s="46">
        <v>0</v>
      </c>
      <c r="E26" s="46">
        <v>40889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40889</v>
      </c>
      <c r="O26" s="47">
        <f t="shared" si="2"/>
        <v>2.9677021338365512</v>
      </c>
      <c r="P26" s="9"/>
    </row>
    <row r="27" spans="1:16" ht="15.75">
      <c r="A27" s="28" t="s">
        <v>40</v>
      </c>
      <c r="B27" s="29"/>
      <c r="C27" s="30"/>
      <c r="D27" s="31">
        <f t="shared" ref="D27:M27" si="10">SUM(D28:D29)</f>
        <v>1078876</v>
      </c>
      <c r="E27" s="31">
        <f t="shared" si="10"/>
        <v>202705</v>
      </c>
      <c r="F27" s="31">
        <f t="shared" si="10"/>
        <v>0</v>
      </c>
      <c r="G27" s="31">
        <f t="shared" si="10"/>
        <v>87979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1369560</v>
      </c>
      <c r="O27" s="43">
        <f t="shared" si="2"/>
        <v>99.401945129917266</v>
      </c>
      <c r="P27" s="9"/>
    </row>
    <row r="28" spans="1:16">
      <c r="A28" s="12"/>
      <c r="B28" s="44">
        <v>572</v>
      </c>
      <c r="C28" s="20" t="s">
        <v>41</v>
      </c>
      <c r="D28" s="46">
        <v>1078876</v>
      </c>
      <c r="E28" s="46">
        <v>118926</v>
      </c>
      <c r="F28" s="46">
        <v>0</v>
      </c>
      <c r="G28" s="46">
        <v>87979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1285781</v>
      </c>
      <c r="O28" s="47">
        <f t="shared" si="2"/>
        <v>93.321309333720421</v>
      </c>
      <c r="P28" s="9"/>
    </row>
    <row r="29" spans="1:16">
      <c r="A29" s="12"/>
      <c r="B29" s="44">
        <v>574</v>
      </c>
      <c r="C29" s="20" t="s">
        <v>53</v>
      </c>
      <c r="D29" s="46">
        <v>0</v>
      </c>
      <c r="E29" s="46">
        <v>83779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83779</v>
      </c>
      <c r="O29" s="47">
        <f t="shared" si="2"/>
        <v>6.0806357961968356</v>
      </c>
      <c r="P29" s="9"/>
    </row>
    <row r="30" spans="1:16" ht="15.75">
      <c r="A30" s="28" t="s">
        <v>44</v>
      </c>
      <c r="B30" s="29"/>
      <c r="C30" s="30"/>
      <c r="D30" s="31">
        <f t="shared" ref="D30:M30" si="11">SUM(D31:D32)</f>
        <v>235270</v>
      </c>
      <c r="E30" s="31">
        <f t="shared" si="11"/>
        <v>660988</v>
      </c>
      <c r="F30" s="31">
        <f t="shared" si="11"/>
        <v>0</v>
      </c>
      <c r="G30" s="31">
        <f t="shared" si="11"/>
        <v>0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9"/>
        <v>896258</v>
      </c>
      <c r="O30" s="43">
        <f t="shared" si="2"/>
        <v>65.049934678472923</v>
      </c>
      <c r="P30" s="9"/>
    </row>
    <row r="31" spans="1:16">
      <c r="A31" s="12"/>
      <c r="B31" s="44">
        <v>581</v>
      </c>
      <c r="C31" s="20" t="s">
        <v>42</v>
      </c>
      <c r="D31" s="46">
        <v>235270</v>
      </c>
      <c r="E31" s="46">
        <v>308173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543443</v>
      </c>
      <c r="O31" s="47">
        <f t="shared" si="2"/>
        <v>39.442807374074611</v>
      </c>
      <c r="P31" s="9"/>
    </row>
    <row r="32" spans="1:16" ht="15.75" thickBot="1">
      <c r="A32" s="12"/>
      <c r="B32" s="44">
        <v>583</v>
      </c>
      <c r="C32" s="20" t="s">
        <v>43</v>
      </c>
      <c r="D32" s="46">
        <v>0</v>
      </c>
      <c r="E32" s="46">
        <v>352815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352815</v>
      </c>
      <c r="O32" s="47">
        <f t="shared" si="2"/>
        <v>25.607127304398315</v>
      </c>
      <c r="P32" s="9"/>
    </row>
    <row r="33" spans="1:119" ht="16.5" thickBot="1">
      <c r="A33" s="14" t="s">
        <v>10</v>
      </c>
      <c r="B33" s="23"/>
      <c r="C33" s="22"/>
      <c r="D33" s="15">
        <f t="shared" ref="D33:M33" si="12">SUM(D5,D12,D15,D17,D19,D24,D27,D30)</f>
        <v>15670589</v>
      </c>
      <c r="E33" s="15">
        <f t="shared" si="12"/>
        <v>2754582</v>
      </c>
      <c r="F33" s="15">
        <f t="shared" si="12"/>
        <v>1241910</v>
      </c>
      <c r="G33" s="15">
        <f t="shared" si="12"/>
        <v>414909</v>
      </c>
      <c r="H33" s="15">
        <f t="shared" si="12"/>
        <v>0</v>
      </c>
      <c r="I33" s="15">
        <f t="shared" si="12"/>
        <v>0</v>
      </c>
      <c r="J33" s="15">
        <f t="shared" si="12"/>
        <v>0</v>
      </c>
      <c r="K33" s="15">
        <f t="shared" si="12"/>
        <v>1573689</v>
      </c>
      <c r="L33" s="15">
        <f t="shared" si="12"/>
        <v>0</v>
      </c>
      <c r="M33" s="15">
        <f t="shared" si="12"/>
        <v>0</v>
      </c>
      <c r="N33" s="15">
        <f t="shared" si="9"/>
        <v>21655679</v>
      </c>
      <c r="O33" s="37">
        <f t="shared" si="2"/>
        <v>1571.7578022935113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60</v>
      </c>
      <c r="M35" s="93"/>
      <c r="N35" s="93"/>
      <c r="O35" s="41">
        <v>13778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49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5669214</v>
      </c>
      <c r="E5" s="26">
        <f t="shared" si="0"/>
        <v>261421</v>
      </c>
      <c r="F5" s="26">
        <f t="shared" si="0"/>
        <v>768578</v>
      </c>
      <c r="G5" s="26">
        <f t="shared" si="0"/>
        <v>130377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1815443</v>
      </c>
      <c r="L5" s="26">
        <f t="shared" si="0"/>
        <v>0</v>
      </c>
      <c r="M5" s="26">
        <f t="shared" si="0"/>
        <v>0</v>
      </c>
      <c r="N5" s="27">
        <f t="shared" ref="N5:N16" si="1">SUM(D5:M5)</f>
        <v>8645033</v>
      </c>
      <c r="O5" s="32">
        <f t="shared" ref="O5:O35" si="2">(N5/O$37)</f>
        <v>636.78793459045369</v>
      </c>
      <c r="P5" s="6"/>
    </row>
    <row r="6" spans="1:133">
      <c r="A6" s="12"/>
      <c r="B6" s="44">
        <v>511</v>
      </c>
      <c r="C6" s="20" t="s">
        <v>19</v>
      </c>
      <c r="D6" s="46">
        <v>85881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85881</v>
      </c>
      <c r="O6" s="47">
        <f t="shared" si="2"/>
        <v>6.3259428403064231</v>
      </c>
      <c r="P6" s="9"/>
    </row>
    <row r="7" spans="1:133">
      <c r="A7" s="12"/>
      <c r="B7" s="44">
        <v>512</v>
      </c>
      <c r="C7" s="20" t="s">
        <v>20</v>
      </c>
      <c r="D7" s="46">
        <v>252952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252952</v>
      </c>
      <c r="O7" s="47">
        <f t="shared" si="2"/>
        <v>18.63229228049499</v>
      </c>
      <c r="P7" s="9"/>
    </row>
    <row r="8" spans="1:133">
      <c r="A8" s="12"/>
      <c r="B8" s="44">
        <v>513</v>
      </c>
      <c r="C8" s="20" t="s">
        <v>21</v>
      </c>
      <c r="D8" s="46">
        <v>2316958</v>
      </c>
      <c r="E8" s="46">
        <v>259338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165070</v>
      </c>
      <c r="L8" s="46">
        <v>0</v>
      </c>
      <c r="M8" s="46">
        <v>0</v>
      </c>
      <c r="N8" s="46">
        <f t="shared" si="1"/>
        <v>2741366</v>
      </c>
      <c r="O8" s="47">
        <f t="shared" si="2"/>
        <v>201.92737183264583</v>
      </c>
      <c r="P8" s="9"/>
    </row>
    <row r="9" spans="1:133">
      <c r="A9" s="12"/>
      <c r="B9" s="44">
        <v>514</v>
      </c>
      <c r="C9" s="20" t="s">
        <v>22</v>
      </c>
      <c r="D9" s="46">
        <v>419657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419657</v>
      </c>
      <c r="O9" s="47">
        <f t="shared" si="2"/>
        <v>30.911682380671774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2083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1650373</v>
      </c>
      <c r="L10" s="46">
        <v>0</v>
      </c>
      <c r="M10" s="46">
        <v>0</v>
      </c>
      <c r="N10" s="46">
        <f t="shared" si="1"/>
        <v>1652456</v>
      </c>
      <c r="O10" s="47">
        <f t="shared" si="2"/>
        <v>121.71891573364762</v>
      </c>
      <c r="P10" s="9"/>
    </row>
    <row r="11" spans="1:133">
      <c r="A11" s="12"/>
      <c r="B11" s="44">
        <v>519</v>
      </c>
      <c r="C11" s="20" t="s">
        <v>24</v>
      </c>
      <c r="D11" s="46">
        <v>2593766</v>
      </c>
      <c r="E11" s="46">
        <v>0</v>
      </c>
      <c r="F11" s="46">
        <v>768578</v>
      </c>
      <c r="G11" s="46">
        <v>130377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3492721</v>
      </c>
      <c r="O11" s="47">
        <f t="shared" si="2"/>
        <v>257.27172952268711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7197020</v>
      </c>
      <c r="E12" s="31">
        <f t="shared" si="3"/>
        <v>578346</v>
      </c>
      <c r="F12" s="31">
        <f t="shared" si="3"/>
        <v>0</v>
      </c>
      <c r="G12" s="31">
        <f t="shared" si="3"/>
        <v>135611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7910977</v>
      </c>
      <c r="O12" s="43">
        <f t="shared" si="2"/>
        <v>582.71781084266354</v>
      </c>
      <c r="P12" s="10"/>
    </row>
    <row r="13" spans="1:133">
      <c r="A13" s="12"/>
      <c r="B13" s="44">
        <v>521</v>
      </c>
      <c r="C13" s="20" t="s">
        <v>26</v>
      </c>
      <c r="D13" s="46">
        <v>6063832</v>
      </c>
      <c r="E13" s="46">
        <v>578346</v>
      </c>
      <c r="F13" s="46">
        <v>0</v>
      </c>
      <c r="G13" s="46">
        <v>135611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6777789</v>
      </c>
      <c r="O13" s="47">
        <f t="shared" si="2"/>
        <v>499.24786387743075</v>
      </c>
      <c r="P13" s="9"/>
    </row>
    <row r="14" spans="1:133">
      <c r="A14" s="12"/>
      <c r="B14" s="44">
        <v>524</v>
      </c>
      <c r="C14" s="20" t="s">
        <v>27</v>
      </c>
      <c r="D14" s="46">
        <v>1133188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1133188</v>
      </c>
      <c r="O14" s="47">
        <f t="shared" si="2"/>
        <v>83.469946965232765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1350396</v>
      </c>
      <c r="E15" s="31">
        <f t="shared" si="4"/>
        <v>0</v>
      </c>
      <c r="F15" s="31">
        <f t="shared" si="4"/>
        <v>0</v>
      </c>
      <c r="G15" s="31">
        <f t="shared" si="4"/>
        <v>600843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1951239</v>
      </c>
      <c r="O15" s="43">
        <f t="shared" si="2"/>
        <v>143.72709192692989</v>
      </c>
      <c r="P15" s="10"/>
    </row>
    <row r="16" spans="1:133">
      <c r="A16" s="12"/>
      <c r="B16" s="44">
        <v>534</v>
      </c>
      <c r="C16" s="20" t="s">
        <v>29</v>
      </c>
      <c r="D16" s="46">
        <v>1350396</v>
      </c>
      <c r="E16" s="46">
        <v>0</v>
      </c>
      <c r="F16" s="46">
        <v>0</v>
      </c>
      <c r="G16" s="46">
        <v>600843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1951239</v>
      </c>
      <c r="O16" s="47">
        <f t="shared" si="2"/>
        <v>143.72709192692989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SUM(D18:D19)</f>
        <v>573000</v>
      </c>
      <c r="E17" s="31">
        <f t="shared" si="5"/>
        <v>888294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ref="N17:N25" si="6">SUM(D17:M17)</f>
        <v>1461294</v>
      </c>
      <c r="O17" s="43">
        <f t="shared" si="2"/>
        <v>107.63803771361226</v>
      </c>
      <c r="P17" s="10"/>
    </row>
    <row r="18" spans="1:16">
      <c r="A18" s="12"/>
      <c r="B18" s="44">
        <v>541</v>
      </c>
      <c r="C18" s="20" t="s">
        <v>32</v>
      </c>
      <c r="D18" s="46">
        <v>573000</v>
      </c>
      <c r="E18" s="46">
        <v>874695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1447695</v>
      </c>
      <c r="O18" s="47">
        <f t="shared" si="2"/>
        <v>106.63634354743665</v>
      </c>
      <c r="P18" s="9"/>
    </row>
    <row r="19" spans="1:16">
      <c r="A19" s="12"/>
      <c r="B19" s="44">
        <v>545</v>
      </c>
      <c r="C19" s="20" t="s">
        <v>56</v>
      </c>
      <c r="D19" s="46">
        <v>0</v>
      </c>
      <c r="E19" s="46">
        <v>13599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13599</v>
      </c>
      <c r="O19" s="47">
        <f t="shared" si="2"/>
        <v>1.001694166175604</v>
      </c>
      <c r="P19" s="9"/>
    </row>
    <row r="20" spans="1:16" ht="15.75">
      <c r="A20" s="28" t="s">
        <v>33</v>
      </c>
      <c r="B20" s="29"/>
      <c r="C20" s="30"/>
      <c r="D20" s="31">
        <f t="shared" ref="D20:M20" si="7">SUM(D21:D24)</f>
        <v>0</v>
      </c>
      <c r="E20" s="31">
        <f t="shared" si="7"/>
        <v>411704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6"/>
        <v>411704</v>
      </c>
      <c r="O20" s="43">
        <f t="shared" si="2"/>
        <v>30.325869180907485</v>
      </c>
      <c r="P20" s="10"/>
    </row>
    <row r="21" spans="1:16">
      <c r="A21" s="13"/>
      <c r="B21" s="45">
        <v>551</v>
      </c>
      <c r="C21" s="21" t="s">
        <v>34</v>
      </c>
      <c r="D21" s="46">
        <v>0</v>
      </c>
      <c r="E21" s="46">
        <v>143092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143092</v>
      </c>
      <c r="O21" s="47">
        <f t="shared" si="2"/>
        <v>10.540070713022981</v>
      </c>
      <c r="P21" s="9"/>
    </row>
    <row r="22" spans="1:16">
      <c r="A22" s="13"/>
      <c r="B22" s="45">
        <v>552</v>
      </c>
      <c r="C22" s="21" t="s">
        <v>51</v>
      </c>
      <c r="D22" s="46">
        <v>0</v>
      </c>
      <c r="E22" s="46">
        <v>421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421</v>
      </c>
      <c r="O22" s="47">
        <f t="shared" si="2"/>
        <v>3.1010606953447258E-2</v>
      </c>
      <c r="P22" s="9"/>
    </row>
    <row r="23" spans="1:16">
      <c r="A23" s="13"/>
      <c r="B23" s="45">
        <v>554</v>
      </c>
      <c r="C23" s="21" t="s">
        <v>36</v>
      </c>
      <c r="D23" s="46">
        <v>0</v>
      </c>
      <c r="E23" s="46">
        <v>182357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182357</v>
      </c>
      <c r="O23" s="47">
        <f t="shared" si="2"/>
        <v>13.432307012374778</v>
      </c>
      <c r="P23" s="9"/>
    </row>
    <row r="24" spans="1:16">
      <c r="A24" s="13"/>
      <c r="B24" s="45">
        <v>559</v>
      </c>
      <c r="C24" s="21" t="s">
        <v>37</v>
      </c>
      <c r="D24" s="46">
        <v>0</v>
      </c>
      <c r="E24" s="46">
        <v>85834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85834</v>
      </c>
      <c r="O24" s="47">
        <f t="shared" si="2"/>
        <v>6.3224808485562756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SUM(D26:D27)</f>
        <v>0</v>
      </c>
      <c r="E25" s="31">
        <f t="shared" si="8"/>
        <v>77074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77074</v>
      </c>
      <c r="O25" s="43">
        <f t="shared" si="2"/>
        <v>5.6772245138479667</v>
      </c>
      <c r="P25" s="10"/>
    </row>
    <row r="26" spans="1:16">
      <c r="A26" s="12"/>
      <c r="B26" s="44">
        <v>564</v>
      </c>
      <c r="C26" s="20" t="s">
        <v>39</v>
      </c>
      <c r="D26" s="46">
        <v>0</v>
      </c>
      <c r="E26" s="46">
        <v>41229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5" si="9">SUM(D26:M26)</f>
        <v>41229</v>
      </c>
      <c r="O26" s="47">
        <f t="shared" si="2"/>
        <v>3.0369033588685914</v>
      </c>
      <c r="P26" s="9"/>
    </row>
    <row r="27" spans="1:16">
      <c r="A27" s="12"/>
      <c r="B27" s="44">
        <v>569</v>
      </c>
      <c r="C27" s="20" t="s">
        <v>52</v>
      </c>
      <c r="D27" s="46">
        <v>0</v>
      </c>
      <c r="E27" s="46">
        <v>35845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35845</v>
      </c>
      <c r="O27" s="47">
        <f t="shared" si="2"/>
        <v>2.6403211549793753</v>
      </c>
      <c r="P27" s="9"/>
    </row>
    <row r="28" spans="1:16" ht="15.75">
      <c r="A28" s="28" t="s">
        <v>40</v>
      </c>
      <c r="B28" s="29"/>
      <c r="C28" s="30"/>
      <c r="D28" s="31">
        <f t="shared" ref="D28:M28" si="10">SUM(D29:D30)</f>
        <v>488283</v>
      </c>
      <c r="E28" s="31">
        <f t="shared" si="10"/>
        <v>91538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9"/>
        <v>579821</v>
      </c>
      <c r="O28" s="43">
        <f t="shared" si="2"/>
        <v>42.709266352386564</v>
      </c>
      <c r="P28" s="9"/>
    </row>
    <row r="29" spans="1:16">
      <c r="A29" s="12"/>
      <c r="B29" s="44">
        <v>572</v>
      </c>
      <c r="C29" s="20" t="s">
        <v>41</v>
      </c>
      <c r="D29" s="46">
        <v>488283</v>
      </c>
      <c r="E29" s="46">
        <v>20188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508471</v>
      </c>
      <c r="O29" s="47">
        <f t="shared" si="2"/>
        <v>37.453668238067181</v>
      </c>
      <c r="P29" s="9"/>
    </row>
    <row r="30" spans="1:16">
      <c r="A30" s="12"/>
      <c r="B30" s="44">
        <v>574</v>
      </c>
      <c r="C30" s="20" t="s">
        <v>53</v>
      </c>
      <c r="D30" s="46">
        <v>0</v>
      </c>
      <c r="E30" s="46">
        <v>71350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71350</v>
      </c>
      <c r="O30" s="47">
        <f t="shared" si="2"/>
        <v>5.2555981143193868</v>
      </c>
      <c r="P30" s="9"/>
    </row>
    <row r="31" spans="1:16" ht="15.75">
      <c r="A31" s="28" t="s">
        <v>44</v>
      </c>
      <c r="B31" s="29"/>
      <c r="C31" s="30"/>
      <c r="D31" s="31">
        <f t="shared" ref="D31:M31" si="11">SUM(D32:D34)</f>
        <v>2059132</v>
      </c>
      <c r="E31" s="31">
        <f t="shared" si="11"/>
        <v>778173</v>
      </c>
      <c r="F31" s="31">
        <f t="shared" si="11"/>
        <v>0</v>
      </c>
      <c r="G31" s="31">
        <f t="shared" si="11"/>
        <v>0</v>
      </c>
      <c r="H31" s="31">
        <f t="shared" si="11"/>
        <v>0</v>
      </c>
      <c r="I31" s="31">
        <f t="shared" si="11"/>
        <v>0</v>
      </c>
      <c r="J31" s="31">
        <f t="shared" si="11"/>
        <v>0</v>
      </c>
      <c r="K31" s="31">
        <f t="shared" si="11"/>
        <v>150138</v>
      </c>
      <c r="L31" s="31">
        <f t="shared" si="11"/>
        <v>0</v>
      </c>
      <c r="M31" s="31">
        <f t="shared" si="11"/>
        <v>0</v>
      </c>
      <c r="N31" s="31">
        <f t="shared" si="9"/>
        <v>2987443</v>
      </c>
      <c r="O31" s="43">
        <f t="shared" si="2"/>
        <v>220.05325574543312</v>
      </c>
      <c r="P31" s="9"/>
    </row>
    <row r="32" spans="1:16">
      <c r="A32" s="12"/>
      <c r="B32" s="44">
        <v>581</v>
      </c>
      <c r="C32" s="20" t="s">
        <v>42</v>
      </c>
      <c r="D32" s="46">
        <v>2059132</v>
      </c>
      <c r="E32" s="46">
        <v>300000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2359132</v>
      </c>
      <c r="O32" s="47">
        <f t="shared" si="2"/>
        <v>173.77224513847966</v>
      </c>
      <c r="P32" s="9"/>
    </row>
    <row r="33" spans="1:119">
      <c r="A33" s="12"/>
      <c r="B33" s="44">
        <v>583</v>
      </c>
      <c r="C33" s="20" t="s">
        <v>43</v>
      </c>
      <c r="D33" s="46">
        <v>0</v>
      </c>
      <c r="E33" s="46">
        <v>478173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478173</v>
      </c>
      <c r="O33" s="47">
        <f t="shared" si="2"/>
        <v>35.221935769004126</v>
      </c>
      <c r="P33" s="9"/>
    </row>
    <row r="34" spans="1:119" ht="15.75" thickBot="1">
      <c r="A34" s="12"/>
      <c r="B34" s="44">
        <v>590</v>
      </c>
      <c r="C34" s="20" t="s">
        <v>57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150138</v>
      </c>
      <c r="L34" s="46">
        <v>0</v>
      </c>
      <c r="M34" s="46">
        <v>0</v>
      </c>
      <c r="N34" s="46">
        <f t="shared" si="9"/>
        <v>150138</v>
      </c>
      <c r="O34" s="47">
        <f t="shared" si="2"/>
        <v>11.059074837949323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2">SUM(D5,D12,D15,D17,D20,D25,D28,D31)</f>
        <v>17337045</v>
      </c>
      <c r="E35" s="15">
        <f t="shared" si="12"/>
        <v>3086550</v>
      </c>
      <c r="F35" s="15">
        <f t="shared" si="12"/>
        <v>768578</v>
      </c>
      <c r="G35" s="15">
        <f t="shared" si="12"/>
        <v>866831</v>
      </c>
      <c r="H35" s="15">
        <f t="shared" si="12"/>
        <v>0</v>
      </c>
      <c r="I35" s="15">
        <f t="shared" si="12"/>
        <v>0</v>
      </c>
      <c r="J35" s="15">
        <f t="shared" si="12"/>
        <v>0</v>
      </c>
      <c r="K35" s="15">
        <f t="shared" si="12"/>
        <v>1965581</v>
      </c>
      <c r="L35" s="15">
        <f t="shared" si="12"/>
        <v>0</v>
      </c>
      <c r="M35" s="15">
        <f t="shared" si="12"/>
        <v>0</v>
      </c>
      <c r="N35" s="15">
        <f t="shared" si="9"/>
        <v>24024585</v>
      </c>
      <c r="O35" s="37">
        <f t="shared" si="2"/>
        <v>1769.6364908662345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58</v>
      </c>
      <c r="M37" s="93"/>
      <c r="N37" s="93"/>
      <c r="O37" s="41">
        <v>13576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49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6691508</v>
      </c>
      <c r="E5" s="26">
        <f t="shared" si="0"/>
        <v>304671</v>
      </c>
      <c r="F5" s="26">
        <f t="shared" si="0"/>
        <v>8475496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1262485</v>
      </c>
      <c r="L5" s="26">
        <f t="shared" si="0"/>
        <v>0</v>
      </c>
      <c r="M5" s="26">
        <f t="shared" si="0"/>
        <v>0</v>
      </c>
      <c r="N5" s="27">
        <f t="shared" ref="N5:N17" si="1">SUM(D5:M5)</f>
        <v>16734160</v>
      </c>
      <c r="O5" s="32">
        <f t="shared" ref="O5:O35" si="2">(N5/O$37)</f>
        <v>1353.5679042303648</v>
      </c>
      <c r="P5" s="6"/>
    </row>
    <row r="6" spans="1:133">
      <c r="A6" s="12"/>
      <c r="B6" s="44">
        <v>511</v>
      </c>
      <c r="C6" s="20" t="s">
        <v>19</v>
      </c>
      <c r="D6" s="46">
        <v>87756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87756</v>
      </c>
      <c r="O6" s="47">
        <f t="shared" si="2"/>
        <v>7.098277117204562</v>
      </c>
      <c r="P6" s="9"/>
    </row>
    <row r="7" spans="1:133">
      <c r="A7" s="12"/>
      <c r="B7" s="44">
        <v>512</v>
      </c>
      <c r="C7" s="20" t="s">
        <v>20</v>
      </c>
      <c r="D7" s="46">
        <v>247683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247683</v>
      </c>
      <c r="O7" s="47">
        <f t="shared" si="2"/>
        <v>20.034214996360106</v>
      </c>
      <c r="P7" s="9"/>
    </row>
    <row r="8" spans="1:133">
      <c r="A8" s="12"/>
      <c r="B8" s="44">
        <v>513</v>
      </c>
      <c r="C8" s="20" t="s">
        <v>21</v>
      </c>
      <c r="D8" s="46">
        <v>3057402</v>
      </c>
      <c r="E8" s="46">
        <v>247171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76909</v>
      </c>
      <c r="L8" s="46">
        <v>0</v>
      </c>
      <c r="M8" s="46">
        <v>0</v>
      </c>
      <c r="N8" s="46">
        <f t="shared" si="1"/>
        <v>3381482</v>
      </c>
      <c r="O8" s="47">
        <f t="shared" si="2"/>
        <v>273.51629863301787</v>
      </c>
      <c r="P8" s="9"/>
    </row>
    <row r="9" spans="1:133">
      <c r="A9" s="12"/>
      <c r="B9" s="44">
        <v>514</v>
      </c>
      <c r="C9" s="20" t="s">
        <v>22</v>
      </c>
      <c r="D9" s="46">
        <v>370949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370949</v>
      </c>
      <c r="O9" s="47">
        <f t="shared" si="2"/>
        <v>30.004772304456846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27153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1185576</v>
      </c>
      <c r="L10" s="46">
        <v>0</v>
      </c>
      <c r="M10" s="46">
        <v>0</v>
      </c>
      <c r="N10" s="46">
        <f t="shared" si="1"/>
        <v>1212729</v>
      </c>
      <c r="O10" s="47">
        <f t="shared" si="2"/>
        <v>98.093423926231495</v>
      </c>
      <c r="P10" s="9"/>
    </row>
    <row r="11" spans="1:133">
      <c r="A11" s="12"/>
      <c r="B11" s="44">
        <v>519</v>
      </c>
      <c r="C11" s="20" t="s">
        <v>24</v>
      </c>
      <c r="D11" s="46">
        <v>2927718</v>
      </c>
      <c r="E11" s="46">
        <v>30347</v>
      </c>
      <c r="F11" s="46">
        <v>8475496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11433561</v>
      </c>
      <c r="O11" s="47">
        <f t="shared" si="2"/>
        <v>924.82091725309385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7288148</v>
      </c>
      <c r="E12" s="31">
        <f t="shared" si="3"/>
        <v>673104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7961252</v>
      </c>
      <c r="O12" s="43">
        <f t="shared" si="2"/>
        <v>643.95793901156674</v>
      </c>
      <c r="P12" s="10"/>
    </row>
    <row r="13" spans="1:133">
      <c r="A13" s="12"/>
      <c r="B13" s="44">
        <v>521</v>
      </c>
      <c r="C13" s="20" t="s">
        <v>26</v>
      </c>
      <c r="D13" s="46">
        <v>6165261</v>
      </c>
      <c r="E13" s="46">
        <v>673104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6838365</v>
      </c>
      <c r="O13" s="47">
        <f t="shared" si="2"/>
        <v>553.13152147537005</v>
      </c>
      <c r="P13" s="9"/>
    </row>
    <row r="14" spans="1:133">
      <c r="A14" s="12"/>
      <c r="B14" s="44">
        <v>524</v>
      </c>
      <c r="C14" s="20" t="s">
        <v>27</v>
      </c>
      <c r="D14" s="46">
        <v>1122887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1122887</v>
      </c>
      <c r="O14" s="47">
        <f t="shared" si="2"/>
        <v>90.826417536196715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SUM(D16:D17)</f>
        <v>1288587</v>
      </c>
      <c r="E15" s="31">
        <f t="shared" si="4"/>
        <v>23069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1311656</v>
      </c>
      <c r="O15" s="43">
        <f t="shared" si="2"/>
        <v>106.09528431610451</v>
      </c>
      <c r="P15" s="10"/>
    </row>
    <row r="16" spans="1:133">
      <c r="A16" s="12"/>
      <c r="B16" s="44">
        <v>534</v>
      </c>
      <c r="C16" s="20" t="s">
        <v>29</v>
      </c>
      <c r="D16" s="46">
        <v>1288587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1288587</v>
      </c>
      <c r="O16" s="47">
        <f t="shared" si="2"/>
        <v>104.22931327347732</v>
      </c>
      <c r="P16" s="9"/>
    </row>
    <row r="17" spans="1:16">
      <c r="A17" s="12"/>
      <c r="B17" s="44">
        <v>536</v>
      </c>
      <c r="C17" s="20" t="s">
        <v>30</v>
      </c>
      <c r="D17" s="46">
        <v>0</v>
      </c>
      <c r="E17" s="46">
        <v>23069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23069</v>
      </c>
      <c r="O17" s="47">
        <f t="shared" si="2"/>
        <v>1.865971042627194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SUM(D19:D19)</f>
        <v>574492</v>
      </c>
      <c r="E18" s="31">
        <f t="shared" si="5"/>
        <v>207283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6" si="6">SUM(D18:M18)</f>
        <v>781775</v>
      </c>
      <c r="O18" s="43">
        <f t="shared" si="2"/>
        <v>63.235056216128768</v>
      </c>
      <c r="P18" s="10"/>
    </row>
    <row r="19" spans="1:16">
      <c r="A19" s="12"/>
      <c r="B19" s="44">
        <v>541</v>
      </c>
      <c r="C19" s="20" t="s">
        <v>32</v>
      </c>
      <c r="D19" s="46">
        <v>574492</v>
      </c>
      <c r="E19" s="46">
        <v>207283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781775</v>
      </c>
      <c r="O19" s="47">
        <f t="shared" si="2"/>
        <v>63.235056216128768</v>
      </c>
      <c r="P19" s="9"/>
    </row>
    <row r="20" spans="1:16" ht="15.75">
      <c r="A20" s="28" t="s">
        <v>33</v>
      </c>
      <c r="B20" s="29"/>
      <c r="C20" s="30"/>
      <c r="D20" s="31">
        <f>SUM(D21:D25)</f>
        <v>0</v>
      </c>
      <c r="E20" s="31">
        <f t="shared" ref="E20:M20" si="7">SUM(E21:E25)</f>
        <v>186824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6"/>
        <v>186824</v>
      </c>
      <c r="O20" s="43">
        <f t="shared" si="2"/>
        <v>15.111542505864273</v>
      </c>
      <c r="P20" s="10"/>
    </row>
    <row r="21" spans="1:16">
      <c r="A21" s="13"/>
      <c r="B21" s="45">
        <v>551</v>
      </c>
      <c r="C21" s="21" t="s">
        <v>34</v>
      </c>
      <c r="D21" s="46">
        <v>0</v>
      </c>
      <c r="E21" s="46">
        <v>33927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33927</v>
      </c>
      <c r="O21" s="47">
        <f t="shared" si="2"/>
        <v>2.7442368357194855</v>
      </c>
      <c r="P21" s="9"/>
    </row>
    <row r="22" spans="1:16">
      <c r="A22" s="13"/>
      <c r="B22" s="45">
        <v>552</v>
      </c>
      <c r="C22" s="21" t="s">
        <v>51</v>
      </c>
      <c r="D22" s="46">
        <v>0</v>
      </c>
      <c r="E22" s="46">
        <v>19650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19650</v>
      </c>
      <c r="O22" s="47">
        <f t="shared" si="2"/>
        <v>1.5894200436787187</v>
      </c>
      <c r="P22" s="9"/>
    </row>
    <row r="23" spans="1:16">
      <c r="A23" s="13"/>
      <c r="B23" s="45">
        <v>553</v>
      </c>
      <c r="C23" s="21" t="s">
        <v>35</v>
      </c>
      <c r="D23" s="46">
        <v>0</v>
      </c>
      <c r="E23" s="46">
        <v>10483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10483</v>
      </c>
      <c r="O23" s="47">
        <f t="shared" si="2"/>
        <v>0.84793334951063659</v>
      </c>
      <c r="P23" s="9"/>
    </row>
    <row r="24" spans="1:16">
      <c r="A24" s="13"/>
      <c r="B24" s="45">
        <v>554</v>
      </c>
      <c r="C24" s="21" t="s">
        <v>36</v>
      </c>
      <c r="D24" s="46">
        <v>0</v>
      </c>
      <c r="E24" s="46">
        <v>66302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66302</v>
      </c>
      <c r="O24" s="47">
        <f t="shared" si="2"/>
        <v>5.3629377982690283</v>
      </c>
      <c r="P24" s="9"/>
    </row>
    <row r="25" spans="1:16">
      <c r="A25" s="13"/>
      <c r="B25" s="45">
        <v>559</v>
      </c>
      <c r="C25" s="21" t="s">
        <v>37</v>
      </c>
      <c r="D25" s="46">
        <v>0</v>
      </c>
      <c r="E25" s="46">
        <v>56462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56462</v>
      </c>
      <c r="O25" s="47">
        <f t="shared" si="2"/>
        <v>4.5670144786864029</v>
      </c>
      <c r="P25" s="9"/>
    </row>
    <row r="26" spans="1:16" ht="15.75">
      <c r="A26" s="28" t="s">
        <v>38</v>
      </c>
      <c r="B26" s="29"/>
      <c r="C26" s="30"/>
      <c r="D26" s="31">
        <f t="shared" ref="D26:M26" si="8">SUM(D27:D28)</f>
        <v>0</v>
      </c>
      <c r="E26" s="31">
        <f t="shared" si="8"/>
        <v>210821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6"/>
        <v>210821</v>
      </c>
      <c r="O26" s="43">
        <f t="shared" si="2"/>
        <v>17.052576235541537</v>
      </c>
      <c r="P26" s="10"/>
    </row>
    <row r="27" spans="1:16">
      <c r="A27" s="12"/>
      <c r="B27" s="44">
        <v>564</v>
      </c>
      <c r="C27" s="20" t="s">
        <v>39</v>
      </c>
      <c r="D27" s="46">
        <v>0</v>
      </c>
      <c r="E27" s="46">
        <v>178149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9">SUM(D27:M27)</f>
        <v>178149</v>
      </c>
      <c r="O27" s="47">
        <f t="shared" si="2"/>
        <v>14.409851977675322</v>
      </c>
      <c r="P27" s="9"/>
    </row>
    <row r="28" spans="1:16">
      <c r="A28" s="12"/>
      <c r="B28" s="44">
        <v>569</v>
      </c>
      <c r="C28" s="20" t="s">
        <v>52</v>
      </c>
      <c r="D28" s="46">
        <v>0</v>
      </c>
      <c r="E28" s="46">
        <v>32672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32672</v>
      </c>
      <c r="O28" s="47">
        <f t="shared" si="2"/>
        <v>2.6427242578662136</v>
      </c>
      <c r="P28" s="9"/>
    </row>
    <row r="29" spans="1:16" ht="15.75">
      <c r="A29" s="28" t="s">
        <v>40</v>
      </c>
      <c r="B29" s="29"/>
      <c r="C29" s="30"/>
      <c r="D29" s="31">
        <f t="shared" ref="D29:M29" si="10">SUM(D30:D31)</f>
        <v>582800</v>
      </c>
      <c r="E29" s="31">
        <f t="shared" si="10"/>
        <v>123152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0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9"/>
        <v>705952</v>
      </c>
      <c r="O29" s="43">
        <f t="shared" si="2"/>
        <v>57.101997896950579</v>
      </c>
      <c r="P29" s="9"/>
    </row>
    <row r="30" spans="1:16">
      <c r="A30" s="12"/>
      <c r="B30" s="44">
        <v>572</v>
      </c>
      <c r="C30" s="20" t="s">
        <v>41</v>
      </c>
      <c r="D30" s="46">
        <v>582800</v>
      </c>
      <c r="E30" s="46">
        <v>116172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698972</v>
      </c>
      <c r="O30" s="47">
        <f t="shared" si="2"/>
        <v>56.537410013750709</v>
      </c>
      <c r="P30" s="9"/>
    </row>
    <row r="31" spans="1:16">
      <c r="A31" s="12"/>
      <c r="B31" s="44">
        <v>574</v>
      </c>
      <c r="C31" s="20" t="s">
        <v>53</v>
      </c>
      <c r="D31" s="46">
        <v>0</v>
      </c>
      <c r="E31" s="46">
        <v>6980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6980</v>
      </c>
      <c r="O31" s="47">
        <f t="shared" si="2"/>
        <v>0.56458788319987063</v>
      </c>
      <c r="P31" s="9"/>
    </row>
    <row r="32" spans="1:16" ht="15.75">
      <c r="A32" s="28" t="s">
        <v>44</v>
      </c>
      <c r="B32" s="29"/>
      <c r="C32" s="30"/>
      <c r="D32" s="31">
        <f t="shared" ref="D32:M32" si="11">SUM(D33:D34)</f>
        <v>275998</v>
      </c>
      <c r="E32" s="31">
        <f t="shared" si="11"/>
        <v>1829697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9"/>
        <v>2105695</v>
      </c>
      <c r="O32" s="43">
        <f t="shared" si="2"/>
        <v>170.32233276712773</v>
      </c>
      <c r="P32" s="9"/>
    </row>
    <row r="33" spans="1:119">
      <c r="A33" s="12"/>
      <c r="B33" s="44">
        <v>581</v>
      </c>
      <c r="C33" s="20" t="s">
        <v>42</v>
      </c>
      <c r="D33" s="46">
        <v>275998</v>
      </c>
      <c r="E33" s="46">
        <v>544362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820360</v>
      </c>
      <c r="O33" s="47">
        <f t="shared" si="2"/>
        <v>66.356062444390517</v>
      </c>
      <c r="P33" s="9"/>
    </row>
    <row r="34" spans="1:119" ht="15.75" thickBot="1">
      <c r="A34" s="12"/>
      <c r="B34" s="44">
        <v>583</v>
      </c>
      <c r="C34" s="20" t="s">
        <v>43</v>
      </c>
      <c r="D34" s="46">
        <v>0</v>
      </c>
      <c r="E34" s="46">
        <v>1285335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1285335</v>
      </c>
      <c r="O34" s="47">
        <f t="shared" si="2"/>
        <v>103.9662703227372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2">SUM(D5,D12,D15,D18,D20,D26,D29,D32)</f>
        <v>16701533</v>
      </c>
      <c r="E35" s="15">
        <f t="shared" si="12"/>
        <v>3558621</v>
      </c>
      <c r="F35" s="15">
        <f t="shared" si="12"/>
        <v>8475496</v>
      </c>
      <c r="G35" s="15">
        <f t="shared" si="12"/>
        <v>0</v>
      </c>
      <c r="H35" s="15">
        <f t="shared" si="12"/>
        <v>0</v>
      </c>
      <c r="I35" s="15">
        <f t="shared" si="12"/>
        <v>0</v>
      </c>
      <c r="J35" s="15">
        <f t="shared" si="12"/>
        <v>0</v>
      </c>
      <c r="K35" s="15">
        <f t="shared" si="12"/>
        <v>1262485</v>
      </c>
      <c r="L35" s="15">
        <f t="shared" si="12"/>
        <v>0</v>
      </c>
      <c r="M35" s="15">
        <f t="shared" si="12"/>
        <v>0</v>
      </c>
      <c r="N35" s="15">
        <f t="shared" si="9"/>
        <v>29998135</v>
      </c>
      <c r="O35" s="37">
        <f t="shared" si="2"/>
        <v>2426.4446331796489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54</v>
      </c>
      <c r="M37" s="93"/>
      <c r="N37" s="93"/>
      <c r="O37" s="41">
        <v>12363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49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SUM(D6:D11)</f>
        <v>9327449</v>
      </c>
      <c r="E5" s="26">
        <f t="shared" ref="E5:M5" si="0">SUM(E6:E11)</f>
        <v>589682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1080196</v>
      </c>
      <c r="L5" s="26">
        <f t="shared" si="0"/>
        <v>0</v>
      </c>
      <c r="M5" s="26">
        <f t="shared" si="0"/>
        <v>0</v>
      </c>
      <c r="N5" s="27">
        <f t="shared" ref="N5:N17" si="1">SUM(D5:M5)</f>
        <v>10997327</v>
      </c>
      <c r="O5" s="32">
        <f t="shared" ref="O5:O31" si="2">(N5/O$33)</f>
        <v>943.40971090331993</v>
      </c>
      <c r="P5" s="6"/>
    </row>
    <row r="6" spans="1:133">
      <c r="A6" s="12"/>
      <c r="B6" s="44">
        <v>511</v>
      </c>
      <c r="C6" s="20" t="s">
        <v>19</v>
      </c>
      <c r="D6" s="46">
        <v>90490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90490</v>
      </c>
      <c r="O6" s="47">
        <f t="shared" si="2"/>
        <v>7.7627176803637301</v>
      </c>
      <c r="P6" s="9"/>
    </row>
    <row r="7" spans="1:133">
      <c r="A7" s="12"/>
      <c r="B7" s="44">
        <v>512</v>
      </c>
      <c r="C7" s="20" t="s">
        <v>20</v>
      </c>
      <c r="D7" s="46">
        <v>217256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217256</v>
      </c>
      <c r="O7" s="47">
        <f t="shared" si="2"/>
        <v>18.637385262074289</v>
      </c>
      <c r="P7" s="9"/>
    </row>
    <row r="8" spans="1:133">
      <c r="A8" s="12"/>
      <c r="B8" s="44">
        <v>513</v>
      </c>
      <c r="C8" s="20" t="s">
        <v>21</v>
      </c>
      <c r="D8" s="46">
        <v>2125713</v>
      </c>
      <c r="E8" s="46">
        <v>33750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149162</v>
      </c>
      <c r="L8" s="46">
        <v>0</v>
      </c>
      <c r="M8" s="46">
        <v>0</v>
      </c>
      <c r="N8" s="46">
        <f t="shared" si="1"/>
        <v>2308625</v>
      </c>
      <c r="O8" s="47">
        <f t="shared" si="2"/>
        <v>198.04623831174402</v>
      </c>
      <c r="P8" s="9"/>
    </row>
    <row r="9" spans="1:133">
      <c r="A9" s="12"/>
      <c r="B9" s="44">
        <v>514</v>
      </c>
      <c r="C9" s="20" t="s">
        <v>22</v>
      </c>
      <c r="D9" s="46">
        <v>470133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470133</v>
      </c>
      <c r="O9" s="47">
        <f t="shared" si="2"/>
        <v>40.330531011409455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931034</v>
      </c>
      <c r="L10" s="46">
        <v>0</v>
      </c>
      <c r="M10" s="46">
        <v>0</v>
      </c>
      <c r="N10" s="46">
        <f t="shared" si="1"/>
        <v>931034</v>
      </c>
      <c r="O10" s="47">
        <f t="shared" si="2"/>
        <v>79.86909153298447</v>
      </c>
      <c r="P10" s="9"/>
    </row>
    <row r="11" spans="1:133">
      <c r="A11" s="12"/>
      <c r="B11" s="44">
        <v>519</v>
      </c>
      <c r="C11" s="20" t="s">
        <v>24</v>
      </c>
      <c r="D11" s="46">
        <v>6423857</v>
      </c>
      <c r="E11" s="46">
        <v>555932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6979789</v>
      </c>
      <c r="O11" s="47">
        <f t="shared" si="2"/>
        <v>598.76374710474397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6049672</v>
      </c>
      <c r="E12" s="31">
        <f t="shared" si="3"/>
        <v>122247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6171919</v>
      </c>
      <c r="O12" s="43">
        <f t="shared" si="2"/>
        <v>529.46032426867976</v>
      </c>
      <c r="P12" s="10"/>
    </row>
    <row r="13" spans="1:133">
      <c r="A13" s="12"/>
      <c r="B13" s="44">
        <v>521</v>
      </c>
      <c r="C13" s="20" t="s">
        <v>26</v>
      </c>
      <c r="D13" s="46">
        <v>4900391</v>
      </c>
      <c r="E13" s="46">
        <v>122247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5022638</v>
      </c>
      <c r="O13" s="47">
        <f t="shared" si="2"/>
        <v>430.86883417688944</v>
      </c>
      <c r="P13" s="9"/>
    </row>
    <row r="14" spans="1:133">
      <c r="A14" s="12"/>
      <c r="B14" s="44">
        <v>524</v>
      </c>
      <c r="C14" s="20" t="s">
        <v>27</v>
      </c>
      <c r="D14" s="46">
        <v>1149281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1149281</v>
      </c>
      <c r="O14" s="47">
        <f t="shared" si="2"/>
        <v>98.591490091790334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SUM(D16:D17)</f>
        <v>1341756</v>
      </c>
      <c r="E15" s="31">
        <f t="shared" si="4"/>
        <v>92533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1434289</v>
      </c>
      <c r="O15" s="43">
        <f t="shared" si="2"/>
        <v>123.041005404478</v>
      </c>
      <c r="P15" s="10"/>
    </row>
    <row r="16" spans="1:133">
      <c r="A16" s="12"/>
      <c r="B16" s="44">
        <v>534</v>
      </c>
      <c r="C16" s="20" t="s">
        <v>29</v>
      </c>
      <c r="D16" s="46">
        <v>1341756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1341756</v>
      </c>
      <c r="O16" s="47">
        <f t="shared" si="2"/>
        <v>115.1030282233851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92533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92533</v>
      </c>
      <c r="O17" s="47">
        <f t="shared" si="2"/>
        <v>7.9379771810929052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624149</v>
      </c>
      <c r="E18" s="31">
        <f t="shared" si="5"/>
        <v>488952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4" si="6">SUM(D18:M18)</f>
        <v>1113101</v>
      </c>
      <c r="O18" s="43">
        <f t="shared" si="2"/>
        <v>95.48777558548511</v>
      </c>
      <c r="P18" s="10"/>
    </row>
    <row r="19" spans="1:119">
      <c r="A19" s="12"/>
      <c r="B19" s="44">
        <v>541</v>
      </c>
      <c r="C19" s="20" t="s">
        <v>32</v>
      </c>
      <c r="D19" s="46">
        <v>624149</v>
      </c>
      <c r="E19" s="46">
        <v>488952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1113101</v>
      </c>
      <c r="O19" s="47">
        <f t="shared" si="2"/>
        <v>95.48777558548511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SUM(D21:D23)</f>
        <v>0</v>
      </c>
      <c r="E20" s="31">
        <f t="shared" si="7"/>
        <v>614553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6"/>
        <v>614553</v>
      </c>
      <c r="O20" s="43">
        <f t="shared" si="2"/>
        <v>52.71965342712533</v>
      </c>
      <c r="P20" s="10"/>
    </row>
    <row r="21" spans="1:119">
      <c r="A21" s="13"/>
      <c r="B21" s="45">
        <v>553</v>
      </c>
      <c r="C21" s="21" t="s">
        <v>35</v>
      </c>
      <c r="D21" s="46">
        <v>0</v>
      </c>
      <c r="E21" s="46">
        <v>284666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284666</v>
      </c>
      <c r="O21" s="47">
        <f t="shared" si="2"/>
        <v>24.420176717851934</v>
      </c>
      <c r="P21" s="9"/>
    </row>
    <row r="22" spans="1:119">
      <c r="A22" s="13"/>
      <c r="B22" s="45">
        <v>554</v>
      </c>
      <c r="C22" s="21" t="s">
        <v>36</v>
      </c>
      <c r="D22" s="46">
        <v>0</v>
      </c>
      <c r="E22" s="46">
        <v>263896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263896</v>
      </c>
      <c r="O22" s="47">
        <f t="shared" si="2"/>
        <v>22.638414686454492</v>
      </c>
      <c r="P22" s="9"/>
    </row>
    <row r="23" spans="1:119">
      <c r="A23" s="13"/>
      <c r="B23" s="45">
        <v>559</v>
      </c>
      <c r="C23" s="21" t="s">
        <v>37</v>
      </c>
      <c r="D23" s="46">
        <v>0</v>
      </c>
      <c r="E23" s="46">
        <v>65991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65991</v>
      </c>
      <c r="O23" s="47">
        <f t="shared" si="2"/>
        <v>5.661062022818907</v>
      </c>
      <c r="P23" s="9"/>
    </row>
    <row r="24" spans="1:119" ht="15.75">
      <c r="A24" s="28" t="s">
        <v>38</v>
      </c>
      <c r="B24" s="29"/>
      <c r="C24" s="30"/>
      <c r="D24" s="31">
        <f t="shared" ref="D24:M24" si="8">SUM(D25:D25)</f>
        <v>0</v>
      </c>
      <c r="E24" s="31">
        <f t="shared" si="8"/>
        <v>44414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6"/>
        <v>44414</v>
      </c>
      <c r="O24" s="43">
        <f t="shared" si="2"/>
        <v>3.8100712018529639</v>
      </c>
      <c r="P24" s="10"/>
    </row>
    <row r="25" spans="1:119">
      <c r="A25" s="12"/>
      <c r="B25" s="44">
        <v>564</v>
      </c>
      <c r="C25" s="20" t="s">
        <v>39</v>
      </c>
      <c r="D25" s="46">
        <v>0</v>
      </c>
      <c r="E25" s="46">
        <v>44414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9">SUM(D25:M25)</f>
        <v>44414</v>
      </c>
      <c r="O25" s="47">
        <f t="shared" si="2"/>
        <v>3.8100712018529639</v>
      </c>
      <c r="P25" s="9"/>
    </row>
    <row r="26" spans="1:119" ht="15.75">
      <c r="A26" s="28" t="s">
        <v>40</v>
      </c>
      <c r="B26" s="29"/>
      <c r="C26" s="30"/>
      <c r="D26" s="31">
        <f t="shared" ref="D26:M26" si="10">SUM(D27:D27)</f>
        <v>651453</v>
      </c>
      <c r="E26" s="31">
        <f t="shared" si="10"/>
        <v>154806</v>
      </c>
      <c r="F26" s="31">
        <f t="shared" si="10"/>
        <v>0</v>
      </c>
      <c r="G26" s="31">
        <f t="shared" si="10"/>
        <v>0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9"/>
        <v>806259</v>
      </c>
      <c r="O26" s="43">
        <f t="shared" si="2"/>
        <v>69.165222613022223</v>
      </c>
      <c r="P26" s="9"/>
    </row>
    <row r="27" spans="1:119">
      <c r="A27" s="12"/>
      <c r="B27" s="44">
        <v>572</v>
      </c>
      <c r="C27" s="20" t="s">
        <v>41</v>
      </c>
      <c r="D27" s="46">
        <v>651453</v>
      </c>
      <c r="E27" s="46">
        <v>154806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806259</v>
      </c>
      <c r="O27" s="47">
        <f t="shared" si="2"/>
        <v>69.165222613022223</v>
      </c>
      <c r="P27" s="9"/>
    </row>
    <row r="28" spans="1:119" ht="15.75">
      <c r="A28" s="28" t="s">
        <v>44</v>
      </c>
      <c r="B28" s="29"/>
      <c r="C28" s="30"/>
      <c r="D28" s="31">
        <f t="shared" ref="D28:M28" si="11">SUM(D29:D30)</f>
        <v>0</v>
      </c>
      <c r="E28" s="31">
        <f t="shared" si="11"/>
        <v>849863</v>
      </c>
      <c r="F28" s="31">
        <f t="shared" si="11"/>
        <v>0</v>
      </c>
      <c r="G28" s="31">
        <f t="shared" si="11"/>
        <v>0</v>
      </c>
      <c r="H28" s="31">
        <f t="shared" si="11"/>
        <v>0</v>
      </c>
      <c r="I28" s="31">
        <f t="shared" si="11"/>
        <v>0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 t="shared" si="9"/>
        <v>849863</v>
      </c>
      <c r="O28" s="43">
        <f t="shared" si="2"/>
        <v>72.905807669211626</v>
      </c>
      <c r="P28" s="9"/>
    </row>
    <row r="29" spans="1:119">
      <c r="A29" s="12"/>
      <c r="B29" s="44">
        <v>581</v>
      </c>
      <c r="C29" s="20" t="s">
        <v>42</v>
      </c>
      <c r="D29" s="46">
        <v>0</v>
      </c>
      <c r="E29" s="46">
        <v>485662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485662</v>
      </c>
      <c r="O29" s="47">
        <f t="shared" si="2"/>
        <v>41.662691944754222</v>
      </c>
      <c r="P29" s="9"/>
    </row>
    <row r="30" spans="1:119" ht="15.75" thickBot="1">
      <c r="A30" s="12"/>
      <c r="B30" s="44">
        <v>583</v>
      </c>
      <c r="C30" s="20" t="s">
        <v>43</v>
      </c>
      <c r="D30" s="46">
        <v>0</v>
      </c>
      <c r="E30" s="46">
        <v>364201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364201</v>
      </c>
      <c r="O30" s="47">
        <f t="shared" si="2"/>
        <v>31.243115724457407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2">SUM(D5,D12,D15,D18,D20,D24,D26,D28)</f>
        <v>17994479</v>
      </c>
      <c r="E31" s="15">
        <f t="shared" si="12"/>
        <v>2957050</v>
      </c>
      <c r="F31" s="15">
        <f t="shared" si="12"/>
        <v>0</v>
      </c>
      <c r="G31" s="15">
        <f t="shared" si="12"/>
        <v>0</v>
      </c>
      <c r="H31" s="15">
        <f t="shared" si="12"/>
        <v>0</v>
      </c>
      <c r="I31" s="15">
        <f t="shared" si="12"/>
        <v>0</v>
      </c>
      <c r="J31" s="15">
        <f t="shared" si="12"/>
        <v>0</v>
      </c>
      <c r="K31" s="15">
        <f t="shared" si="12"/>
        <v>1080196</v>
      </c>
      <c r="L31" s="15">
        <f t="shared" si="12"/>
        <v>0</v>
      </c>
      <c r="M31" s="15">
        <f t="shared" si="12"/>
        <v>0</v>
      </c>
      <c r="N31" s="15">
        <f t="shared" si="9"/>
        <v>22031725</v>
      </c>
      <c r="O31" s="37">
        <f t="shared" si="2"/>
        <v>1889.9995710731748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48</v>
      </c>
      <c r="M33" s="93"/>
      <c r="N33" s="93"/>
      <c r="O33" s="41">
        <v>11657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49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SUM(D6:D11)</f>
        <v>9233463</v>
      </c>
      <c r="E5" s="26">
        <f t="shared" ref="E5:M5" si="0">SUM(E6:E11)</f>
        <v>171418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866137</v>
      </c>
      <c r="L5" s="26">
        <f t="shared" si="0"/>
        <v>0</v>
      </c>
      <c r="M5" s="26">
        <f t="shared" si="0"/>
        <v>0</v>
      </c>
      <c r="N5" s="27">
        <f t="shared" ref="N5:N17" si="1">SUM(D5:M5)</f>
        <v>10271018</v>
      </c>
      <c r="O5" s="32">
        <f t="shared" ref="O5:O32" si="2">(N5/O$34)</f>
        <v>902.70856037968008</v>
      </c>
      <c r="P5" s="6"/>
    </row>
    <row r="6" spans="1:133">
      <c r="A6" s="12"/>
      <c r="B6" s="44">
        <v>511</v>
      </c>
      <c r="C6" s="20" t="s">
        <v>19</v>
      </c>
      <c r="D6" s="46">
        <v>82099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82099</v>
      </c>
      <c r="O6" s="47">
        <f t="shared" si="2"/>
        <v>7.2155914923536653</v>
      </c>
      <c r="P6" s="9"/>
    </row>
    <row r="7" spans="1:133">
      <c r="A7" s="12"/>
      <c r="B7" s="44">
        <v>512</v>
      </c>
      <c r="C7" s="20" t="s">
        <v>20</v>
      </c>
      <c r="D7" s="46">
        <v>229065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229065</v>
      </c>
      <c r="O7" s="47">
        <f t="shared" si="2"/>
        <v>20.132272807171734</v>
      </c>
      <c r="P7" s="9"/>
    </row>
    <row r="8" spans="1:133">
      <c r="A8" s="12"/>
      <c r="B8" s="44">
        <v>513</v>
      </c>
      <c r="C8" s="20" t="s">
        <v>21</v>
      </c>
      <c r="D8" s="46">
        <v>2210349</v>
      </c>
      <c r="E8" s="46">
        <v>28632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101429</v>
      </c>
      <c r="L8" s="46">
        <v>0</v>
      </c>
      <c r="M8" s="46">
        <v>0</v>
      </c>
      <c r="N8" s="46">
        <f t="shared" si="1"/>
        <v>2340410</v>
      </c>
      <c r="O8" s="47">
        <f t="shared" si="2"/>
        <v>205.69608015468447</v>
      </c>
      <c r="P8" s="9"/>
    </row>
    <row r="9" spans="1:133">
      <c r="A9" s="12"/>
      <c r="B9" s="44">
        <v>514</v>
      </c>
      <c r="C9" s="20" t="s">
        <v>22</v>
      </c>
      <c r="D9" s="46">
        <v>335617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335617</v>
      </c>
      <c r="O9" s="47">
        <f t="shared" si="2"/>
        <v>29.497011777113727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764708</v>
      </c>
      <c r="L10" s="46">
        <v>0</v>
      </c>
      <c r="M10" s="46">
        <v>0</v>
      </c>
      <c r="N10" s="46">
        <f t="shared" si="1"/>
        <v>764708</v>
      </c>
      <c r="O10" s="47">
        <f t="shared" si="2"/>
        <v>67.20935137985586</v>
      </c>
      <c r="P10" s="9"/>
    </row>
    <row r="11" spans="1:133">
      <c r="A11" s="12"/>
      <c r="B11" s="44">
        <v>519</v>
      </c>
      <c r="C11" s="20" t="s">
        <v>24</v>
      </c>
      <c r="D11" s="46">
        <v>6376333</v>
      </c>
      <c r="E11" s="46">
        <v>142786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6519119</v>
      </c>
      <c r="O11" s="47">
        <f t="shared" si="2"/>
        <v>572.95825276850064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5798880</v>
      </c>
      <c r="E12" s="31">
        <f t="shared" si="3"/>
        <v>30588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5829468</v>
      </c>
      <c r="O12" s="43">
        <f t="shared" si="2"/>
        <v>512.34557918790654</v>
      </c>
      <c r="P12" s="10"/>
    </row>
    <row r="13" spans="1:133">
      <c r="A13" s="12"/>
      <c r="B13" s="44">
        <v>521</v>
      </c>
      <c r="C13" s="20" t="s">
        <v>26</v>
      </c>
      <c r="D13" s="46">
        <v>4629955</v>
      </c>
      <c r="E13" s="46">
        <v>30588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4660543</v>
      </c>
      <c r="O13" s="47">
        <f t="shared" si="2"/>
        <v>409.61003691334156</v>
      </c>
      <c r="P13" s="9"/>
    </row>
    <row r="14" spans="1:133">
      <c r="A14" s="12"/>
      <c r="B14" s="44">
        <v>524</v>
      </c>
      <c r="C14" s="20" t="s">
        <v>27</v>
      </c>
      <c r="D14" s="46">
        <v>1168925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1168925</v>
      </c>
      <c r="O14" s="47">
        <f t="shared" si="2"/>
        <v>102.73554227456495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SUM(D16:D17)</f>
        <v>1894427</v>
      </c>
      <c r="E15" s="31">
        <f t="shared" si="4"/>
        <v>370394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2264821</v>
      </c>
      <c r="O15" s="43">
        <f t="shared" si="2"/>
        <v>199.05264545614344</v>
      </c>
      <c r="P15" s="10"/>
    </row>
    <row r="16" spans="1:133">
      <c r="A16" s="12"/>
      <c r="B16" s="44">
        <v>534</v>
      </c>
      <c r="C16" s="20" t="s">
        <v>29</v>
      </c>
      <c r="D16" s="46">
        <v>1894427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1894427</v>
      </c>
      <c r="O16" s="47">
        <f t="shared" si="2"/>
        <v>166.49912111091581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370394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370394</v>
      </c>
      <c r="O17" s="47">
        <f t="shared" si="2"/>
        <v>32.553524345227629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684258</v>
      </c>
      <c r="E18" s="31">
        <f t="shared" si="5"/>
        <v>926137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5" si="6">SUM(D18:M18)</f>
        <v>1610395</v>
      </c>
      <c r="O18" s="43">
        <f t="shared" si="2"/>
        <v>141.53585867463525</v>
      </c>
      <c r="P18" s="10"/>
    </row>
    <row r="19" spans="1:119">
      <c r="A19" s="12"/>
      <c r="B19" s="44">
        <v>541</v>
      </c>
      <c r="C19" s="20" t="s">
        <v>32</v>
      </c>
      <c r="D19" s="46">
        <v>684258</v>
      </c>
      <c r="E19" s="46">
        <v>926137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1610395</v>
      </c>
      <c r="O19" s="47">
        <f t="shared" si="2"/>
        <v>141.53585867463525</v>
      </c>
      <c r="P19" s="9"/>
    </row>
    <row r="20" spans="1:119" ht="15.75">
      <c r="A20" s="28" t="s">
        <v>33</v>
      </c>
      <c r="B20" s="29"/>
      <c r="C20" s="30"/>
      <c r="D20" s="31">
        <f>SUM(D21:D24)</f>
        <v>0</v>
      </c>
      <c r="E20" s="31">
        <f t="shared" ref="E20:M20" si="7">SUM(E21:E24)</f>
        <v>429306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6"/>
        <v>429306</v>
      </c>
      <c r="O20" s="43">
        <f t="shared" si="2"/>
        <v>37.731235718052382</v>
      </c>
      <c r="P20" s="10"/>
    </row>
    <row r="21" spans="1:119">
      <c r="A21" s="13"/>
      <c r="B21" s="45">
        <v>551</v>
      </c>
      <c r="C21" s="21" t="s">
        <v>34</v>
      </c>
      <c r="D21" s="46">
        <v>0</v>
      </c>
      <c r="E21" s="46">
        <v>1061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1061</v>
      </c>
      <c r="O21" s="47">
        <f t="shared" si="2"/>
        <v>9.3250131833362629E-2</v>
      </c>
      <c r="P21" s="9"/>
    </row>
    <row r="22" spans="1:119">
      <c r="A22" s="13"/>
      <c r="B22" s="45">
        <v>553</v>
      </c>
      <c r="C22" s="21" t="s">
        <v>35</v>
      </c>
      <c r="D22" s="46">
        <v>0</v>
      </c>
      <c r="E22" s="46">
        <v>58723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58723</v>
      </c>
      <c r="O22" s="47">
        <f t="shared" si="2"/>
        <v>5.1611003691334156</v>
      </c>
      <c r="P22" s="9"/>
    </row>
    <row r="23" spans="1:119">
      <c r="A23" s="13"/>
      <c r="B23" s="45">
        <v>554</v>
      </c>
      <c r="C23" s="21" t="s">
        <v>36</v>
      </c>
      <c r="D23" s="46">
        <v>0</v>
      </c>
      <c r="E23" s="46">
        <v>334287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334287</v>
      </c>
      <c r="O23" s="47">
        <f t="shared" si="2"/>
        <v>29.380119528915451</v>
      </c>
      <c r="P23" s="9"/>
    </row>
    <row r="24" spans="1:119">
      <c r="A24" s="13"/>
      <c r="B24" s="45">
        <v>559</v>
      </c>
      <c r="C24" s="21" t="s">
        <v>37</v>
      </c>
      <c r="D24" s="46">
        <v>0</v>
      </c>
      <c r="E24" s="46">
        <v>35235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35235</v>
      </c>
      <c r="O24" s="47">
        <f t="shared" si="2"/>
        <v>3.0967656881701529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SUM(D26:D26)</f>
        <v>0</v>
      </c>
      <c r="E25" s="31">
        <f t="shared" si="8"/>
        <v>19268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19268</v>
      </c>
      <c r="O25" s="43">
        <f t="shared" si="2"/>
        <v>1.693443487431886</v>
      </c>
      <c r="P25" s="10"/>
    </row>
    <row r="26" spans="1:119">
      <c r="A26" s="12"/>
      <c r="B26" s="44">
        <v>564</v>
      </c>
      <c r="C26" s="20" t="s">
        <v>39</v>
      </c>
      <c r="D26" s="46">
        <v>0</v>
      </c>
      <c r="E26" s="46">
        <v>19268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9">SUM(D26:M26)</f>
        <v>19268</v>
      </c>
      <c r="O26" s="47">
        <f t="shared" si="2"/>
        <v>1.693443487431886</v>
      </c>
      <c r="P26" s="9"/>
    </row>
    <row r="27" spans="1:119" ht="15.75">
      <c r="A27" s="28" t="s">
        <v>40</v>
      </c>
      <c r="B27" s="29"/>
      <c r="C27" s="30"/>
      <c r="D27" s="31">
        <f t="shared" ref="D27:M27" si="10">SUM(D28:D28)</f>
        <v>593882</v>
      </c>
      <c r="E27" s="31">
        <f t="shared" si="10"/>
        <v>431430</v>
      </c>
      <c r="F27" s="31">
        <f t="shared" si="10"/>
        <v>0</v>
      </c>
      <c r="G27" s="31">
        <f t="shared" si="10"/>
        <v>0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1025312</v>
      </c>
      <c r="O27" s="43">
        <f t="shared" si="2"/>
        <v>90.113552469678325</v>
      </c>
      <c r="P27" s="9"/>
    </row>
    <row r="28" spans="1:119">
      <c r="A28" s="12"/>
      <c r="B28" s="44">
        <v>572</v>
      </c>
      <c r="C28" s="20" t="s">
        <v>41</v>
      </c>
      <c r="D28" s="46">
        <v>593882</v>
      </c>
      <c r="E28" s="46">
        <v>431430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1025312</v>
      </c>
      <c r="O28" s="47">
        <f t="shared" si="2"/>
        <v>90.113552469678325</v>
      </c>
      <c r="P28" s="9"/>
    </row>
    <row r="29" spans="1:119" ht="15.75">
      <c r="A29" s="28" t="s">
        <v>44</v>
      </c>
      <c r="B29" s="29"/>
      <c r="C29" s="30"/>
      <c r="D29" s="31">
        <f t="shared" ref="D29:M29" si="11">SUM(D30:D31)</f>
        <v>0</v>
      </c>
      <c r="E29" s="31">
        <f t="shared" si="11"/>
        <v>1768380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9"/>
        <v>1768380</v>
      </c>
      <c r="O29" s="43">
        <f t="shared" si="2"/>
        <v>155.42098787133062</v>
      </c>
      <c r="P29" s="9"/>
    </row>
    <row r="30" spans="1:119">
      <c r="A30" s="12"/>
      <c r="B30" s="44">
        <v>581</v>
      </c>
      <c r="C30" s="20" t="s">
        <v>42</v>
      </c>
      <c r="D30" s="46">
        <v>0</v>
      </c>
      <c r="E30" s="46">
        <v>641980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641980</v>
      </c>
      <c r="O30" s="47">
        <f t="shared" si="2"/>
        <v>56.42292142731587</v>
      </c>
      <c r="P30" s="9"/>
    </row>
    <row r="31" spans="1:119" ht="15.75" thickBot="1">
      <c r="A31" s="12"/>
      <c r="B31" s="44">
        <v>583</v>
      </c>
      <c r="C31" s="20" t="s">
        <v>43</v>
      </c>
      <c r="D31" s="46">
        <v>0</v>
      </c>
      <c r="E31" s="46">
        <v>1126400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1126400</v>
      </c>
      <c r="O31" s="47">
        <f t="shared" si="2"/>
        <v>98.998066444014768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SUM(D5,D12,D15,D18,D20,D25,D27,D29)</f>
        <v>18204910</v>
      </c>
      <c r="E32" s="15">
        <f t="shared" si="12"/>
        <v>4146921</v>
      </c>
      <c r="F32" s="15">
        <f t="shared" si="12"/>
        <v>0</v>
      </c>
      <c r="G32" s="15">
        <f t="shared" si="12"/>
        <v>0</v>
      </c>
      <c r="H32" s="15">
        <f t="shared" si="12"/>
        <v>0</v>
      </c>
      <c r="I32" s="15">
        <f t="shared" si="12"/>
        <v>0</v>
      </c>
      <c r="J32" s="15">
        <f t="shared" si="12"/>
        <v>0</v>
      </c>
      <c r="K32" s="15">
        <f t="shared" si="12"/>
        <v>866137</v>
      </c>
      <c r="L32" s="15">
        <f t="shared" si="12"/>
        <v>0</v>
      </c>
      <c r="M32" s="15">
        <f t="shared" si="12"/>
        <v>0</v>
      </c>
      <c r="N32" s="15">
        <f t="shared" si="9"/>
        <v>23217968</v>
      </c>
      <c r="O32" s="37">
        <f t="shared" si="2"/>
        <v>2040.6018632448586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45</v>
      </c>
      <c r="M34" s="93"/>
      <c r="N34" s="93"/>
      <c r="O34" s="41">
        <v>11378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thickBot="1">
      <c r="A36" s="97" t="s">
        <v>49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13380373</v>
      </c>
      <c r="E5" s="26">
        <f t="shared" si="0"/>
        <v>94189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837828</v>
      </c>
      <c r="L5" s="26">
        <f t="shared" si="0"/>
        <v>0</v>
      </c>
      <c r="M5" s="26">
        <f t="shared" si="0"/>
        <v>0</v>
      </c>
      <c r="N5" s="27">
        <f t="shared" ref="N5:N17" si="1">SUM(D5:M5)</f>
        <v>14312390</v>
      </c>
      <c r="O5" s="32">
        <f t="shared" ref="O5:O33" si="2">(N5/O$35)</f>
        <v>1279.8345703299651</v>
      </c>
      <c r="P5" s="6"/>
    </row>
    <row r="6" spans="1:133">
      <c r="A6" s="12"/>
      <c r="B6" s="44">
        <v>511</v>
      </c>
      <c r="C6" s="20" t="s">
        <v>19</v>
      </c>
      <c r="D6" s="46">
        <v>91720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91720</v>
      </c>
      <c r="O6" s="47">
        <f t="shared" si="2"/>
        <v>8.2017347759992845</v>
      </c>
      <c r="P6" s="9"/>
    </row>
    <row r="7" spans="1:133">
      <c r="A7" s="12"/>
      <c r="B7" s="44">
        <v>512</v>
      </c>
      <c r="C7" s="20" t="s">
        <v>20</v>
      </c>
      <c r="D7" s="46">
        <v>187244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187244</v>
      </c>
      <c r="O7" s="47">
        <f t="shared" si="2"/>
        <v>16.743628722167575</v>
      </c>
      <c r="P7" s="9"/>
    </row>
    <row r="8" spans="1:133">
      <c r="A8" s="12"/>
      <c r="B8" s="44">
        <v>513</v>
      </c>
      <c r="C8" s="20" t="s">
        <v>21</v>
      </c>
      <c r="D8" s="46">
        <v>2125009</v>
      </c>
      <c r="E8" s="46">
        <v>8818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75800</v>
      </c>
      <c r="L8" s="46">
        <v>0</v>
      </c>
      <c r="M8" s="46">
        <v>0</v>
      </c>
      <c r="N8" s="46">
        <f t="shared" si="1"/>
        <v>2209627</v>
      </c>
      <c r="O8" s="47">
        <f t="shared" si="2"/>
        <v>197.58803541089154</v>
      </c>
      <c r="P8" s="9"/>
    </row>
    <row r="9" spans="1:133">
      <c r="A9" s="12"/>
      <c r="B9" s="44">
        <v>514</v>
      </c>
      <c r="C9" s="20" t="s">
        <v>22</v>
      </c>
      <c r="D9" s="46">
        <v>372910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372910</v>
      </c>
      <c r="O9" s="47">
        <f t="shared" si="2"/>
        <v>33.346150406867565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762028</v>
      </c>
      <c r="L10" s="46">
        <v>0</v>
      </c>
      <c r="M10" s="46">
        <v>0</v>
      </c>
      <c r="N10" s="46">
        <f t="shared" si="1"/>
        <v>762028</v>
      </c>
      <c r="O10" s="47">
        <f t="shared" si="2"/>
        <v>68.141643566127158</v>
      </c>
      <c r="P10" s="9"/>
    </row>
    <row r="11" spans="1:133">
      <c r="A11" s="12"/>
      <c r="B11" s="44">
        <v>519</v>
      </c>
      <c r="C11" s="20" t="s">
        <v>24</v>
      </c>
      <c r="D11" s="46">
        <v>10603490</v>
      </c>
      <c r="E11" s="46">
        <v>85371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10688861</v>
      </c>
      <c r="O11" s="47">
        <f t="shared" si="2"/>
        <v>955.81337744791199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5649465</v>
      </c>
      <c r="E12" s="31">
        <f t="shared" si="3"/>
        <v>90694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5740159</v>
      </c>
      <c r="O12" s="43">
        <f t="shared" si="2"/>
        <v>513.29330233389965</v>
      </c>
      <c r="P12" s="10"/>
    </row>
    <row r="13" spans="1:133">
      <c r="A13" s="12"/>
      <c r="B13" s="44">
        <v>521</v>
      </c>
      <c r="C13" s="20" t="s">
        <v>26</v>
      </c>
      <c r="D13" s="46">
        <v>4511116</v>
      </c>
      <c r="E13" s="46">
        <v>90694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4601810</v>
      </c>
      <c r="O13" s="47">
        <f t="shared" si="2"/>
        <v>411.50049181793793</v>
      </c>
      <c r="P13" s="9"/>
    </row>
    <row r="14" spans="1:133">
      <c r="A14" s="12"/>
      <c r="B14" s="44">
        <v>524</v>
      </c>
      <c r="C14" s="20" t="s">
        <v>27</v>
      </c>
      <c r="D14" s="46">
        <v>1138349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1138349</v>
      </c>
      <c r="O14" s="47">
        <f t="shared" si="2"/>
        <v>101.79281051596173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SUM(D16:D17)</f>
        <v>1669802</v>
      </c>
      <c r="E15" s="31">
        <f t="shared" si="4"/>
        <v>1123897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2793699</v>
      </c>
      <c r="O15" s="43">
        <f t="shared" si="2"/>
        <v>249.81659661986944</v>
      </c>
      <c r="P15" s="10"/>
    </row>
    <row r="16" spans="1:133">
      <c r="A16" s="12"/>
      <c r="B16" s="44">
        <v>534</v>
      </c>
      <c r="C16" s="20" t="s">
        <v>29</v>
      </c>
      <c r="D16" s="46">
        <v>1669802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1669802</v>
      </c>
      <c r="O16" s="47">
        <f t="shared" si="2"/>
        <v>149.31610480193152</v>
      </c>
      <c r="P16" s="9"/>
    </row>
    <row r="17" spans="1:16">
      <c r="A17" s="12"/>
      <c r="B17" s="44">
        <v>536</v>
      </c>
      <c r="C17" s="20" t="s">
        <v>30</v>
      </c>
      <c r="D17" s="46">
        <v>0</v>
      </c>
      <c r="E17" s="46">
        <v>1123897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1123897</v>
      </c>
      <c r="O17" s="47">
        <f t="shared" si="2"/>
        <v>100.50049181793794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SUM(D19:D19)</f>
        <v>682978</v>
      </c>
      <c r="E18" s="31">
        <f t="shared" si="5"/>
        <v>1610353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5" si="6">SUM(D18:M18)</f>
        <v>2293331</v>
      </c>
      <c r="O18" s="43">
        <f t="shared" si="2"/>
        <v>205.07296789770186</v>
      </c>
      <c r="P18" s="10"/>
    </row>
    <row r="19" spans="1:16">
      <c r="A19" s="12"/>
      <c r="B19" s="44">
        <v>541</v>
      </c>
      <c r="C19" s="20" t="s">
        <v>32</v>
      </c>
      <c r="D19" s="46">
        <v>682978</v>
      </c>
      <c r="E19" s="46">
        <v>1610353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2293331</v>
      </c>
      <c r="O19" s="47">
        <f t="shared" si="2"/>
        <v>205.07296789770186</v>
      </c>
      <c r="P19" s="9"/>
    </row>
    <row r="20" spans="1:16" ht="15.75">
      <c r="A20" s="28" t="s">
        <v>33</v>
      </c>
      <c r="B20" s="29"/>
      <c r="C20" s="30"/>
      <c r="D20" s="31">
        <f t="shared" ref="D20:M20" si="7">SUM(D21:D24)</f>
        <v>0</v>
      </c>
      <c r="E20" s="31">
        <f t="shared" si="7"/>
        <v>351780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6"/>
        <v>351780</v>
      </c>
      <c r="O20" s="43">
        <f t="shared" si="2"/>
        <v>31.456675310739517</v>
      </c>
      <c r="P20" s="10"/>
    </row>
    <row r="21" spans="1:16">
      <c r="A21" s="13"/>
      <c r="B21" s="45">
        <v>551</v>
      </c>
      <c r="C21" s="21" t="s">
        <v>34</v>
      </c>
      <c r="D21" s="46">
        <v>0</v>
      </c>
      <c r="E21" s="46">
        <v>22500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22500</v>
      </c>
      <c r="O21" s="47">
        <f t="shared" si="2"/>
        <v>2.0119824733971208</v>
      </c>
      <c r="P21" s="9"/>
    </row>
    <row r="22" spans="1:16">
      <c r="A22" s="13"/>
      <c r="B22" s="45">
        <v>553</v>
      </c>
      <c r="C22" s="21" t="s">
        <v>35</v>
      </c>
      <c r="D22" s="46">
        <v>0</v>
      </c>
      <c r="E22" s="46">
        <v>10270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10270</v>
      </c>
      <c r="O22" s="47">
        <f t="shared" si="2"/>
        <v>0.91835822230170794</v>
      </c>
      <c r="P22" s="9"/>
    </row>
    <row r="23" spans="1:16">
      <c r="A23" s="13"/>
      <c r="B23" s="45">
        <v>554</v>
      </c>
      <c r="C23" s="21" t="s">
        <v>36</v>
      </c>
      <c r="D23" s="46">
        <v>0</v>
      </c>
      <c r="E23" s="46">
        <v>286633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286633</v>
      </c>
      <c r="O23" s="47">
        <f t="shared" si="2"/>
        <v>25.631136546543861</v>
      </c>
      <c r="P23" s="9"/>
    </row>
    <row r="24" spans="1:16">
      <c r="A24" s="13"/>
      <c r="B24" s="45">
        <v>559</v>
      </c>
      <c r="C24" s="21" t="s">
        <v>37</v>
      </c>
      <c r="D24" s="46">
        <v>0</v>
      </c>
      <c r="E24" s="46">
        <v>32377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32377</v>
      </c>
      <c r="O24" s="47">
        <f t="shared" si="2"/>
        <v>2.8951980684968257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SUM(D26:D26)</f>
        <v>0</v>
      </c>
      <c r="E25" s="31">
        <f t="shared" si="8"/>
        <v>14695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14695</v>
      </c>
      <c r="O25" s="43">
        <f t="shared" si="2"/>
        <v>1.314048108736475</v>
      </c>
      <c r="P25" s="10"/>
    </row>
    <row r="26" spans="1:16">
      <c r="A26" s="12"/>
      <c r="B26" s="44">
        <v>564</v>
      </c>
      <c r="C26" s="20" t="s">
        <v>39</v>
      </c>
      <c r="D26" s="46">
        <v>0</v>
      </c>
      <c r="E26" s="46">
        <v>14695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9">SUM(D26:M26)</f>
        <v>14695</v>
      </c>
      <c r="O26" s="47">
        <f t="shared" si="2"/>
        <v>1.314048108736475</v>
      </c>
      <c r="P26" s="9"/>
    </row>
    <row r="27" spans="1:16" ht="15.75">
      <c r="A27" s="28" t="s">
        <v>40</v>
      </c>
      <c r="B27" s="29"/>
      <c r="C27" s="30"/>
      <c r="D27" s="31">
        <f t="shared" ref="D27:M27" si="10">SUM(D28:D29)</f>
        <v>610910</v>
      </c>
      <c r="E27" s="31">
        <f t="shared" si="10"/>
        <v>207266</v>
      </c>
      <c r="F27" s="31">
        <f t="shared" si="10"/>
        <v>0</v>
      </c>
      <c r="G27" s="31">
        <f t="shared" si="10"/>
        <v>0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818176</v>
      </c>
      <c r="O27" s="43">
        <f t="shared" si="2"/>
        <v>73.162478762407218</v>
      </c>
      <c r="P27" s="9"/>
    </row>
    <row r="28" spans="1:16">
      <c r="A28" s="12"/>
      <c r="B28" s="44">
        <v>572</v>
      </c>
      <c r="C28" s="20" t="s">
        <v>41</v>
      </c>
      <c r="D28" s="46">
        <v>610910</v>
      </c>
      <c r="E28" s="46">
        <v>197503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808413</v>
      </c>
      <c r="O28" s="47">
        <f t="shared" si="2"/>
        <v>72.289457211839405</v>
      </c>
      <c r="P28" s="9"/>
    </row>
    <row r="29" spans="1:16">
      <c r="A29" s="12"/>
      <c r="B29" s="44">
        <v>574</v>
      </c>
      <c r="C29" s="20" t="s">
        <v>53</v>
      </c>
      <c r="D29" s="46">
        <v>0</v>
      </c>
      <c r="E29" s="46">
        <v>9763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9763</v>
      </c>
      <c r="O29" s="47">
        <f t="shared" si="2"/>
        <v>0.87302155056782615</v>
      </c>
      <c r="P29" s="9"/>
    </row>
    <row r="30" spans="1:16" ht="15.75">
      <c r="A30" s="28" t="s">
        <v>44</v>
      </c>
      <c r="B30" s="29"/>
      <c r="C30" s="30"/>
      <c r="D30" s="31">
        <f t="shared" ref="D30:M30" si="11">SUM(D31:D32)</f>
        <v>0</v>
      </c>
      <c r="E30" s="31">
        <f t="shared" si="11"/>
        <v>952004</v>
      </c>
      <c r="F30" s="31">
        <f t="shared" si="11"/>
        <v>0</v>
      </c>
      <c r="G30" s="31">
        <f t="shared" si="11"/>
        <v>0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9"/>
        <v>952004</v>
      </c>
      <c r="O30" s="43">
        <f t="shared" si="2"/>
        <v>85.129571671286769</v>
      </c>
      <c r="P30" s="9"/>
    </row>
    <row r="31" spans="1:16">
      <c r="A31" s="12"/>
      <c r="B31" s="44">
        <v>581</v>
      </c>
      <c r="C31" s="20" t="s">
        <v>42</v>
      </c>
      <c r="D31" s="46">
        <v>0</v>
      </c>
      <c r="E31" s="46">
        <v>589093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589093</v>
      </c>
      <c r="O31" s="47">
        <f t="shared" si="2"/>
        <v>52.677546275596889</v>
      </c>
      <c r="P31" s="9"/>
    </row>
    <row r="32" spans="1:16" ht="15.75" thickBot="1">
      <c r="A32" s="12"/>
      <c r="B32" s="44">
        <v>583</v>
      </c>
      <c r="C32" s="20" t="s">
        <v>43</v>
      </c>
      <c r="D32" s="46">
        <v>0</v>
      </c>
      <c r="E32" s="46">
        <v>362911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362911</v>
      </c>
      <c r="O32" s="47">
        <f t="shared" si="2"/>
        <v>32.452025395689887</v>
      </c>
      <c r="P32" s="9"/>
    </row>
    <row r="33" spans="1:119" ht="16.5" thickBot="1">
      <c r="A33" s="14" t="s">
        <v>10</v>
      </c>
      <c r="B33" s="23"/>
      <c r="C33" s="22"/>
      <c r="D33" s="15">
        <f t="shared" ref="D33:M33" si="12">SUM(D5,D12,D15,D18,D20,D25,D27,D30)</f>
        <v>21993528</v>
      </c>
      <c r="E33" s="15">
        <f t="shared" si="12"/>
        <v>4444878</v>
      </c>
      <c r="F33" s="15">
        <f t="shared" si="12"/>
        <v>0</v>
      </c>
      <c r="G33" s="15">
        <f t="shared" si="12"/>
        <v>0</v>
      </c>
      <c r="H33" s="15">
        <f t="shared" si="12"/>
        <v>0</v>
      </c>
      <c r="I33" s="15">
        <f t="shared" si="12"/>
        <v>0</v>
      </c>
      <c r="J33" s="15">
        <f t="shared" si="12"/>
        <v>0</v>
      </c>
      <c r="K33" s="15">
        <f t="shared" si="12"/>
        <v>837828</v>
      </c>
      <c r="L33" s="15">
        <f t="shared" si="12"/>
        <v>0</v>
      </c>
      <c r="M33" s="15">
        <f t="shared" si="12"/>
        <v>0</v>
      </c>
      <c r="N33" s="15">
        <f t="shared" si="9"/>
        <v>27276234</v>
      </c>
      <c r="O33" s="37">
        <f t="shared" si="2"/>
        <v>2439.0802110346062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62</v>
      </c>
      <c r="M35" s="93"/>
      <c r="N35" s="93"/>
      <c r="O35" s="41">
        <v>11183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49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15460609</v>
      </c>
      <c r="E5" s="26">
        <f t="shared" si="0"/>
        <v>124182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763616</v>
      </c>
      <c r="L5" s="26">
        <f t="shared" si="0"/>
        <v>0</v>
      </c>
      <c r="M5" s="26">
        <f t="shared" si="0"/>
        <v>0</v>
      </c>
      <c r="N5" s="27">
        <f t="shared" ref="N5:N17" si="1">SUM(D5:M5)</f>
        <v>16348407</v>
      </c>
      <c r="O5" s="32">
        <f t="shared" ref="O5:O33" si="2">(N5/O$35)</f>
        <v>1547.9980115519363</v>
      </c>
      <c r="P5" s="6"/>
    </row>
    <row r="6" spans="1:133">
      <c r="A6" s="12"/>
      <c r="B6" s="44">
        <v>511</v>
      </c>
      <c r="C6" s="20" t="s">
        <v>19</v>
      </c>
      <c r="D6" s="46">
        <v>98247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98247</v>
      </c>
      <c r="O6" s="47">
        <f t="shared" si="2"/>
        <v>9.3028122336899912</v>
      </c>
      <c r="P6" s="9"/>
    </row>
    <row r="7" spans="1:133">
      <c r="A7" s="12"/>
      <c r="B7" s="44">
        <v>512</v>
      </c>
      <c r="C7" s="20" t="s">
        <v>20</v>
      </c>
      <c r="D7" s="46">
        <v>166735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166735</v>
      </c>
      <c r="O7" s="47">
        <f t="shared" si="2"/>
        <v>15.787804185209733</v>
      </c>
      <c r="P7" s="9"/>
    </row>
    <row r="8" spans="1:133">
      <c r="A8" s="12"/>
      <c r="B8" s="44">
        <v>513</v>
      </c>
      <c r="C8" s="20" t="s">
        <v>21</v>
      </c>
      <c r="D8" s="46">
        <v>1716417</v>
      </c>
      <c r="E8" s="46">
        <v>66760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81956</v>
      </c>
      <c r="L8" s="46">
        <v>0</v>
      </c>
      <c r="M8" s="46">
        <v>0</v>
      </c>
      <c r="N8" s="46">
        <f t="shared" si="1"/>
        <v>1865133</v>
      </c>
      <c r="O8" s="47">
        <f t="shared" si="2"/>
        <v>176.60571915538301</v>
      </c>
      <c r="P8" s="9"/>
    </row>
    <row r="9" spans="1:133">
      <c r="A9" s="12"/>
      <c r="B9" s="44">
        <v>514</v>
      </c>
      <c r="C9" s="20" t="s">
        <v>22</v>
      </c>
      <c r="D9" s="46">
        <v>419240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419240</v>
      </c>
      <c r="O9" s="47">
        <f t="shared" si="2"/>
        <v>39.696998390303946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681660</v>
      </c>
      <c r="L10" s="46">
        <v>0</v>
      </c>
      <c r="M10" s="46">
        <v>0</v>
      </c>
      <c r="N10" s="46">
        <f t="shared" si="1"/>
        <v>681660</v>
      </c>
      <c r="O10" s="47">
        <f t="shared" si="2"/>
        <v>64.545024145440777</v>
      </c>
      <c r="P10" s="9"/>
    </row>
    <row r="11" spans="1:133">
      <c r="A11" s="12"/>
      <c r="B11" s="44">
        <v>519</v>
      </c>
      <c r="C11" s="20" t="s">
        <v>24</v>
      </c>
      <c r="D11" s="46">
        <v>13059970</v>
      </c>
      <c r="E11" s="46">
        <v>57422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13117392</v>
      </c>
      <c r="O11" s="47">
        <f t="shared" si="2"/>
        <v>1242.0596534419089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5628631</v>
      </c>
      <c r="E12" s="31">
        <f t="shared" si="3"/>
        <v>74675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5703306</v>
      </c>
      <c r="O12" s="43">
        <f t="shared" si="2"/>
        <v>540.03465580910904</v>
      </c>
      <c r="P12" s="10"/>
    </row>
    <row r="13" spans="1:133">
      <c r="A13" s="12"/>
      <c r="B13" s="44">
        <v>521</v>
      </c>
      <c r="C13" s="20" t="s">
        <v>26</v>
      </c>
      <c r="D13" s="46">
        <v>4530912</v>
      </c>
      <c r="E13" s="46">
        <v>74675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4605587</v>
      </c>
      <c r="O13" s="47">
        <f t="shared" si="2"/>
        <v>436.09383581100275</v>
      </c>
      <c r="P13" s="9"/>
    </row>
    <row r="14" spans="1:133">
      <c r="A14" s="12"/>
      <c r="B14" s="44">
        <v>524</v>
      </c>
      <c r="C14" s="20" t="s">
        <v>27</v>
      </c>
      <c r="D14" s="46">
        <v>1097719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1097719</v>
      </c>
      <c r="O14" s="47">
        <f t="shared" si="2"/>
        <v>103.94081999810624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SUM(D16:D17)</f>
        <v>1404473</v>
      </c>
      <c r="E15" s="31">
        <f t="shared" si="4"/>
        <v>762438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2166911</v>
      </c>
      <c r="O15" s="43">
        <f t="shared" si="2"/>
        <v>205.18047533377521</v>
      </c>
      <c r="P15" s="10"/>
    </row>
    <row r="16" spans="1:133">
      <c r="A16" s="12"/>
      <c r="B16" s="44">
        <v>534</v>
      </c>
      <c r="C16" s="20" t="s">
        <v>29</v>
      </c>
      <c r="D16" s="46">
        <v>1404473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1404473</v>
      </c>
      <c r="O16" s="47">
        <f t="shared" si="2"/>
        <v>132.9867436795758</v>
      </c>
      <c r="P16" s="9"/>
    </row>
    <row r="17" spans="1:16">
      <c r="A17" s="12"/>
      <c r="B17" s="44">
        <v>536</v>
      </c>
      <c r="C17" s="20" t="s">
        <v>30</v>
      </c>
      <c r="D17" s="46">
        <v>0</v>
      </c>
      <c r="E17" s="46">
        <v>762438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762438</v>
      </c>
      <c r="O17" s="47">
        <f t="shared" si="2"/>
        <v>72.193731654199411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SUM(D19:D19)</f>
        <v>631547</v>
      </c>
      <c r="E18" s="31">
        <f t="shared" si="5"/>
        <v>992777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4" si="6">SUM(D18:M18)</f>
        <v>1624324</v>
      </c>
      <c r="O18" s="43">
        <f t="shared" si="2"/>
        <v>153.80399583372787</v>
      </c>
      <c r="P18" s="10"/>
    </row>
    <row r="19" spans="1:16">
      <c r="A19" s="12"/>
      <c r="B19" s="44">
        <v>541</v>
      </c>
      <c r="C19" s="20" t="s">
        <v>32</v>
      </c>
      <c r="D19" s="46">
        <v>631547</v>
      </c>
      <c r="E19" s="46">
        <v>992777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1624324</v>
      </c>
      <c r="O19" s="47">
        <f t="shared" si="2"/>
        <v>153.80399583372787</v>
      </c>
      <c r="P19" s="9"/>
    </row>
    <row r="20" spans="1:16" ht="15.75">
      <c r="A20" s="28" t="s">
        <v>33</v>
      </c>
      <c r="B20" s="29"/>
      <c r="C20" s="30"/>
      <c r="D20" s="31">
        <f t="shared" ref="D20:M20" si="7">SUM(D21:D23)</f>
        <v>0</v>
      </c>
      <c r="E20" s="31">
        <f t="shared" si="7"/>
        <v>299660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6"/>
        <v>299660</v>
      </c>
      <c r="O20" s="43">
        <f t="shared" si="2"/>
        <v>28.374206987974624</v>
      </c>
      <c r="P20" s="10"/>
    </row>
    <row r="21" spans="1:16">
      <c r="A21" s="13"/>
      <c r="B21" s="45">
        <v>551</v>
      </c>
      <c r="C21" s="21" t="s">
        <v>34</v>
      </c>
      <c r="D21" s="46">
        <v>0</v>
      </c>
      <c r="E21" s="46">
        <v>5443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5443</v>
      </c>
      <c r="O21" s="47">
        <f t="shared" si="2"/>
        <v>0.51538680049237762</v>
      </c>
      <c r="P21" s="9"/>
    </row>
    <row r="22" spans="1:16">
      <c r="A22" s="13"/>
      <c r="B22" s="45">
        <v>554</v>
      </c>
      <c r="C22" s="21" t="s">
        <v>36</v>
      </c>
      <c r="D22" s="46">
        <v>0</v>
      </c>
      <c r="E22" s="46">
        <v>290217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290217</v>
      </c>
      <c r="O22" s="47">
        <f t="shared" si="2"/>
        <v>27.480068175362181</v>
      </c>
      <c r="P22" s="9"/>
    </row>
    <row r="23" spans="1:16">
      <c r="A23" s="13"/>
      <c r="B23" s="45">
        <v>559</v>
      </c>
      <c r="C23" s="21" t="s">
        <v>37</v>
      </c>
      <c r="D23" s="46">
        <v>0</v>
      </c>
      <c r="E23" s="46">
        <v>4000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4000</v>
      </c>
      <c r="O23" s="47">
        <f t="shared" si="2"/>
        <v>0.37875201212006437</v>
      </c>
      <c r="P23" s="9"/>
    </row>
    <row r="24" spans="1:16" ht="15.75">
      <c r="A24" s="28" t="s">
        <v>38</v>
      </c>
      <c r="B24" s="29"/>
      <c r="C24" s="30"/>
      <c r="D24" s="31">
        <f t="shared" ref="D24:M24" si="8">SUM(D25:D26)</f>
        <v>0</v>
      </c>
      <c r="E24" s="31">
        <f t="shared" si="8"/>
        <v>71688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6"/>
        <v>71688</v>
      </c>
      <c r="O24" s="43">
        <f t="shared" si="2"/>
        <v>6.787993561215794</v>
      </c>
      <c r="P24" s="10"/>
    </row>
    <row r="25" spans="1:16">
      <c r="A25" s="12"/>
      <c r="B25" s="44">
        <v>564</v>
      </c>
      <c r="C25" s="20" t="s">
        <v>39</v>
      </c>
      <c r="D25" s="46">
        <v>0</v>
      </c>
      <c r="E25" s="46">
        <v>54360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9">SUM(D25:M25)</f>
        <v>54360</v>
      </c>
      <c r="O25" s="47">
        <f t="shared" si="2"/>
        <v>5.1472398447116747</v>
      </c>
      <c r="P25" s="9"/>
    </row>
    <row r="26" spans="1:16">
      <c r="A26" s="12"/>
      <c r="B26" s="44">
        <v>569</v>
      </c>
      <c r="C26" s="20" t="s">
        <v>52</v>
      </c>
      <c r="D26" s="46">
        <v>0</v>
      </c>
      <c r="E26" s="46">
        <v>17328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17328</v>
      </c>
      <c r="O26" s="47">
        <f t="shared" si="2"/>
        <v>1.6407537165041188</v>
      </c>
      <c r="P26" s="9"/>
    </row>
    <row r="27" spans="1:16" ht="15.75">
      <c r="A27" s="28" t="s">
        <v>40</v>
      </c>
      <c r="B27" s="29"/>
      <c r="C27" s="30"/>
      <c r="D27" s="31">
        <f t="shared" ref="D27:M27" si="10">SUM(D28:D29)</f>
        <v>405868</v>
      </c>
      <c r="E27" s="31">
        <f t="shared" si="10"/>
        <v>135527</v>
      </c>
      <c r="F27" s="31">
        <f t="shared" si="10"/>
        <v>0</v>
      </c>
      <c r="G27" s="31">
        <f t="shared" si="10"/>
        <v>0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541395</v>
      </c>
      <c r="O27" s="43">
        <f t="shared" si="2"/>
        <v>51.263611400435565</v>
      </c>
      <c r="P27" s="9"/>
    </row>
    <row r="28" spans="1:16">
      <c r="A28" s="12"/>
      <c r="B28" s="44">
        <v>572</v>
      </c>
      <c r="C28" s="20" t="s">
        <v>41</v>
      </c>
      <c r="D28" s="46">
        <v>405868</v>
      </c>
      <c r="E28" s="46">
        <v>135286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541154</v>
      </c>
      <c r="O28" s="47">
        <f t="shared" si="2"/>
        <v>51.240791591705332</v>
      </c>
      <c r="P28" s="9"/>
    </row>
    <row r="29" spans="1:16">
      <c r="A29" s="12"/>
      <c r="B29" s="44">
        <v>574</v>
      </c>
      <c r="C29" s="20" t="s">
        <v>53</v>
      </c>
      <c r="D29" s="46">
        <v>0</v>
      </c>
      <c r="E29" s="46">
        <v>241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241</v>
      </c>
      <c r="O29" s="47">
        <f t="shared" si="2"/>
        <v>2.2819808730233881E-2</v>
      </c>
      <c r="P29" s="9"/>
    </row>
    <row r="30" spans="1:16" ht="15.75">
      <c r="A30" s="28" t="s">
        <v>44</v>
      </c>
      <c r="B30" s="29"/>
      <c r="C30" s="30"/>
      <c r="D30" s="31">
        <f t="shared" ref="D30:M30" si="11">SUM(D31:D32)</f>
        <v>0</v>
      </c>
      <c r="E30" s="31">
        <f t="shared" si="11"/>
        <v>2798922</v>
      </c>
      <c r="F30" s="31">
        <f t="shared" si="11"/>
        <v>0</v>
      </c>
      <c r="G30" s="31">
        <f t="shared" si="11"/>
        <v>0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9"/>
        <v>2798922</v>
      </c>
      <c r="O30" s="43">
        <f t="shared" si="2"/>
        <v>265.02433481677872</v>
      </c>
      <c r="P30" s="9"/>
    </row>
    <row r="31" spans="1:16">
      <c r="A31" s="12"/>
      <c r="B31" s="44">
        <v>581</v>
      </c>
      <c r="C31" s="20" t="s">
        <v>42</v>
      </c>
      <c r="D31" s="46">
        <v>0</v>
      </c>
      <c r="E31" s="46">
        <v>308350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308350</v>
      </c>
      <c r="O31" s="47">
        <f t="shared" si="2"/>
        <v>29.197045734305462</v>
      </c>
      <c r="P31" s="9"/>
    </row>
    <row r="32" spans="1:16" ht="15.75" thickBot="1">
      <c r="A32" s="12"/>
      <c r="B32" s="44">
        <v>583</v>
      </c>
      <c r="C32" s="20" t="s">
        <v>43</v>
      </c>
      <c r="D32" s="46">
        <v>0</v>
      </c>
      <c r="E32" s="46">
        <v>2490572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2490572</v>
      </c>
      <c r="O32" s="47">
        <f t="shared" si="2"/>
        <v>235.82728908247324</v>
      </c>
      <c r="P32" s="9"/>
    </row>
    <row r="33" spans="1:119" ht="16.5" thickBot="1">
      <c r="A33" s="14" t="s">
        <v>10</v>
      </c>
      <c r="B33" s="23"/>
      <c r="C33" s="22"/>
      <c r="D33" s="15">
        <f t="shared" ref="D33:M33" si="12">SUM(D5,D12,D15,D18,D20,D24,D27,D30)</f>
        <v>23531128</v>
      </c>
      <c r="E33" s="15">
        <f t="shared" si="12"/>
        <v>5259869</v>
      </c>
      <c r="F33" s="15">
        <f t="shared" si="12"/>
        <v>0</v>
      </c>
      <c r="G33" s="15">
        <f t="shared" si="12"/>
        <v>0</v>
      </c>
      <c r="H33" s="15">
        <f t="shared" si="12"/>
        <v>0</v>
      </c>
      <c r="I33" s="15">
        <f t="shared" si="12"/>
        <v>0</v>
      </c>
      <c r="J33" s="15">
        <f t="shared" si="12"/>
        <v>0</v>
      </c>
      <c r="K33" s="15">
        <f t="shared" si="12"/>
        <v>763616</v>
      </c>
      <c r="L33" s="15">
        <f t="shared" si="12"/>
        <v>0</v>
      </c>
      <c r="M33" s="15">
        <f t="shared" si="12"/>
        <v>0</v>
      </c>
      <c r="N33" s="15">
        <f t="shared" si="9"/>
        <v>29554613</v>
      </c>
      <c r="O33" s="37">
        <f t="shared" si="2"/>
        <v>2798.4672852949529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76</v>
      </c>
      <c r="M35" s="93"/>
      <c r="N35" s="93"/>
      <c r="O35" s="41">
        <v>10561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49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89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90</v>
      </c>
      <c r="N4" s="34" t="s">
        <v>5</v>
      </c>
      <c r="O4" s="34" t="s">
        <v>91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6731377</v>
      </c>
      <c r="E5" s="26">
        <f t="shared" si="0"/>
        <v>327187</v>
      </c>
      <c r="F5" s="26">
        <f t="shared" si="0"/>
        <v>1050477</v>
      </c>
      <c r="G5" s="26">
        <f t="shared" si="0"/>
        <v>517809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2749444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11376294</v>
      </c>
      <c r="P5" s="32">
        <f t="shared" ref="P5:P23" si="1">(O5/P$25)</f>
        <v>940.96724565756824</v>
      </c>
      <c r="Q5" s="6"/>
    </row>
    <row r="6" spans="1:134">
      <c r="A6" s="12"/>
      <c r="B6" s="44">
        <v>511</v>
      </c>
      <c r="C6" s="20" t="s">
        <v>19</v>
      </c>
      <c r="D6" s="46">
        <v>130521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130521</v>
      </c>
      <c r="P6" s="47">
        <f t="shared" si="1"/>
        <v>10.795781637717122</v>
      </c>
      <c r="Q6" s="9"/>
    </row>
    <row r="7" spans="1:134">
      <c r="A7" s="12"/>
      <c r="B7" s="44">
        <v>512</v>
      </c>
      <c r="C7" s="20" t="s">
        <v>20</v>
      </c>
      <c r="D7" s="46">
        <v>351253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351253</v>
      </c>
      <c r="P7" s="47">
        <f t="shared" si="1"/>
        <v>29.053184449958643</v>
      </c>
      <c r="Q7" s="9"/>
    </row>
    <row r="8" spans="1:134">
      <c r="A8" s="12"/>
      <c r="B8" s="44">
        <v>513</v>
      </c>
      <c r="C8" s="20" t="s">
        <v>21</v>
      </c>
      <c r="D8" s="46">
        <v>3360199</v>
      </c>
      <c r="E8" s="46">
        <v>302187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669645</v>
      </c>
      <c r="L8" s="46">
        <v>0</v>
      </c>
      <c r="M8" s="46">
        <v>0</v>
      </c>
      <c r="N8" s="46">
        <v>0</v>
      </c>
      <c r="O8" s="46">
        <f t="shared" si="2"/>
        <v>4332031</v>
      </c>
      <c r="P8" s="47">
        <f t="shared" si="1"/>
        <v>358.31521918941274</v>
      </c>
      <c r="Q8" s="9"/>
    </row>
    <row r="9" spans="1:134">
      <c r="A9" s="12"/>
      <c r="B9" s="44">
        <v>514</v>
      </c>
      <c r="C9" s="20" t="s">
        <v>22</v>
      </c>
      <c r="D9" s="46">
        <v>335210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335210</v>
      </c>
      <c r="P9" s="47">
        <f t="shared" si="1"/>
        <v>27.726220016542598</v>
      </c>
      <c r="Q9" s="9"/>
    </row>
    <row r="10" spans="1:134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2079799</v>
      </c>
      <c r="L10" s="46">
        <v>0</v>
      </c>
      <c r="M10" s="46">
        <v>0</v>
      </c>
      <c r="N10" s="46">
        <v>0</v>
      </c>
      <c r="O10" s="46">
        <f t="shared" si="2"/>
        <v>2079799</v>
      </c>
      <c r="P10" s="47">
        <f t="shared" si="1"/>
        <v>172.02638544251448</v>
      </c>
      <c r="Q10" s="9"/>
    </row>
    <row r="11" spans="1:134">
      <c r="A11" s="12"/>
      <c r="B11" s="44">
        <v>519</v>
      </c>
      <c r="C11" s="20" t="s">
        <v>24</v>
      </c>
      <c r="D11" s="46">
        <v>2554194</v>
      </c>
      <c r="E11" s="46">
        <v>25000</v>
      </c>
      <c r="F11" s="46">
        <v>1050477</v>
      </c>
      <c r="G11" s="46">
        <v>517809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4147480</v>
      </c>
      <c r="P11" s="47">
        <f t="shared" si="1"/>
        <v>343.05045492142267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SUM(D13:D14)</f>
        <v>7912600</v>
      </c>
      <c r="E12" s="31">
        <f t="shared" si="3"/>
        <v>311437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8224037</v>
      </c>
      <c r="P12" s="43">
        <f t="shared" si="1"/>
        <v>680.23465674110832</v>
      </c>
      <c r="Q12" s="10"/>
    </row>
    <row r="13" spans="1:134">
      <c r="A13" s="12"/>
      <c r="B13" s="44">
        <v>521</v>
      </c>
      <c r="C13" s="20" t="s">
        <v>26</v>
      </c>
      <c r="D13" s="46">
        <v>6680637</v>
      </c>
      <c r="E13" s="46">
        <v>311437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6992074</v>
      </c>
      <c r="P13" s="47">
        <f t="shared" si="1"/>
        <v>578.33531844499589</v>
      </c>
      <c r="Q13" s="9"/>
    </row>
    <row r="14" spans="1:134">
      <c r="A14" s="12"/>
      <c r="B14" s="44">
        <v>524</v>
      </c>
      <c r="C14" s="20" t="s">
        <v>27</v>
      </c>
      <c r="D14" s="46">
        <v>1231963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" si="4">SUM(D14:N14)</f>
        <v>1231963</v>
      </c>
      <c r="P14" s="47">
        <f t="shared" si="1"/>
        <v>101.89933829611249</v>
      </c>
      <c r="Q14" s="9"/>
    </row>
    <row r="15" spans="1:134" ht="15.75">
      <c r="A15" s="28" t="s">
        <v>28</v>
      </c>
      <c r="B15" s="29"/>
      <c r="C15" s="30"/>
      <c r="D15" s="31">
        <f t="shared" ref="D15:N15" si="5">SUM(D16:D16)</f>
        <v>1426989</v>
      </c>
      <c r="E15" s="31">
        <f t="shared" si="5"/>
        <v>0</v>
      </c>
      <c r="F15" s="31">
        <f t="shared" si="5"/>
        <v>0</v>
      </c>
      <c r="G15" s="31">
        <f t="shared" si="5"/>
        <v>107805</v>
      </c>
      <c r="H15" s="31">
        <f t="shared" si="5"/>
        <v>0</v>
      </c>
      <c r="I15" s="31">
        <f t="shared" si="5"/>
        <v>0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5"/>
        <v>0</v>
      </c>
      <c r="O15" s="42">
        <f>SUM(D15:N15)</f>
        <v>1534794</v>
      </c>
      <c r="P15" s="43">
        <f t="shared" si="1"/>
        <v>126.94739454094292</v>
      </c>
      <c r="Q15" s="10"/>
    </row>
    <row r="16" spans="1:134">
      <c r="A16" s="12"/>
      <c r="B16" s="44">
        <v>534</v>
      </c>
      <c r="C16" s="20" t="s">
        <v>29</v>
      </c>
      <c r="D16" s="46">
        <v>1426989</v>
      </c>
      <c r="E16" s="46">
        <v>0</v>
      </c>
      <c r="F16" s="46">
        <v>0</v>
      </c>
      <c r="G16" s="46">
        <v>107805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6">SUM(D16:N16)</f>
        <v>1534794</v>
      </c>
      <c r="P16" s="47">
        <f t="shared" si="1"/>
        <v>126.94739454094292</v>
      </c>
      <c r="Q16" s="9"/>
    </row>
    <row r="17" spans="1:120" ht="15.75">
      <c r="A17" s="28" t="s">
        <v>31</v>
      </c>
      <c r="B17" s="29"/>
      <c r="C17" s="30"/>
      <c r="D17" s="31">
        <f t="shared" ref="D17:N17" si="7">SUM(D18:D18)</f>
        <v>625359</v>
      </c>
      <c r="E17" s="31">
        <f t="shared" si="7"/>
        <v>1826677</v>
      </c>
      <c r="F17" s="31">
        <f t="shared" si="7"/>
        <v>0</v>
      </c>
      <c r="G17" s="31">
        <f t="shared" si="7"/>
        <v>0</v>
      </c>
      <c r="H17" s="31">
        <f t="shared" si="7"/>
        <v>0</v>
      </c>
      <c r="I17" s="31">
        <f t="shared" si="7"/>
        <v>0</v>
      </c>
      <c r="J17" s="31">
        <f t="shared" si="7"/>
        <v>0</v>
      </c>
      <c r="K17" s="31">
        <f t="shared" si="7"/>
        <v>0</v>
      </c>
      <c r="L17" s="31">
        <f t="shared" si="7"/>
        <v>0</v>
      </c>
      <c r="M17" s="31">
        <f t="shared" si="7"/>
        <v>0</v>
      </c>
      <c r="N17" s="31">
        <f t="shared" si="7"/>
        <v>0</v>
      </c>
      <c r="O17" s="31">
        <f t="shared" si="6"/>
        <v>2452036</v>
      </c>
      <c r="P17" s="43">
        <f t="shared" si="1"/>
        <v>202.81521918941274</v>
      </c>
      <c r="Q17" s="10"/>
    </row>
    <row r="18" spans="1:120">
      <c r="A18" s="12"/>
      <c r="B18" s="44">
        <v>541</v>
      </c>
      <c r="C18" s="20" t="s">
        <v>32</v>
      </c>
      <c r="D18" s="46">
        <v>625359</v>
      </c>
      <c r="E18" s="46">
        <v>1826677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2452036</v>
      </c>
      <c r="P18" s="47">
        <f t="shared" si="1"/>
        <v>202.81521918941274</v>
      </c>
      <c r="Q18" s="9"/>
    </row>
    <row r="19" spans="1:120" ht="15.75">
      <c r="A19" s="28" t="s">
        <v>40</v>
      </c>
      <c r="B19" s="29"/>
      <c r="C19" s="30"/>
      <c r="D19" s="31">
        <f t="shared" ref="D19:N19" si="8">SUM(D20:D20)</f>
        <v>1819984</v>
      </c>
      <c r="E19" s="31">
        <f t="shared" si="8"/>
        <v>185725</v>
      </c>
      <c r="F19" s="31">
        <f t="shared" si="8"/>
        <v>0</v>
      </c>
      <c r="G19" s="31">
        <f t="shared" si="8"/>
        <v>900939</v>
      </c>
      <c r="H19" s="31">
        <f t="shared" si="8"/>
        <v>0</v>
      </c>
      <c r="I19" s="31">
        <f t="shared" si="8"/>
        <v>0</v>
      </c>
      <c r="J19" s="31">
        <f t="shared" si="8"/>
        <v>0</v>
      </c>
      <c r="K19" s="31">
        <f t="shared" si="8"/>
        <v>0</v>
      </c>
      <c r="L19" s="31">
        <f t="shared" si="8"/>
        <v>0</v>
      </c>
      <c r="M19" s="31">
        <f t="shared" si="8"/>
        <v>0</v>
      </c>
      <c r="N19" s="31">
        <f t="shared" si="8"/>
        <v>0</v>
      </c>
      <c r="O19" s="31">
        <f>SUM(D19:N19)</f>
        <v>2906648</v>
      </c>
      <c r="P19" s="43">
        <f t="shared" si="1"/>
        <v>240.41753515301903</v>
      </c>
      <c r="Q19" s="9"/>
    </row>
    <row r="20" spans="1:120">
      <c r="A20" s="12"/>
      <c r="B20" s="44">
        <v>572</v>
      </c>
      <c r="C20" s="20" t="s">
        <v>41</v>
      </c>
      <c r="D20" s="46">
        <v>1819984</v>
      </c>
      <c r="E20" s="46">
        <v>185725</v>
      </c>
      <c r="F20" s="46">
        <v>0</v>
      </c>
      <c r="G20" s="46">
        <v>900939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2906648</v>
      </c>
      <c r="P20" s="47">
        <f t="shared" si="1"/>
        <v>240.41753515301903</v>
      </c>
      <c r="Q20" s="9"/>
    </row>
    <row r="21" spans="1:120" ht="15.75">
      <c r="A21" s="28" t="s">
        <v>44</v>
      </c>
      <c r="B21" s="29"/>
      <c r="C21" s="30"/>
      <c r="D21" s="31">
        <f t="shared" ref="D21:N21" si="9">SUM(D22:D22)</f>
        <v>2881861</v>
      </c>
      <c r="E21" s="31">
        <f t="shared" si="9"/>
        <v>561154</v>
      </c>
      <c r="F21" s="31">
        <f t="shared" si="9"/>
        <v>0</v>
      </c>
      <c r="G21" s="31">
        <f t="shared" si="9"/>
        <v>0</v>
      </c>
      <c r="H21" s="31">
        <f t="shared" si="9"/>
        <v>0</v>
      </c>
      <c r="I21" s="31">
        <f t="shared" si="9"/>
        <v>0</v>
      </c>
      <c r="J21" s="31">
        <f t="shared" si="9"/>
        <v>0</v>
      </c>
      <c r="K21" s="31">
        <f t="shared" si="9"/>
        <v>0</v>
      </c>
      <c r="L21" s="31">
        <f t="shared" si="9"/>
        <v>0</v>
      </c>
      <c r="M21" s="31">
        <f t="shared" si="9"/>
        <v>0</v>
      </c>
      <c r="N21" s="31">
        <f t="shared" si="9"/>
        <v>0</v>
      </c>
      <c r="O21" s="31">
        <f>SUM(D21:N21)</f>
        <v>3443015</v>
      </c>
      <c r="P21" s="43">
        <f t="shared" si="1"/>
        <v>284.78205128205127</v>
      </c>
      <c r="Q21" s="9"/>
    </row>
    <row r="22" spans="1:120" ht="15.75" thickBot="1">
      <c r="A22" s="12"/>
      <c r="B22" s="44">
        <v>581</v>
      </c>
      <c r="C22" s="20" t="s">
        <v>92</v>
      </c>
      <c r="D22" s="46">
        <v>2881861</v>
      </c>
      <c r="E22" s="46">
        <v>561154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3443015</v>
      </c>
      <c r="P22" s="47">
        <f t="shared" si="1"/>
        <v>284.78205128205127</v>
      </c>
      <c r="Q22" s="9"/>
    </row>
    <row r="23" spans="1:120" ht="16.5" thickBot="1">
      <c r="A23" s="14" t="s">
        <v>10</v>
      </c>
      <c r="B23" s="23"/>
      <c r="C23" s="22"/>
      <c r="D23" s="15">
        <f>SUM(D5,D12,D15,D17,D19,D21)</f>
        <v>21398170</v>
      </c>
      <c r="E23" s="15">
        <f t="shared" ref="E23:N23" si="10">SUM(E5,E12,E15,E17,E19,E21)</f>
        <v>3212180</v>
      </c>
      <c r="F23" s="15">
        <f t="shared" si="10"/>
        <v>1050477</v>
      </c>
      <c r="G23" s="15">
        <f t="shared" si="10"/>
        <v>1526553</v>
      </c>
      <c r="H23" s="15">
        <f t="shared" si="10"/>
        <v>0</v>
      </c>
      <c r="I23" s="15">
        <f t="shared" si="10"/>
        <v>0</v>
      </c>
      <c r="J23" s="15">
        <f t="shared" si="10"/>
        <v>0</v>
      </c>
      <c r="K23" s="15">
        <f t="shared" si="10"/>
        <v>2749444</v>
      </c>
      <c r="L23" s="15">
        <f t="shared" si="10"/>
        <v>0</v>
      </c>
      <c r="M23" s="15">
        <f t="shared" si="10"/>
        <v>0</v>
      </c>
      <c r="N23" s="15">
        <f t="shared" si="10"/>
        <v>0</v>
      </c>
      <c r="O23" s="15">
        <f>SUM(D23:N23)</f>
        <v>29936824</v>
      </c>
      <c r="P23" s="37">
        <f t="shared" si="1"/>
        <v>2476.1641025641024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9"/>
    </row>
    <row r="25" spans="1:120">
      <c r="A25" s="38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93" t="s">
        <v>95</v>
      </c>
      <c r="N25" s="93"/>
      <c r="O25" s="93"/>
      <c r="P25" s="41">
        <v>12090</v>
      </c>
    </row>
    <row r="26" spans="1:120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  <row r="27" spans="1:120" ht="15.75" customHeight="1" thickBot="1">
      <c r="A27" s="97" t="s">
        <v>49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89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90</v>
      </c>
      <c r="N4" s="34" t="s">
        <v>5</v>
      </c>
      <c r="O4" s="34" t="s">
        <v>91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6133866</v>
      </c>
      <c r="E5" s="26">
        <f t="shared" si="0"/>
        <v>0</v>
      </c>
      <c r="F5" s="26">
        <f t="shared" si="0"/>
        <v>1000031</v>
      </c>
      <c r="G5" s="26">
        <f t="shared" si="0"/>
        <v>755003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2625963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3" si="1">SUM(D5:N5)</f>
        <v>10514863</v>
      </c>
      <c r="P5" s="32">
        <f t="shared" ref="P5:P23" si="2">(O5/P$25)</f>
        <v>871.08466572777729</v>
      </c>
      <c r="Q5" s="6"/>
    </row>
    <row r="6" spans="1:134">
      <c r="A6" s="12"/>
      <c r="B6" s="44">
        <v>511</v>
      </c>
      <c r="C6" s="20" t="s">
        <v>19</v>
      </c>
      <c r="D6" s="46">
        <v>120942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120942</v>
      </c>
      <c r="P6" s="47">
        <f t="shared" si="2"/>
        <v>10.019219617264518</v>
      </c>
      <c r="Q6" s="9"/>
    </row>
    <row r="7" spans="1:134">
      <c r="A7" s="12"/>
      <c r="B7" s="44">
        <v>512</v>
      </c>
      <c r="C7" s="20" t="s">
        <v>20</v>
      </c>
      <c r="D7" s="46">
        <v>393659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393659</v>
      </c>
      <c r="P7" s="47">
        <f t="shared" si="2"/>
        <v>32.611962554883604</v>
      </c>
      <c r="Q7" s="9"/>
    </row>
    <row r="8" spans="1:134">
      <c r="A8" s="12"/>
      <c r="B8" s="44">
        <v>513</v>
      </c>
      <c r="C8" s="20" t="s">
        <v>21</v>
      </c>
      <c r="D8" s="46">
        <v>3405924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808497</v>
      </c>
      <c r="L8" s="46">
        <v>0</v>
      </c>
      <c r="M8" s="46">
        <v>0</v>
      </c>
      <c r="N8" s="46">
        <v>0</v>
      </c>
      <c r="O8" s="46">
        <f t="shared" si="1"/>
        <v>4214421</v>
      </c>
      <c r="P8" s="47">
        <f t="shared" si="2"/>
        <v>349.13602849805318</v>
      </c>
      <c r="Q8" s="9"/>
    </row>
    <row r="9" spans="1:134">
      <c r="A9" s="12"/>
      <c r="B9" s="44">
        <v>514</v>
      </c>
      <c r="C9" s="20" t="s">
        <v>22</v>
      </c>
      <c r="D9" s="46">
        <v>320117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320117</v>
      </c>
      <c r="P9" s="47">
        <f t="shared" si="2"/>
        <v>26.519509568387043</v>
      </c>
      <c r="Q9" s="9"/>
    </row>
    <row r="10" spans="1:134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1817466</v>
      </c>
      <c r="L10" s="46">
        <v>0</v>
      </c>
      <c r="M10" s="46">
        <v>0</v>
      </c>
      <c r="N10" s="46">
        <v>0</v>
      </c>
      <c r="O10" s="46">
        <f t="shared" si="1"/>
        <v>1817466</v>
      </c>
      <c r="P10" s="47">
        <f t="shared" si="2"/>
        <v>150.5646591003231</v>
      </c>
      <c r="Q10" s="9"/>
    </row>
    <row r="11" spans="1:134">
      <c r="A11" s="12"/>
      <c r="B11" s="44">
        <v>519</v>
      </c>
      <c r="C11" s="20" t="s">
        <v>24</v>
      </c>
      <c r="D11" s="46">
        <v>1893224</v>
      </c>
      <c r="E11" s="46">
        <v>0</v>
      </c>
      <c r="F11" s="46">
        <v>1000031</v>
      </c>
      <c r="G11" s="46">
        <v>755003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3648258</v>
      </c>
      <c r="P11" s="47">
        <f t="shared" si="2"/>
        <v>302.23328638886585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SUM(D13:D14)</f>
        <v>7734823</v>
      </c>
      <c r="E12" s="31">
        <f t="shared" si="3"/>
        <v>106781</v>
      </c>
      <c r="F12" s="31">
        <f t="shared" si="3"/>
        <v>0</v>
      </c>
      <c r="G12" s="31">
        <f t="shared" si="3"/>
        <v>429569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8271173</v>
      </c>
      <c r="P12" s="43">
        <f t="shared" si="2"/>
        <v>685.21025598541962</v>
      </c>
      <c r="Q12" s="10"/>
    </row>
    <row r="13" spans="1:134">
      <c r="A13" s="12"/>
      <c r="B13" s="44">
        <v>521</v>
      </c>
      <c r="C13" s="20" t="s">
        <v>26</v>
      </c>
      <c r="D13" s="46">
        <v>6524057</v>
      </c>
      <c r="E13" s="46">
        <v>106781</v>
      </c>
      <c r="F13" s="46">
        <v>0</v>
      </c>
      <c r="G13" s="46">
        <v>429569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7060407</v>
      </c>
      <c r="P13" s="47">
        <f t="shared" si="2"/>
        <v>584.90655289536903</v>
      </c>
      <c r="Q13" s="9"/>
    </row>
    <row r="14" spans="1:134">
      <c r="A14" s="12"/>
      <c r="B14" s="44">
        <v>524</v>
      </c>
      <c r="C14" s="20" t="s">
        <v>27</v>
      </c>
      <c r="D14" s="46">
        <v>1210766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1210766</v>
      </c>
      <c r="P14" s="47">
        <f t="shared" si="2"/>
        <v>100.30370309005053</v>
      </c>
      <c r="Q14" s="9"/>
    </row>
    <row r="15" spans="1:134" ht="15.75">
      <c r="A15" s="28" t="s">
        <v>28</v>
      </c>
      <c r="B15" s="29"/>
      <c r="C15" s="30"/>
      <c r="D15" s="31">
        <f t="shared" ref="D15:N15" si="4">SUM(D16:D16)</f>
        <v>1286065</v>
      </c>
      <c r="E15" s="31">
        <f t="shared" si="4"/>
        <v>0</v>
      </c>
      <c r="F15" s="31">
        <f t="shared" si="4"/>
        <v>0</v>
      </c>
      <c r="G15" s="31">
        <f t="shared" si="4"/>
        <v>309984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31">
        <f t="shared" si="4"/>
        <v>0</v>
      </c>
      <c r="O15" s="42">
        <f t="shared" si="1"/>
        <v>1596049</v>
      </c>
      <c r="P15" s="43">
        <f t="shared" si="2"/>
        <v>132.22177118714274</v>
      </c>
      <c r="Q15" s="10"/>
    </row>
    <row r="16" spans="1:134">
      <c r="A16" s="12"/>
      <c r="B16" s="44">
        <v>534</v>
      </c>
      <c r="C16" s="20" t="s">
        <v>29</v>
      </c>
      <c r="D16" s="46">
        <v>1286065</v>
      </c>
      <c r="E16" s="46">
        <v>0</v>
      </c>
      <c r="F16" s="46">
        <v>0</v>
      </c>
      <c r="G16" s="46">
        <v>309984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1596049</v>
      </c>
      <c r="P16" s="47">
        <f t="shared" si="2"/>
        <v>132.22177118714274</v>
      </c>
      <c r="Q16" s="9"/>
    </row>
    <row r="17" spans="1:120" ht="15.75">
      <c r="A17" s="28" t="s">
        <v>31</v>
      </c>
      <c r="B17" s="29"/>
      <c r="C17" s="30"/>
      <c r="D17" s="31">
        <f t="shared" ref="D17:N17" si="5">SUM(D18:D18)</f>
        <v>530053</v>
      </c>
      <c r="E17" s="31">
        <f t="shared" si="5"/>
        <v>1666406</v>
      </c>
      <c r="F17" s="31">
        <f t="shared" si="5"/>
        <v>0</v>
      </c>
      <c r="G17" s="31">
        <f t="shared" si="5"/>
        <v>49981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31">
        <f t="shared" si="1"/>
        <v>2246440</v>
      </c>
      <c r="P17" s="43">
        <f t="shared" si="2"/>
        <v>186.10222848148456</v>
      </c>
      <c r="Q17" s="10"/>
    </row>
    <row r="18" spans="1:120">
      <c r="A18" s="12"/>
      <c r="B18" s="44">
        <v>541</v>
      </c>
      <c r="C18" s="20" t="s">
        <v>32</v>
      </c>
      <c r="D18" s="46">
        <v>530053</v>
      </c>
      <c r="E18" s="46">
        <v>1666406</v>
      </c>
      <c r="F18" s="46">
        <v>0</v>
      </c>
      <c r="G18" s="46">
        <v>49981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2246440</v>
      </c>
      <c r="P18" s="47">
        <f t="shared" si="2"/>
        <v>186.10222848148456</v>
      </c>
      <c r="Q18" s="9"/>
    </row>
    <row r="19" spans="1:120" ht="15.75">
      <c r="A19" s="28" t="s">
        <v>40</v>
      </c>
      <c r="B19" s="29"/>
      <c r="C19" s="30"/>
      <c r="D19" s="31">
        <f t="shared" ref="D19:N19" si="6">SUM(D20:D20)</f>
        <v>1673558</v>
      </c>
      <c r="E19" s="31">
        <f t="shared" si="6"/>
        <v>22206</v>
      </c>
      <c r="F19" s="31">
        <f t="shared" si="6"/>
        <v>0</v>
      </c>
      <c r="G19" s="31">
        <f t="shared" si="6"/>
        <v>687314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6"/>
        <v>0</v>
      </c>
      <c r="O19" s="31">
        <f t="shared" si="1"/>
        <v>2383078</v>
      </c>
      <c r="P19" s="43">
        <f t="shared" si="2"/>
        <v>197.42175461850718</v>
      </c>
      <c r="Q19" s="9"/>
    </row>
    <row r="20" spans="1:120">
      <c r="A20" s="12"/>
      <c r="B20" s="44">
        <v>572</v>
      </c>
      <c r="C20" s="20" t="s">
        <v>41</v>
      </c>
      <c r="D20" s="46">
        <v>1673558</v>
      </c>
      <c r="E20" s="46">
        <v>22206</v>
      </c>
      <c r="F20" s="46">
        <v>0</v>
      </c>
      <c r="G20" s="46">
        <v>687314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2383078</v>
      </c>
      <c r="P20" s="47">
        <f t="shared" si="2"/>
        <v>197.42175461850718</v>
      </c>
      <c r="Q20" s="9"/>
    </row>
    <row r="21" spans="1:120" ht="15.75">
      <c r="A21" s="28" t="s">
        <v>44</v>
      </c>
      <c r="B21" s="29"/>
      <c r="C21" s="30"/>
      <c r="D21" s="31">
        <f t="shared" ref="D21:N21" si="7">SUM(D22:D22)</f>
        <v>2393109</v>
      </c>
      <c r="E21" s="31">
        <f t="shared" si="7"/>
        <v>150000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7"/>
        <v>0</v>
      </c>
      <c r="O21" s="31">
        <f t="shared" si="1"/>
        <v>2543109</v>
      </c>
      <c r="P21" s="43">
        <f t="shared" si="2"/>
        <v>210.67923121530941</v>
      </c>
      <c r="Q21" s="9"/>
    </row>
    <row r="22" spans="1:120" ht="15.75" thickBot="1">
      <c r="A22" s="12"/>
      <c r="B22" s="44">
        <v>581</v>
      </c>
      <c r="C22" s="20" t="s">
        <v>92</v>
      </c>
      <c r="D22" s="46">
        <v>2393109</v>
      </c>
      <c r="E22" s="46">
        <v>150000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2543109</v>
      </c>
      <c r="P22" s="47">
        <f t="shared" si="2"/>
        <v>210.67923121530941</v>
      </c>
      <c r="Q22" s="9"/>
    </row>
    <row r="23" spans="1:120" ht="16.5" thickBot="1">
      <c r="A23" s="14" t="s">
        <v>10</v>
      </c>
      <c r="B23" s="23"/>
      <c r="C23" s="22"/>
      <c r="D23" s="15">
        <f>SUM(D5,D12,D15,D17,D19,D21)</f>
        <v>19751474</v>
      </c>
      <c r="E23" s="15">
        <f t="shared" ref="E23:N23" si="8">SUM(E5,E12,E15,E17,E19,E21)</f>
        <v>1945393</v>
      </c>
      <c r="F23" s="15">
        <f t="shared" si="8"/>
        <v>1000031</v>
      </c>
      <c r="G23" s="15">
        <f t="shared" si="8"/>
        <v>2231851</v>
      </c>
      <c r="H23" s="15">
        <f t="shared" si="8"/>
        <v>0</v>
      </c>
      <c r="I23" s="15">
        <f t="shared" si="8"/>
        <v>0</v>
      </c>
      <c r="J23" s="15">
        <f t="shared" si="8"/>
        <v>0</v>
      </c>
      <c r="K23" s="15">
        <f t="shared" si="8"/>
        <v>2625963</v>
      </c>
      <c r="L23" s="15">
        <f t="shared" si="8"/>
        <v>0</v>
      </c>
      <c r="M23" s="15">
        <f t="shared" si="8"/>
        <v>0</v>
      </c>
      <c r="N23" s="15">
        <f t="shared" si="8"/>
        <v>0</v>
      </c>
      <c r="O23" s="15">
        <f t="shared" si="1"/>
        <v>27554712</v>
      </c>
      <c r="P23" s="37">
        <f t="shared" si="2"/>
        <v>2282.7199072156409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9"/>
    </row>
    <row r="25" spans="1:120">
      <c r="A25" s="38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93" t="s">
        <v>93</v>
      </c>
      <c r="N25" s="93"/>
      <c r="O25" s="93"/>
      <c r="P25" s="41">
        <v>12071</v>
      </c>
    </row>
    <row r="26" spans="1:120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  <row r="27" spans="1:120" ht="15.75" customHeight="1" thickBot="1">
      <c r="A27" s="97" t="s">
        <v>49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7414326</v>
      </c>
      <c r="E5" s="26">
        <f t="shared" si="0"/>
        <v>135077</v>
      </c>
      <c r="F5" s="26">
        <f t="shared" si="0"/>
        <v>6152730</v>
      </c>
      <c r="G5" s="26">
        <f t="shared" si="0"/>
        <v>334110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2455675</v>
      </c>
      <c r="L5" s="26">
        <f t="shared" si="0"/>
        <v>0</v>
      </c>
      <c r="M5" s="26">
        <f t="shared" si="0"/>
        <v>0</v>
      </c>
      <c r="N5" s="27">
        <f t="shared" ref="N5:N16" si="1">SUM(D5:M5)</f>
        <v>16491918</v>
      </c>
      <c r="O5" s="32">
        <f t="shared" ref="O5:O32" si="2">(N5/O$34)</f>
        <v>1278.4432558139536</v>
      </c>
      <c r="P5" s="6"/>
    </row>
    <row r="6" spans="1:133">
      <c r="A6" s="12"/>
      <c r="B6" s="44">
        <v>511</v>
      </c>
      <c r="C6" s="20" t="s">
        <v>19</v>
      </c>
      <c r="D6" s="46">
        <v>115152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115152</v>
      </c>
      <c r="O6" s="47">
        <f t="shared" si="2"/>
        <v>8.9265116279069776</v>
      </c>
      <c r="P6" s="9"/>
    </row>
    <row r="7" spans="1:133">
      <c r="A7" s="12"/>
      <c r="B7" s="44">
        <v>512</v>
      </c>
      <c r="C7" s="20" t="s">
        <v>20</v>
      </c>
      <c r="D7" s="46">
        <v>423326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423326</v>
      </c>
      <c r="O7" s="47">
        <f t="shared" si="2"/>
        <v>32.81596899224806</v>
      </c>
      <c r="P7" s="9"/>
    </row>
    <row r="8" spans="1:133">
      <c r="A8" s="12"/>
      <c r="B8" s="44">
        <v>513</v>
      </c>
      <c r="C8" s="20" t="s">
        <v>21</v>
      </c>
      <c r="D8" s="46">
        <v>3308511</v>
      </c>
      <c r="E8" s="46">
        <v>129339</v>
      </c>
      <c r="F8" s="46">
        <v>0</v>
      </c>
      <c r="G8" s="46">
        <v>122877</v>
      </c>
      <c r="H8" s="46">
        <v>0</v>
      </c>
      <c r="I8" s="46">
        <v>0</v>
      </c>
      <c r="J8" s="46">
        <v>0</v>
      </c>
      <c r="K8" s="46">
        <v>409807</v>
      </c>
      <c r="L8" s="46">
        <v>0</v>
      </c>
      <c r="M8" s="46">
        <v>0</v>
      </c>
      <c r="N8" s="46">
        <f t="shared" si="1"/>
        <v>3970534</v>
      </c>
      <c r="O8" s="47">
        <f t="shared" si="2"/>
        <v>307.79333333333335</v>
      </c>
      <c r="P8" s="9"/>
    </row>
    <row r="9" spans="1:133">
      <c r="A9" s="12"/>
      <c r="B9" s="44">
        <v>514</v>
      </c>
      <c r="C9" s="20" t="s">
        <v>22</v>
      </c>
      <c r="D9" s="46">
        <v>338452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338452</v>
      </c>
      <c r="O9" s="47">
        <f t="shared" si="2"/>
        <v>26.236589147286821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2045868</v>
      </c>
      <c r="L10" s="46">
        <v>0</v>
      </c>
      <c r="M10" s="46">
        <v>0</v>
      </c>
      <c r="N10" s="46">
        <f t="shared" si="1"/>
        <v>2045868</v>
      </c>
      <c r="O10" s="47">
        <f t="shared" si="2"/>
        <v>158.59441860465117</v>
      </c>
      <c r="P10" s="9"/>
    </row>
    <row r="11" spans="1:133">
      <c r="A11" s="12"/>
      <c r="B11" s="44">
        <v>519</v>
      </c>
      <c r="C11" s="20" t="s">
        <v>64</v>
      </c>
      <c r="D11" s="46">
        <v>3228885</v>
      </c>
      <c r="E11" s="46">
        <v>5738</v>
      </c>
      <c r="F11" s="46">
        <v>6152730</v>
      </c>
      <c r="G11" s="46">
        <v>211233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9598586</v>
      </c>
      <c r="O11" s="47">
        <f t="shared" si="2"/>
        <v>744.07643410852711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7962566</v>
      </c>
      <c r="E12" s="31">
        <f t="shared" si="3"/>
        <v>457767</v>
      </c>
      <c r="F12" s="31">
        <f t="shared" si="3"/>
        <v>0</v>
      </c>
      <c r="G12" s="31">
        <f t="shared" si="3"/>
        <v>440074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8860407</v>
      </c>
      <c r="O12" s="43">
        <f t="shared" si="2"/>
        <v>686.85325581395352</v>
      </c>
      <c r="P12" s="10"/>
    </row>
    <row r="13" spans="1:133">
      <c r="A13" s="12"/>
      <c r="B13" s="44">
        <v>521</v>
      </c>
      <c r="C13" s="20" t="s">
        <v>26</v>
      </c>
      <c r="D13" s="46">
        <v>6605554</v>
      </c>
      <c r="E13" s="46">
        <v>457767</v>
      </c>
      <c r="F13" s="46">
        <v>0</v>
      </c>
      <c r="G13" s="46">
        <v>440074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7503395</v>
      </c>
      <c r="O13" s="47">
        <f t="shared" si="2"/>
        <v>581.65852713178299</v>
      </c>
      <c r="P13" s="9"/>
    </row>
    <row r="14" spans="1:133">
      <c r="A14" s="12"/>
      <c r="B14" s="44">
        <v>524</v>
      </c>
      <c r="C14" s="20" t="s">
        <v>27</v>
      </c>
      <c r="D14" s="46">
        <v>1357012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1357012</v>
      </c>
      <c r="O14" s="47">
        <f t="shared" si="2"/>
        <v>105.19472868217055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1260134</v>
      </c>
      <c r="E15" s="31">
        <f t="shared" si="4"/>
        <v>0</v>
      </c>
      <c r="F15" s="31">
        <f t="shared" si="4"/>
        <v>0</v>
      </c>
      <c r="G15" s="31">
        <f t="shared" si="4"/>
        <v>181715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1441849</v>
      </c>
      <c r="O15" s="43">
        <f t="shared" si="2"/>
        <v>111.77124031007752</v>
      </c>
      <c r="P15" s="10"/>
    </row>
    <row r="16" spans="1:133">
      <c r="A16" s="12"/>
      <c r="B16" s="44">
        <v>534</v>
      </c>
      <c r="C16" s="20" t="s">
        <v>65</v>
      </c>
      <c r="D16" s="46">
        <v>1260134</v>
      </c>
      <c r="E16" s="46">
        <v>0</v>
      </c>
      <c r="F16" s="46">
        <v>0</v>
      </c>
      <c r="G16" s="46">
        <v>181715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1441849</v>
      </c>
      <c r="O16" s="47">
        <f t="shared" si="2"/>
        <v>111.77124031007752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SUM(D18:D18)</f>
        <v>602846</v>
      </c>
      <c r="E17" s="31">
        <f t="shared" si="5"/>
        <v>661341</v>
      </c>
      <c r="F17" s="31">
        <f t="shared" si="5"/>
        <v>0</v>
      </c>
      <c r="G17" s="31">
        <f t="shared" si="5"/>
        <v>23077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ref="N17:N22" si="6">SUM(D17:M17)</f>
        <v>1287264</v>
      </c>
      <c r="O17" s="43">
        <f t="shared" si="2"/>
        <v>99.787906976744182</v>
      </c>
      <c r="P17" s="10"/>
    </row>
    <row r="18" spans="1:119">
      <c r="A18" s="12"/>
      <c r="B18" s="44">
        <v>541</v>
      </c>
      <c r="C18" s="20" t="s">
        <v>66</v>
      </c>
      <c r="D18" s="46">
        <v>602846</v>
      </c>
      <c r="E18" s="46">
        <v>661341</v>
      </c>
      <c r="F18" s="46">
        <v>0</v>
      </c>
      <c r="G18" s="46">
        <v>23077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1287264</v>
      </c>
      <c r="O18" s="47">
        <f t="shared" si="2"/>
        <v>99.787906976744182</v>
      </c>
      <c r="P18" s="9"/>
    </row>
    <row r="19" spans="1:119" ht="15.75">
      <c r="A19" s="28" t="s">
        <v>33</v>
      </c>
      <c r="B19" s="29"/>
      <c r="C19" s="30"/>
      <c r="D19" s="31">
        <f t="shared" ref="D19:M19" si="7">SUM(D20:D21)</f>
        <v>0</v>
      </c>
      <c r="E19" s="31">
        <f t="shared" si="7"/>
        <v>109631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6"/>
        <v>109631</v>
      </c>
      <c r="O19" s="43">
        <f t="shared" si="2"/>
        <v>8.4985271317829465</v>
      </c>
      <c r="P19" s="10"/>
    </row>
    <row r="20" spans="1:119">
      <c r="A20" s="13"/>
      <c r="B20" s="45">
        <v>554</v>
      </c>
      <c r="C20" s="21" t="s">
        <v>36</v>
      </c>
      <c r="D20" s="46">
        <v>0</v>
      </c>
      <c r="E20" s="46">
        <v>107131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107131</v>
      </c>
      <c r="O20" s="47">
        <f t="shared" si="2"/>
        <v>8.3047286821705431</v>
      </c>
      <c r="P20" s="9"/>
    </row>
    <row r="21" spans="1:119">
      <c r="A21" s="13"/>
      <c r="B21" s="45">
        <v>559</v>
      </c>
      <c r="C21" s="21" t="s">
        <v>37</v>
      </c>
      <c r="D21" s="46">
        <v>0</v>
      </c>
      <c r="E21" s="46">
        <v>2500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2500</v>
      </c>
      <c r="O21" s="47">
        <f t="shared" si="2"/>
        <v>0.19379844961240311</v>
      </c>
      <c r="P21" s="9"/>
    </row>
    <row r="22" spans="1:119" ht="15.75">
      <c r="A22" s="28" t="s">
        <v>38</v>
      </c>
      <c r="B22" s="29"/>
      <c r="C22" s="30"/>
      <c r="D22" s="31">
        <f t="shared" ref="D22:M22" si="8">SUM(D23:D24)</f>
        <v>0</v>
      </c>
      <c r="E22" s="31">
        <f t="shared" si="8"/>
        <v>70184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6"/>
        <v>70184</v>
      </c>
      <c r="O22" s="43">
        <f t="shared" si="2"/>
        <v>5.4406201550387596</v>
      </c>
      <c r="P22" s="10"/>
    </row>
    <row r="23" spans="1:119">
      <c r="A23" s="12"/>
      <c r="B23" s="44">
        <v>564</v>
      </c>
      <c r="C23" s="20" t="s">
        <v>68</v>
      </c>
      <c r="D23" s="46">
        <v>0</v>
      </c>
      <c r="E23" s="46">
        <v>24395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2" si="9">SUM(D23:M23)</f>
        <v>24395</v>
      </c>
      <c r="O23" s="47">
        <f t="shared" si="2"/>
        <v>1.8910852713178294</v>
      </c>
      <c r="P23" s="9"/>
    </row>
    <row r="24" spans="1:119">
      <c r="A24" s="12"/>
      <c r="B24" s="44">
        <v>569</v>
      </c>
      <c r="C24" s="20" t="s">
        <v>52</v>
      </c>
      <c r="D24" s="46">
        <v>0</v>
      </c>
      <c r="E24" s="46">
        <v>45789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9"/>
        <v>45789</v>
      </c>
      <c r="O24" s="47">
        <f t="shared" si="2"/>
        <v>3.5495348837209302</v>
      </c>
      <c r="P24" s="9"/>
    </row>
    <row r="25" spans="1:119" ht="15.75">
      <c r="A25" s="28" t="s">
        <v>40</v>
      </c>
      <c r="B25" s="29"/>
      <c r="C25" s="30"/>
      <c r="D25" s="31">
        <f t="shared" ref="D25:M25" si="10">SUM(D26:D27)</f>
        <v>1513816</v>
      </c>
      <c r="E25" s="31">
        <f t="shared" si="10"/>
        <v>118764</v>
      </c>
      <c r="F25" s="31">
        <f t="shared" si="10"/>
        <v>0</v>
      </c>
      <c r="G25" s="31">
        <f t="shared" si="10"/>
        <v>604991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1">
        <f t="shared" si="10"/>
        <v>0</v>
      </c>
      <c r="L25" s="31">
        <f t="shared" si="10"/>
        <v>0</v>
      </c>
      <c r="M25" s="31">
        <f t="shared" si="10"/>
        <v>0</v>
      </c>
      <c r="N25" s="31">
        <f t="shared" si="9"/>
        <v>2237571</v>
      </c>
      <c r="O25" s="43">
        <f t="shared" si="2"/>
        <v>173.45511627906976</v>
      </c>
      <c r="P25" s="9"/>
    </row>
    <row r="26" spans="1:119">
      <c r="A26" s="12"/>
      <c r="B26" s="44">
        <v>572</v>
      </c>
      <c r="C26" s="20" t="s">
        <v>69</v>
      </c>
      <c r="D26" s="46">
        <v>1513816</v>
      </c>
      <c r="E26" s="46">
        <v>111639</v>
      </c>
      <c r="F26" s="46">
        <v>0</v>
      </c>
      <c r="G26" s="46">
        <v>604991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2230446</v>
      </c>
      <c r="O26" s="47">
        <f t="shared" si="2"/>
        <v>172.90279069767442</v>
      </c>
      <c r="P26" s="9"/>
    </row>
    <row r="27" spans="1:119">
      <c r="A27" s="12"/>
      <c r="B27" s="44">
        <v>574</v>
      </c>
      <c r="C27" s="20" t="s">
        <v>53</v>
      </c>
      <c r="D27" s="46">
        <v>0</v>
      </c>
      <c r="E27" s="46">
        <v>7125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7125</v>
      </c>
      <c r="O27" s="47">
        <f t="shared" si="2"/>
        <v>0.55232558139534882</v>
      </c>
      <c r="P27" s="9"/>
    </row>
    <row r="28" spans="1:119" ht="15.75">
      <c r="A28" s="28" t="s">
        <v>70</v>
      </c>
      <c r="B28" s="29"/>
      <c r="C28" s="30"/>
      <c r="D28" s="31">
        <f t="shared" ref="D28:M28" si="11">SUM(D29:D31)</f>
        <v>2383041</v>
      </c>
      <c r="E28" s="31">
        <f t="shared" si="11"/>
        <v>3302786</v>
      </c>
      <c r="F28" s="31">
        <f t="shared" si="11"/>
        <v>0</v>
      </c>
      <c r="G28" s="31">
        <f t="shared" si="11"/>
        <v>0</v>
      </c>
      <c r="H28" s="31">
        <f t="shared" si="11"/>
        <v>0</v>
      </c>
      <c r="I28" s="31">
        <f t="shared" si="11"/>
        <v>0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 t="shared" si="9"/>
        <v>5685827</v>
      </c>
      <c r="O28" s="43">
        <f t="shared" si="2"/>
        <v>440.76178294573646</v>
      </c>
      <c r="P28" s="9"/>
    </row>
    <row r="29" spans="1:119">
      <c r="A29" s="12"/>
      <c r="B29" s="44">
        <v>581</v>
      </c>
      <c r="C29" s="20" t="s">
        <v>71</v>
      </c>
      <c r="D29" s="46">
        <v>2383041</v>
      </c>
      <c r="E29" s="46">
        <v>2262442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4645483</v>
      </c>
      <c r="O29" s="47">
        <f t="shared" si="2"/>
        <v>360.11496124031009</v>
      </c>
      <c r="P29" s="9"/>
    </row>
    <row r="30" spans="1:119">
      <c r="A30" s="12"/>
      <c r="B30" s="44">
        <v>583</v>
      </c>
      <c r="C30" s="20" t="s">
        <v>43</v>
      </c>
      <c r="D30" s="46">
        <v>0</v>
      </c>
      <c r="E30" s="46">
        <v>43078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43078</v>
      </c>
      <c r="O30" s="47">
        <f t="shared" si="2"/>
        <v>3.3393798449612402</v>
      </c>
      <c r="P30" s="9"/>
    </row>
    <row r="31" spans="1:119" ht="15.75" thickBot="1">
      <c r="A31" s="12"/>
      <c r="B31" s="44">
        <v>593</v>
      </c>
      <c r="C31" s="20" t="s">
        <v>86</v>
      </c>
      <c r="D31" s="46">
        <v>0</v>
      </c>
      <c r="E31" s="46">
        <v>997266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997266</v>
      </c>
      <c r="O31" s="47">
        <f t="shared" si="2"/>
        <v>77.307441860465119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SUM(D5,D12,D15,D17,D19,D22,D25,D28)</f>
        <v>21136729</v>
      </c>
      <c r="E32" s="15">
        <f t="shared" si="12"/>
        <v>4855550</v>
      </c>
      <c r="F32" s="15">
        <f t="shared" si="12"/>
        <v>6152730</v>
      </c>
      <c r="G32" s="15">
        <f t="shared" si="12"/>
        <v>1583967</v>
      </c>
      <c r="H32" s="15">
        <f t="shared" si="12"/>
        <v>0</v>
      </c>
      <c r="I32" s="15">
        <f t="shared" si="12"/>
        <v>0</v>
      </c>
      <c r="J32" s="15">
        <f t="shared" si="12"/>
        <v>0</v>
      </c>
      <c r="K32" s="15">
        <f t="shared" si="12"/>
        <v>2455675</v>
      </c>
      <c r="L32" s="15">
        <f t="shared" si="12"/>
        <v>0</v>
      </c>
      <c r="M32" s="15">
        <f t="shared" si="12"/>
        <v>0</v>
      </c>
      <c r="N32" s="15">
        <f t="shared" si="9"/>
        <v>36184651</v>
      </c>
      <c r="O32" s="37">
        <f t="shared" si="2"/>
        <v>2805.0117054263565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87</v>
      </c>
      <c r="M34" s="93"/>
      <c r="N34" s="93"/>
      <c r="O34" s="41">
        <v>12900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49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5705750</v>
      </c>
      <c r="E5" s="26">
        <f t="shared" si="0"/>
        <v>281237</v>
      </c>
      <c r="F5" s="26">
        <f t="shared" si="0"/>
        <v>1171966</v>
      </c>
      <c r="G5" s="26">
        <f t="shared" si="0"/>
        <v>792337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2106863</v>
      </c>
      <c r="L5" s="26">
        <f t="shared" si="0"/>
        <v>0</v>
      </c>
      <c r="M5" s="26">
        <f t="shared" si="0"/>
        <v>0</v>
      </c>
      <c r="N5" s="27">
        <f t="shared" ref="N5:N16" si="1">SUM(D5:M5)</f>
        <v>10058153</v>
      </c>
      <c r="O5" s="32">
        <f t="shared" ref="O5:O32" si="2">(N5/O$34)</f>
        <v>775.79274971075972</v>
      </c>
      <c r="P5" s="6"/>
    </row>
    <row r="6" spans="1:133">
      <c r="A6" s="12"/>
      <c r="B6" s="44">
        <v>511</v>
      </c>
      <c r="C6" s="20" t="s">
        <v>19</v>
      </c>
      <c r="D6" s="46">
        <v>112013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112013</v>
      </c>
      <c r="O6" s="47">
        <f t="shared" si="2"/>
        <v>8.639645198611646</v>
      </c>
      <c r="P6" s="9"/>
    </row>
    <row r="7" spans="1:133">
      <c r="A7" s="12"/>
      <c r="B7" s="44">
        <v>512</v>
      </c>
      <c r="C7" s="20" t="s">
        <v>20</v>
      </c>
      <c r="D7" s="46">
        <v>347336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347336</v>
      </c>
      <c r="O7" s="47">
        <f t="shared" si="2"/>
        <v>26.790281527188586</v>
      </c>
      <c r="P7" s="9"/>
    </row>
    <row r="8" spans="1:133">
      <c r="A8" s="12"/>
      <c r="B8" s="44">
        <v>513</v>
      </c>
      <c r="C8" s="20" t="s">
        <v>21</v>
      </c>
      <c r="D8" s="46">
        <v>3201474</v>
      </c>
      <c r="E8" s="46">
        <v>169909</v>
      </c>
      <c r="F8" s="46">
        <v>0</v>
      </c>
      <c r="G8" s="46">
        <v>153565</v>
      </c>
      <c r="H8" s="46">
        <v>0</v>
      </c>
      <c r="I8" s="46">
        <v>0</v>
      </c>
      <c r="J8" s="46">
        <v>0</v>
      </c>
      <c r="K8" s="46">
        <v>358113</v>
      </c>
      <c r="L8" s="46">
        <v>0</v>
      </c>
      <c r="M8" s="46">
        <v>0</v>
      </c>
      <c r="N8" s="46">
        <f t="shared" si="1"/>
        <v>3883061</v>
      </c>
      <c r="O8" s="47">
        <f t="shared" si="2"/>
        <v>299.50335518704202</v>
      </c>
      <c r="P8" s="9"/>
    </row>
    <row r="9" spans="1:133">
      <c r="A9" s="12"/>
      <c r="B9" s="44">
        <v>514</v>
      </c>
      <c r="C9" s="20" t="s">
        <v>22</v>
      </c>
      <c r="D9" s="46">
        <v>299543</v>
      </c>
      <c r="E9" s="46">
        <v>99278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398821</v>
      </c>
      <c r="O9" s="47">
        <f t="shared" si="2"/>
        <v>30.761357500964134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1748750</v>
      </c>
      <c r="L10" s="46">
        <v>0</v>
      </c>
      <c r="M10" s="46">
        <v>0</v>
      </c>
      <c r="N10" s="46">
        <f t="shared" si="1"/>
        <v>1748750</v>
      </c>
      <c r="O10" s="47">
        <f t="shared" si="2"/>
        <v>134.88237562668724</v>
      </c>
      <c r="P10" s="9"/>
    </row>
    <row r="11" spans="1:133">
      <c r="A11" s="12"/>
      <c r="B11" s="44">
        <v>519</v>
      </c>
      <c r="C11" s="20" t="s">
        <v>64</v>
      </c>
      <c r="D11" s="46">
        <v>1745384</v>
      </c>
      <c r="E11" s="46">
        <v>12050</v>
      </c>
      <c r="F11" s="46">
        <v>1171966</v>
      </c>
      <c r="G11" s="46">
        <v>638772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3568172</v>
      </c>
      <c r="O11" s="47">
        <f t="shared" si="2"/>
        <v>275.2157346702661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7555667</v>
      </c>
      <c r="E12" s="31">
        <f t="shared" si="3"/>
        <v>306498</v>
      </c>
      <c r="F12" s="31">
        <f t="shared" si="3"/>
        <v>0</v>
      </c>
      <c r="G12" s="31">
        <f t="shared" si="3"/>
        <v>136475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7998640</v>
      </c>
      <c r="O12" s="43">
        <f t="shared" si="2"/>
        <v>616.94099498650212</v>
      </c>
      <c r="P12" s="10"/>
    </row>
    <row r="13" spans="1:133">
      <c r="A13" s="12"/>
      <c r="B13" s="44">
        <v>521</v>
      </c>
      <c r="C13" s="20" t="s">
        <v>26</v>
      </c>
      <c r="D13" s="46">
        <v>6162248</v>
      </c>
      <c r="E13" s="46">
        <v>306498</v>
      </c>
      <c r="F13" s="46">
        <v>0</v>
      </c>
      <c r="G13" s="46">
        <v>136475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6605221</v>
      </c>
      <c r="O13" s="47">
        <f t="shared" si="2"/>
        <v>509.46556112610875</v>
      </c>
      <c r="P13" s="9"/>
    </row>
    <row r="14" spans="1:133">
      <c r="A14" s="12"/>
      <c r="B14" s="44">
        <v>524</v>
      </c>
      <c r="C14" s="20" t="s">
        <v>27</v>
      </c>
      <c r="D14" s="46">
        <v>1393419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1393419</v>
      </c>
      <c r="O14" s="47">
        <f t="shared" si="2"/>
        <v>107.47543386039337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1158343</v>
      </c>
      <c r="E15" s="31">
        <f t="shared" si="4"/>
        <v>0</v>
      </c>
      <c r="F15" s="31">
        <f t="shared" si="4"/>
        <v>0</v>
      </c>
      <c r="G15" s="31">
        <f t="shared" si="4"/>
        <v>268343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1426686</v>
      </c>
      <c r="O15" s="43">
        <f t="shared" si="2"/>
        <v>110.04134207481681</v>
      </c>
      <c r="P15" s="10"/>
    </row>
    <row r="16" spans="1:133">
      <c r="A16" s="12"/>
      <c r="B16" s="44">
        <v>534</v>
      </c>
      <c r="C16" s="20" t="s">
        <v>65</v>
      </c>
      <c r="D16" s="46">
        <v>1158343</v>
      </c>
      <c r="E16" s="46">
        <v>0</v>
      </c>
      <c r="F16" s="46">
        <v>0</v>
      </c>
      <c r="G16" s="46">
        <v>268343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1426686</v>
      </c>
      <c r="O16" s="47">
        <f t="shared" si="2"/>
        <v>110.04134207481681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SUM(D18:D18)</f>
        <v>632760</v>
      </c>
      <c r="E17" s="31">
        <f t="shared" si="5"/>
        <v>1054949</v>
      </c>
      <c r="F17" s="31">
        <f t="shared" si="5"/>
        <v>0</v>
      </c>
      <c r="G17" s="31">
        <f t="shared" si="5"/>
        <v>16907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ref="N17:N23" si="6">SUM(D17:M17)</f>
        <v>1704616</v>
      </c>
      <c r="O17" s="43">
        <f t="shared" si="2"/>
        <v>131.47828769764752</v>
      </c>
      <c r="P17" s="10"/>
    </row>
    <row r="18" spans="1:119">
      <c r="A18" s="12"/>
      <c r="B18" s="44">
        <v>541</v>
      </c>
      <c r="C18" s="20" t="s">
        <v>66</v>
      </c>
      <c r="D18" s="46">
        <v>632760</v>
      </c>
      <c r="E18" s="46">
        <v>1054949</v>
      </c>
      <c r="F18" s="46">
        <v>0</v>
      </c>
      <c r="G18" s="46">
        <v>16907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1704616</v>
      </c>
      <c r="O18" s="47">
        <f t="shared" si="2"/>
        <v>131.47828769764752</v>
      </c>
      <c r="P18" s="9"/>
    </row>
    <row r="19" spans="1:119" ht="15.75">
      <c r="A19" s="28" t="s">
        <v>33</v>
      </c>
      <c r="B19" s="29"/>
      <c r="C19" s="30"/>
      <c r="D19" s="31">
        <f t="shared" ref="D19:M19" si="7">SUM(D20:D22)</f>
        <v>0</v>
      </c>
      <c r="E19" s="31">
        <f t="shared" si="7"/>
        <v>702739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6"/>
        <v>702739</v>
      </c>
      <c r="O19" s="43">
        <f t="shared" si="2"/>
        <v>54.202776706517547</v>
      </c>
      <c r="P19" s="10"/>
    </row>
    <row r="20" spans="1:119">
      <c r="A20" s="13"/>
      <c r="B20" s="45">
        <v>551</v>
      </c>
      <c r="C20" s="21" t="s">
        <v>67</v>
      </c>
      <c r="D20" s="46">
        <v>0</v>
      </c>
      <c r="E20" s="46">
        <v>7187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7187</v>
      </c>
      <c r="O20" s="47">
        <f t="shared" si="2"/>
        <v>0.55433860393366752</v>
      </c>
      <c r="P20" s="9"/>
    </row>
    <row r="21" spans="1:119">
      <c r="A21" s="13"/>
      <c r="B21" s="45">
        <v>554</v>
      </c>
      <c r="C21" s="21" t="s">
        <v>36</v>
      </c>
      <c r="D21" s="46">
        <v>0</v>
      </c>
      <c r="E21" s="46">
        <v>685552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685552</v>
      </c>
      <c r="O21" s="47">
        <f t="shared" si="2"/>
        <v>52.877130736598538</v>
      </c>
      <c r="P21" s="9"/>
    </row>
    <row r="22" spans="1:119">
      <c r="A22" s="13"/>
      <c r="B22" s="45">
        <v>559</v>
      </c>
      <c r="C22" s="21" t="s">
        <v>37</v>
      </c>
      <c r="D22" s="46">
        <v>0</v>
      </c>
      <c r="E22" s="46">
        <v>10000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10000</v>
      </c>
      <c r="O22" s="47">
        <f t="shared" si="2"/>
        <v>0.77130736598534511</v>
      </c>
      <c r="P22" s="9"/>
    </row>
    <row r="23" spans="1:119" ht="15.75">
      <c r="A23" s="28" t="s">
        <v>38</v>
      </c>
      <c r="B23" s="29"/>
      <c r="C23" s="30"/>
      <c r="D23" s="31">
        <f t="shared" ref="D23:M23" si="8">SUM(D24:D25)</f>
        <v>0</v>
      </c>
      <c r="E23" s="31">
        <f t="shared" si="8"/>
        <v>76776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6"/>
        <v>76776</v>
      </c>
      <c r="O23" s="43">
        <f t="shared" si="2"/>
        <v>5.9217894330890859</v>
      </c>
      <c r="P23" s="10"/>
    </row>
    <row r="24" spans="1:119">
      <c r="A24" s="12"/>
      <c r="B24" s="44">
        <v>564</v>
      </c>
      <c r="C24" s="20" t="s">
        <v>68</v>
      </c>
      <c r="D24" s="46">
        <v>0</v>
      </c>
      <c r="E24" s="46">
        <v>32299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2" si="9">SUM(D24:M24)</f>
        <v>32299</v>
      </c>
      <c r="O24" s="47">
        <f t="shared" si="2"/>
        <v>2.4912456613960665</v>
      </c>
      <c r="P24" s="9"/>
    </row>
    <row r="25" spans="1:119">
      <c r="A25" s="12"/>
      <c r="B25" s="44">
        <v>569</v>
      </c>
      <c r="C25" s="20" t="s">
        <v>52</v>
      </c>
      <c r="D25" s="46">
        <v>0</v>
      </c>
      <c r="E25" s="46">
        <v>44477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9"/>
        <v>44477</v>
      </c>
      <c r="O25" s="47">
        <f t="shared" si="2"/>
        <v>3.4305437716930198</v>
      </c>
      <c r="P25" s="9"/>
    </row>
    <row r="26" spans="1:119" ht="15.75">
      <c r="A26" s="28" t="s">
        <v>40</v>
      </c>
      <c r="B26" s="29"/>
      <c r="C26" s="30"/>
      <c r="D26" s="31">
        <f t="shared" ref="D26:M26" si="10">SUM(D27:D28)</f>
        <v>2063619</v>
      </c>
      <c r="E26" s="31">
        <f t="shared" si="10"/>
        <v>400149</v>
      </c>
      <c r="F26" s="31">
        <f t="shared" si="10"/>
        <v>0</v>
      </c>
      <c r="G26" s="31">
        <f t="shared" si="10"/>
        <v>1352510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9"/>
        <v>3816278</v>
      </c>
      <c r="O26" s="43">
        <f t="shared" si="2"/>
        <v>294.3523332047821</v>
      </c>
      <c r="P26" s="9"/>
    </row>
    <row r="27" spans="1:119">
      <c r="A27" s="12"/>
      <c r="B27" s="44">
        <v>572</v>
      </c>
      <c r="C27" s="20" t="s">
        <v>69</v>
      </c>
      <c r="D27" s="46">
        <v>2063619</v>
      </c>
      <c r="E27" s="46">
        <v>389188</v>
      </c>
      <c r="F27" s="46">
        <v>0</v>
      </c>
      <c r="G27" s="46">
        <v>1352510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3805317</v>
      </c>
      <c r="O27" s="47">
        <f t="shared" si="2"/>
        <v>293.50690320092559</v>
      </c>
      <c r="P27" s="9"/>
    </row>
    <row r="28" spans="1:119">
      <c r="A28" s="12"/>
      <c r="B28" s="44">
        <v>574</v>
      </c>
      <c r="C28" s="20" t="s">
        <v>53</v>
      </c>
      <c r="D28" s="46">
        <v>0</v>
      </c>
      <c r="E28" s="46">
        <v>10961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10961</v>
      </c>
      <c r="O28" s="47">
        <f t="shared" si="2"/>
        <v>0.84543000385653688</v>
      </c>
      <c r="P28" s="9"/>
    </row>
    <row r="29" spans="1:119" ht="15.75">
      <c r="A29" s="28" t="s">
        <v>70</v>
      </c>
      <c r="B29" s="29"/>
      <c r="C29" s="30"/>
      <c r="D29" s="31">
        <f t="shared" ref="D29:M29" si="11">SUM(D30:D31)</f>
        <v>1871537</v>
      </c>
      <c r="E29" s="31">
        <f t="shared" si="11"/>
        <v>331929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9"/>
        <v>2203466</v>
      </c>
      <c r="O29" s="43">
        <f t="shared" si="2"/>
        <v>169.95495564982645</v>
      </c>
      <c r="P29" s="9"/>
    </row>
    <row r="30" spans="1:119">
      <c r="A30" s="12"/>
      <c r="B30" s="44">
        <v>581</v>
      </c>
      <c r="C30" s="20" t="s">
        <v>71</v>
      </c>
      <c r="D30" s="46">
        <v>1871537</v>
      </c>
      <c r="E30" s="46">
        <v>285965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2157502</v>
      </c>
      <c r="O30" s="47">
        <f t="shared" si="2"/>
        <v>166.40971847281142</v>
      </c>
      <c r="P30" s="9"/>
    </row>
    <row r="31" spans="1:119" ht="15.75" thickBot="1">
      <c r="A31" s="12"/>
      <c r="B31" s="44">
        <v>583</v>
      </c>
      <c r="C31" s="20" t="s">
        <v>43</v>
      </c>
      <c r="D31" s="46">
        <v>0</v>
      </c>
      <c r="E31" s="46">
        <v>45964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45964</v>
      </c>
      <c r="O31" s="47">
        <f t="shared" si="2"/>
        <v>3.5452371770150406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SUM(D5,D12,D15,D17,D19,D23,D26,D29)</f>
        <v>18987676</v>
      </c>
      <c r="E32" s="15">
        <f t="shared" si="12"/>
        <v>3154277</v>
      </c>
      <c r="F32" s="15">
        <f t="shared" si="12"/>
        <v>1171966</v>
      </c>
      <c r="G32" s="15">
        <f t="shared" si="12"/>
        <v>2566572</v>
      </c>
      <c r="H32" s="15">
        <f t="shared" si="12"/>
        <v>0</v>
      </c>
      <c r="I32" s="15">
        <f t="shared" si="12"/>
        <v>0</v>
      </c>
      <c r="J32" s="15">
        <f t="shared" si="12"/>
        <v>0</v>
      </c>
      <c r="K32" s="15">
        <f t="shared" si="12"/>
        <v>2106863</v>
      </c>
      <c r="L32" s="15">
        <f t="shared" si="12"/>
        <v>0</v>
      </c>
      <c r="M32" s="15">
        <f t="shared" si="12"/>
        <v>0</v>
      </c>
      <c r="N32" s="15">
        <f t="shared" si="9"/>
        <v>27987354</v>
      </c>
      <c r="O32" s="37">
        <f t="shared" si="2"/>
        <v>2158.6852294639416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84</v>
      </c>
      <c r="M34" s="93"/>
      <c r="N34" s="93"/>
      <c r="O34" s="41">
        <v>12965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49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6679210</v>
      </c>
      <c r="E5" s="26">
        <f t="shared" si="0"/>
        <v>172737</v>
      </c>
      <c r="F5" s="26">
        <f t="shared" si="0"/>
        <v>1197535</v>
      </c>
      <c r="G5" s="26">
        <f t="shared" si="0"/>
        <v>445176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1966108</v>
      </c>
      <c r="L5" s="26">
        <f t="shared" si="0"/>
        <v>0</v>
      </c>
      <c r="M5" s="26">
        <f t="shared" si="0"/>
        <v>0</v>
      </c>
      <c r="N5" s="27">
        <f t="shared" ref="N5:N16" si="1">SUM(D5:M5)</f>
        <v>10460766</v>
      </c>
      <c r="O5" s="32">
        <f t="shared" ref="O5:O34" si="2">(N5/O$36)</f>
        <v>826.02384712571063</v>
      </c>
      <c r="P5" s="6"/>
    </row>
    <row r="6" spans="1:133">
      <c r="A6" s="12"/>
      <c r="B6" s="44">
        <v>511</v>
      </c>
      <c r="C6" s="20" t="s">
        <v>19</v>
      </c>
      <c r="D6" s="46">
        <v>91295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91295</v>
      </c>
      <c r="O6" s="47">
        <f t="shared" si="2"/>
        <v>7.2090176879343018</v>
      </c>
      <c r="P6" s="9"/>
    </row>
    <row r="7" spans="1:133">
      <c r="A7" s="12"/>
      <c r="B7" s="44">
        <v>512</v>
      </c>
      <c r="C7" s="20" t="s">
        <v>20</v>
      </c>
      <c r="D7" s="46">
        <v>455619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455619</v>
      </c>
      <c r="O7" s="47">
        <f t="shared" si="2"/>
        <v>35.977495262160453</v>
      </c>
      <c r="P7" s="9"/>
    </row>
    <row r="8" spans="1:133">
      <c r="A8" s="12"/>
      <c r="B8" s="44">
        <v>513</v>
      </c>
      <c r="C8" s="20" t="s">
        <v>21</v>
      </c>
      <c r="D8" s="46">
        <v>3014884</v>
      </c>
      <c r="E8" s="46">
        <v>165537</v>
      </c>
      <c r="F8" s="46">
        <v>0</v>
      </c>
      <c r="G8" s="46">
        <v>246552</v>
      </c>
      <c r="H8" s="46">
        <v>0</v>
      </c>
      <c r="I8" s="46">
        <v>0</v>
      </c>
      <c r="J8" s="46">
        <v>0</v>
      </c>
      <c r="K8" s="46">
        <v>336650</v>
      </c>
      <c r="L8" s="46">
        <v>0</v>
      </c>
      <c r="M8" s="46">
        <v>0</v>
      </c>
      <c r="N8" s="46">
        <f t="shared" si="1"/>
        <v>3763623</v>
      </c>
      <c r="O8" s="47">
        <f t="shared" si="2"/>
        <v>297.190698041693</v>
      </c>
      <c r="P8" s="9"/>
    </row>
    <row r="9" spans="1:133">
      <c r="A9" s="12"/>
      <c r="B9" s="44">
        <v>514</v>
      </c>
      <c r="C9" s="20" t="s">
        <v>22</v>
      </c>
      <c r="D9" s="46">
        <v>312353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312353</v>
      </c>
      <c r="O9" s="47">
        <f t="shared" si="2"/>
        <v>24.664639924194567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1629458</v>
      </c>
      <c r="L10" s="46">
        <v>0</v>
      </c>
      <c r="M10" s="46">
        <v>0</v>
      </c>
      <c r="N10" s="46">
        <f t="shared" si="1"/>
        <v>1629458</v>
      </c>
      <c r="O10" s="47">
        <f t="shared" si="2"/>
        <v>128.66850915982312</v>
      </c>
      <c r="P10" s="9"/>
    </row>
    <row r="11" spans="1:133">
      <c r="A11" s="12"/>
      <c r="B11" s="44">
        <v>519</v>
      </c>
      <c r="C11" s="20" t="s">
        <v>64</v>
      </c>
      <c r="D11" s="46">
        <v>2805059</v>
      </c>
      <c r="E11" s="46">
        <v>7200</v>
      </c>
      <c r="F11" s="46">
        <v>1197535</v>
      </c>
      <c r="G11" s="46">
        <v>198624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4208418</v>
      </c>
      <c r="O11" s="47">
        <f t="shared" si="2"/>
        <v>332.31348704990523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7295692</v>
      </c>
      <c r="E12" s="31">
        <f t="shared" si="3"/>
        <v>310378</v>
      </c>
      <c r="F12" s="31">
        <f t="shared" si="3"/>
        <v>0</v>
      </c>
      <c r="G12" s="31">
        <f t="shared" si="3"/>
        <v>223316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7829386</v>
      </c>
      <c r="O12" s="43">
        <f t="shared" si="2"/>
        <v>618.23957675300062</v>
      </c>
      <c r="P12" s="10"/>
    </row>
    <row r="13" spans="1:133">
      <c r="A13" s="12"/>
      <c r="B13" s="44">
        <v>521</v>
      </c>
      <c r="C13" s="20" t="s">
        <v>26</v>
      </c>
      <c r="D13" s="46">
        <v>5887416</v>
      </c>
      <c r="E13" s="46">
        <v>310378</v>
      </c>
      <c r="F13" s="46">
        <v>0</v>
      </c>
      <c r="G13" s="46">
        <v>223316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6421110</v>
      </c>
      <c r="O13" s="47">
        <f t="shared" si="2"/>
        <v>507.03648136449777</v>
      </c>
      <c r="P13" s="9"/>
    </row>
    <row r="14" spans="1:133">
      <c r="A14" s="12"/>
      <c r="B14" s="44">
        <v>524</v>
      </c>
      <c r="C14" s="20" t="s">
        <v>27</v>
      </c>
      <c r="D14" s="46">
        <v>1408276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1408276</v>
      </c>
      <c r="O14" s="47">
        <f t="shared" si="2"/>
        <v>111.20309538850285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1352737</v>
      </c>
      <c r="E15" s="31">
        <f t="shared" si="4"/>
        <v>0</v>
      </c>
      <c r="F15" s="31">
        <f t="shared" si="4"/>
        <v>0</v>
      </c>
      <c r="G15" s="31">
        <f t="shared" si="4"/>
        <v>574951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1927688</v>
      </c>
      <c r="O15" s="43">
        <f t="shared" si="2"/>
        <v>152.21794061907769</v>
      </c>
      <c r="P15" s="10"/>
    </row>
    <row r="16" spans="1:133">
      <c r="A16" s="12"/>
      <c r="B16" s="44">
        <v>534</v>
      </c>
      <c r="C16" s="20" t="s">
        <v>65</v>
      </c>
      <c r="D16" s="46">
        <v>1352737</v>
      </c>
      <c r="E16" s="46">
        <v>0</v>
      </c>
      <c r="F16" s="46">
        <v>0</v>
      </c>
      <c r="G16" s="46">
        <v>574951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1927688</v>
      </c>
      <c r="O16" s="47">
        <f t="shared" si="2"/>
        <v>152.21794061907769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SUM(D18:D19)</f>
        <v>1319080</v>
      </c>
      <c r="E17" s="31">
        <f t="shared" si="5"/>
        <v>1065720</v>
      </c>
      <c r="F17" s="31">
        <f t="shared" si="5"/>
        <v>0</v>
      </c>
      <c r="G17" s="31">
        <f t="shared" si="5"/>
        <v>68950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ref="N17:N25" si="6">SUM(D17:M17)</f>
        <v>2453750</v>
      </c>
      <c r="O17" s="43">
        <f t="shared" si="2"/>
        <v>193.75789639924196</v>
      </c>
      <c r="P17" s="10"/>
    </row>
    <row r="18" spans="1:16">
      <c r="A18" s="12"/>
      <c r="B18" s="44">
        <v>541</v>
      </c>
      <c r="C18" s="20" t="s">
        <v>66</v>
      </c>
      <c r="D18" s="46">
        <v>1319080</v>
      </c>
      <c r="E18" s="46">
        <v>1062445</v>
      </c>
      <c r="F18" s="46">
        <v>0</v>
      </c>
      <c r="G18" s="46">
        <v>68950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2450475</v>
      </c>
      <c r="O18" s="47">
        <f t="shared" si="2"/>
        <v>193.49928932406823</v>
      </c>
      <c r="P18" s="9"/>
    </row>
    <row r="19" spans="1:16">
      <c r="A19" s="12"/>
      <c r="B19" s="44">
        <v>545</v>
      </c>
      <c r="C19" s="20" t="s">
        <v>56</v>
      </c>
      <c r="D19" s="46">
        <v>0</v>
      </c>
      <c r="E19" s="46">
        <v>3275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3275</v>
      </c>
      <c r="O19" s="47">
        <f t="shared" si="2"/>
        <v>0.25860707517372078</v>
      </c>
      <c r="P19" s="9"/>
    </row>
    <row r="20" spans="1:16" ht="15.75">
      <c r="A20" s="28" t="s">
        <v>33</v>
      </c>
      <c r="B20" s="29"/>
      <c r="C20" s="30"/>
      <c r="D20" s="31">
        <f t="shared" ref="D20:M20" si="7">SUM(D21:D24)</f>
        <v>0</v>
      </c>
      <c r="E20" s="31">
        <f t="shared" si="7"/>
        <v>133914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6"/>
        <v>133914</v>
      </c>
      <c r="O20" s="43">
        <f t="shared" si="2"/>
        <v>10.574384080859128</v>
      </c>
      <c r="P20" s="10"/>
    </row>
    <row r="21" spans="1:16">
      <c r="A21" s="13"/>
      <c r="B21" s="45">
        <v>551</v>
      </c>
      <c r="C21" s="21" t="s">
        <v>67</v>
      </c>
      <c r="D21" s="46">
        <v>0</v>
      </c>
      <c r="E21" s="46">
        <v>5133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5133</v>
      </c>
      <c r="O21" s="47">
        <f t="shared" si="2"/>
        <v>0.40532217308907137</v>
      </c>
      <c r="P21" s="9"/>
    </row>
    <row r="22" spans="1:16">
      <c r="A22" s="13"/>
      <c r="B22" s="45">
        <v>552</v>
      </c>
      <c r="C22" s="21" t="s">
        <v>51</v>
      </c>
      <c r="D22" s="46">
        <v>0</v>
      </c>
      <c r="E22" s="46">
        <v>200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200</v>
      </c>
      <c r="O22" s="47">
        <f t="shared" si="2"/>
        <v>1.5792798483891344E-2</v>
      </c>
      <c r="P22" s="9"/>
    </row>
    <row r="23" spans="1:16">
      <c r="A23" s="13"/>
      <c r="B23" s="45">
        <v>554</v>
      </c>
      <c r="C23" s="21" t="s">
        <v>36</v>
      </c>
      <c r="D23" s="46">
        <v>0</v>
      </c>
      <c r="E23" s="46">
        <v>89581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89581</v>
      </c>
      <c r="O23" s="47">
        <f t="shared" si="2"/>
        <v>7.0736734049273533</v>
      </c>
      <c r="P23" s="9"/>
    </row>
    <row r="24" spans="1:16">
      <c r="A24" s="13"/>
      <c r="B24" s="45">
        <v>559</v>
      </c>
      <c r="C24" s="21" t="s">
        <v>37</v>
      </c>
      <c r="D24" s="46">
        <v>0</v>
      </c>
      <c r="E24" s="46">
        <v>39000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39000</v>
      </c>
      <c r="O24" s="47">
        <f t="shared" si="2"/>
        <v>3.0795957043588125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SUM(D26:D27)</f>
        <v>0</v>
      </c>
      <c r="E25" s="31">
        <f t="shared" si="8"/>
        <v>58371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58371</v>
      </c>
      <c r="O25" s="43">
        <f t="shared" si="2"/>
        <v>4.6092072015161083</v>
      </c>
      <c r="P25" s="10"/>
    </row>
    <row r="26" spans="1:16">
      <c r="A26" s="12"/>
      <c r="B26" s="44">
        <v>564</v>
      </c>
      <c r="C26" s="20" t="s">
        <v>68</v>
      </c>
      <c r="D26" s="46">
        <v>0</v>
      </c>
      <c r="E26" s="46">
        <v>18254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9">SUM(D26:M26)</f>
        <v>18254</v>
      </c>
      <c r="O26" s="47">
        <f t="shared" si="2"/>
        <v>1.4414087176247632</v>
      </c>
      <c r="P26" s="9"/>
    </row>
    <row r="27" spans="1:16">
      <c r="A27" s="12"/>
      <c r="B27" s="44">
        <v>569</v>
      </c>
      <c r="C27" s="20" t="s">
        <v>52</v>
      </c>
      <c r="D27" s="46">
        <v>0</v>
      </c>
      <c r="E27" s="46">
        <v>40117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40117</v>
      </c>
      <c r="O27" s="47">
        <f t="shared" si="2"/>
        <v>3.1677984838913456</v>
      </c>
      <c r="P27" s="9"/>
    </row>
    <row r="28" spans="1:16" ht="15.75">
      <c r="A28" s="28" t="s">
        <v>40</v>
      </c>
      <c r="B28" s="29"/>
      <c r="C28" s="30"/>
      <c r="D28" s="31">
        <f t="shared" ref="D28:M28" si="10">SUM(D29:D30)</f>
        <v>1678704</v>
      </c>
      <c r="E28" s="31">
        <f t="shared" si="10"/>
        <v>22509</v>
      </c>
      <c r="F28" s="31">
        <f t="shared" si="10"/>
        <v>0</v>
      </c>
      <c r="G28" s="31">
        <f t="shared" si="10"/>
        <v>481434</v>
      </c>
      <c r="H28" s="31">
        <f t="shared" si="10"/>
        <v>0</v>
      </c>
      <c r="I28" s="31">
        <f t="shared" si="10"/>
        <v>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9"/>
        <v>2182647</v>
      </c>
      <c r="O28" s="43">
        <f t="shared" si="2"/>
        <v>172.35052116234996</v>
      </c>
      <c r="P28" s="9"/>
    </row>
    <row r="29" spans="1:16">
      <c r="A29" s="12"/>
      <c r="B29" s="44">
        <v>572</v>
      </c>
      <c r="C29" s="20" t="s">
        <v>69</v>
      </c>
      <c r="D29" s="46">
        <v>1678704</v>
      </c>
      <c r="E29" s="46">
        <v>10340</v>
      </c>
      <c r="F29" s="46">
        <v>0</v>
      </c>
      <c r="G29" s="46">
        <v>481434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2170478</v>
      </c>
      <c r="O29" s="47">
        <f t="shared" si="2"/>
        <v>171.38960833859761</v>
      </c>
      <c r="P29" s="9"/>
    </row>
    <row r="30" spans="1:16">
      <c r="A30" s="12"/>
      <c r="B30" s="44">
        <v>574</v>
      </c>
      <c r="C30" s="20" t="s">
        <v>53</v>
      </c>
      <c r="D30" s="46">
        <v>0</v>
      </c>
      <c r="E30" s="46">
        <v>12169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12169</v>
      </c>
      <c r="O30" s="47">
        <f t="shared" si="2"/>
        <v>0.96091282375236897</v>
      </c>
      <c r="P30" s="9"/>
    </row>
    <row r="31" spans="1:16" ht="15.75">
      <c r="A31" s="28" t="s">
        <v>70</v>
      </c>
      <c r="B31" s="29"/>
      <c r="C31" s="30"/>
      <c r="D31" s="31">
        <f t="shared" ref="D31:M31" si="11">SUM(D32:D33)</f>
        <v>2887744</v>
      </c>
      <c r="E31" s="31">
        <f t="shared" si="11"/>
        <v>339828</v>
      </c>
      <c r="F31" s="31">
        <f t="shared" si="11"/>
        <v>0</v>
      </c>
      <c r="G31" s="31">
        <f t="shared" si="11"/>
        <v>0</v>
      </c>
      <c r="H31" s="31">
        <f t="shared" si="11"/>
        <v>0</v>
      </c>
      <c r="I31" s="31">
        <f t="shared" si="11"/>
        <v>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9"/>
        <v>3227572</v>
      </c>
      <c r="O31" s="43">
        <f t="shared" si="2"/>
        <v>254.8619709412508</v>
      </c>
      <c r="P31" s="9"/>
    </row>
    <row r="32" spans="1:16">
      <c r="A32" s="12"/>
      <c r="B32" s="44">
        <v>581</v>
      </c>
      <c r="C32" s="20" t="s">
        <v>71</v>
      </c>
      <c r="D32" s="46">
        <v>2887744</v>
      </c>
      <c r="E32" s="46">
        <v>284465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3172209</v>
      </c>
      <c r="O32" s="47">
        <f t="shared" si="2"/>
        <v>250.49028742893242</v>
      </c>
      <c r="P32" s="9"/>
    </row>
    <row r="33" spans="1:119" ht="15.75" thickBot="1">
      <c r="A33" s="12"/>
      <c r="B33" s="44">
        <v>583</v>
      </c>
      <c r="C33" s="20" t="s">
        <v>43</v>
      </c>
      <c r="D33" s="46">
        <v>0</v>
      </c>
      <c r="E33" s="46">
        <v>55363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55363</v>
      </c>
      <c r="O33" s="47">
        <f t="shared" si="2"/>
        <v>4.3716835123183833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2">SUM(D5,D12,D15,D17,D20,D25,D28,D31)</f>
        <v>21213167</v>
      </c>
      <c r="E34" s="15">
        <f t="shared" si="12"/>
        <v>2103457</v>
      </c>
      <c r="F34" s="15">
        <f t="shared" si="12"/>
        <v>1197535</v>
      </c>
      <c r="G34" s="15">
        <f t="shared" si="12"/>
        <v>1793827</v>
      </c>
      <c r="H34" s="15">
        <f t="shared" si="12"/>
        <v>0</v>
      </c>
      <c r="I34" s="15">
        <f t="shared" si="12"/>
        <v>0</v>
      </c>
      <c r="J34" s="15">
        <f t="shared" si="12"/>
        <v>0</v>
      </c>
      <c r="K34" s="15">
        <f t="shared" si="12"/>
        <v>1966108</v>
      </c>
      <c r="L34" s="15">
        <f t="shared" si="12"/>
        <v>0</v>
      </c>
      <c r="M34" s="15">
        <f t="shared" si="12"/>
        <v>0</v>
      </c>
      <c r="N34" s="15">
        <f t="shared" si="9"/>
        <v>28274094</v>
      </c>
      <c r="O34" s="37">
        <f t="shared" si="2"/>
        <v>2232.6353442830068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82</v>
      </c>
      <c r="M36" s="93"/>
      <c r="N36" s="93"/>
      <c r="O36" s="41">
        <v>12664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49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5519648</v>
      </c>
      <c r="E5" s="26">
        <f t="shared" si="0"/>
        <v>170244</v>
      </c>
      <c r="F5" s="26">
        <f t="shared" si="0"/>
        <v>1180164</v>
      </c>
      <c r="G5" s="26">
        <f t="shared" si="0"/>
        <v>421863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1919774</v>
      </c>
      <c r="L5" s="26">
        <f t="shared" si="0"/>
        <v>0</v>
      </c>
      <c r="M5" s="26">
        <f t="shared" si="0"/>
        <v>0</v>
      </c>
      <c r="N5" s="27">
        <f t="shared" ref="N5:N16" si="1">SUM(D5:M5)</f>
        <v>9211693</v>
      </c>
      <c r="O5" s="32">
        <f t="shared" ref="O5:O33" si="2">(N5/O$35)</f>
        <v>728.48501383946223</v>
      </c>
      <c r="P5" s="6"/>
    </row>
    <row r="6" spans="1:133">
      <c r="A6" s="12"/>
      <c r="B6" s="44">
        <v>511</v>
      </c>
      <c r="C6" s="20" t="s">
        <v>19</v>
      </c>
      <c r="D6" s="46">
        <v>93813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93813</v>
      </c>
      <c r="O6" s="47">
        <f t="shared" si="2"/>
        <v>7.4189798339264534</v>
      </c>
      <c r="P6" s="9"/>
    </row>
    <row r="7" spans="1:133">
      <c r="A7" s="12"/>
      <c r="B7" s="44">
        <v>512</v>
      </c>
      <c r="C7" s="20" t="s">
        <v>20</v>
      </c>
      <c r="D7" s="46">
        <v>350286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350286</v>
      </c>
      <c r="O7" s="47">
        <f t="shared" si="2"/>
        <v>27.701542111506523</v>
      </c>
      <c r="P7" s="9"/>
    </row>
    <row r="8" spans="1:133">
      <c r="A8" s="12"/>
      <c r="B8" s="44">
        <v>513</v>
      </c>
      <c r="C8" s="20" t="s">
        <v>21</v>
      </c>
      <c r="D8" s="46">
        <v>2998581</v>
      </c>
      <c r="E8" s="46">
        <v>159924</v>
      </c>
      <c r="F8" s="46">
        <v>0</v>
      </c>
      <c r="G8" s="46">
        <v>157504</v>
      </c>
      <c r="H8" s="46">
        <v>0</v>
      </c>
      <c r="I8" s="46">
        <v>0</v>
      </c>
      <c r="J8" s="46">
        <v>0</v>
      </c>
      <c r="K8" s="46">
        <v>311243</v>
      </c>
      <c r="L8" s="46">
        <v>0</v>
      </c>
      <c r="M8" s="46">
        <v>0</v>
      </c>
      <c r="N8" s="46">
        <f t="shared" si="1"/>
        <v>3627252</v>
      </c>
      <c r="O8" s="47">
        <f t="shared" si="2"/>
        <v>286.85266903914589</v>
      </c>
      <c r="P8" s="9"/>
    </row>
    <row r="9" spans="1:133">
      <c r="A9" s="12"/>
      <c r="B9" s="44">
        <v>514</v>
      </c>
      <c r="C9" s="20" t="s">
        <v>22</v>
      </c>
      <c r="D9" s="46">
        <v>415080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415080</v>
      </c>
      <c r="O9" s="47">
        <f t="shared" si="2"/>
        <v>32.82562277580071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1608531</v>
      </c>
      <c r="L10" s="46">
        <v>0</v>
      </c>
      <c r="M10" s="46">
        <v>0</v>
      </c>
      <c r="N10" s="46">
        <f t="shared" si="1"/>
        <v>1608531</v>
      </c>
      <c r="O10" s="47">
        <f t="shared" si="2"/>
        <v>127.20688018979834</v>
      </c>
      <c r="P10" s="9"/>
    </row>
    <row r="11" spans="1:133">
      <c r="A11" s="12"/>
      <c r="B11" s="44">
        <v>519</v>
      </c>
      <c r="C11" s="20" t="s">
        <v>64</v>
      </c>
      <c r="D11" s="46">
        <v>1661888</v>
      </c>
      <c r="E11" s="46">
        <v>10320</v>
      </c>
      <c r="F11" s="46">
        <v>1180164</v>
      </c>
      <c r="G11" s="46">
        <v>264359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3116731</v>
      </c>
      <c r="O11" s="47">
        <f t="shared" si="2"/>
        <v>246.47931988928431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7191037</v>
      </c>
      <c r="E12" s="31">
        <f t="shared" si="3"/>
        <v>501927</v>
      </c>
      <c r="F12" s="31">
        <f t="shared" si="3"/>
        <v>0</v>
      </c>
      <c r="G12" s="31">
        <f t="shared" si="3"/>
        <v>305328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7998292</v>
      </c>
      <c r="O12" s="43">
        <f t="shared" si="2"/>
        <v>632.52605773032815</v>
      </c>
      <c r="P12" s="10"/>
    </row>
    <row r="13" spans="1:133">
      <c r="A13" s="12"/>
      <c r="B13" s="44">
        <v>521</v>
      </c>
      <c r="C13" s="20" t="s">
        <v>26</v>
      </c>
      <c r="D13" s="46">
        <v>5834314</v>
      </c>
      <c r="E13" s="46">
        <v>501927</v>
      </c>
      <c r="F13" s="46">
        <v>0</v>
      </c>
      <c r="G13" s="46">
        <v>305328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6641569</v>
      </c>
      <c r="O13" s="47">
        <f t="shared" si="2"/>
        <v>525.23281929616451</v>
      </c>
      <c r="P13" s="9"/>
    </row>
    <row r="14" spans="1:133">
      <c r="A14" s="12"/>
      <c r="B14" s="44">
        <v>524</v>
      </c>
      <c r="C14" s="20" t="s">
        <v>27</v>
      </c>
      <c r="D14" s="46">
        <v>1356723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1356723</v>
      </c>
      <c r="O14" s="47">
        <f t="shared" si="2"/>
        <v>107.2932384341637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1295317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1295317</v>
      </c>
      <c r="O15" s="43">
        <f t="shared" si="2"/>
        <v>102.43708975879794</v>
      </c>
      <c r="P15" s="10"/>
    </row>
    <row r="16" spans="1:133">
      <c r="A16" s="12"/>
      <c r="B16" s="44">
        <v>534</v>
      </c>
      <c r="C16" s="20" t="s">
        <v>65</v>
      </c>
      <c r="D16" s="46">
        <v>1295317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1295317</v>
      </c>
      <c r="O16" s="47">
        <f t="shared" si="2"/>
        <v>102.43708975879794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SUM(D18:D19)</f>
        <v>1029657</v>
      </c>
      <c r="E17" s="31">
        <f t="shared" si="5"/>
        <v>1197593</v>
      </c>
      <c r="F17" s="31">
        <f t="shared" si="5"/>
        <v>0</v>
      </c>
      <c r="G17" s="31">
        <f t="shared" si="5"/>
        <v>35124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ref="N17:N24" si="6">SUM(D17:M17)</f>
        <v>2262374</v>
      </c>
      <c r="O17" s="43">
        <f t="shared" si="2"/>
        <v>178.9145116646896</v>
      </c>
      <c r="P17" s="10"/>
    </row>
    <row r="18" spans="1:16">
      <c r="A18" s="12"/>
      <c r="B18" s="44">
        <v>541</v>
      </c>
      <c r="C18" s="20" t="s">
        <v>66</v>
      </c>
      <c r="D18" s="46">
        <v>1029657</v>
      </c>
      <c r="E18" s="46">
        <v>1180735</v>
      </c>
      <c r="F18" s="46">
        <v>0</v>
      </c>
      <c r="G18" s="46">
        <v>35124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2245516</v>
      </c>
      <c r="O18" s="47">
        <f t="shared" si="2"/>
        <v>177.58133649663898</v>
      </c>
      <c r="P18" s="9"/>
    </row>
    <row r="19" spans="1:16">
      <c r="A19" s="12"/>
      <c r="B19" s="44">
        <v>545</v>
      </c>
      <c r="C19" s="20" t="s">
        <v>56</v>
      </c>
      <c r="D19" s="46">
        <v>0</v>
      </c>
      <c r="E19" s="46">
        <v>16858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16858</v>
      </c>
      <c r="O19" s="47">
        <f t="shared" si="2"/>
        <v>1.333175168050613</v>
      </c>
      <c r="P19" s="9"/>
    </row>
    <row r="20" spans="1:16" ht="15.75">
      <c r="A20" s="28" t="s">
        <v>33</v>
      </c>
      <c r="B20" s="29"/>
      <c r="C20" s="30"/>
      <c r="D20" s="31">
        <f t="shared" ref="D20:M20" si="7">SUM(D21:D23)</f>
        <v>0</v>
      </c>
      <c r="E20" s="31">
        <f t="shared" si="7"/>
        <v>132979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6"/>
        <v>132979</v>
      </c>
      <c r="O20" s="43">
        <f t="shared" si="2"/>
        <v>10.516330565440885</v>
      </c>
      <c r="P20" s="10"/>
    </row>
    <row r="21" spans="1:16">
      <c r="A21" s="13"/>
      <c r="B21" s="45">
        <v>551</v>
      </c>
      <c r="C21" s="21" t="s">
        <v>67</v>
      </c>
      <c r="D21" s="46">
        <v>0</v>
      </c>
      <c r="E21" s="46">
        <v>2476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2476</v>
      </c>
      <c r="O21" s="47">
        <f t="shared" si="2"/>
        <v>0.19580862000790827</v>
      </c>
      <c r="P21" s="9"/>
    </row>
    <row r="22" spans="1:16">
      <c r="A22" s="13"/>
      <c r="B22" s="45">
        <v>554</v>
      </c>
      <c r="C22" s="21" t="s">
        <v>36</v>
      </c>
      <c r="D22" s="46">
        <v>0</v>
      </c>
      <c r="E22" s="46">
        <v>86104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86104</v>
      </c>
      <c r="O22" s="47">
        <f t="shared" si="2"/>
        <v>6.8093317516805065</v>
      </c>
      <c r="P22" s="9"/>
    </row>
    <row r="23" spans="1:16">
      <c r="A23" s="13"/>
      <c r="B23" s="45">
        <v>559</v>
      </c>
      <c r="C23" s="21" t="s">
        <v>37</v>
      </c>
      <c r="D23" s="46">
        <v>0</v>
      </c>
      <c r="E23" s="46">
        <v>44399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44399</v>
      </c>
      <c r="O23" s="47">
        <f t="shared" si="2"/>
        <v>3.5111901937524714</v>
      </c>
      <c r="P23" s="9"/>
    </row>
    <row r="24" spans="1:16" ht="15.75">
      <c r="A24" s="28" t="s">
        <v>38</v>
      </c>
      <c r="B24" s="29"/>
      <c r="C24" s="30"/>
      <c r="D24" s="31">
        <f t="shared" ref="D24:M24" si="8">SUM(D25:D26)</f>
        <v>0</v>
      </c>
      <c r="E24" s="31">
        <f t="shared" si="8"/>
        <v>56982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6"/>
        <v>56982</v>
      </c>
      <c r="O24" s="43">
        <f t="shared" si="2"/>
        <v>4.5062870699881374</v>
      </c>
      <c r="P24" s="10"/>
    </row>
    <row r="25" spans="1:16">
      <c r="A25" s="12"/>
      <c r="B25" s="44">
        <v>564</v>
      </c>
      <c r="C25" s="20" t="s">
        <v>68</v>
      </c>
      <c r="D25" s="46">
        <v>0</v>
      </c>
      <c r="E25" s="46">
        <v>17407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9">SUM(D25:M25)</f>
        <v>17407</v>
      </c>
      <c r="O25" s="47">
        <f t="shared" si="2"/>
        <v>1.3765915381573746</v>
      </c>
      <c r="P25" s="9"/>
    </row>
    <row r="26" spans="1:16">
      <c r="A26" s="12"/>
      <c r="B26" s="44">
        <v>569</v>
      </c>
      <c r="C26" s="20" t="s">
        <v>52</v>
      </c>
      <c r="D26" s="46">
        <v>0</v>
      </c>
      <c r="E26" s="46">
        <v>39575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39575</v>
      </c>
      <c r="O26" s="47">
        <f t="shared" si="2"/>
        <v>3.1296955318307633</v>
      </c>
      <c r="P26" s="9"/>
    </row>
    <row r="27" spans="1:16" ht="15.75">
      <c r="A27" s="28" t="s">
        <v>40</v>
      </c>
      <c r="B27" s="29"/>
      <c r="C27" s="30"/>
      <c r="D27" s="31">
        <f t="shared" ref="D27:M27" si="10">SUM(D28:D29)</f>
        <v>1580431</v>
      </c>
      <c r="E27" s="31">
        <f t="shared" si="10"/>
        <v>66230</v>
      </c>
      <c r="F27" s="31">
        <f t="shared" si="10"/>
        <v>0</v>
      </c>
      <c r="G27" s="31">
        <f t="shared" si="10"/>
        <v>396527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2043188</v>
      </c>
      <c r="O27" s="43">
        <f t="shared" si="2"/>
        <v>161.5807038355081</v>
      </c>
      <c r="P27" s="9"/>
    </row>
    <row r="28" spans="1:16">
      <c r="A28" s="12"/>
      <c r="B28" s="44">
        <v>572</v>
      </c>
      <c r="C28" s="20" t="s">
        <v>69</v>
      </c>
      <c r="D28" s="46">
        <v>1580431</v>
      </c>
      <c r="E28" s="46">
        <v>54154</v>
      </c>
      <c r="F28" s="46">
        <v>0</v>
      </c>
      <c r="G28" s="46">
        <v>396527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2031112</v>
      </c>
      <c r="O28" s="47">
        <f t="shared" si="2"/>
        <v>160.62570185844208</v>
      </c>
      <c r="P28" s="9"/>
    </row>
    <row r="29" spans="1:16">
      <c r="A29" s="12"/>
      <c r="B29" s="44">
        <v>574</v>
      </c>
      <c r="C29" s="20" t="s">
        <v>53</v>
      </c>
      <c r="D29" s="46">
        <v>0</v>
      </c>
      <c r="E29" s="46">
        <v>12076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12076</v>
      </c>
      <c r="O29" s="47">
        <f t="shared" si="2"/>
        <v>0.95500197706603396</v>
      </c>
      <c r="P29" s="9"/>
    </row>
    <row r="30" spans="1:16" ht="15.75">
      <c r="A30" s="28" t="s">
        <v>70</v>
      </c>
      <c r="B30" s="29"/>
      <c r="C30" s="30"/>
      <c r="D30" s="31">
        <f t="shared" ref="D30:M30" si="11">SUM(D31:D32)</f>
        <v>2244198</v>
      </c>
      <c r="E30" s="31">
        <f t="shared" si="11"/>
        <v>451322</v>
      </c>
      <c r="F30" s="31">
        <f t="shared" si="11"/>
        <v>0</v>
      </c>
      <c r="G30" s="31">
        <f t="shared" si="11"/>
        <v>0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9"/>
        <v>2695520</v>
      </c>
      <c r="O30" s="43">
        <f t="shared" si="2"/>
        <v>213.16884143930406</v>
      </c>
      <c r="P30" s="9"/>
    </row>
    <row r="31" spans="1:16">
      <c r="A31" s="12"/>
      <c r="B31" s="44">
        <v>581</v>
      </c>
      <c r="C31" s="20" t="s">
        <v>71</v>
      </c>
      <c r="D31" s="46">
        <v>2244198</v>
      </c>
      <c r="E31" s="46">
        <v>384465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2628663</v>
      </c>
      <c r="O31" s="47">
        <f t="shared" si="2"/>
        <v>207.88161328588376</v>
      </c>
      <c r="P31" s="9"/>
    </row>
    <row r="32" spans="1:16" ht="15.75" thickBot="1">
      <c r="A32" s="12"/>
      <c r="B32" s="44">
        <v>583</v>
      </c>
      <c r="C32" s="20" t="s">
        <v>43</v>
      </c>
      <c r="D32" s="46">
        <v>0</v>
      </c>
      <c r="E32" s="46">
        <v>66857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66857</v>
      </c>
      <c r="O32" s="47">
        <f t="shared" si="2"/>
        <v>5.2872281534203243</v>
      </c>
      <c r="P32" s="9"/>
    </row>
    <row r="33" spans="1:119" ht="16.5" thickBot="1">
      <c r="A33" s="14" t="s">
        <v>10</v>
      </c>
      <c r="B33" s="23"/>
      <c r="C33" s="22"/>
      <c r="D33" s="15">
        <f t="shared" ref="D33:M33" si="12">SUM(D5,D12,D15,D17,D20,D24,D27,D30)</f>
        <v>18860288</v>
      </c>
      <c r="E33" s="15">
        <f t="shared" si="12"/>
        <v>2577277</v>
      </c>
      <c r="F33" s="15">
        <f t="shared" si="12"/>
        <v>1180164</v>
      </c>
      <c r="G33" s="15">
        <f t="shared" si="12"/>
        <v>1158842</v>
      </c>
      <c r="H33" s="15">
        <f t="shared" si="12"/>
        <v>0</v>
      </c>
      <c r="I33" s="15">
        <f t="shared" si="12"/>
        <v>0</v>
      </c>
      <c r="J33" s="15">
        <f t="shared" si="12"/>
        <v>0</v>
      </c>
      <c r="K33" s="15">
        <f t="shared" si="12"/>
        <v>1919774</v>
      </c>
      <c r="L33" s="15">
        <f t="shared" si="12"/>
        <v>0</v>
      </c>
      <c r="M33" s="15">
        <f t="shared" si="12"/>
        <v>0</v>
      </c>
      <c r="N33" s="15">
        <f t="shared" si="9"/>
        <v>25696345</v>
      </c>
      <c r="O33" s="37">
        <f t="shared" si="2"/>
        <v>2032.1348359035192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80</v>
      </c>
      <c r="M35" s="93"/>
      <c r="N35" s="93"/>
      <c r="O35" s="41">
        <v>12645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49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5601102</v>
      </c>
      <c r="E5" s="26">
        <f t="shared" si="0"/>
        <v>200083</v>
      </c>
      <c r="F5" s="26">
        <f t="shared" si="0"/>
        <v>1162435</v>
      </c>
      <c r="G5" s="26">
        <f t="shared" si="0"/>
        <v>124055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1607729</v>
      </c>
      <c r="L5" s="26">
        <f t="shared" si="0"/>
        <v>0</v>
      </c>
      <c r="M5" s="26">
        <f t="shared" si="0"/>
        <v>0</v>
      </c>
      <c r="N5" s="27">
        <f t="shared" ref="N5:N16" si="1">SUM(D5:M5)</f>
        <v>8695404</v>
      </c>
      <c r="O5" s="32">
        <f t="shared" ref="O5:O32" si="2">(N5/O$34)</f>
        <v>673.4358736059479</v>
      </c>
      <c r="P5" s="6"/>
    </row>
    <row r="6" spans="1:133">
      <c r="A6" s="12"/>
      <c r="B6" s="44">
        <v>511</v>
      </c>
      <c r="C6" s="20" t="s">
        <v>19</v>
      </c>
      <c r="D6" s="46">
        <v>82314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82314</v>
      </c>
      <c r="O6" s="47">
        <f t="shared" si="2"/>
        <v>6.375</v>
      </c>
      <c r="P6" s="9"/>
    </row>
    <row r="7" spans="1:133">
      <c r="A7" s="12"/>
      <c r="B7" s="44">
        <v>512</v>
      </c>
      <c r="C7" s="20" t="s">
        <v>20</v>
      </c>
      <c r="D7" s="46">
        <v>371766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371766</v>
      </c>
      <c r="O7" s="47">
        <f t="shared" si="2"/>
        <v>28.792286245353161</v>
      </c>
      <c r="P7" s="9"/>
    </row>
    <row r="8" spans="1:133">
      <c r="A8" s="12"/>
      <c r="B8" s="44">
        <v>513</v>
      </c>
      <c r="C8" s="20" t="s">
        <v>21</v>
      </c>
      <c r="D8" s="46">
        <v>2841410</v>
      </c>
      <c r="E8" s="46">
        <v>200083</v>
      </c>
      <c r="F8" s="46">
        <v>0</v>
      </c>
      <c r="G8" s="46">
        <v>48139</v>
      </c>
      <c r="H8" s="46">
        <v>0</v>
      </c>
      <c r="I8" s="46">
        <v>0</v>
      </c>
      <c r="J8" s="46">
        <v>0</v>
      </c>
      <c r="K8" s="46">
        <v>267153</v>
      </c>
      <c r="L8" s="46">
        <v>0</v>
      </c>
      <c r="M8" s="46">
        <v>0</v>
      </c>
      <c r="N8" s="46">
        <f t="shared" si="1"/>
        <v>3356785</v>
      </c>
      <c r="O8" s="47">
        <f t="shared" si="2"/>
        <v>259.97405514250312</v>
      </c>
      <c r="P8" s="9"/>
    </row>
    <row r="9" spans="1:133">
      <c r="A9" s="12"/>
      <c r="B9" s="44">
        <v>514</v>
      </c>
      <c r="C9" s="20" t="s">
        <v>22</v>
      </c>
      <c r="D9" s="46">
        <v>456881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456881</v>
      </c>
      <c r="O9" s="47">
        <f t="shared" si="2"/>
        <v>35.384216232961585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1340576</v>
      </c>
      <c r="L10" s="46">
        <v>0</v>
      </c>
      <c r="M10" s="46">
        <v>0</v>
      </c>
      <c r="N10" s="46">
        <f t="shared" si="1"/>
        <v>1340576</v>
      </c>
      <c r="O10" s="47">
        <f t="shared" si="2"/>
        <v>103.82403965303594</v>
      </c>
      <c r="P10" s="9"/>
    </row>
    <row r="11" spans="1:133">
      <c r="A11" s="12"/>
      <c r="B11" s="44">
        <v>519</v>
      </c>
      <c r="C11" s="20" t="s">
        <v>64</v>
      </c>
      <c r="D11" s="46">
        <v>1848731</v>
      </c>
      <c r="E11" s="46">
        <v>0</v>
      </c>
      <c r="F11" s="46">
        <v>1162435</v>
      </c>
      <c r="G11" s="46">
        <v>75916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3087082</v>
      </c>
      <c r="O11" s="47">
        <f t="shared" si="2"/>
        <v>239.08627633209417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6881654</v>
      </c>
      <c r="E12" s="31">
        <f t="shared" si="3"/>
        <v>323229</v>
      </c>
      <c r="F12" s="31">
        <f t="shared" si="3"/>
        <v>0</v>
      </c>
      <c r="G12" s="31">
        <f t="shared" si="3"/>
        <v>328378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7533261</v>
      </c>
      <c r="O12" s="43">
        <f t="shared" si="2"/>
        <v>583.43099442379184</v>
      </c>
      <c r="P12" s="10"/>
    </row>
    <row r="13" spans="1:133">
      <c r="A13" s="12"/>
      <c r="B13" s="44">
        <v>521</v>
      </c>
      <c r="C13" s="20" t="s">
        <v>26</v>
      </c>
      <c r="D13" s="46">
        <v>5688064</v>
      </c>
      <c r="E13" s="46">
        <v>323229</v>
      </c>
      <c r="F13" s="46">
        <v>0</v>
      </c>
      <c r="G13" s="46">
        <v>304742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6316035</v>
      </c>
      <c r="O13" s="47">
        <f t="shared" si="2"/>
        <v>489.16008364312268</v>
      </c>
      <c r="P13" s="9"/>
    </row>
    <row r="14" spans="1:133">
      <c r="A14" s="12"/>
      <c r="B14" s="44">
        <v>524</v>
      </c>
      <c r="C14" s="20" t="s">
        <v>27</v>
      </c>
      <c r="D14" s="46">
        <v>1193590</v>
      </c>
      <c r="E14" s="46">
        <v>0</v>
      </c>
      <c r="F14" s="46">
        <v>0</v>
      </c>
      <c r="G14" s="46">
        <v>23636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1217226</v>
      </c>
      <c r="O14" s="47">
        <f t="shared" si="2"/>
        <v>94.270910780669141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1327948</v>
      </c>
      <c r="E15" s="31">
        <f t="shared" si="4"/>
        <v>0</v>
      </c>
      <c r="F15" s="31">
        <f t="shared" si="4"/>
        <v>0</v>
      </c>
      <c r="G15" s="31">
        <f t="shared" si="4"/>
        <v>124867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1452815</v>
      </c>
      <c r="O15" s="43">
        <f t="shared" si="2"/>
        <v>112.51665117719951</v>
      </c>
      <c r="P15" s="10"/>
    </row>
    <row r="16" spans="1:133">
      <c r="A16" s="12"/>
      <c r="B16" s="44">
        <v>534</v>
      </c>
      <c r="C16" s="20" t="s">
        <v>65</v>
      </c>
      <c r="D16" s="46">
        <v>1327948</v>
      </c>
      <c r="E16" s="46">
        <v>0</v>
      </c>
      <c r="F16" s="46">
        <v>0</v>
      </c>
      <c r="G16" s="46">
        <v>124867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1452815</v>
      </c>
      <c r="O16" s="47">
        <f t="shared" si="2"/>
        <v>112.51665117719951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SUM(D18:D18)</f>
        <v>518589</v>
      </c>
      <c r="E17" s="31">
        <f t="shared" si="5"/>
        <v>1481574</v>
      </c>
      <c r="F17" s="31">
        <f t="shared" si="5"/>
        <v>0</v>
      </c>
      <c r="G17" s="31">
        <f t="shared" si="5"/>
        <v>12665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ref="N17:N23" si="6">SUM(D17:M17)</f>
        <v>2012828</v>
      </c>
      <c r="O17" s="43">
        <f t="shared" si="2"/>
        <v>155.88816604708799</v>
      </c>
      <c r="P17" s="10"/>
    </row>
    <row r="18" spans="1:119">
      <c r="A18" s="12"/>
      <c r="B18" s="44">
        <v>541</v>
      </c>
      <c r="C18" s="20" t="s">
        <v>66</v>
      </c>
      <c r="D18" s="46">
        <v>518589</v>
      </c>
      <c r="E18" s="46">
        <v>1481574</v>
      </c>
      <c r="F18" s="46">
        <v>0</v>
      </c>
      <c r="G18" s="46">
        <v>12665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2012828</v>
      </c>
      <c r="O18" s="47">
        <f t="shared" si="2"/>
        <v>155.88816604708799</v>
      </c>
      <c r="P18" s="9"/>
    </row>
    <row r="19" spans="1:119" ht="15.75">
      <c r="A19" s="28" t="s">
        <v>33</v>
      </c>
      <c r="B19" s="29"/>
      <c r="C19" s="30"/>
      <c r="D19" s="31">
        <f t="shared" ref="D19:M19" si="7">SUM(D20:D22)</f>
        <v>0</v>
      </c>
      <c r="E19" s="31">
        <f t="shared" si="7"/>
        <v>112423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6"/>
        <v>112423</v>
      </c>
      <c r="O19" s="43">
        <f t="shared" si="2"/>
        <v>8.706861833952912</v>
      </c>
      <c r="P19" s="10"/>
    </row>
    <row r="20" spans="1:119">
      <c r="A20" s="13"/>
      <c r="B20" s="45">
        <v>551</v>
      </c>
      <c r="C20" s="21" t="s">
        <v>67</v>
      </c>
      <c r="D20" s="46">
        <v>0</v>
      </c>
      <c r="E20" s="46">
        <v>585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585</v>
      </c>
      <c r="O20" s="47">
        <f t="shared" si="2"/>
        <v>4.5306691449814127E-2</v>
      </c>
      <c r="P20" s="9"/>
    </row>
    <row r="21" spans="1:119">
      <c r="A21" s="13"/>
      <c r="B21" s="45">
        <v>554</v>
      </c>
      <c r="C21" s="21" t="s">
        <v>36</v>
      </c>
      <c r="D21" s="46">
        <v>0</v>
      </c>
      <c r="E21" s="46">
        <v>70482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70482</v>
      </c>
      <c r="O21" s="47">
        <f t="shared" si="2"/>
        <v>5.4586431226765804</v>
      </c>
      <c r="P21" s="9"/>
    </row>
    <row r="22" spans="1:119">
      <c r="A22" s="13"/>
      <c r="B22" s="45">
        <v>559</v>
      </c>
      <c r="C22" s="21" t="s">
        <v>37</v>
      </c>
      <c r="D22" s="46">
        <v>0</v>
      </c>
      <c r="E22" s="46">
        <v>41356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41356</v>
      </c>
      <c r="O22" s="47">
        <f t="shared" si="2"/>
        <v>3.2029120198265182</v>
      </c>
      <c r="P22" s="9"/>
    </row>
    <row r="23" spans="1:119" ht="15.75">
      <c r="A23" s="28" t="s">
        <v>38</v>
      </c>
      <c r="B23" s="29"/>
      <c r="C23" s="30"/>
      <c r="D23" s="31">
        <f t="shared" ref="D23:M23" si="8">SUM(D24:D25)</f>
        <v>0</v>
      </c>
      <c r="E23" s="31">
        <f t="shared" si="8"/>
        <v>59569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6"/>
        <v>59569</v>
      </c>
      <c r="O23" s="43">
        <f t="shared" si="2"/>
        <v>4.6134603469640645</v>
      </c>
      <c r="P23" s="10"/>
    </row>
    <row r="24" spans="1:119">
      <c r="A24" s="12"/>
      <c r="B24" s="44">
        <v>564</v>
      </c>
      <c r="C24" s="20" t="s">
        <v>68</v>
      </c>
      <c r="D24" s="46">
        <v>0</v>
      </c>
      <c r="E24" s="46">
        <v>20934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2" si="9">SUM(D24:M24)</f>
        <v>20934</v>
      </c>
      <c r="O24" s="47">
        <f t="shared" si="2"/>
        <v>1.621282527881041</v>
      </c>
      <c r="P24" s="9"/>
    </row>
    <row r="25" spans="1:119">
      <c r="A25" s="12"/>
      <c r="B25" s="44">
        <v>569</v>
      </c>
      <c r="C25" s="20" t="s">
        <v>52</v>
      </c>
      <c r="D25" s="46">
        <v>0</v>
      </c>
      <c r="E25" s="46">
        <v>38635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9"/>
        <v>38635</v>
      </c>
      <c r="O25" s="47">
        <f t="shared" si="2"/>
        <v>2.9921778190830235</v>
      </c>
      <c r="P25" s="9"/>
    </row>
    <row r="26" spans="1:119" ht="15.75">
      <c r="A26" s="28" t="s">
        <v>40</v>
      </c>
      <c r="B26" s="29"/>
      <c r="C26" s="30"/>
      <c r="D26" s="31">
        <f t="shared" ref="D26:M26" si="10">SUM(D27:D28)</f>
        <v>1385885</v>
      </c>
      <c r="E26" s="31">
        <f t="shared" si="10"/>
        <v>98742</v>
      </c>
      <c r="F26" s="31">
        <f t="shared" si="10"/>
        <v>0</v>
      </c>
      <c r="G26" s="31">
        <f t="shared" si="10"/>
        <v>482403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9"/>
        <v>1967030</v>
      </c>
      <c r="O26" s="43">
        <f t="shared" si="2"/>
        <v>152.34123296158612</v>
      </c>
      <c r="P26" s="9"/>
    </row>
    <row r="27" spans="1:119">
      <c r="A27" s="12"/>
      <c r="B27" s="44">
        <v>572</v>
      </c>
      <c r="C27" s="20" t="s">
        <v>69</v>
      </c>
      <c r="D27" s="46">
        <v>1385885</v>
      </c>
      <c r="E27" s="46">
        <v>86464</v>
      </c>
      <c r="F27" s="46">
        <v>0</v>
      </c>
      <c r="G27" s="46">
        <v>482403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1954752</v>
      </c>
      <c r="O27" s="47">
        <f t="shared" si="2"/>
        <v>151.3903345724907</v>
      </c>
      <c r="P27" s="9"/>
    </row>
    <row r="28" spans="1:119">
      <c r="A28" s="12"/>
      <c r="B28" s="44">
        <v>574</v>
      </c>
      <c r="C28" s="20" t="s">
        <v>53</v>
      </c>
      <c r="D28" s="46">
        <v>0</v>
      </c>
      <c r="E28" s="46">
        <v>12278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12278</v>
      </c>
      <c r="O28" s="47">
        <f t="shared" si="2"/>
        <v>0.95089838909541513</v>
      </c>
      <c r="P28" s="9"/>
    </row>
    <row r="29" spans="1:119" ht="15.75">
      <c r="A29" s="28" t="s">
        <v>70</v>
      </c>
      <c r="B29" s="29"/>
      <c r="C29" s="30"/>
      <c r="D29" s="31">
        <f t="shared" ref="D29:M29" si="11">SUM(D30:D31)</f>
        <v>1365518</v>
      </c>
      <c r="E29" s="31">
        <f t="shared" si="11"/>
        <v>576348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9"/>
        <v>1941866</v>
      </c>
      <c r="O29" s="43">
        <f t="shared" si="2"/>
        <v>150.39234820322181</v>
      </c>
      <c r="P29" s="9"/>
    </row>
    <row r="30" spans="1:119">
      <c r="A30" s="12"/>
      <c r="B30" s="44">
        <v>581</v>
      </c>
      <c r="C30" s="20" t="s">
        <v>71</v>
      </c>
      <c r="D30" s="46">
        <v>1365518</v>
      </c>
      <c r="E30" s="46">
        <v>434465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1799983</v>
      </c>
      <c r="O30" s="47">
        <f t="shared" si="2"/>
        <v>139.40388785625774</v>
      </c>
      <c r="P30" s="9"/>
    </row>
    <row r="31" spans="1:119" ht="15.75" thickBot="1">
      <c r="A31" s="12"/>
      <c r="B31" s="44">
        <v>583</v>
      </c>
      <c r="C31" s="20" t="s">
        <v>43</v>
      </c>
      <c r="D31" s="46">
        <v>0</v>
      </c>
      <c r="E31" s="46">
        <v>141883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141883</v>
      </c>
      <c r="O31" s="47">
        <f t="shared" si="2"/>
        <v>10.988460346964064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SUM(D5,D12,D15,D17,D19,D23,D26,D29)</f>
        <v>17080696</v>
      </c>
      <c r="E32" s="15">
        <f t="shared" si="12"/>
        <v>2851968</v>
      </c>
      <c r="F32" s="15">
        <f t="shared" si="12"/>
        <v>1162435</v>
      </c>
      <c r="G32" s="15">
        <f t="shared" si="12"/>
        <v>1072368</v>
      </c>
      <c r="H32" s="15">
        <f t="shared" si="12"/>
        <v>0</v>
      </c>
      <c r="I32" s="15">
        <f t="shared" si="12"/>
        <v>0</v>
      </c>
      <c r="J32" s="15">
        <f t="shared" si="12"/>
        <v>0</v>
      </c>
      <c r="K32" s="15">
        <f t="shared" si="12"/>
        <v>1607729</v>
      </c>
      <c r="L32" s="15">
        <f t="shared" si="12"/>
        <v>0</v>
      </c>
      <c r="M32" s="15">
        <f t="shared" si="12"/>
        <v>0</v>
      </c>
      <c r="N32" s="15">
        <f t="shared" si="9"/>
        <v>23775196</v>
      </c>
      <c r="O32" s="37">
        <f t="shared" si="2"/>
        <v>1841.3255885997521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78</v>
      </c>
      <c r="M34" s="93"/>
      <c r="N34" s="93"/>
      <c r="O34" s="41">
        <v>12912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49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5529838</v>
      </c>
      <c r="E5" s="26">
        <f t="shared" si="0"/>
        <v>195777</v>
      </c>
      <c r="F5" s="26">
        <f t="shared" si="0"/>
        <v>6159393</v>
      </c>
      <c r="G5" s="26">
        <f t="shared" si="0"/>
        <v>145117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1780247</v>
      </c>
      <c r="L5" s="26">
        <f t="shared" si="0"/>
        <v>0</v>
      </c>
      <c r="M5" s="26">
        <f t="shared" si="0"/>
        <v>0</v>
      </c>
      <c r="N5" s="27">
        <f t="shared" ref="N5:N16" si="1">SUM(D5:M5)</f>
        <v>13810372</v>
      </c>
      <c r="O5" s="32">
        <f t="shared" ref="O5:O34" si="2">(N5/O$36)</f>
        <v>1011.3043350908026</v>
      </c>
      <c r="P5" s="6"/>
    </row>
    <row r="6" spans="1:133">
      <c r="A6" s="12"/>
      <c r="B6" s="44">
        <v>511</v>
      </c>
      <c r="C6" s="20" t="s">
        <v>19</v>
      </c>
      <c r="D6" s="46">
        <v>84318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84318</v>
      </c>
      <c r="O6" s="47">
        <f t="shared" si="2"/>
        <v>6.1744288224956065</v>
      </c>
      <c r="P6" s="9"/>
    </row>
    <row r="7" spans="1:133">
      <c r="A7" s="12"/>
      <c r="B7" s="44">
        <v>512</v>
      </c>
      <c r="C7" s="20" t="s">
        <v>20</v>
      </c>
      <c r="D7" s="46">
        <v>278316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278316</v>
      </c>
      <c r="O7" s="47">
        <f t="shared" si="2"/>
        <v>20.380492091388401</v>
      </c>
      <c r="P7" s="9"/>
    </row>
    <row r="8" spans="1:133">
      <c r="A8" s="12"/>
      <c r="B8" s="44">
        <v>513</v>
      </c>
      <c r="C8" s="20" t="s">
        <v>21</v>
      </c>
      <c r="D8" s="46">
        <v>2849029</v>
      </c>
      <c r="E8" s="46">
        <v>195777</v>
      </c>
      <c r="F8" s="46">
        <v>0</v>
      </c>
      <c r="G8" s="46">
        <v>75865</v>
      </c>
      <c r="H8" s="46">
        <v>0</v>
      </c>
      <c r="I8" s="46">
        <v>0</v>
      </c>
      <c r="J8" s="46">
        <v>0</v>
      </c>
      <c r="K8" s="46">
        <v>260387</v>
      </c>
      <c r="L8" s="46">
        <v>0</v>
      </c>
      <c r="M8" s="46">
        <v>0</v>
      </c>
      <c r="N8" s="46">
        <f t="shared" si="1"/>
        <v>3381058</v>
      </c>
      <c r="O8" s="47">
        <f t="shared" si="2"/>
        <v>247.58772700644406</v>
      </c>
      <c r="P8" s="9"/>
    </row>
    <row r="9" spans="1:133">
      <c r="A9" s="12"/>
      <c r="B9" s="44">
        <v>514</v>
      </c>
      <c r="C9" s="20" t="s">
        <v>22</v>
      </c>
      <c r="D9" s="46">
        <v>456059</v>
      </c>
      <c r="E9" s="46">
        <v>0</v>
      </c>
      <c r="F9" s="46">
        <v>20750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476809</v>
      </c>
      <c r="O9" s="47">
        <f t="shared" si="2"/>
        <v>34.915714704159342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1519860</v>
      </c>
      <c r="L10" s="46">
        <v>0</v>
      </c>
      <c r="M10" s="46">
        <v>0</v>
      </c>
      <c r="N10" s="46">
        <f t="shared" si="1"/>
        <v>1519860</v>
      </c>
      <c r="O10" s="47">
        <f t="shared" si="2"/>
        <v>111.29613356766257</v>
      </c>
      <c r="P10" s="9"/>
    </row>
    <row r="11" spans="1:133">
      <c r="A11" s="12"/>
      <c r="B11" s="44">
        <v>519</v>
      </c>
      <c r="C11" s="20" t="s">
        <v>64</v>
      </c>
      <c r="D11" s="46">
        <v>1862116</v>
      </c>
      <c r="E11" s="46">
        <v>0</v>
      </c>
      <c r="F11" s="46">
        <v>6138643</v>
      </c>
      <c r="G11" s="46">
        <v>69252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8070011</v>
      </c>
      <c r="O11" s="47">
        <f t="shared" si="2"/>
        <v>590.94983889865262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7087655</v>
      </c>
      <c r="E12" s="31">
        <f t="shared" si="3"/>
        <v>404153</v>
      </c>
      <c r="F12" s="31">
        <f t="shared" si="3"/>
        <v>0</v>
      </c>
      <c r="G12" s="31">
        <f t="shared" si="3"/>
        <v>213900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7705708</v>
      </c>
      <c r="O12" s="43">
        <f t="shared" si="2"/>
        <v>564.2727006444054</v>
      </c>
      <c r="P12" s="10"/>
    </row>
    <row r="13" spans="1:133">
      <c r="A13" s="12"/>
      <c r="B13" s="44">
        <v>521</v>
      </c>
      <c r="C13" s="20" t="s">
        <v>26</v>
      </c>
      <c r="D13" s="46">
        <v>5912886</v>
      </c>
      <c r="E13" s="46">
        <v>404153</v>
      </c>
      <c r="F13" s="46">
        <v>0</v>
      </c>
      <c r="G13" s="46">
        <v>213900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6530939</v>
      </c>
      <c r="O13" s="47">
        <f t="shared" si="2"/>
        <v>478.24685120093733</v>
      </c>
      <c r="P13" s="9"/>
    </row>
    <row r="14" spans="1:133">
      <c r="A14" s="12"/>
      <c r="B14" s="44">
        <v>524</v>
      </c>
      <c r="C14" s="20" t="s">
        <v>27</v>
      </c>
      <c r="D14" s="46">
        <v>1174769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1174769</v>
      </c>
      <c r="O14" s="47">
        <f t="shared" si="2"/>
        <v>86.025849443468076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1355551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1355551</v>
      </c>
      <c r="O15" s="43">
        <f t="shared" si="2"/>
        <v>99.264132981839481</v>
      </c>
      <c r="P15" s="10"/>
    </row>
    <row r="16" spans="1:133">
      <c r="A16" s="12"/>
      <c r="B16" s="44">
        <v>534</v>
      </c>
      <c r="C16" s="20" t="s">
        <v>65</v>
      </c>
      <c r="D16" s="46">
        <v>1355551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1355551</v>
      </c>
      <c r="O16" s="47">
        <f t="shared" si="2"/>
        <v>99.264132981839481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SUM(D18:D19)</f>
        <v>450688</v>
      </c>
      <c r="E17" s="31">
        <f t="shared" si="5"/>
        <v>923151</v>
      </c>
      <c r="F17" s="31">
        <f t="shared" si="5"/>
        <v>0</v>
      </c>
      <c r="G17" s="31">
        <f t="shared" si="5"/>
        <v>4800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ref="N17:N25" si="6">SUM(D17:M17)</f>
        <v>1378639</v>
      </c>
      <c r="O17" s="43">
        <f t="shared" si="2"/>
        <v>100.95481839484475</v>
      </c>
      <c r="P17" s="10"/>
    </row>
    <row r="18" spans="1:16">
      <c r="A18" s="12"/>
      <c r="B18" s="44">
        <v>541</v>
      </c>
      <c r="C18" s="20" t="s">
        <v>66</v>
      </c>
      <c r="D18" s="46">
        <v>450688</v>
      </c>
      <c r="E18" s="46">
        <v>886969</v>
      </c>
      <c r="F18" s="46">
        <v>0</v>
      </c>
      <c r="G18" s="46">
        <v>4800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1342457</v>
      </c>
      <c r="O18" s="47">
        <f t="shared" si="2"/>
        <v>98.305287053309897</v>
      </c>
      <c r="P18" s="9"/>
    </row>
    <row r="19" spans="1:16">
      <c r="A19" s="12"/>
      <c r="B19" s="44">
        <v>545</v>
      </c>
      <c r="C19" s="20" t="s">
        <v>56</v>
      </c>
      <c r="D19" s="46">
        <v>0</v>
      </c>
      <c r="E19" s="46">
        <v>36182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36182</v>
      </c>
      <c r="O19" s="47">
        <f t="shared" si="2"/>
        <v>2.6495313415348565</v>
      </c>
      <c r="P19" s="9"/>
    </row>
    <row r="20" spans="1:16" ht="15.75">
      <c r="A20" s="28" t="s">
        <v>33</v>
      </c>
      <c r="B20" s="29"/>
      <c r="C20" s="30"/>
      <c r="D20" s="31">
        <f t="shared" ref="D20:M20" si="7">SUM(D21:D24)</f>
        <v>0</v>
      </c>
      <c r="E20" s="31">
        <f t="shared" si="7"/>
        <v>111418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6"/>
        <v>111418</v>
      </c>
      <c r="O20" s="43">
        <f t="shared" si="2"/>
        <v>8.1589045108377274</v>
      </c>
      <c r="P20" s="10"/>
    </row>
    <row r="21" spans="1:16">
      <c r="A21" s="13"/>
      <c r="B21" s="45">
        <v>551</v>
      </c>
      <c r="C21" s="21" t="s">
        <v>67</v>
      </c>
      <c r="D21" s="46">
        <v>0</v>
      </c>
      <c r="E21" s="46">
        <v>3134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3134</v>
      </c>
      <c r="O21" s="47">
        <f t="shared" si="2"/>
        <v>0.22949619214997072</v>
      </c>
      <c r="P21" s="9"/>
    </row>
    <row r="22" spans="1:16">
      <c r="A22" s="13"/>
      <c r="B22" s="45">
        <v>552</v>
      </c>
      <c r="C22" s="21" t="s">
        <v>51</v>
      </c>
      <c r="D22" s="46">
        <v>0</v>
      </c>
      <c r="E22" s="46">
        <v>1867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1867</v>
      </c>
      <c r="O22" s="47">
        <f t="shared" si="2"/>
        <v>0.13671646162858817</v>
      </c>
      <c r="P22" s="9"/>
    </row>
    <row r="23" spans="1:16">
      <c r="A23" s="13"/>
      <c r="B23" s="45">
        <v>554</v>
      </c>
      <c r="C23" s="21" t="s">
        <v>36</v>
      </c>
      <c r="D23" s="46">
        <v>0</v>
      </c>
      <c r="E23" s="46">
        <v>60667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60667</v>
      </c>
      <c r="O23" s="47">
        <f t="shared" si="2"/>
        <v>4.442516110134739</v>
      </c>
      <c r="P23" s="9"/>
    </row>
    <row r="24" spans="1:16">
      <c r="A24" s="13"/>
      <c r="B24" s="45">
        <v>559</v>
      </c>
      <c r="C24" s="21" t="s">
        <v>37</v>
      </c>
      <c r="D24" s="46">
        <v>0</v>
      </c>
      <c r="E24" s="46">
        <v>45750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45750</v>
      </c>
      <c r="O24" s="47">
        <f t="shared" si="2"/>
        <v>3.3501757469244287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SUM(D26:D27)</f>
        <v>0</v>
      </c>
      <c r="E25" s="31">
        <f t="shared" si="8"/>
        <v>114232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114232</v>
      </c>
      <c r="O25" s="43">
        <f t="shared" si="2"/>
        <v>8.364967779730522</v>
      </c>
      <c r="P25" s="10"/>
    </row>
    <row r="26" spans="1:16">
      <c r="A26" s="12"/>
      <c r="B26" s="44">
        <v>564</v>
      </c>
      <c r="C26" s="20" t="s">
        <v>68</v>
      </c>
      <c r="D26" s="46">
        <v>0</v>
      </c>
      <c r="E26" s="46">
        <v>74168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9">SUM(D26:M26)</f>
        <v>74168</v>
      </c>
      <c r="O26" s="47">
        <f t="shared" si="2"/>
        <v>5.431165787932045</v>
      </c>
      <c r="P26" s="9"/>
    </row>
    <row r="27" spans="1:16">
      <c r="A27" s="12"/>
      <c r="B27" s="44">
        <v>569</v>
      </c>
      <c r="C27" s="20" t="s">
        <v>52</v>
      </c>
      <c r="D27" s="46">
        <v>0</v>
      </c>
      <c r="E27" s="46">
        <v>40064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40064</v>
      </c>
      <c r="O27" s="47">
        <f t="shared" si="2"/>
        <v>2.933801991798477</v>
      </c>
      <c r="P27" s="9"/>
    </row>
    <row r="28" spans="1:16" ht="15.75">
      <c r="A28" s="28" t="s">
        <v>40</v>
      </c>
      <c r="B28" s="29"/>
      <c r="C28" s="30"/>
      <c r="D28" s="31">
        <f t="shared" ref="D28:M28" si="10">SUM(D29:D30)</f>
        <v>1146264</v>
      </c>
      <c r="E28" s="31">
        <f t="shared" si="10"/>
        <v>82407</v>
      </c>
      <c r="F28" s="31">
        <f t="shared" si="10"/>
        <v>0</v>
      </c>
      <c r="G28" s="31">
        <f t="shared" si="10"/>
        <v>420618</v>
      </c>
      <c r="H28" s="31">
        <f t="shared" si="10"/>
        <v>0</v>
      </c>
      <c r="I28" s="31">
        <f t="shared" si="10"/>
        <v>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9"/>
        <v>1649289</v>
      </c>
      <c r="O28" s="43">
        <f t="shared" si="2"/>
        <v>120.77394551845343</v>
      </c>
      <c r="P28" s="9"/>
    </row>
    <row r="29" spans="1:16">
      <c r="A29" s="12"/>
      <c r="B29" s="44">
        <v>572</v>
      </c>
      <c r="C29" s="20" t="s">
        <v>69</v>
      </c>
      <c r="D29" s="46">
        <v>1146264</v>
      </c>
      <c r="E29" s="46">
        <v>71740</v>
      </c>
      <c r="F29" s="46">
        <v>0</v>
      </c>
      <c r="G29" s="46">
        <v>420618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1638622</v>
      </c>
      <c r="O29" s="47">
        <f t="shared" si="2"/>
        <v>119.99282366725249</v>
      </c>
      <c r="P29" s="9"/>
    </row>
    <row r="30" spans="1:16">
      <c r="A30" s="12"/>
      <c r="B30" s="44">
        <v>574</v>
      </c>
      <c r="C30" s="20" t="s">
        <v>53</v>
      </c>
      <c r="D30" s="46">
        <v>0</v>
      </c>
      <c r="E30" s="46">
        <v>10667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10667</v>
      </c>
      <c r="O30" s="47">
        <f t="shared" si="2"/>
        <v>0.78112185120093736</v>
      </c>
      <c r="P30" s="9"/>
    </row>
    <row r="31" spans="1:16" ht="15.75">
      <c r="A31" s="28" t="s">
        <v>70</v>
      </c>
      <c r="B31" s="29"/>
      <c r="C31" s="30"/>
      <c r="D31" s="31">
        <f t="shared" ref="D31:M31" si="11">SUM(D32:D33)</f>
        <v>1268439</v>
      </c>
      <c r="E31" s="31">
        <f t="shared" si="11"/>
        <v>749155</v>
      </c>
      <c r="F31" s="31">
        <f t="shared" si="11"/>
        <v>0</v>
      </c>
      <c r="G31" s="31">
        <f t="shared" si="11"/>
        <v>0</v>
      </c>
      <c r="H31" s="31">
        <f t="shared" si="11"/>
        <v>0</v>
      </c>
      <c r="I31" s="31">
        <f t="shared" si="11"/>
        <v>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9"/>
        <v>2017594</v>
      </c>
      <c r="O31" s="43">
        <f t="shared" si="2"/>
        <v>147.74414176918572</v>
      </c>
      <c r="P31" s="9"/>
    </row>
    <row r="32" spans="1:16">
      <c r="A32" s="12"/>
      <c r="B32" s="44">
        <v>581</v>
      </c>
      <c r="C32" s="20" t="s">
        <v>71</v>
      </c>
      <c r="D32" s="46">
        <v>1268439</v>
      </c>
      <c r="E32" s="46">
        <v>384465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1652904</v>
      </c>
      <c r="O32" s="47">
        <f t="shared" si="2"/>
        <v>121.03866432337433</v>
      </c>
      <c r="P32" s="9"/>
    </row>
    <row r="33" spans="1:119" ht="15.75" thickBot="1">
      <c r="A33" s="12"/>
      <c r="B33" s="44">
        <v>583</v>
      </c>
      <c r="C33" s="20" t="s">
        <v>43</v>
      </c>
      <c r="D33" s="46">
        <v>0</v>
      </c>
      <c r="E33" s="46">
        <v>364690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364690</v>
      </c>
      <c r="O33" s="47">
        <f t="shared" si="2"/>
        <v>26.705477445811365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2">SUM(D5,D12,D15,D17,D20,D25,D28,D31)</f>
        <v>16838435</v>
      </c>
      <c r="E34" s="15">
        <f t="shared" si="12"/>
        <v>2580293</v>
      </c>
      <c r="F34" s="15">
        <f t="shared" si="12"/>
        <v>6159393</v>
      </c>
      <c r="G34" s="15">
        <f t="shared" si="12"/>
        <v>784435</v>
      </c>
      <c r="H34" s="15">
        <f t="shared" si="12"/>
        <v>0</v>
      </c>
      <c r="I34" s="15">
        <f t="shared" si="12"/>
        <v>0</v>
      </c>
      <c r="J34" s="15">
        <f t="shared" si="12"/>
        <v>0</v>
      </c>
      <c r="K34" s="15">
        <f t="shared" si="12"/>
        <v>1780247</v>
      </c>
      <c r="L34" s="15">
        <f t="shared" si="12"/>
        <v>0</v>
      </c>
      <c r="M34" s="15">
        <f t="shared" si="12"/>
        <v>0</v>
      </c>
      <c r="N34" s="15">
        <f t="shared" si="9"/>
        <v>28142803</v>
      </c>
      <c r="O34" s="37">
        <f t="shared" si="2"/>
        <v>2060.8379466900997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74</v>
      </c>
      <c r="M36" s="93"/>
      <c r="N36" s="93"/>
      <c r="O36" s="41">
        <v>13656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49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2024-07-31T19:27:12Z</cp:lastPrinted>
  <dcterms:created xsi:type="dcterms:W3CDTF">2000-08-31T21:26:31Z</dcterms:created>
  <dcterms:modified xsi:type="dcterms:W3CDTF">2024-07-31T19:27:27Z</dcterms:modified>
</cp:coreProperties>
</file>