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8" documentId="11_15123143FF6BE44991F9DEBAE01197EFBC2E673E" xr6:coauthVersionLast="47" xr6:coauthVersionMax="47" xr10:uidLastSave="{64F711E5-B394-4639-AE6C-CA7F4F5E34CC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'2007'!$A$1:$O$23</definedName>
    <definedName name="_xlnm.Print_Area" localSheetId="15">'2008'!$A$1:$O$23</definedName>
    <definedName name="_xlnm.Print_Area" localSheetId="14">'2009'!$A$1:$O$24</definedName>
    <definedName name="_xlnm.Print_Area" localSheetId="13">'2010'!$A$1:$O$23</definedName>
    <definedName name="_xlnm.Print_Area" localSheetId="12">'2011'!$A$1:$O$22</definedName>
    <definedName name="_xlnm.Print_Area" localSheetId="11">'2012'!$A$1:$O$23</definedName>
    <definedName name="_xlnm.Print_Area" localSheetId="10">'2013'!$A$1:$O$23</definedName>
    <definedName name="_xlnm.Print_Area" localSheetId="9">'2014'!$A$1:$O$23</definedName>
    <definedName name="_xlnm.Print_Area" localSheetId="8">'2015'!$A$1:$O$22</definedName>
    <definedName name="_xlnm.Print_Area" localSheetId="7">'2016'!$A$1:$O$22</definedName>
    <definedName name="_xlnm.Print_Area" localSheetId="6">'2017'!$A$1:$O$21</definedName>
    <definedName name="_xlnm.Print_Area" localSheetId="5">'2018'!$A$1:$O$22</definedName>
    <definedName name="_xlnm.Print_Area" localSheetId="4">'2019'!$A$1:$O$21</definedName>
    <definedName name="_xlnm.Print_Area" localSheetId="3">'2020'!$A$1:$O$20</definedName>
    <definedName name="_xlnm.Print_Area" localSheetId="2">'2021'!$A$1:$P$21</definedName>
    <definedName name="_xlnm.Print_Area" localSheetId="1">'2022'!$A$1:$P$20</definedName>
    <definedName name="_xlnm.Print_Area" localSheetId="0">'2023'!$A$1:$P$20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49" l="1"/>
  <c r="F16" i="49"/>
  <c r="G16" i="49"/>
  <c r="H16" i="49"/>
  <c r="I16" i="49"/>
  <c r="J16" i="49"/>
  <c r="K16" i="49"/>
  <c r="L16" i="49"/>
  <c r="M16" i="49"/>
  <c r="N16" i="49"/>
  <c r="D16" i="49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N8" i="49"/>
  <c r="M8" i="49"/>
  <c r="L8" i="49"/>
  <c r="K8" i="49"/>
  <c r="J8" i="49"/>
  <c r="I8" i="49"/>
  <c r="H8" i="49"/>
  <c r="G8" i="49"/>
  <c r="F8" i="49"/>
  <c r="E8" i="49"/>
  <c r="D8" i="49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2" i="49" l="1"/>
  <c r="P12" i="49" s="1"/>
  <c r="O10" i="49"/>
  <c r="P10" i="49" s="1"/>
  <c r="O14" i="49"/>
  <c r="P14" i="49" s="1"/>
  <c r="O8" i="49"/>
  <c r="P8" i="49" s="1"/>
  <c r="O5" i="49"/>
  <c r="P5" i="49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G16" i="48" s="1"/>
  <c r="F5" i="48"/>
  <c r="F16" i="48" s="1"/>
  <c r="E5" i="48"/>
  <c r="E16" i="48" s="1"/>
  <c r="D5" i="48"/>
  <c r="O16" i="49" l="1"/>
  <c r="P16" i="49" s="1"/>
  <c r="N16" i="48"/>
  <c r="H16" i="48"/>
  <c r="I16" i="48"/>
  <c r="J16" i="48"/>
  <c r="K16" i="48"/>
  <c r="L16" i="48"/>
  <c r="M16" i="48"/>
  <c r="D16" i="48"/>
  <c r="O10" i="48"/>
  <c r="P10" i="48" s="1"/>
  <c r="O14" i="48"/>
  <c r="P14" i="48" s="1"/>
  <c r="O12" i="48"/>
  <c r="P12" i="48" s="1"/>
  <c r="O5" i="48"/>
  <c r="P5" i="48" s="1"/>
  <c r="O8" i="48"/>
  <c r="P8" i="48" s="1"/>
  <c r="O16" i="47"/>
  <c r="P16" i="47"/>
  <c r="N15" i="47"/>
  <c r="M15" i="47"/>
  <c r="L15" i="47"/>
  <c r="K15" i="47"/>
  <c r="J15" i="47"/>
  <c r="I15" i="47"/>
  <c r="H15" i="47"/>
  <c r="G15" i="47"/>
  <c r="F15" i="47"/>
  <c r="E15" i="47"/>
  <c r="D15" i="47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3" i="47" s="1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/>
  <c r="N9" i="47"/>
  <c r="M9" i="47"/>
  <c r="L9" i="47"/>
  <c r="K9" i="47"/>
  <c r="J9" i="47"/>
  <c r="I9" i="47"/>
  <c r="H9" i="47"/>
  <c r="G9" i="47"/>
  <c r="F9" i="47"/>
  <c r="E9" i="47"/>
  <c r="D9" i="47"/>
  <c r="O8" i="47"/>
  <c r="P8" i="47"/>
  <c r="O7" i="47"/>
  <c r="P7" i="47" s="1"/>
  <c r="O6" i="47"/>
  <c r="P6" i="47" s="1"/>
  <c r="N5" i="47"/>
  <c r="M5" i="47"/>
  <c r="L5" i="47"/>
  <c r="K5" i="47"/>
  <c r="J5" i="47"/>
  <c r="I5" i="47"/>
  <c r="I17" i="47" s="1"/>
  <c r="H5" i="47"/>
  <c r="G5" i="47"/>
  <c r="F5" i="47"/>
  <c r="E5" i="47"/>
  <c r="E17" i="47" s="1"/>
  <c r="D5" i="47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 s="1"/>
  <c r="M9" i="46"/>
  <c r="L9" i="46"/>
  <c r="K9" i="46"/>
  <c r="J9" i="46"/>
  <c r="I9" i="46"/>
  <c r="H9" i="46"/>
  <c r="G9" i="46"/>
  <c r="F9" i="46"/>
  <c r="E9" i="46"/>
  <c r="D9" i="46"/>
  <c r="N8" i="46"/>
  <c r="O8" i="46" s="1"/>
  <c r="M7" i="46"/>
  <c r="L7" i="46"/>
  <c r="K7" i="46"/>
  <c r="J7" i="46"/>
  <c r="I7" i="46"/>
  <c r="H7" i="46"/>
  <c r="G7" i="46"/>
  <c r="F7" i="46"/>
  <c r="E7" i="46"/>
  <c r="D7" i="46"/>
  <c r="N7" i="46" s="1"/>
  <c r="O7" i="46" s="1"/>
  <c r="N6" i="46"/>
  <c r="O6" i="46" s="1"/>
  <c r="M5" i="46"/>
  <c r="M16" i="46" s="1"/>
  <c r="L5" i="46"/>
  <c r="L16" i="46" s="1"/>
  <c r="K5" i="46"/>
  <c r="J5" i="46"/>
  <c r="J16" i="46" s="1"/>
  <c r="I5" i="46"/>
  <c r="I16" i="46" s="1"/>
  <c r="H5" i="46"/>
  <c r="H16" i="46" s="1"/>
  <c r="G5" i="46"/>
  <c r="F5" i="46"/>
  <c r="F16" i="46" s="1"/>
  <c r="E5" i="46"/>
  <c r="E16" i="46" s="1"/>
  <c r="D5" i="46"/>
  <c r="D16" i="46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M13" i="45"/>
  <c r="L13" i="45"/>
  <c r="K13" i="45"/>
  <c r="J13" i="45"/>
  <c r="N13" i="45" s="1"/>
  <c r="O13" i="45" s="1"/>
  <c r="I13" i="45"/>
  <c r="H13" i="45"/>
  <c r="G13" i="45"/>
  <c r="F13" i="45"/>
  <c r="E13" i="45"/>
  <c r="D13" i="45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M9" i="45"/>
  <c r="L9" i="45"/>
  <c r="K9" i="45"/>
  <c r="J9" i="45"/>
  <c r="I9" i="45"/>
  <c r="H9" i="45"/>
  <c r="G9" i="45"/>
  <c r="F9" i="45"/>
  <c r="E9" i="45"/>
  <c r="D9" i="45"/>
  <c r="N8" i="45"/>
  <c r="O8" i="45" s="1"/>
  <c r="M7" i="45"/>
  <c r="L7" i="45"/>
  <c r="K7" i="45"/>
  <c r="K17" i="45" s="1"/>
  <c r="J7" i="45"/>
  <c r="I7" i="45"/>
  <c r="H7" i="45"/>
  <c r="G7" i="45"/>
  <c r="F7" i="45"/>
  <c r="E7" i="45"/>
  <c r="D7" i="45"/>
  <c r="N6" i="45"/>
  <c r="O6" i="45" s="1"/>
  <c r="M5" i="45"/>
  <c r="M17" i="45" s="1"/>
  <c r="L5" i="45"/>
  <c r="L17" i="45" s="1"/>
  <c r="K5" i="45"/>
  <c r="J5" i="45"/>
  <c r="J17" i="45" s="1"/>
  <c r="I5" i="45"/>
  <c r="H5" i="45"/>
  <c r="G5" i="45"/>
  <c r="F5" i="45"/>
  <c r="E5" i="45"/>
  <c r="N5" i="45" s="1"/>
  <c r="O5" i="45" s="1"/>
  <c r="D5" i="45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 s="1"/>
  <c r="M11" i="44"/>
  <c r="L11" i="44"/>
  <c r="L18" i="44" s="1"/>
  <c r="K11" i="44"/>
  <c r="J11" i="44"/>
  <c r="I11" i="44"/>
  <c r="H11" i="44"/>
  <c r="G11" i="44"/>
  <c r="F11" i="44"/>
  <c r="E11" i="44"/>
  <c r="D11" i="44"/>
  <c r="N10" i="44"/>
  <c r="O10" i="44" s="1"/>
  <c r="M9" i="44"/>
  <c r="L9" i="44"/>
  <c r="K9" i="44"/>
  <c r="J9" i="44"/>
  <c r="I9" i="44"/>
  <c r="H9" i="44"/>
  <c r="G9" i="44"/>
  <c r="F9" i="44"/>
  <c r="E9" i="44"/>
  <c r="D9" i="44"/>
  <c r="D18" i="44" s="1"/>
  <c r="N8" i="44"/>
  <c r="O8" i="44" s="1"/>
  <c r="M7" i="44"/>
  <c r="L7" i="44"/>
  <c r="K7" i="44"/>
  <c r="J7" i="44"/>
  <c r="I7" i="44"/>
  <c r="H7" i="44"/>
  <c r="G7" i="44"/>
  <c r="F7" i="44"/>
  <c r="E7" i="44"/>
  <c r="N7" i="44" s="1"/>
  <c r="O7" i="44" s="1"/>
  <c r="D7" i="44"/>
  <c r="N6" i="44"/>
  <c r="O6" i="44" s="1"/>
  <c r="M5" i="44"/>
  <c r="M18" i="44" s="1"/>
  <c r="L5" i="44"/>
  <c r="K5" i="44"/>
  <c r="K18" i="44" s="1"/>
  <c r="J5" i="44"/>
  <c r="I5" i="44"/>
  <c r="I18" i="44" s="1"/>
  <c r="H5" i="44"/>
  <c r="H18" i="44" s="1"/>
  <c r="G5" i="44"/>
  <c r="G18" i="44" s="1"/>
  <c r="F5" i="44"/>
  <c r="F18" i="44" s="1"/>
  <c r="E5" i="44"/>
  <c r="E18" i="44" s="1"/>
  <c r="D5" i="44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M9" i="43"/>
  <c r="L9" i="43"/>
  <c r="K9" i="43"/>
  <c r="J9" i="43"/>
  <c r="I9" i="43"/>
  <c r="H9" i="43"/>
  <c r="G9" i="43"/>
  <c r="F9" i="43"/>
  <c r="E9" i="43"/>
  <c r="N9" i="43" s="1"/>
  <c r="O9" i="43" s="1"/>
  <c r="D9" i="43"/>
  <c r="N8" i="43"/>
  <c r="O8" i="43" s="1"/>
  <c r="M7" i="43"/>
  <c r="L7" i="43"/>
  <c r="K7" i="43"/>
  <c r="J7" i="43"/>
  <c r="I7" i="43"/>
  <c r="H7" i="43"/>
  <c r="G7" i="43"/>
  <c r="F7" i="43"/>
  <c r="E7" i="43"/>
  <c r="N7" i="43" s="1"/>
  <c r="O7" i="43" s="1"/>
  <c r="D7" i="43"/>
  <c r="N6" i="43"/>
  <c r="O6" i="43" s="1"/>
  <c r="M5" i="43"/>
  <c r="M18" i="43" s="1"/>
  <c r="L5" i="43"/>
  <c r="L18" i="43" s="1"/>
  <c r="K5" i="43"/>
  <c r="K18" i="43" s="1"/>
  <c r="J5" i="43"/>
  <c r="I5" i="43"/>
  <c r="H5" i="43"/>
  <c r="G5" i="43"/>
  <c r="F5" i="43"/>
  <c r="E5" i="43"/>
  <c r="D5" i="43"/>
  <c r="D18" i="43" s="1"/>
  <c r="N17" i="42"/>
  <c r="O17" i="42" s="1"/>
  <c r="N16" i="42"/>
  <c r="O16" i="42" s="1"/>
  <c r="M15" i="42"/>
  <c r="M18" i="42" s="1"/>
  <c r="L15" i="42"/>
  <c r="K15" i="42"/>
  <c r="J15" i="42"/>
  <c r="I15" i="42"/>
  <c r="H15" i="42"/>
  <c r="G15" i="42"/>
  <c r="F15" i="42"/>
  <c r="E15" i="42"/>
  <c r="D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D18" i="42" s="1"/>
  <c r="N12" i="42"/>
  <c r="O12" i="42" s="1"/>
  <c r="M11" i="42"/>
  <c r="L11" i="42"/>
  <c r="K11" i="42"/>
  <c r="J11" i="42"/>
  <c r="I11" i="42"/>
  <c r="H11" i="42"/>
  <c r="G11" i="42"/>
  <c r="F11" i="42"/>
  <c r="E11" i="42"/>
  <c r="N11" i="42" s="1"/>
  <c r="O11" i="42" s="1"/>
  <c r="D11" i="42"/>
  <c r="N10" i="42"/>
  <c r="O10" i="42" s="1"/>
  <c r="M9" i="42"/>
  <c r="L9" i="42"/>
  <c r="K9" i="42"/>
  <c r="J9" i="42"/>
  <c r="I9" i="42"/>
  <c r="H9" i="42"/>
  <c r="G9" i="42"/>
  <c r="F9" i="42"/>
  <c r="E9" i="42"/>
  <c r="N9" i="42" s="1"/>
  <c r="O9" i="42" s="1"/>
  <c r="D9" i="42"/>
  <c r="N8" i="42"/>
  <c r="O8" i="42" s="1"/>
  <c r="M7" i="42"/>
  <c r="L7" i="42"/>
  <c r="K7" i="42"/>
  <c r="J7" i="42"/>
  <c r="I7" i="42"/>
  <c r="H7" i="42"/>
  <c r="G7" i="42"/>
  <c r="F7" i="42"/>
  <c r="E7" i="42"/>
  <c r="D7" i="42"/>
  <c r="N7" i="42" s="1"/>
  <c r="O7" i="42" s="1"/>
  <c r="N6" i="42"/>
  <c r="O6" i="42" s="1"/>
  <c r="M5" i="42"/>
  <c r="L5" i="42"/>
  <c r="L18" i="42" s="1"/>
  <c r="K5" i="42"/>
  <c r="K18" i="42" s="1"/>
  <c r="J5" i="42"/>
  <c r="J18" i="42" s="1"/>
  <c r="I5" i="42"/>
  <c r="I18" i="42" s="1"/>
  <c r="H5" i="42"/>
  <c r="H18" i="42" s="1"/>
  <c r="G5" i="42"/>
  <c r="G18" i="42" s="1"/>
  <c r="F5" i="42"/>
  <c r="E5" i="42"/>
  <c r="D5" i="42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7" i="41" s="1"/>
  <c r="O17" i="41" s="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M10" i="41"/>
  <c r="L10" i="41"/>
  <c r="K10" i="41"/>
  <c r="J10" i="41"/>
  <c r="I10" i="41"/>
  <c r="H10" i="41"/>
  <c r="G10" i="41"/>
  <c r="F10" i="41"/>
  <c r="E10" i="41"/>
  <c r="D10" i="41"/>
  <c r="N9" i="41"/>
  <c r="O9" i="41" s="1"/>
  <c r="N8" i="41"/>
  <c r="O8" i="41" s="1"/>
  <c r="M7" i="41"/>
  <c r="L7" i="41"/>
  <c r="K7" i="41"/>
  <c r="J7" i="41"/>
  <c r="I7" i="41"/>
  <c r="H7" i="41"/>
  <c r="G7" i="41"/>
  <c r="N7" i="41" s="1"/>
  <c r="O7" i="41" s="1"/>
  <c r="F7" i="41"/>
  <c r="E7" i="41"/>
  <c r="D7" i="41"/>
  <c r="N6" i="41"/>
  <c r="O6" i="41" s="1"/>
  <c r="M5" i="41"/>
  <c r="M19" i="41" s="1"/>
  <c r="L5" i="41"/>
  <c r="L19" i="41" s="1"/>
  <c r="K5" i="41"/>
  <c r="J5" i="41"/>
  <c r="I5" i="41"/>
  <c r="H5" i="41"/>
  <c r="G5" i="41"/>
  <c r="F5" i="41"/>
  <c r="E5" i="41"/>
  <c r="D5" i="41"/>
  <c r="N5" i="41" s="1"/>
  <c r="O5" i="41" s="1"/>
  <c r="M18" i="40"/>
  <c r="D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M13" i="40"/>
  <c r="L13" i="40"/>
  <c r="K13" i="40"/>
  <c r="J13" i="40"/>
  <c r="I13" i="40"/>
  <c r="H13" i="40"/>
  <c r="G13" i="40"/>
  <c r="F13" i="40"/>
  <c r="E13" i="40"/>
  <c r="N13" i="40" s="1"/>
  <c r="O13" i="40" s="1"/>
  <c r="D13" i="40"/>
  <c r="N12" i="40"/>
  <c r="O12" i="40" s="1"/>
  <c r="M11" i="40"/>
  <c r="L11" i="40"/>
  <c r="K11" i="40"/>
  <c r="J11" i="40"/>
  <c r="I11" i="40"/>
  <c r="H11" i="40"/>
  <c r="G11" i="40"/>
  <c r="F11" i="40"/>
  <c r="E11" i="40"/>
  <c r="D11" i="40"/>
  <c r="N10" i="40"/>
  <c r="O10" i="40" s="1"/>
  <c r="M9" i="40"/>
  <c r="L9" i="40"/>
  <c r="K9" i="40"/>
  <c r="J9" i="40"/>
  <c r="I9" i="40"/>
  <c r="H9" i="40"/>
  <c r="G9" i="40"/>
  <c r="N9" i="40" s="1"/>
  <c r="O9" i="40" s="1"/>
  <c r="F9" i="40"/>
  <c r="E9" i="40"/>
  <c r="D9" i="40"/>
  <c r="N8" i="40"/>
  <c r="O8" i="40" s="1"/>
  <c r="M7" i="40"/>
  <c r="L7" i="40"/>
  <c r="K7" i="40"/>
  <c r="J7" i="40"/>
  <c r="I7" i="40"/>
  <c r="H7" i="40"/>
  <c r="G7" i="40"/>
  <c r="F7" i="40"/>
  <c r="E7" i="40"/>
  <c r="D7" i="40"/>
  <c r="N6" i="40"/>
  <c r="O6" i="40" s="1"/>
  <c r="M5" i="40"/>
  <c r="L5" i="40"/>
  <c r="L18" i="40" s="1"/>
  <c r="K5" i="40"/>
  <c r="K18" i="40" s="1"/>
  <c r="J5" i="40"/>
  <c r="J18" i="40" s="1"/>
  <c r="I5" i="40"/>
  <c r="I18" i="40" s="1"/>
  <c r="H5" i="40"/>
  <c r="G5" i="40"/>
  <c r="F5" i="40"/>
  <c r="E5" i="40"/>
  <c r="D5" i="40"/>
  <c r="N18" i="39"/>
  <c r="O18" i="39" s="1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/>
  <c r="M11" i="39"/>
  <c r="L11" i="39"/>
  <c r="K11" i="39"/>
  <c r="J11" i="39"/>
  <c r="I11" i="39"/>
  <c r="I19" i="39" s="1"/>
  <c r="H11" i="39"/>
  <c r="G11" i="39"/>
  <c r="F11" i="39"/>
  <c r="E11" i="39"/>
  <c r="D11" i="39"/>
  <c r="N10" i="39"/>
  <c r="O10" i="39"/>
  <c r="M9" i="39"/>
  <c r="L9" i="39"/>
  <c r="K9" i="39"/>
  <c r="J9" i="39"/>
  <c r="I9" i="39"/>
  <c r="H9" i="39"/>
  <c r="G9" i="39"/>
  <c r="F9" i="39"/>
  <c r="E9" i="39"/>
  <c r="D9" i="39"/>
  <c r="N9" i="39" s="1"/>
  <c r="O9" i="39" s="1"/>
  <c r="N8" i="39"/>
  <c r="O8" i="39" s="1"/>
  <c r="M7" i="39"/>
  <c r="L7" i="39"/>
  <c r="K7" i="39"/>
  <c r="J7" i="39"/>
  <c r="I7" i="39"/>
  <c r="H7" i="39"/>
  <c r="G7" i="39"/>
  <c r="F7" i="39"/>
  <c r="E7" i="39"/>
  <c r="D7" i="39"/>
  <c r="N7" i="39" s="1"/>
  <c r="O7" i="39" s="1"/>
  <c r="N6" i="39"/>
  <c r="O6" i="39" s="1"/>
  <c r="M5" i="39"/>
  <c r="L5" i="39"/>
  <c r="K5" i="39"/>
  <c r="J5" i="39"/>
  <c r="I5" i="39"/>
  <c r="H5" i="39"/>
  <c r="G5" i="39"/>
  <c r="F5" i="39"/>
  <c r="F19" i="39" s="1"/>
  <c r="E5" i="39"/>
  <c r="E19" i="39" s="1"/>
  <c r="D5" i="39"/>
  <c r="N5" i="39" s="1"/>
  <c r="O5" i="39" s="1"/>
  <c r="N18" i="38"/>
  <c r="O18" i="38"/>
  <c r="M17" i="38"/>
  <c r="L17" i="38"/>
  <c r="K17" i="38"/>
  <c r="J17" i="38"/>
  <c r="I17" i="38"/>
  <c r="H17" i="38"/>
  <c r="G17" i="38"/>
  <c r="F17" i="38"/>
  <c r="E17" i="38"/>
  <c r="D17" i="38"/>
  <c r="N16" i="38"/>
  <c r="O16" i="38"/>
  <c r="M15" i="38"/>
  <c r="L15" i="38"/>
  <c r="K15" i="38"/>
  <c r="J15" i="38"/>
  <c r="I15" i="38"/>
  <c r="H15" i="38"/>
  <c r="G15" i="38"/>
  <c r="F15" i="38"/>
  <c r="E15" i="38"/>
  <c r="D15" i="38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E19" i="38" s="1"/>
  <c r="D12" i="38"/>
  <c r="D19" i="38" s="1"/>
  <c r="N12" i="38"/>
  <c r="O12" i="38" s="1"/>
  <c r="N11" i="38"/>
  <c r="O11" i="38" s="1"/>
  <c r="M10" i="38"/>
  <c r="L10" i="38"/>
  <c r="K10" i="38"/>
  <c r="J10" i="38"/>
  <c r="I10" i="38"/>
  <c r="H10" i="38"/>
  <c r="G10" i="38"/>
  <c r="F10" i="38"/>
  <c r="E10" i="38"/>
  <c r="D10" i="38"/>
  <c r="N9" i="38"/>
  <c r="O9" i="38" s="1"/>
  <c r="N8" i="38"/>
  <c r="O8" i="38" s="1"/>
  <c r="M7" i="38"/>
  <c r="L7" i="38"/>
  <c r="K7" i="38"/>
  <c r="J7" i="38"/>
  <c r="I7" i="38"/>
  <c r="I19" i="38" s="1"/>
  <c r="H7" i="38"/>
  <c r="H19" i="38" s="1"/>
  <c r="G7" i="38"/>
  <c r="F7" i="38"/>
  <c r="E7" i="38"/>
  <c r="D7" i="38"/>
  <c r="N6" i="38"/>
  <c r="O6" i="38" s="1"/>
  <c r="M5" i="38"/>
  <c r="L5" i="38"/>
  <c r="K5" i="38"/>
  <c r="J5" i="38"/>
  <c r="I5" i="38"/>
  <c r="H5" i="38"/>
  <c r="G5" i="38"/>
  <c r="F5" i="38"/>
  <c r="E5" i="38"/>
  <c r="D5" i="38"/>
  <c r="N18" i="37"/>
  <c r="O18" i="37" s="1"/>
  <c r="N17" i="37"/>
  <c r="O17" i="37"/>
  <c r="M16" i="37"/>
  <c r="L16" i="37"/>
  <c r="K16" i="37"/>
  <c r="J16" i="37"/>
  <c r="I16" i="37"/>
  <c r="H16" i="37"/>
  <c r="G16" i="37"/>
  <c r="F16" i="37"/>
  <c r="E16" i="37"/>
  <c r="D16" i="37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4" i="37" s="1"/>
  <c r="O14" i="37" s="1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/>
  <c r="M9" i="37"/>
  <c r="L9" i="37"/>
  <c r="K9" i="37"/>
  <c r="J9" i="37"/>
  <c r="I9" i="37"/>
  <c r="H9" i="37"/>
  <c r="G9" i="37"/>
  <c r="F9" i="37"/>
  <c r="E9" i="37"/>
  <c r="D9" i="37"/>
  <c r="N8" i="37"/>
  <c r="O8" i="37" s="1"/>
  <c r="M7" i="37"/>
  <c r="L7" i="37"/>
  <c r="K7" i="37"/>
  <c r="J7" i="37"/>
  <c r="I7" i="37"/>
  <c r="H7" i="37"/>
  <c r="G7" i="37"/>
  <c r="F7" i="37"/>
  <c r="E7" i="37"/>
  <c r="D7" i="37"/>
  <c r="N6" i="37"/>
  <c r="O6" i="37"/>
  <c r="M5" i="37"/>
  <c r="L5" i="37"/>
  <c r="K5" i="37"/>
  <c r="J5" i="37"/>
  <c r="J19" i="37" s="1"/>
  <c r="I5" i="37"/>
  <c r="H5" i="37"/>
  <c r="G5" i="37"/>
  <c r="F5" i="37"/>
  <c r="E5" i="37"/>
  <c r="E19" i="37" s="1"/>
  <c r="D5" i="37"/>
  <c r="N18" i="36"/>
  <c r="O18" i="36" s="1"/>
  <c r="N17" i="36"/>
  <c r="O17" i="36"/>
  <c r="M16" i="36"/>
  <c r="L16" i="36"/>
  <c r="K16" i="36"/>
  <c r="J16" i="36"/>
  <c r="I16" i="36"/>
  <c r="H16" i="36"/>
  <c r="G16" i="36"/>
  <c r="F16" i="36"/>
  <c r="E16" i="36"/>
  <c r="N16" i="36" s="1"/>
  <c r="O16" i="36" s="1"/>
  <c r="D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 s="1"/>
  <c r="N12" i="36"/>
  <c r="O12" i="36" s="1"/>
  <c r="M11" i="36"/>
  <c r="L11" i="36"/>
  <c r="K11" i="36"/>
  <c r="J11" i="36"/>
  <c r="I11" i="36"/>
  <c r="H11" i="36"/>
  <c r="G11" i="36"/>
  <c r="F11" i="36"/>
  <c r="E11" i="36"/>
  <c r="D11" i="36"/>
  <c r="N10" i="36"/>
  <c r="O10" i="36" s="1"/>
  <c r="M9" i="36"/>
  <c r="L9" i="36"/>
  <c r="K9" i="36"/>
  <c r="J9" i="36"/>
  <c r="I9" i="36"/>
  <c r="H9" i="36"/>
  <c r="G9" i="36"/>
  <c r="F9" i="36"/>
  <c r="E9" i="36"/>
  <c r="D9" i="36"/>
  <c r="N8" i="36"/>
  <c r="O8" i="36" s="1"/>
  <c r="M7" i="36"/>
  <c r="L7" i="36"/>
  <c r="L19" i="36" s="1"/>
  <c r="K7" i="36"/>
  <c r="K19" i="36" s="1"/>
  <c r="J7" i="36"/>
  <c r="I7" i="36"/>
  <c r="H7" i="36"/>
  <c r="G7" i="36"/>
  <c r="F7" i="36"/>
  <c r="E7" i="36"/>
  <c r="D7" i="36"/>
  <c r="N6" i="36"/>
  <c r="O6" i="36" s="1"/>
  <c r="M5" i="36"/>
  <c r="L5" i="36"/>
  <c r="K5" i="36"/>
  <c r="J5" i="36"/>
  <c r="I5" i="36"/>
  <c r="H5" i="36"/>
  <c r="G5" i="36"/>
  <c r="F5" i="36"/>
  <c r="E5" i="36"/>
  <c r="D5" i="36"/>
  <c r="D19" i="36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M14" i="35"/>
  <c r="L14" i="35"/>
  <c r="K14" i="35"/>
  <c r="J14" i="35"/>
  <c r="I14" i="35"/>
  <c r="H14" i="35"/>
  <c r="G14" i="35"/>
  <c r="F14" i="35"/>
  <c r="E14" i="35"/>
  <c r="E18" i="35" s="1"/>
  <c r="D14" i="35"/>
  <c r="N13" i="35"/>
  <c r="O13" i="35" s="1"/>
  <c r="N12" i="35"/>
  <c r="O12" i="35" s="1"/>
  <c r="M11" i="35"/>
  <c r="L11" i="35"/>
  <c r="K11" i="35"/>
  <c r="J11" i="35"/>
  <c r="I11" i="35"/>
  <c r="H11" i="35"/>
  <c r="G11" i="35"/>
  <c r="F11" i="35"/>
  <c r="E11" i="35"/>
  <c r="D11" i="35"/>
  <c r="N10" i="35"/>
  <c r="O10" i="35" s="1"/>
  <c r="M9" i="35"/>
  <c r="L9" i="35"/>
  <c r="K9" i="35"/>
  <c r="J9" i="35"/>
  <c r="I9" i="35"/>
  <c r="I18" i="35" s="1"/>
  <c r="H9" i="35"/>
  <c r="G9" i="35"/>
  <c r="F9" i="35"/>
  <c r="E9" i="35"/>
  <c r="D9" i="35"/>
  <c r="N8" i="35"/>
  <c r="O8" i="35" s="1"/>
  <c r="M7" i="35"/>
  <c r="L7" i="35"/>
  <c r="K7" i="35"/>
  <c r="J7" i="35"/>
  <c r="I7" i="35"/>
  <c r="H7" i="35"/>
  <c r="H18" i="35" s="1"/>
  <c r="G7" i="35"/>
  <c r="F7" i="35"/>
  <c r="E7" i="35"/>
  <c r="D7" i="35"/>
  <c r="N7" i="35" s="1"/>
  <c r="O7" i="35" s="1"/>
  <c r="N6" i="35"/>
  <c r="O6" i="35" s="1"/>
  <c r="M5" i="35"/>
  <c r="M18" i="35" s="1"/>
  <c r="L5" i="35"/>
  <c r="L18" i="35" s="1"/>
  <c r="K5" i="35"/>
  <c r="K18" i="35" s="1"/>
  <c r="J5" i="35"/>
  <c r="I5" i="35"/>
  <c r="H5" i="35"/>
  <c r="G5" i="35"/>
  <c r="F5" i="35"/>
  <c r="E5" i="35"/>
  <c r="D5" i="35"/>
  <c r="N18" i="34"/>
  <c r="O18" i="34" s="1"/>
  <c r="M17" i="34"/>
  <c r="L17" i="34"/>
  <c r="K17" i="34"/>
  <c r="J17" i="34"/>
  <c r="I17" i="34"/>
  <c r="H17" i="34"/>
  <c r="G17" i="34"/>
  <c r="F17" i="34"/>
  <c r="E17" i="34"/>
  <c r="D17" i="34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N14" i="34"/>
  <c r="O14" i="34" s="1"/>
  <c r="N13" i="34"/>
  <c r="O13" i="34" s="1"/>
  <c r="M12" i="34"/>
  <c r="L12" i="34"/>
  <c r="K12" i="34"/>
  <c r="J12" i="34"/>
  <c r="I12" i="34"/>
  <c r="H12" i="34"/>
  <c r="G12" i="34"/>
  <c r="F12" i="34"/>
  <c r="E12" i="34"/>
  <c r="D12" i="34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N8" i="34"/>
  <c r="O8" i="34" s="1"/>
  <c r="M7" i="34"/>
  <c r="L7" i="34"/>
  <c r="K7" i="34"/>
  <c r="J7" i="34"/>
  <c r="I7" i="34"/>
  <c r="H7" i="34"/>
  <c r="G7" i="34"/>
  <c r="F7" i="34"/>
  <c r="E7" i="34"/>
  <c r="D7" i="34"/>
  <c r="N6" i="34"/>
  <c r="O6" i="34" s="1"/>
  <c r="M5" i="34"/>
  <c r="M19" i="34" s="1"/>
  <c r="L5" i="34"/>
  <c r="K5" i="34"/>
  <c r="J5" i="34"/>
  <c r="I5" i="34"/>
  <c r="H5" i="34"/>
  <c r="G5" i="34"/>
  <c r="F5" i="34"/>
  <c r="F19" i="34" s="1"/>
  <c r="E5" i="34"/>
  <c r="D5" i="34"/>
  <c r="D19" i="34" s="1"/>
  <c r="E17" i="33"/>
  <c r="F17" i="33"/>
  <c r="G17" i="33"/>
  <c r="H17" i="33"/>
  <c r="I17" i="33"/>
  <c r="J17" i="33"/>
  <c r="K17" i="33"/>
  <c r="L17" i="33"/>
  <c r="M17" i="33"/>
  <c r="D17" i="33"/>
  <c r="E15" i="33"/>
  <c r="F15" i="33"/>
  <c r="G15" i="33"/>
  <c r="H15" i="33"/>
  <c r="I15" i="33"/>
  <c r="J15" i="33"/>
  <c r="K15" i="33"/>
  <c r="L15" i="33"/>
  <c r="M15" i="33"/>
  <c r="E12" i="33"/>
  <c r="F12" i="33"/>
  <c r="G12" i="33"/>
  <c r="H12" i="33"/>
  <c r="I12" i="33"/>
  <c r="J12" i="33"/>
  <c r="K12" i="33"/>
  <c r="L12" i="33"/>
  <c r="M12" i="33"/>
  <c r="E10" i="33"/>
  <c r="F10" i="33"/>
  <c r="G10" i="33"/>
  <c r="H10" i="33"/>
  <c r="I10" i="33"/>
  <c r="J10" i="33"/>
  <c r="K10" i="33"/>
  <c r="K20" i="33" s="1"/>
  <c r="L10" i="33"/>
  <c r="M10" i="33"/>
  <c r="E7" i="33"/>
  <c r="F7" i="33"/>
  <c r="G7" i="33"/>
  <c r="H7" i="33"/>
  <c r="I7" i="33"/>
  <c r="J7" i="33"/>
  <c r="K7" i="33"/>
  <c r="L7" i="33"/>
  <c r="M7" i="33"/>
  <c r="E5" i="33"/>
  <c r="F5" i="33"/>
  <c r="G5" i="33"/>
  <c r="H5" i="33"/>
  <c r="I5" i="33"/>
  <c r="J5" i="33"/>
  <c r="K5" i="33"/>
  <c r="L5" i="33"/>
  <c r="M5" i="33"/>
  <c r="D15" i="33"/>
  <c r="D12" i="33"/>
  <c r="D10" i="33"/>
  <c r="N10" i="33" s="1"/>
  <c r="O10" i="33" s="1"/>
  <c r="D7" i="33"/>
  <c r="N7" i="33" s="1"/>
  <c r="O7" i="33" s="1"/>
  <c r="D5" i="33"/>
  <c r="D20" i="33" s="1"/>
  <c r="N19" i="33"/>
  <c r="O19" i="33" s="1"/>
  <c r="N18" i="33"/>
  <c r="O18" i="33" s="1"/>
  <c r="N16" i="33"/>
  <c r="O16" i="33"/>
  <c r="N14" i="33"/>
  <c r="O14" i="33"/>
  <c r="N13" i="33"/>
  <c r="O13" i="33" s="1"/>
  <c r="N9" i="33"/>
  <c r="O9" i="33" s="1"/>
  <c r="N6" i="33"/>
  <c r="O6" i="33"/>
  <c r="N11" i="33"/>
  <c r="O11" i="33" s="1"/>
  <c r="N8" i="33"/>
  <c r="O8" i="33"/>
  <c r="N12" i="41" l="1"/>
  <c r="O12" i="41" s="1"/>
  <c r="E19" i="34"/>
  <c r="M19" i="38"/>
  <c r="I19" i="34"/>
  <c r="N9" i="36"/>
  <c r="O9" i="36" s="1"/>
  <c r="G19" i="36"/>
  <c r="J19" i="39"/>
  <c r="E19" i="41"/>
  <c r="K16" i="46"/>
  <c r="N13" i="46"/>
  <c r="O13" i="46" s="1"/>
  <c r="K17" i="47"/>
  <c r="L17" i="47"/>
  <c r="G19" i="34"/>
  <c r="N19" i="34" s="1"/>
  <c r="O19" i="34" s="1"/>
  <c r="J18" i="44"/>
  <c r="N15" i="45"/>
  <c r="O15" i="45" s="1"/>
  <c r="J19" i="34"/>
  <c r="N10" i="34"/>
  <c r="O10" i="34" s="1"/>
  <c r="N11" i="35"/>
  <c r="O11" i="35" s="1"/>
  <c r="K19" i="34"/>
  <c r="J20" i="33"/>
  <c r="N17" i="38"/>
  <c r="O17" i="38" s="1"/>
  <c r="L19" i="39"/>
  <c r="N7" i="40"/>
  <c r="O7" i="40" s="1"/>
  <c r="G19" i="41"/>
  <c r="E18" i="43"/>
  <c r="M17" i="47"/>
  <c r="O11" i="47"/>
  <c r="P11" i="47" s="1"/>
  <c r="I20" i="33"/>
  <c r="N15" i="33"/>
  <c r="O15" i="33" s="1"/>
  <c r="N15" i="34"/>
  <c r="O15" i="34" s="1"/>
  <c r="N16" i="35"/>
  <c r="O16" i="35" s="1"/>
  <c r="N11" i="37"/>
  <c r="O11" i="37" s="1"/>
  <c r="M19" i="39"/>
  <c r="N13" i="39"/>
  <c r="O13" i="39" s="1"/>
  <c r="H19" i="41"/>
  <c r="N10" i="41"/>
  <c r="O10" i="41" s="1"/>
  <c r="F18" i="43"/>
  <c r="N18" i="43" s="1"/>
  <c r="O18" i="43" s="1"/>
  <c r="D17" i="45"/>
  <c r="N17" i="47"/>
  <c r="N15" i="39"/>
  <c r="O15" i="39" s="1"/>
  <c r="N7" i="38"/>
  <c r="O7" i="38" s="1"/>
  <c r="N5" i="38"/>
  <c r="O5" i="38" s="1"/>
  <c r="N5" i="37"/>
  <c r="O5" i="37" s="1"/>
  <c r="H17" i="45"/>
  <c r="N14" i="35"/>
  <c r="O14" i="35" s="1"/>
  <c r="G18" i="43"/>
  <c r="J19" i="41"/>
  <c r="L19" i="34"/>
  <c r="K19" i="38"/>
  <c r="N15" i="44"/>
  <c r="O15" i="44" s="1"/>
  <c r="I17" i="45"/>
  <c r="D17" i="47"/>
  <c r="L19" i="37"/>
  <c r="M19" i="37"/>
  <c r="N13" i="42"/>
  <c r="O13" i="42" s="1"/>
  <c r="F19" i="38"/>
  <c r="N15" i="40"/>
  <c r="O15" i="40" s="1"/>
  <c r="K19" i="41"/>
  <c r="N15" i="42"/>
  <c r="O15" i="42" s="1"/>
  <c r="E20" i="33"/>
  <c r="N20" i="33" s="1"/>
  <c r="O20" i="33" s="1"/>
  <c r="J18" i="43"/>
  <c r="G18" i="35"/>
  <c r="H19" i="37"/>
  <c r="N9" i="37"/>
  <c r="O9" i="37" s="1"/>
  <c r="E18" i="40"/>
  <c r="N11" i="46"/>
  <c r="O11" i="46" s="1"/>
  <c r="F17" i="47"/>
  <c r="N5" i="46"/>
  <c r="O5" i="46" s="1"/>
  <c r="M20" i="33"/>
  <c r="H19" i="39"/>
  <c r="N15" i="43"/>
  <c r="O15" i="43" s="1"/>
  <c r="N9" i="46"/>
  <c r="O9" i="46" s="1"/>
  <c r="F19" i="37"/>
  <c r="F19" i="41"/>
  <c r="N13" i="43"/>
  <c r="O13" i="43" s="1"/>
  <c r="N11" i="44"/>
  <c r="O11" i="44" s="1"/>
  <c r="G17" i="45"/>
  <c r="N9" i="45"/>
  <c r="O9" i="45" s="1"/>
  <c r="D19" i="41"/>
  <c r="N19" i="41" s="1"/>
  <c r="O19" i="41" s="1"/>
  <c r="N12" i="34"/>
  <c r="O12" i="34" s="1"/>
  <c r="N7" i="36"/>
  <c r="O7" i="36" s="1"/>
  <c r="N11" i="36"/>
  <c r="O11" i="36" s="1"/>
  <c r="I19" i="37"/>
  <c r="N15" i="38"/>
  <c r="O15" i="38" s="1"/>
  <c r="G19" i="39"/>
  <c r="F18" i="40"/>
  <c r="O9" i="47"/>
  <c r="P9" i="47" s="1"/>
  <c r="N7" i="45"/>
  <c r="O7" i="45" s="1"/>
  <c r="F19" i="36"/>
  <c r="H19" i="36"/>
  <c r="N11" i="39"/>
  <c r="O11" i="39" s="1"/>
  <c r="J19" i="36"/>
  <c r="E19" i="36"/>
  <c r="K19" i="39"/>
  <c r="M19" i="36"/>
  <c r="I19" i="41"/>
  <c r="D18" i="35"/>
  <c r="N18" i="35" s="1"/>
  <c r="O18" i="35" s="1"/>
  <c r="N10" i="38"/>
  <c r="O10" i="38" s="1"/>
  <c r="N15" i="41"/>
  <c r="O15" i="41" s="1"/>
  <c r="F17" i="45"/>
  <c r="N16" i="37"/>
  <c r="O16" i="37" s="1"/>
  <c r="N5" i="35"/>
  <c r="O5" i="35" s="1"/>
  <c r="L19" i="38"/>
  <c r="N12" i="33"/>
  <c r="O12" i="33" s="1"/>
  <c r="N17" i="33"/>
  <c r="O17" i="33" s="1"/>
  <c r="I19" i="36"/>
  <c r="N5" i="40"/>
  <c r="O5" i="40" s="1"/>
  <c r="N5" i="42"/>
  <c r="O5" i="42" s="1"/>
  <c r="J17" i="47"/>
  <c r="N11" i="43"/>
  <c r="O11" i="43" s="1"/>
  <c r="N9" i="44"/>
  <c r="O9" i="44" s="1"/>
  <c r="G17" i="47"/>
  <c r="N11" i="45"/>
  <c r="O11" i="45" s="1"/>
  <c r="H17" i="47"/>
  <c r="H19" i="34"/>
  <c r="N7" i="37"/>
  <c r="O7" i="37" s="1"/>
  <c r="H20" i="33"/>
  <c r="N11" i="40"/>
  <c r="O11" i="40" s="1"/>
  <c r="G20" i="33"/>
  <c r="H18" i="43"/>
  <c r="N7" i="34"/>
  <c r="O7" i="34" s="1"/>
  <c r="J19" i="38"/>
  <c r="G19" i="38"/>
  <c r="I18" i="43"/>
  <c r="L20" i="33"/>
  <c r="D19" i="37"/>
  <c r="F20" i="33"/>
  <c r="J18" i="35"/>
  <c r="G19" i="37"/>
  <c r="K19" i="37"/>
  <c r="H18" i="40"/>
  <c r="F18" i="42"/>
  <c r="O15" i="47"/>
  <c r="P15" i="47" s="1"/>
  <c r="O16" i="48"/>
  <c r="P16" i="48" s="1"/>
  <c r="N18" i="44"/>
  <c r="O18" i="44" s="1"/>
  <c r="N19" i="38"/>
  <c r="O19" i="38" s="1"/>
  <c r="O17" i="47"/>
  <c r="P17" i="47" s="1"/>
  <c r="N19" i="36"/>
  <c r="O19" i="36" s="1"/>
  <c r="N5" i="33"/>
  <c r="O5" i="33" s="1"/>
  <c r="N5" i="36"/>
  <c r="O5" i="36" s="1"/>
  <c r="N5" i="44"/>
  <c r="O5" i="44" s="1"/>
  <c r="N5" i="43"/>
  <c r="O5" i="43" s="1"/>
  <c r="N9" i="35"/>
  <c r="O9" i="35" s="1"/>
  <c r="F18" i="35"/>
  <c r="G18" i="40"/>
  <c r="N18" i="40" s="1"/>
  <c r="O18" i="40" s="1"/>
  <c r="G16" i="46"/>
  <c r="N16" i="46" s="1"/>
  <c r="O16" i="46" s="1"/>
  <c r="E17" i="45"/>
  <c r="O5" i="47"/>
  <c r="P5" i="47" s="1"/>
  <c r="D19" i="39"/>
  <c r="N19" i="39" s="1"/>
  <c r="O19" i="39" s="1"/>
  <c r="E18" i="42"/>
  <c r="N18" i="42" s="1"/>
  <c r="O18" i="42" s="1"/>
  <c r="N5" i="34"/>
  <c r="O5" i="34" s="1"/>
  <c r="N17" i="45" l="1"/>
  <c r="O17" i="45" s="1"/>
  <c r="N19" i="37"/>
  <c r="O19" i="37" s="1"/>
</calcChain>
</file>

<file path=xl/sharedStrings.xml><?xml version="1.0" encoding="utf-8"?>
<sst xmlns="http://schemas.openxmlformats.org/spreadsheetml/2006/main" count="581" uniqueCount="81">
  <si>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</si>
  <si>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</si>
  <si>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</si>
  <si>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</si>
  <si>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</si>
  <si>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</si>
  <si>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</si>
  <si>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</si>
  <si>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</si>
  <si>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</si>
  <si>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</si>
  <si>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</si>
  <si>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</si>
  <si>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</si>
  <si>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</si>
  <si>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</si>
  <si>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</si>
  <si>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</si>
  <si>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</si>
  <si>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Other General Government Services</t>
  </si>
  <si>
    <t>Public Safety</t>
  </si>
  <si>
    <t>Law Enforcement</t>
  </si>
  <si>
    <t>Fire Control</t>
  </si>
  <si>
    <t>Physical Environment</t>
  </si>
  <si>
    <t>Water Utility Services</t>
  </si>
  <si>
    <t>Transportation</t>
  </si>
  <si>
    <t>Road and Street Facilities</t>
  </si>
  <si>
    <t>Other Transportation Systems / Services</t>
  </si>
  <si>
    <t>Culture / Recreation</t>
  </si>
  <si>
    <t>Parks and Recreation</t>
  </si>
  <si>
    <t>Inter-Fund Group Transfers Out</t>
  </si>
  <si>
    <t>Proprietary - Non-Operating Interest Expense</t>
  </si>
  <si>
    <t>Other Uses and Non-Operating</t>
  </si>
  <si>
    <t>2009 Municipal Population:</t>
  </si>
  <si>
    <t>Sopchoppy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</si>
  <si>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</si>
  <si>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</si>
  <si>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</si>
  <si>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</si>
  <si>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</si>
  <si>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</si>
  <si>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</si>
  <si>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</si>
  <si>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</si>
  <si>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</si>
  <si>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</si>
  <si>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</si>
  <si>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</si>
  <si>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Road / Street Facilities</t>
  </si>
  <si>
    <t>Parks / Recreation</t>
  </si>
  <si>
    <t>Other Uses</t>
  </si>
  <si>
    <t>Interfund Transfers Out</t>
  </si>
  <si>
    <t>Other Non-Operating Disbursements</t>
  </si>
  <si>
    <t>Non-Operating Interest Expense</t>
  </si>
  <si>
    <t>2014 Municipal Population:</t>
  </si>
  <si>
    <t>Local Fiscal Year Ended September 30, 2015</t>
  </si>
  <si>
    <t>2015 Municipal Population:</t>
  </si>
  <si>
    <t>Local Fiscal Year Ended September 30, 2007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</si>
  <si>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</si>
  <si>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</si>
  <si>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</si>
  <si>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</si>
  <si>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</si>
  <si>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</si>
  <si>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</si>
  <si>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</si>
  <si>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</si>
  <si>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</si>
  <si>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</si>
  <si>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</si>
  <si>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</si>
  <si>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</si>
  <si>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</si>
  <si>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Executive</t>
  </si>
  <si>
    <t>Financial and Administrative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</si>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</sst>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BF4A30-4BA1-4F4F-9A34-430FD7EF4803}">
  <sheetPr>
    <pageSetUpPr fitToPage="1"/>
  </sheetPr>
  <dimension ref="A1:ED20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79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70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71</v>
      </c>
      <c r="N4" s="95" t="s">
        <v>5</v>
      </c>
      <c r="O4" s="95" t="s">
        <v>72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SUM(D6:D7)</f>
        <v>97445</v>
      </c>
      <c r="E5" s="100">
        <f>SUM(E6:E7)</f>
        <v>0</v>
      </c>
      <c r="F5" s="100">
        <f>SUM(F6:F7)</f>
        <v>0</v>
      </c>
      <c r="G5" s="100">
        <f>SUM(G6:G7)</f>
        <v>0</v>
      </c>
      <c r="H5" s="100">
        <f>SUM(H6:H7)</f>
        <v>0</v>
      </c>
      <c r="I5" s="100">
        <f>SUM(I6:I7)</f>
        <v>0</v>
      </c>
      <c r="J5" s="100">
        <f>SUM(J6:J7)</f>
        <v>0</v>
      </c>
      <c r="K5" s="100">
        <f>SUM(K6:K7)</f>
        <v>0</v>
      </c>
      <c r="L5" s="100">
        <f>SUM(L6:L7)</f>
        <v>0</v>
      </c>
      <c r="M5" s="100">
        <f>SUM(M6:M7)</f>
        <v>0</v>
      </c>
      <c r="N5" s="100">
        <f>SUM(N6:N7)</f>
        <v>0</v>
      </c>
      <c r="O5" s="101">
        <f>SUM(D5:N5)</f>
        <v>97445</v>
      </c>
      <c r="P5" s="102">
        <f>(O5/P$18)</f>
        <v>211.83695652173913</v>
      </c>
      <c r="Q5" s="103"/>
    </row>
    <row r="6" spans="1:134">
      <c r="A6" s="105"/>
      <c r="B6" s="106">
        <v>513</v>
      </c>
      <c r="C6" s="107" t="s">
        <v>74</v>
      </c>
      <c r="D6" s="108">
        <v>40258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 t="shared" ref="O6:O7" si="0">SUM(D6:N6)</f>
        <v>40258</v>
      </c>
      <c r="P6" s="109">
        <f>(O6/P$18)</f>
        <v>87.517391304347825</v>
      </c>
      <c r="Q6" s="110"/>
    </row>
    <row r="7" spans="1:134">
      <c r="A7" s="105"/>
      <c r="B7" s="106">
        <v>519</v>
      </c>
      <c r="C7" s="107" t="s">
        <v>19</v>
      </c>
      <c r="D7" s="108">
        <v>57187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si="0"/>
        <v>57187</v>
      </c>
      <c r="P7" s="109">
        <f>(O7/P$18)</f>
        <v>124.3195652173913</v>
      </c>
      <c r="Q7" s="110"/>
    </row>
    <row r="8" spans="1:134" ht="15.75">
      <c r="A8" s="111" t="s">
        <v>23</v>
      </c>
      <c r="B8" s="112"/>
      <c r="C8" s="113"/>
      <c r="D8" s="114">
        <f>SUM(D9:D9)</f>
        <v>0</v>
      </c>
      <c r="E8" s="114">
        <f>SUM(E9:E9)</f>
        <v>0</v>
      </c>
      <c r="F8" s="114">
        <f>SUM(F9:F9)</f>
        <v>0</v>
      </c>
      <c r="G8" s="114">
        <f>SUM(G9:G9)</f>
        <v>0</v>
      </c>
      <c r="H8" s="114">
        <f>SUM(H9:H9)</f>
        <v>0</v>
      </c>
      <c r="I8" s="114">
        <f>SUM(I9:I9)</f>
        <v>2247986</v>
      </c>
      <c r="J8" s="114">
        <f>SUM(J9:J9)</f>
        <v>0</v>
      </c>
      <c r="K8" s="114">
        <f>SUM(K9:K9)</f>
        <v>0</v>
      </c>
      <c r="L8" s="114">
        <f>SUM(L9:L9)</f>
        <v>0</v>
      </c>
      <c r="M8" s="114">
        <f>SUM(M9:M9)</f>
        <v>0</v>
      </c>
      <c r="N8" s="114">
        <f>SUM(N9:N9)</f>
        <v>0</v>
      </c>
      <c r="O8" s="115">
        <f>SUM(D8:N8)</f>
        <v>2247986</v>
      </c>
      <c r="P8" s="116">
        <f>(O8/P$18)</f>
        <v>4886.9260869565214</v>
      </c>
      <c r="Q8" s="117"/>
    </row>
    <row r="9" spans="1:134">
      <c r="A9" s="105"/>
      <c r="B9" s="106">
        <v>533</v>
      </c>
      <c r="C9" s="107" t="s">
        <v>24</v>
      </c>
      <c r="D9" s="108">
        <v>0</v>
      </c>
      <c r="E9" s="108">
        <v>0</v>
      </c>
      <c r="F9" s="108">
        <v>0</v>
      </c>
      <c r="G9" s="108">
        <v>0</v>
      </c>
      <c r="H9" s="108">
        <v>0</v>
      </c>
      <c r="I9" s="108">
        <v>2247986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ref="O9:O13" si="1">SUM(D9:N9)</f>
        <v>2247986</v>
      </c>
      <c r="P9" s="109">
        <f>(O9/P$18)</f>
        <v>4886.9260869565214</v>
      </c>
      <c r="Q9" s="110"/>
    </row>
    <row r="10" spans="1:134" ht="15.75">
      <c r="A10" s="111" t="s">
        <v>25</v>
      </c>
      <c r="B10" s="112"/>
      <c r="C10" s="113"/>
      <c r="D10" s="114">
        <f>SUM(D11:D11)</f>
        <v>29310</v>
      </c>
      <c r="E10" s="114">
        <f>SUM(E11:E11)</f>
        <v>0</v>
      </c>
      <c r="F10" s="114">
        <f>SUM(F11:F11)</f>
        <v>0</v>
      </c>
      <c r="G10" s="114">
        <f>SUM(G11:G11)</f>
        <v>0</v>
      </c>
      <c r="H10" s="114">
        <f>SUM(H11:H11)</f>
        <v>0</v>
      </c>
      <c r="I10" s="114">
        <f>SUM(I11:I11)</f>
        <v>0</v>
      </c>
      <c r="J10" s="114">
        <f>SUM(J11:J11)</f>
        <v>0</v>
      </c>
      <c r="K10" s="114">
        <f>SUM(K11:K11)</f>
        <v>0</v>
      </c>
      <c r="L10" s="114">
        <f>SUM(L11:L11)</f>
        <v>0</v>
      </c>
      <c r="M10" s="114">
        <f>SUM(M11:M11)</f>
        <v>0</v>
      </c>
      <c r="N10" s="114">
        <f>SUM(N11:N11)</f>
        <v>0</v>
      </c>
      <c r="O10" s="114">
        <f t="shared" si="1"/>
        <v>29310</v>
      </c>
      <c r="P10" s="116">
        <f>(O10/P$18)</f>
        <v>63.717391304347828</v>
      </c>
      <c r="Q10" s="117"/>
    </row>
    <row r="11" spans="1:134">
      <c r="A11" s="105"/>
      <c r="B11" s="106">
        <v>541</v>
      </c>
      <c r="C11" s="107" t="s">
        <v>26</v>
      </c>
      <c r="D11" s="108">
        <v>29310</v>
      </c>
      <c r="E11" s="108">
        <v>0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 t="shared" si="1"/>
        <v>29310</v>
      </c>
      <c r="P11" s="109">
        <f>(O11/P$18)</f>
        <v>63.717391304347828</v>
      </c>
      <c r="Q11" s="110"/>
    </row>
    <row r="12" spans="1:134" ht="15.75">
      <c r="A12" s="111" t="s">
        <v>28</v>
      </c>
      <c r="B12" s="112"/>
      <c r="C12" s="113"/>
      <c r="D12" s="114">
        <f>SUM(D13:D13)</f>
        <v>358060</v>
      </c>
      <c r="E12" s="114">
        <f>SUM(E13:E13)</f>
        <v>0</v>
      </c>
      <c r="F12" s="114">
        <f>SUM(F13:F13)</f>
        <v>0</v>
      </c>
      <c r="G12" s="114">
        <f>SUM(G13:G13)</f>
        <v>0</v>
      </c>
      <c r="H12" s="114">
        <f>SUM(H13:H13)</f>
        <v>0</v>
      </c>
      <c r="I12" s="114">
        <f>SUM(I13:I13)</f>
        <v>0</v>
      </c>
      <c r="J12" s="114">
        <f>SUM(J13:J13)</f>
        <v>0</v>
      </c>
      <c r="K12" s="114">
        <f>SUM(K13:K13)</f>
        <v>0</v>
      </c>
      <c r="L12" s="114">
        <f>SUM(L13:L13)</f>
        <v>0</v>
      </c>
      <c r="M12" s="114">
        <f>SUM(M13:M13)</f>
        <v>0</v>
      </c>
      <c r="N12" s="114">
        <f>SUM(N13:N13)</f>
        <v>0</v>
      </c>
      <c r="O12" s="114">
        <f>SUM(D12:N12)</f>
        <v>358060</v>
      </c>
      <c r="P12" s="116">
        <f>(O12/P$18)</f>
        <v>778.39130434782612</v>
      </c>
      <c r="Q12" s="110"/>
    </row>
    <row r="13" spans="1:134">
      <c r="A13" s="105"/>
      <c r="B13" s="106">
        <v>572</v>
      </c>
      <c r="C13" s="107" t="s">
        <v>29</v>
      </c>
      <c r="D13" s="108">
        <v>358060</v>
      </c>
      <c r="E13" s="108">
        <v>0</v>
      </c>
      <c r="F13" s="108">
        <v>0</v>
      </c>
      <c r="G13" s="108">
        <v>0</v>
      </c>
      <c r="H13" s="108">
        <v>0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f t="shared" si="1"/>
        <v>358060</v>
      </c>
      <c r="P13" s="109">
        <f>(O13/P$18)</f>
        <v>778.39130434782612</v>
      </c>
      <c r="Q13" s="110"/>
    </row>
    <row r="14" spans="1:134" ht="15.75">
      <c r="A14" s="111" t="s">
        <v>32</v>
      </c>
      <c r="B14" s="112"/>
      <c r="C14" s="113"/>
      <c r="D14" s="114">
        <f>SUM(D15:D15)</f>
        <v>0</v>
      </c>
      <c r="E14" s="114">
        <f>SUM(E15:E15)</f>
        <v>0</v>
      </c>
      <c r="F14" s="114">
        <f>SUM(F15:F15)</f>
        <v>0</v>
      </c>
      <c r="G14" s="114">
        <f>SUM(G15:G15)</f>
        <v>0</v>
      </c>
      <c r="H14" s="114">
        <f>SUM(H15:H15)</f>
        <v>0</v>
      </c>
      <c r="I14" s="114">
        <f>SUM(I15:I15)</f>
        <v>81710</v>
      </c>
      <c r="J14" s="114">
        <f>SUM(J15:J15)</f>
        <v>0</v>
      </c>
      <c r="K14" s="114">
        <f>SUM(K15:K15)</f>
        <v>0</v>
      </c>
      <c r="L14" s="114">
        <f>SUM(L15:L15)</f>
        <v>0</v>
      </c>
      <c r="M14" s="114">
        <f>SUM(M15:M15)</f>
        <v>0</v>
      </c>
      <c r="N14" s="114">
        <f>SUM(N15:N15)</f>
        <v>0</v>
      </c>
      <c r="O14" s="114">
        <f>SUM(D14:N14)</f>
        <v>81710</v>
      </c>
      <c r="P14" s="116">
        <f>(O14/P$18)</f>
        <v>177.63043478260869</v>
      </c>
      <c r="Q14" s="110"/>
    </row>
    <row r="15" spans="1:134" ht="15.75" thickBot="1">
      <c r="A15" s="105"/>
      <c r="B15" s="106">
        <v>581</v>
      </c>
      <c r="C15" s="107" t="s">
        <v>75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81710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>SUM(D15:N15)</f>
        <v>81710</v>
      </c>
      <c r="P15" s="109">
        <f>(O15/P$18)</f>
        <v>177.63043478260869</v>
      </c>
      <c r="Q15" s="110"/>
    </row>
    <row r="16" spans="1:134" ht="16.5" thickBot="1">
      <c r="A16" s="118" t="s">
        <v>10</v>
      </c>
      <c r="B16" s="119"/>
      <c r="C16" s="120"/>
      <c r="D16" s="121">
        <f>SUM(D5,D8,D10,D12,D14)</f>
        <v>484815</v>
      </c>
      <c r="E16" s="121">
        <f t="shared" ref="E16:N16" si="2">SUM(E5,E8,E10,E12,E14)</f>
        <v>0</v>
      </c>
      <c r="F16" s="121">
        <f t="shared" si="2"/>
        <v>0</v>
      </c>
      <c r="G16" s="121">
        <f t="shared" si="2"/>
        <v>0</v>
      </c>
      <c r="H16" s="121">
        <f t="shared" si="2"/>
        <v>0</v>
      </c>
      <c r="I16" s="121">
        <f t="shared" si="2"/>
        <v>2329696</v>
      </c>
      <c r="J16" s="121">
        <f t="shared" si="2"/>
        <v>0</v>
      </c>
      <c r="K16" s="121">
        <f t="shared" si="2"/>
        <v>0</v>
      </c>
      <c r="L16" s="121">
        <f t="shared" si="2"/>
        <v>0</v>
      </c>
      <c r="M16" s="121">
        <f t="shared" si="2"/>
        <v>0</v>
      </c>
      <c r="N16" s="121">
        <f t="shared" si="2"/>
        <v>0</v>
      </c>
      <c r="O16" s="121">
        <f>SUM(D16:N16)</f>
        <v>2814511</v>
      </c>
      <c r="P16" s="122">
        <f>(O16/P$18)</f>
        <v>6118.5021739130434</v>
      </c>
      <c r="Q16" s="103"/>
      <c r="R16" s="12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</row>
    <row r="17" spans="1:16">
      <c r="A17" s="124"/>
      <c r="B17" s="125"/>
      <c r="C17" s="125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7"/>
    </row>
    <row r="18" spans="1:16">
      <c r="A18" s="128"/>
      <c r="B18" s="129"/>
      <c r="C18" s="129"/>
      <c r="D18" s="130"/>
      <c r="E18" s="130"/>
      <c r="F18" s="130"/>
      <c r="G18" s="130"/>
      <c r="H18" s="130"/>
      <c r="I18" s="130"/>
      <c r="J18" s="130"/>
      <c r="K18" s="130"/>
      <c r="L18" s="130"/>
      <c r="M18" s="133" t="s">
        <v>80</v>
      </c>
      <c r="N18" s="133"/>
      <c r="O18" s="133"/>
      <c r="P18" s="131">
        <v>460</v>
      </c>
    </row>
    <row r="19" spans="1:16">
      <c r="A19" s="134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6"/>
    </row>
    <row r="20" spans="1:16" ht="15.75" customHeight="1" thickBot="1">
      <c r="A20" s="137" t="s">
        <v>37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34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46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SUM(D6:D6)</f>
        <v>36990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9" si="1">SUM(D5:M5)</f>
        <v>36990</v>
      </c>
      <c r="O5" s="58">
        <f t="shared" ref="O5:O19" si="2">(N5/O$21)</f>
        <v>82.2</v>
      </c>
      <c r="P5" s="59"/>
    </row>
    <row r="6" spans="1:133">
      <c r="A6" s="61"/>
      <c r="B6" s="62">
        <v>519</v>
      </c>
      <c r="C6" s="63" t="s">
        <v>47</v>
      </c>
      <c r="D6" s="64">
        <v>36990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36990</v>
      </c>
      <c r="O6" s="65">
        <f t="shared" si="2"/>
        <v>82.2</v>
      </c>
      <c r="P6" s="66"/>
    </row>
    <row r="7" spans="1:133" ht="15.75">
      <c r="A7" s="67" t="s">
        <v>20</v>
      </c>
      <c r="B7" s="68"/>
      <c r="C7" s="69"/>
      <c r="D7" s="70">
        <f t="shared" ref="D7:M7" si="3">SUM(D8:D8)</f>
        <v>121</v>
      </c>
      <c r="E7" s="70">
        <f t="shared" si="3"/>
        <v>0</v>
      </c>
      <c r="F7" s="70">
        <f t="shared" si="3"/>
        <v>0</v>
      </c>
      <c r="G7" s="70">
        <f t="shared" si="3"/>
        <v>0</v>
      </c>
      <c r="H7" s="70">
        <f t="shared" si="3"/>
        <v>0</v>
      </c>
      <c r="I7" s="70">
        <f t="shared" si="3"/>
        <v>0</v>
      </c>
      <c r="J7" s="70">
        <f t="shared" si="3"/>
        <v>0</v>
      </c>
      <c r="K7" s="70">
        <f t="shared" si="3"/>
        <v>0</v>
      </c>
      <c r="L7" s="70">
        <f t="shared" si="3"/>
        <v>0</v>
      </c>
      <c r="M7" s="70">
        <f t="shared" si="3"/>
        <v>0</v>
      </c>
      <c r="N7" s="71">
        <f t="shared" si="1"/>
        <v>121</v>
      </c>
      <c r="O7" s="72">
        <f t="shared" si="2"/>
        <v>0.2688888888888889</v>
      </c>
      <c r="P7" s="73"/>
    </row>
    <row r="8" spans="1:133">
      <c r="A8" s="61"/>
      <c r="B8" s="62">
        <v>522</v>
      </c>
      <c r="C8" s="63" t="s">
        <v>22</v>
      </c>
      <c r="D8" s="64">
        <v>121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121</v>
      </c>
      <c r="O8" s="65">
        <f t="shared" si="2"/>
        <v>0.2688888888888889</v>
      </c>
      <c r="P8" s="66"/>
    </row>
    <row r="9" spans="1:133" ht="15.75">
      <c r="A9" s="67" t="s">
        <v>23</v>
      </c>
      <c r="B9" s="68"/>
      <c r="C9" s="69"/>
      <c r="D9" s="70">
        <f t="shared" ref="D9:M9" si="4">SUM(D10:D10)</f>
        <v>0</v>
      </c>
      <c r="E9" s="70">
        <f t="shared" si="4"/>
        <v>0</v>
      </c>
      <c r="F9" s="70">
        <f t="shared" si="4"/>
        <v>0</v>
      </c>
      <c r="G9" s="70">
        <f t="shared" si="4"/>
        <v>0</v>
      </c>
      <c r="H9" s="70">
        <f t="shared" si="4"/>
        <v>0</v>
      </c>
      <c r="I9" s="70">
        <f t="shared" si="4"/>
        <v>1195836</v>
      </c>
      <c r="J9" s="70">
        <f t="shared" si="4"/>
        <v>0</v>
      </c>
      <c r="K9" s="70">
        <f t="shared" si="4"/>
        <v>0</v>
      </c>
      <c r="L9" s="70">
        <f t="shared" si="4"/>
        <v>0</v>
      </c>
      <c r="M9" s="70">
        <f t="shared" si="4"/>
        <v>0</v>
      </c>
      <c r="N9" s="71">
        <f t="shared" si="1"/>
        <v>1195836</v>
      </c>
      <c r="O9" s="72">
        <f t="shared" si="2"/>
        <v>2657.4133333333334</v>
      </c>
      <c r="P9" s="73"/>
    </row>
    <row r="10" spans="1:133">
      <c r="A10" s="61"/>
      <c r="B10" s="62">
        <v>533</v>
      </c>
      <c r="C10" s="63" t="s">
        <v>24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1195836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1195836</v>
      </c>
      <c r="O10" s="65">
        <f t="shared" si="2"/>
        <v>2657.4133333333334</v>
      </c>
      <c r="P10" s="66"/>
    </row>
    <row r="11" spans="1:133" ht="15.75">
      <c r="A11" s="67" t="s">
        <v>25</v>
      </c>
      <c r="B11" s="68"/>
      <c r="C11" s="69"/>
      <c r="D11" s="70">
        <f t="shared" ref="D11:M11" si="5">SUM(D12:D12)</f>
        <v>14219</v>
      </c>
      <c r="E11" s="70">
        <f t="shared" si="5"/>
        <v>0</v>
      </c>
      <c r="F11" s="70">
        <f t="shared" si="5"/>
        <v>0</v>
      </c>
      <c r="G11" s="70">
        <f t="shared" si="5"/>
        <v>0</v>
      </c>
      <c r="H11" s="70">
        <f t="shared" si="5"/>
        <v>0</v>
      </c>
      <c r="I11" s="70">
        <f t="shared" si="5"/>
        <v>0</v>
      </c>
      <c r="J11" s="70">
        <f t="shared" si="5"/>
        <v>0</v>
      </c>
      <c r="K11" s="70">
        <f t="shared" si="5"/>
        <v>0</v>
      </c>
      <c r="L11" s="70">
        <f t="shared" si="5"/>
        <v>0</v>
      </c>
      <c r="M11" s="70">
        <f t="shared" si="5"/>
        <v>0</v>
      </c>
      <c r="N11" s="70">
        <f t="shared" si="1"/>
        <v>14219</v>
      </c>
      <c r="O11" s="72">
        <f t="shared" si="2"/>
        <v>31.597777777777779</v>
      </c>
      <c r="P11" s="73"/>
    </row>
    <row r="12" spans="1:133">
      <c r="A12" s="61"/>
      <c r="B12" s="62">
        <v>541</v>
      </c>
      <c r="C12" s="63" t="s">
        <v>48</v>
      </c>
      <c r="D12" s="64">
        <v>14219</v>
      </c>
      <c r="E12" s="64">
        <v>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14219</v>
      </c>
      <c r="O12" s="65">
        <f t="shared" si="2"/>
        <v>31.597777777777779</v>
      </c>
      <c r="P12" s="66"/>
    </row>
    <row r="13" spans="1:133" ht="15.75">
      <c r="A13" s="67" t="s">
        <v>28</v>
      </c>
      <c r="B13" s="68"/>
      <c r="C13" s="69"/>
      <c r="D13" s="70">
        <f t="shared" ref="D13:M13" si="6">SUM(D14:D14)</f>
        <v>47426</v>
      </c>
      <c r="E13" s="70">
        <f t="shared" si="6"/>
        <v>0</v>
      </c>
      <c r="F13" s="70">
        <f t="shared" si="6"/>
        <v>0</v>
      </c>
      <c r="G13" s="70">
        <f t="shared" si="6"/>
        <v>0</v>
      </c>
      <c r="H13" s="70">
        <f t="shared" si="6"/>
        <v>0</v>
      </c>
      <c r="I13" s="70">
        <f t="shared" si="6"/>
        <v>0</v>
      </c>
      <c r="J13" s="70">
        <f t="shared" si="6"/>
        <v>0</v>
      </c>
      <c r="K13" s="70">
        <f t="shared" si="6"/>
        <v>0</v>
      </c>
      <c r="L13" s="70">
        <f t="shared" si="6"/>
        <v>0</v>
      </c>
      <c r="M13" s="70">
        <f t="shared" si="6"/>
        <v>0</v>
      </c>
      <c r="N13" s="70">
        <f t="shared" si="1"/>
        <v>47426</v>
      </c>
      <c r="O13" s="72">
        <f t="shared" si="2"/>
        <v>105.39111111111112</v>
      </c>
      <c r="P13" s="66"/>
    </row>
    <row r="14" spans="1:133">
      <c r="A14" s="61"/>
      <c r="B14" s="62">
        <v>572</v>
      </c>
      <c r="C14" s="63" t="s">
        <v>49</v>
      </c>
      <c r="D14" s="64">
        <v>47426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47426</v>
      </c>
      <c r="O14" s="65">
        <f t="shared" si="2"/>
        <v>105.39111111111112</v>
      </c>
      <c r="P14" s="66"/>
    </row>
    <row r="15" spans="1:133" ht="15.75">
      <c r="A15" s="67" t="s">
        <v>50</v>
      </c>
      <c r="B15" s="68"/>
      <c r="C15" s="69"/>
      <c r="D15" s="70">
        <f t="shared" ref="D15:M15" si="7">SUM(D16:D18)</f>
        <v>0</v>
      </c>
      <c r="E15" s="70">
        <f t="shared" si="7"/>
        <v>0</v>
      </c>
      <c r="F15" s="70">
        <f t="shared" si="7"/>
        <v>0</v>
      </c>
      <c r="G15" s="70">
        <f t="shared" si="7"/>
        <v>0</v>
      </c>
      <c r="H15" s="70">
        <f t="shared" si="7"/>
        <v>0</v>
      </c>
      <c r="I15" s="70">
        <f t="shared" si="7"/>
        <v>7171002</v>
      </c>
      <c r="J15" s="70">
        <f t="shared" si="7"/>
        <v>0</v>
      </c>
      <c r="K15" s="70">
        <f t="shared" si="7"/>
        <v>0</v>
      </c>
      <c r="L15" s="70">
        <f t="shared" si="7"/>
        <v>0</v>
      </c>
      <c r="M15" s="70">
        <f t="shared" si="7"/>
        <v>0</v>
      </c>
      <c r="N15" s="70">
        <f t="shared" si="1"/>
        <v>7171002</v>
      </c>
      <c r="O15" s="72">
        <f t="shared" si="2"/>
        <v>15935.56</v>
      </c>
      <c r="P15" s="66"/>
    </row>
    <row r="16" spans="1:133">
      <c r="A16" s="61"/>
      <c r="B16" s="62">
        <v>581</v>
      </c>
      <c r="C16" s="63" t="s">
        <v>51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13500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13500</v>
      </c>
      <c r="O16" s="65">
        <f t="shared" si="2"/>
        <v>30</v>
      </c>
      <c r="P16" s="66"/>
    </row>
    <row r="17" spans="1:119">
      <c r="A17" s="61"/>
      <c r="B17" s="62">
        <v>590</v>
      </c>
      <c r="C17" s="63" t="s">
        <v>52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7098627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7098627</v>
      </c>
      <c r="O17" s="65">
        <f t="shared" si="2"/>
        <v>15774.726666666667</v>
      </c>
      <c r="P17" s="66"/>
    </row>
    <row r="18" spans="1:119" ht="15.75" thickBot="1">
      <c r="A18" s="61"/>
      <c r="B18" s="62">
        <v>591</v>
      </c>
      <c r="C18" s="63" t="s">
        <v>53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58875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58875</v>
      </c>
      <c r="O18" s="65">
        <f t="shared" si="2"/>
        <v>130.83333333333334</v>
      </c>
      <c r="P18" s="66"/>
    </row>
    <row r="19" spans="1:119" ht="16.5" thickBot="1">
      <c r="A19" s="74" t="s">
        <v>10</v>
      </c>
      <c r="B19" s="75"/>
      <c r="C19" s="76"/>
      <c r="D19" s="77">
        <f>SUM(D5,D7,D9,D11,D13,D15)</f>
        <v>98756</v>
      </c>
      <c r="E19" s="77">
        <f t="shared" ref="E19:M19" si="8">SUM(E5,E7,E9,E11,E13,E15)</f>
        <v>0</v>
      </c>
      <c r="F19" s="77">
        <f t="shared" si="8"/>
        <v>0</v>
      </c>
      <c r="G19" s="77">
        <f t="shared" si="8"/>
        <v>0</v>
      </c>
      <c r="H19" s="77">
        <f t="shared" si="8"/>
        <v>0</v>
      </c>
      <c r="I19" s="77">
        <f t="shared" si="8"/>
        <v>8366838</v>
      </c>
      <c r="J19" s="77">
        <f t="shared" si="8"/>
        <v>0</v>
      </c>
      <c r="K19" s="77">
        <f t="shared" si="8"/>
        <v>0</v>
      </c>
      <c r="L19" s="77">
        <f t="shared" si="8"/>
        <v>0</v>
      </c>
      <c r="M19" s="77">
        <f t="shared" si="8"/>
        <v>0</v>
      </c>
      <c r="N19" s="77">
        <f t="shared" si="1"/>
        <v>8465594</v>
      </c>
      <c r="O19" s="78">
        <f t="shared" si="2"/>
        <v>18812.431111111113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71" t="s">
        <v>54</v>
      </c>
      <c r="M21" s="171"/>
      <c r="N21" s="171"/>
      <c r="O21" s="88">
        <v>450</v>
      </c>
    </row>
    <row r="22" spans="1:119">
      <c r="A22" s="172"/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4"/>
    </row>
    <row r="23" spans="1:119" ht="15.75" customHeight="1" thickBot="1">
      <c r="A23" s="175" t="s">
        <v>37</v>
      </c>
      <c r="B23" s="176"/>
      <c r="C23" s="176"/>
      <c r="D23" s="176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7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24605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24605</v>
      </c>
      <c r="O5" s="30">
        <f t="shared" ref="O5:O19" si="2">(N5/O$21)</f>
        <v>54.677777777777777</v>
      </c>
      <c r="P5" s="6"/>
    </row>
    <row r="6" spans="1:133">
      <c r="A6" s="12"/>
      <c r="B6" s="42">
        <v>519</v>
      </c>
      <c r="C6" s="19" t="s">
        <v>19</v>
      </c>
      <c r="D6" s="43">
        <v>24605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24605</v>
      </c>
      <c r="O6" s="44">
        <f t="shared" si="2"/>
        <v>54.677777777777777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521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521</v>
      </c>
      <c r="O7" s="41">
        <f t="shared" si="2"/>
        <v>1.1577777777777778</v>
      </c>
      <c r="P7" s="10"/>
    </row>
    <row r="8" spans="1:133">
      <c r="A8" s="12"/>
      <c r="B8" s="42">
        <v>522</v>
      </c>
      <c r="C8" s="19" t="s">
        <v>22</v>
      </c>
      <c r="D8" s="43">
        <v>521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521</v>
      </c>
      <c r="O8" s="44">
        <f t="shared" si="2"/>
        <v>1.1577777777777778</v>
      </c>
      <c r="P8" s="9"/>
    </row>
    <row r="9" spans="1:133" ht="15.75">
      <c r="A9" s="26" t="s">
        <v>23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1249826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1249826</v>
      </c>
      <c r="O9" s="41">
        <f t="shared" si="2"/>
        <v>2777.3911111111111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1249826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1249826</v>
      </c>
      <c r="O10" s="44">
        <f t="shared" si="2"/>
        <v>2777.3911111111111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SUM(D12:D13)</f>
        <v>16840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16840</v>
      </c>
      <c r="O11" s="41">
        <f t="shared" si="2"/>
        <v>37.422222222222224</v>
      </c>
      <c r="P11" s="10"/>
    </row>
    <row r="12" spans="1:133">
      <c r="A12" s="12"/>
      <c r="B12" s="42">
        <v>541</v>
      </c>
      <c r="C12" s="19" t="s">
        <v>26</v>
      </c>
      <c r="D12" s="43">
        <v>13446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13446</v>
      </c>
      <c r="O12" s="44">
        <f t="shared" si="2"/>
        <v>29.88</v>
      </c>
      <c r="P12" s="9"/>
    </row>
    <row r="13" spans="1:133">
      <c r="A13" s="12"/>
      <c r="B13" s="42">
        <v>549</v>
      </c>
      <c r="C13" s="19" t="s">
        <v>27</v>
      </c>
      <c r="D13" s="43">
        <v>3394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3394</v>
      </c>
      <c r="O13" s="44">
        <f t="shared" si="2"/>
        <v>7.5422222222222226</v>
      </c>
      <c r="P13" s="9"/>
    </row>
    <row r="14" spans="1:133" ht="15.75">
      <c r="A14" s="26" t="s">
        <v>28</v>
      </c>
      <c r="B14" s="27"/>
      <c r="C14" s="28"/>
      <c r="D14" s="29">
        <f t="shared" ref="D14:M14" si="6">SUM(D15:D15)</f>
        <v>80820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80820</v>
      </c>
      <c r="O14" s="41">
        <f t="shared" si="2"/>
        <v>179.6</v>
      </c>
      <c r="P14" s="9"/>
    </row>
    <row r="15" spans="1:133">
      <c r="A15" s="12"/>
      <c r="B15" s="42">
        <v>572</v>
      </c>
      <c r="C15" s="19" t="s">
        <v>29</v>
      </c>
      <c r="D15" s="43">
        <v>80820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80820</v>
      </c>
      <c r="O15" s="44">
        <f t="shared" si="2"/>
        <v>179.6</v>
      </c>
      <c r="P15" s="9"/>
    </row>
    <row r="16" spans="1:133" ht="15.75">
      <c r="A16" s="26" t="s">
        <v>32</v>
      </c>
      <c r="B16" s="27"/>
      <c r="C16" s="28"/>
      <c r="D16" s="29">
        <f t="shared" ref="D16:M16" si="7">SUM(D17:D18)</f>
        <v>0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69611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1"/>
        <v>69611</v>
      </c>
      <c r="O16" s="41">
        <f t="shared" si="2"/>
        <v>154.6911111111111</v>
      </c>
      <c r="P16" s="9"/>
    </row>
    <row r="17" spans="1:119">
      <c r="A17" s="12"/>
      <c r="B17" s="42">
        <v>581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13500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13500</v>
      </c>
      <c r="O17" s="44">
        <f t="shared" si="2"/>
        <v>30</v>
      </c>
      <c r="P17" s="9"/>
    </row>
    <row r="18" spans="1:119" ht="15.75" thickBot="1">
      <c r="A18" s="12"/>
      <c r="B18" s="42">
        <v>591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56111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56111</v>
      </c>
      <c r="O18" s="44">
        <f t="shared" si="2"/>
        <v>124.69111111111111</v>
      </c>
      <c r="P18" s="9"/>
    </row>
    <row r="19" spans="1:119" ht="16.5" thickBot="1">
      <c r="A19" s="13" t="s">
        <v>10</v>
      </c>
      <c r="B19" s="21"/>
      <c r="C19" s="20"/>
      <c r="D19" s="14">
        <f>SUM(D5,D7,D9,D11,D14,D16)</f>
        <v>122786</v>
      </c>
      <c r="E19" s="14">
        <f t="shared" ref="E19:M19" si="8">SUM(E5,E7,E9,E11,E14,E16)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1319437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1442223</v>
      </c>
      <c r="O19" s="35">
        <f t="shared" si="2"/>
        <v>3204.94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43</v>
      </c>
      <c r="M21" s="157"/>
      <c r="N21" s="157"/>
      <c r="O21" s="39">
        <v>450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37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27157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27157</v>
      </c>
      <c r="O5" s="30">
        <f t="shared" ref="O5:O19" si="2">(N5/O$21)</f>
        <v>60.618303571428569</v>
      </c>
      <c r="P5" s="6"/>
    </row>
    <row r="6" spans="1:133">
      <c r="A6" s="12"/>
      <c r="B6" s="42">
        <v>519</v>
      </c>
      <c r="C6" s="19" t="s">
        <v>19</v>
      </c>
      <c r="D6" s="43">
        <v>27157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27157</v>
      </c>
      <c r="O6" s="44">
        <f t="shared" si="2"/>
        <v>60.618303571428569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1966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1966</v>
      </c>
      <c r="O7" s="41">
        <f t="shared" si="2"/>
        <v>4.3883928571428568</v>
      </c>
      <c r="P7" s="10"/>
    </row>
    <row r="8" spans="1:133">
      <c r="A8" s="12"/>
      <c r="B8" s="42">
        <v>522</v>
      </c>
      <c r="C8" s="19" t="s">
        <v>22</v>
      </c>
      <c r="D8" s="43">
        <v>1966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1966</v>
      </c>
      <c r="O8" s="44">
        <f t="shared" si="2"/>
        <v>4.3883928571428568</v>
      </c>
      <c r="P8" s="9"/>
    </row>
    <row r="9" spans="1:133" ht="15.75">
      <c r="A9" s="26" t="s">
        <v>23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1196966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1196966</v>
      </c>
      <c r="O9" s="41">
        <f t="shared" si="2"/>
        <v>2671.7991071428573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1196966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1196966</v>
      </c>
      <c r="O10" s="44">
        <f t="shared" si="2"/>
        <v>2671.7991071428573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SUM(D12:D13)</f>
        <v>18292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18292</v>
      </c>
      <c r="O11" s="41">
        <f t="shared" si="2"/>
        <v>40.830357142857146</v>
      </c>
      <c r="P11" s="10"/>
    </row>
    <row r="12" spans="1:133">
      <c r="A12" s="12"/>
      <c r="B12" s="42">
        <v>541</v>
      </c>
      <c r="C12" s="19" t="s">
        <v>26</v>
      </c>
      <c r="D12" s="43">
        <v>14266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14266</v>
      </c>
      <c r="O12" s="44">
        <f t="shared" si="2"/>
        <v>31.84375</v>
      </c>
      <c r="P12" s="9"/>
    </row>
    <row r="13" spans="1:133">
      <c r="A13" s="12"/>
      <c r="B13" s="42">
        <v>549</v>
      </c>
      <c r="C13" s="19" t="s">
        <v>27</v>
      </c>
      <c r="D13" s="43">
        <v>4026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4026</v>
      </c>
      <c r="O13" s="44">
        <f t="shared" si="2"/>
        <v>8.9866071428571423</v>
      </c>
      <c r="P13" s="9"/>
    </row>
    <row r="14" spans="1:133" ht="15.75">
      <c r="A14" s="26" t="s">
        <v>28</v>
      </c>
      <c r="B14" s="27"/>
      <c r="C14" s="28"/>
      <c r="D14" s="29">
        <f t="shared" ref="D14:M14" si="6">SUM(D15:D15)</f>
        <v>89490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89490</v>
      </c>
      <c r="O14" s="41">
        <f t="shared" si="2"/>
        <v>199.75446428571428</v>
      </c>
      <c r="P14" s="9"/>
    </row>
    <row r="15" spans="1:133">
      <c r="A15" s="12"/>
      <c r="B15" s="42">
        <v>572</v>
      </c>
      <c r="C15" s="19" t="s">
        <v>29</v>
      </c>
      <c r="D15" s="43">
        <v>89490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89490</v>
      </c>
      <c r="O15" s="44">
        <f t="shared" si="2"/>
        <v>199.75446428571428</v>
      </c>
      <c r="P15" s="9"/>
    </row>
    <row r="16" spans="1:133" ht="15.75">
      <c r="A16" s="26" t="s">
        <v>32</v>
      </c>
      <c r="B16" s="27"/>
      <c r="C16" s="28"/>
      <c r="D16" s="29">
        <f t="shared" ref="D16:M16" si="7">SUM(D17:D18)</f>
        <v>0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113273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1"/>
        <v>113273</v>
      </c>
      <c r="O16" s="41">
        <f t="shared" si="2"/>
        <v>252.84151785714286</v>
      </c>
      <c r="P16" s="9"/>
    </row>
    <row r="17" spans="1:119">
      <c r="A17" s="12"/>
      <c r="B17" s="42">
        <v>581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13740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13740</v>
      </c>
      <c r="O17" s="44">
        <f t="shared" si="2"/>
        <v>30.669642857142858</v>
      </c>
      <c r="P17" s="9"/>
    </row>
    <row r="18" spans="1:119" ht="15.75" thickBot="1">
      <c r="A18" s="12"/>
      <c r="B18" s="42">
        <v>591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99533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99533</v>
      </c>
      <c r="O18" s="44">
        <f t="shared" si="2"/>
        <v>222.171875</v>
      </c>
      <c r="P18" s="9"/>
    </row>
    <row r="19" spans="1:119" ht="16.5" thickBot="1">
      <c r="A19" s="13" t="s">
        <v>10</v>
      </c>
      <c r="B19" s="21"/>
      <c r="C19" s="20"/>
      <c r="D19" s="14">
        <f>SUM(D5,D7,D9,D11,D14,D16)</f>
        <v>136905</v>
      </c>
      <c r="E19" s="14">
        <f t="shared" ref="E19:M19" si="8">SUM(E5,E7,E9,E11,E14,E16)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1310239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1447144</v>
      </c>
      <c r="O19" s="35">
        <f t="shared" si="2"/>
        <v>3230.2321428571427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41</v>
      </c>
      <c r="M21" s="157"/>
      <c r="N21" s="157"/>
      <c r="O21" s="39">
        <v>448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37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32778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32778</v>
      </c>
      <c r="O5" s="30">
        <f t="shared" ref="O5:O18" si="2">(N5/O$20)</f>
        <v>71.724288840262588</v>
      </c>
      <c r="P5" s="6"/>
    </row>
    <row r="6" spans="1:133">
      <c r="A6" s="12"/>
      <c r="B6" s="42">
        <v>519</v>
      </c>
      <c r="C6" s="19" t="s">
        <v>19</v>
      </c>
      <c r="D6" s="43">
        <v>32778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32778</v>
      </c>
      <c r="O6" s="44">
        <f t="shared" si="2"/>
        <v>71.724288840262588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462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462</v>
      </c>
      <c r="O7" s="41">
        <f t="shared" si="2"/>
        <v>1.0109409190371992</v>
      </c>
      <c r="P7" s="10"/>
    </row>
    <row r="8" spans="1:133">
      <c r="A8" s="12"/>
      <c r="B8" s="42">
        <v>522</v>
      </c>
      <c r="C8" s="19" t="s">
        <v>22</v>
      </c>
      <c r="D8" s="43">
        <v>462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462</v>
      </c>
      <c r="O8" s="44">
        <f t="shared" si="2"/>
        <v>1.0109409190371992</v>
      </c>
      <c r="P8" s="9"/>
    </row>
    <row r="9" spans="1:133" ht="15.75">
      <c r="A9" s="26" t="s">
        <v>23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1042468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1042468</v>
      </c>
      <c r="O9" s="41">
        <f t="shared" si="2"/>
        <v>2281.1115973741794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1042468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1042468</v>
      </c>
      <c r="O10" s="44">
        <f t="shared" si="2"/>
        <v>2281.1115973741794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SUM(D12:D13)</f>
        <v>13929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13929</v>
      </c>
      <c r="O11" s="41">
        <f t="shared" si="2"/>
        <v>30.479212253829321</v>
      </c>
      <c r="P11" s="10"/>
    </row>
    <row r="12" spans="1:133">
      <c r="A12" s="12"/>
      <c r="B12" s="42">
        <v>541</v>
      </c>
      <c r="C12" s="19" t="s">
        <v>26</v>
      </c>
      <c r="D12" s="43">
        <v>13315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13315</v>
      </c>
      <c r="O12" s="44">
        <f t="shared" si="2"/>
        <v>29.135667396061269</v>
      </c>
      <c r="P12" s="9"/>
    </row>
    <row r="13" spans="1:133">
      <c r="A13" s="12"/>
      <c r="B13" s="42">
        <v>549</v>
      </c>
      <c r="C13" s="19" t="s">
        <v>27</v>
      </c>
      <c r="D13" s="43">
        <v>614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614</v>
      </c>
      <c r="O13" s="44">
        <f t="shared" si="2"/>
        <v>1.3435448577680524</v>
      </c>
      <c r="P13" s="9"/>
    </row>
    <row r="14" spans="1:133" ht="15.75">
      <c r="A14" s="26" t="s">
        <v>28</v>
      </c>
      <c r="B14" s="27"/>
      <c r="C14" s="28"/>
      <c r="D14" s="29">
        <f t="shared" ref="D14:M14" si="6">SUM(D15:D15)</f>
        <v>111422</v>
      </c>
      <c r="E14" s="29">
        <f t="shared" si="6"/>
        <v>0</v>
      </c>
      <c r="F14" s="29">
        <f t="shared" si="6"/>
        <v>0</v>
      </c>
      <c r="G14" s="29">
        <f t="shared" si="6"/>
        <v>0</v>
      </c>
      <c r="H14" s="29">
        <f t="shared" si="6"/>
        <v>0</v>
      </c>
      <c r="I14" s="29">
        <f t="shared" si="6"/>
        <v>0</v>
      </c>
      <c r="J14" s="29">
        <f t="shared" si="6"/>
        <v>0</v>
      </c>
      <c r="K14" s="29">
        <f t="shared" si="6"/>
        <v>0</v>
      </c>
      <c r="L14" s="29">
        <f t="shared" si="6"/>
        <v>0</v>
      </c>
      <c r="M14" s="29">
        <f t="shared" si="6"/>
        <v>0</v>
      </c>
      <c r="N14" s="29">
        <f t="shared" si="1"/>
        <v>111422</v>
      </c>
      <c r="O14" s="41">
        <f t="shared" si="2"/>
        <v>243.81181619256017</v>
      </c>
      <c r="P14" s="9"/>
    </row>
    <row r="15" spans="1:133">
      <c r="A15" s="12"/>
      <c r="B15" s="42">
        <v>572</v>
      </c>
      <c r="C15" s="19" t="s">
        <v>29</v>
      </c>
      <c r="D15" s="43">
        <v>111422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111422</v>
      </c>
      <c r="O15" s="44">
        <f t="shared" si="2"/>
        <v>243.81181619256017</v>
      </c>
      <c r="P15" s="9"/>
    </row>
    <row r="16" spans="1:133" ht="15.75">
      <c r="A16" s="26" t="s">
        <v>32</v>
      </c>
      <c r="B16" s="27"/>
      <c r="C16" s="28"/>
      <c r="D16" s="29">
        <f t="shared" ref="D16:M16" si="7">SUM(D17:D17)</f>
        <v>0</v>
      </c>
      <c r="E16" s="29">
        <f t="shared" si="7"/>
        <v>0</v>
      </c>
      <c r="F16" s="29">
        <f t="shared" si="7"/>
        <v>0</v>
      </c>
      <c r="G16" s="29">
        <f t="shared" si="7"/>
        <v>0</v>
      </c>
      <c r="H16" s="29">
        <f t="shared" si="7"/>
        <v>0</v>
      </c>
      <c r="I16" s="29">
        <f t="shared" si="7"/>
        <v>103339</v>
      </c>
      <c r="J16" s="29">
        <f t="shared" si="7"/>
        <v>0</v>
      </c>
      <c r="K16" s="29">
        <f t="shared" si="7"/>
        <v>0</v>
      </c>
      <c r="L16" s="29">
        <f t="shared" si="7"/>
        <v>0</v>
      </c>
      <c r="M16" s="29">
        <f t="shared" si="7"/>
        <v>0</v>
      </c>
      <c r="N16" s="29">
        <f t="shared" si="1"/>
        <v>103339</v>
      </c>
      <c r="O16" s="41">
        <f t="shared" si="2"/>
        <v>226.12472647702407</v>
      </c>
      <c r="P16" s="9"/>
    </row>
    <row r="17" spans="1:119" ht="15.75" thickBot="1">
      <c r="A17" s="12"/>
      <c r="B17" s="42">
        <v>591</v>
      </c>
      <c r="C17" s="19" t="s">
        <v>31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103339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103339</v>
      </c>
      <c r="O17" s="44">
        <f t="shared" si="2"/>
        <v>226.12472647702407</v>
      </c>
      <c r="P17" s="9"/>
    </row>
    <row r="18" spans="1:119" ht="16.5" thickBot="1">
      <c r="A18" s="13" t="s">
        <v>10</v>
      </c>
      <c r="B18" s="21"/>
      <c r="C18" s="20"/>
      <c r="D18" s="14">
        <f>SUM(D5,D7,D9,D11,D14,D16)</f>
        <v>158591</v>
      </c>
      <c r="E18" s="14">
        <f t="shared" ref="E18:M18" si="8">SUM(E5,E7,E9,E11,E14,E16)</f>
        <v>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1145807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1304398</v>
      </c>
      <c r="O18" s="35">
        <f t="shared" si="2"/>
        <v>2854.2625820568928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39</v>
      </c>
      <c r="M20" s="157"/>
      <c r="N20" s="157"/>
      <c r="O20" s="39">
        <v>457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35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22785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22785</v>
      </c>
      <c r="O5" s="30">
        <f t="shared" ref="O5:O19" si="2">(N5/O$21)</f>
        <v>49.857768052516413</v>
      </c>
      <c r="P5" s="6"/>
    </row>
    <row r="6" spans="1:133">
      <c r="A6" s="12"/>
      <c r="B6" s="42">
        <v>519</v>
      </c>
      <c r="C6" s="19" t="s">
        <v>19</v>
      </c>
      <c r="D6" s="43">
        <v>22785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22785</v>
      </c>
      <c r="O6" s="44">
        <f t="shared" si="2"/>
        <v>49.857768052516413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9165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9165</v>
      </c>
      <c r="O7" s="41">
        <f t="shared" si="2"/>
        <v>20.054704595185996</v>
      </c>
      <c r="P7" s="10"/>
    </row>
    <row r="8" spans="1:133">
      <c r="A8" s="12"/>
      <c r="B8" s="42">
        <v>521</v>
      </c>
      <c r="C8" s="19" t="s">
        <v>21</v>
      </c>
      <c r="D8" s="43">
        <v>8210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8210</v>
      </c>
      <c r="O8" s="44">
        <f t="shared" si="2"/>
        <v>17.964989059080963</v>
      </c>
      <c r="P8" s="9"/>
    </row>
    <row r="9" spans="1:133">
      <c r="A9" s="12"/>
      <c r="B9" s="42">
        <v>522</v>
      </c>
      <c r="C9" s="19" t="s">
        <v>22</v>
      </c>
      <c r="D9" s="43">
        <v>955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955</v>
      </c>
      <c r="O9" s="44">
        <f t="shared" si="2"/>
        <v>2.0897155361050328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971285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971285</v>
      </c>
      <c r="O10" s="41">
        <f t="shared" si="2"/>
        <v>2125.3501094091903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971285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971285</v>
      </c>
      <c r="O11" s="44">
        <f t="shared" si="2"/>
        <v>2125.3501094091903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SUM(D13:D14)</f>
        <v>22301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22301</v>
      </c>
      <c r="O12" s="41">
        <f t="shared" si="2"/>
        <v>48.798687089715536</v>
      </c>
      <c r="P12" s="10"/>
    </row>
    <row r="13" spans="1:133">
      <c r="A13" s="12"/>
      <c r="B13" s="42">
        <v>541</v>
      </c>
      <c r="C13" s="19" t="s">
        <v>26</v>
      </c>
      <c r="D13" s="43">
        <v>14769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14769</v>
      </c>
      <c r="O13" s="44">
        <f t="shared" si="2"/>
        <v>32.317286652078778</v>
      </c>
      <c r="P13" s="9"/>
    </row>
    <row r="14" spans="1:133">
      <c r="A14" s="12"/>
      <c r="B14" s="42">
        <v>549</v>
      </c>
      <c r="C14" s="19" t="s">
        <v>27</v>
      </c>
      <c r="D14" s="43">
        <v>7532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7532</v>
      </c>
      <c r="O14" s="44">
        <f t="shared" si="2"/>
        <v>16.481400437636761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101445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101445</v>
      </c>
      <c r="O15" s="41">
        <f t="shared" si="2"/>
        <v>221.98030634573306</v>
      </c>
      <c r="P15" s="9"/>
    </row>
    <row r="16" spans="1:133">
      <c r="A16" s="12"/>
      <c r="B16" s="42">
        <v>572</v>
      </c>
      <c r="C16" s="19" t="s">
        <v>29</v>
      </c>
      <c r="D16" s="43">
        <v>101445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101445</v>
      </c>
      <c r="O16" s="44">
        <f t="shared" si="2"/>
        <v>221.98030634573306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72170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72170</v>
      </c>
      <c r="O17" s="41">
        <f t="shared" si="2"/>
        <v>157.92122538293216</v>
      </c>
      <c r="P17" s="9"/>
    </row>
    <row r="18" spans="1:119" ht="15.75" thickBot="1">
      <c r="A18" s="12"/>
      <c r="B18" s="42">
        <v>591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72170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72170</v>
      </c>
      <c r="O18" s="44">
        <f t="shared" si="2"/>
        <v>157.92122538293216</v>
      </c>
      <c r="P18" s="9"/>
    </row>
    <row r="19" spans="1:119" ht="16.5" thickBot="1">
      <c r="A19" s="13" t="s">
        <v>10</v>
      </c>
      <c r="B19" s="21"/>
      <c r="C19" s="20"/>
      <c r="D19" s="14">
        <f>SUM(D5,D7,D10,D12,D15,D17)</f>
        <v>155696</v>
      </c>
      <c r="E19" s="14">
        <f t="shared" ref="E19:M19" si="8">SUM(E5,E7,E10,E12,E15,E17)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1043455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1199151</v>
      </c>
      <c r="O19" s="35">
        <f t="shared" si="2"/>
        <v>2623.9628008752734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36</v>
      </c>
      <c r="M21" s="157"/>
      <c r="N21" s="157"/>
      <c r="O21" s="39">
        <v>457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thickBot="1">
      <c r="A23" s="159" t="s">
        <v>37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A23:O23"/>
    <mergeCell ref="L21:N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16160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16160</v>
      </c>
      <c r="O5" s="30">
        <f t="shared" ref="O5:O20" si="2">(N5/O$22)</f>
        <v>38.66028708133971</v>
      </c>
      <c r="P5" s="6"/>
    </row>
    <row r="6" spans="1:133">
      <c r="A6" s="12"/>
      <c r="B6" s="42">
        <v>519</v>
      </c>
      <c r="C6" s="19" t="s">
        <v>19</v>
      </c>
      <c r="D6" s="43">
        <v>16160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16160</v>
      </c>
      <c r="O6" s="44">
        <f t="shared" si="2"/>
        <v>38.66028708133971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10672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10672</v>
      </c>
      <c r="O7" s="41">
        <f t="shared" si="2"/>
        <v>25.5311004784689</v>
      </c>
      <c r="P7" s="10"/>
    </row>
    <row r="8" spans="1:133">
      <c r="A8" s="12"/>
      <c r="B8" s="42">
        <v>521</v>
      </c>
      <c r="C8" s="19" t="s">
        <v>21</v>
      </c>
      <c r="D8" s="43">
        <v>9120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9120</v>
      </c>
      <c r="O8" s="44">
        <f t="shared" si="2"/>
        <v>21.818181818181817</v>
      </c>
      <c r="P8" s="9"/>
    </row>
    <row r="9" spans="1:133">
      <c r="A9" s="12"/>
      <c r="B9" s="42">
        <v>522</v>
      </c>
      <c r="C9" s="19" t="s">
        <v>22</v>
      </c>
      <c r="D9" s="43">
        <v>1552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1552</v>
      </c>
      <c r="O9" s="44">
        <f t="shared" si="2"/>
        <v>3.7129186602870812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945778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945778</v>
      </c>
      <c r="O10" s="41">
        <f t="shared" si="2"/>
        <v>2262.6267942583731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945778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945778</v>
      </c>
      <c r="O11" s="44">
        <f t="shared" si="2"/>
        <v>2262.6267942583731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SUM(D13:D14)</f>
        <v>350441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350441</v>
      </c>
      <c r="O12" s="41">
        <f t="shared" si="2"/>
        <v>838.37559808612446</v>
      </c>
      <c r="P12" s="10"/>
    </row>
    <row r="13" spans="1:133">
      <c r="A13" s="12"/>
      <c r="B13" s="42">
        <v>541</v>
      </c>
      <c r="C13" s="19" t="s">
        <v>26</v>
      </c>
      <c r="D13" s="43">
        <v>13174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13174</v>
      </c>
      <c r="O13" s="44">
        <f t="shared" si="2"/>
        <v>31.516746411483254</v>
      </c>
      <c r="P13" s="9"/>
    </row>
    <row r="14" spans="1:133">
      <c r="A14" s="12"/>
      <c r="B14" s="42">
        <v>549</v>
      </c>
      <c r="C14" s="19" t="s">
        <v>27</v>
      </c>
      <c r="D14" s="43">
        <v>337267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337267</v>
      </c>
      <c r="O14" s="44">
        <f t="shared" si="2"/>
        <v>806.85885167464119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34204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34204</v>
      </c>
      <c r="O15" s="41">
        <f t="shared" si="2"/>
        <v>81.827751196172244</v>
      </c>
      <c r="P15" s="9"/>
    </row>
    <row r="16" spans="1:133">
      <c r="A16" s="12"/>
      <c r="B16" s="42">
        <v>572</v>
      </c>
      <c r="C16" s="19" t="s">
        <v>29</v>
      </c>
      <c r="D16" s="43">
        <v>34204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34204</v>
      </c>
      <c r="O16" s="44">
        <f t="shared" si="2"/>
        <v>81.827751196172244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SUM(D18:D19)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97635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97635</v>
      </c>
      <c r="O17" s="41">
        <f t="shared" si="2"/>
        <v>233.57655502392345</v>
      </c>
      <c r="P17" s="9"/>
    </row>
    <row r="18" spans="1:119">
      <c r="A18" s="12"/>
      <c r="B18" s="42">
        <v>581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45000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45000</v>
      </c>
      <c r="O18" s="44">
        <f t="shared" si="2"/>
        <v>107.6555023923445</v>
      </c>
      <c r="P18" s="9"/>
    </row>
    <row r="19" spans="1:119" ht="15.75" thickBot="1">
      <c r="A19" s="12"/>
      <c r="B19" s="42">
        <v>591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52635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52635</v>
      </c>
      <c r="O19" s="44">
        <f t="shared" si="2"/>
        <v>125.92105263157895</v>
      </c>
      <c r="P19" s="9"/>
    </row>
    <row r="20" spans="1:119" ht="16.5" thickBot="1">
      <c r="A20" s="13" t="s">
        <v>10</v>
      </c>
      <c r="B20" s="21"/>
      <c r="C20" s="20"/>
      <c r="D20" s="14">
        <f>SUM(D5,D7,D10,D12,D15,D17)</f>
        <v>411477</v>
      </c>
      <c r="E20" s="14">
        <f t="shared" ref="E20:M20" si="8">SUM(E5,E7,E10,E12,E15,E17)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1043413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1454890</v>
      </c>
      <c r="O20" s="35">
        <f t="shared" si="2"/>
        <v>3480.598086124402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57" t="s">
        <v>33</v>
      </c>
      <c r="M22" s="157"/>
      <c r="N22" s="157"/>
      <c r="O22" s="39">
        <v>418</v>
      </c>
    </row>
    <row r="23" spans="1:119">
      <c r="A23" s="158"/>
      <c r="B23" s="135"/>
      <c r="C23" s="135"/>
      <c r="D23" s="135"/>
      <c r="E23" s="135"/>
      <c r="F23" s="135"/>
      <c r="G23" s="135"/>
      <c r="H23" s="135"/>
      <c r="I23" s="135"/>
      <c r="J23" s="135"/>
      <c r="K23" s="135"/>
      <c r="L23" s="135"/>
      <c r="M23" s="135"/>
      <c r="N23" s="135"/>
      <c r="O23" s="136"/>
    </row>
    <row r="24" spans="1:119" ht="15.75" thickBot="1">
      <c r="A24" s="159" t="s">
        <v>37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</sheetData>
  <mergeCells count="10">
    <mergeCell ref="A24:O24"/>
    <mergeCell ref="A23:O23"/>
    <mergeCell ref="L22:N2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14848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14848</v>
      </c>
      <c r="O5" s="30">
        <f t="shared" ref="O5:O19" si="2">(N5/O$21)</f>
        <v>35.018867924528301</v>
      </c>
      <c r="P5" s="6"/>
    </row>
    <row r="6" spans="1:133">
      <c r="A6" s="12"/>
      <c r="B6" s="42">
        <v>519</v>
      </c>
      <c r="C6" s="19" t="s">
        <v>19</v>
      </c>
      <c r="D6" s="43">
        <v>14848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14848</v>
      </c>
      <c r="O6" s="44">
        <f t="shared" si="2"/>
        <v>35.018867924528301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11079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11079</v>
      </c>
      <c r="O7" s="41">
        <f t="shared" si="2"/>
        <v>26.129716981132077</v>
      </c>
      <c r="P7" s="10"/>
    </row>
    <row r="8" spans="1:133">
      <c r="A8" s="12"/>
      <c r="B8" s="42">
        <v>521</v>
      </c>
      <c r="C8" s="19" t="s">
        <v>21</v>
      </c>
      <c r="D8" s="43">
        <v>9830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9830</v>
      </c>
      <c r="O8" s="44">
        <f t="shared" si="2"/>
        <v>23.183962264150942</v>
      </c>
      <c r="P8" s="9"/>
    </row>
    <row r="9" spans="1:133">
      <c r="A9" s="12"/>
      <c r="B9" s="42">
        <v>522</v>
      </c>
      <c r="C9" s="19" t="s">
        <v>22</v>
      </c>
      <c r="D9" s="43">
        <v>1249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1249</v>
      </c>
      <c r="O9" s="44">
        <f t="shared" si="2"/>
        <v>2.9457547169811322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1028355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1028355</v>
      </c>
      <c r="O10" s="41">
        <f t="shared" si="2"/>
        <v>2425.3655660377358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1028355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1028355</v>
      </c>
      <c r="O11" s="44">
        <f t="shared" si="2"/>
        <v>2425.3655660377358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SUM(D13:D14)</f>
        <v>15731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15731</v>
      </c>
      <c r="O12" s="41">
        <f t="shared" si="2"/>
        <v>37.101415094339622</v>
      </c>
      <c r="P12" s="10"/>
    </row>
    <row r="13" spans="1:133">
      <c r="A13" s="12"/>
      <c r="B13" s="42">
        <v>541</v>
      </c>
      <c r="C13" s="19" t="s">
        <v>26</v>
      </c>
      <c r="D13" s="43">
        <v>12984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12984</v>
      </c>
      <c r="O13" s="44">
        <f t="shared" si="2"/>
        <v>30.622641509433961</v>
      </c>
      <c r="P13" s="9"/>
    </row>
    <row r="14" spans="1:133">
      <c r="A14" s="12"/>
      <c r="B14" s="42">
        <v>549</v>
      </c>
      <c r="C14" s="19" t="s">
        <v>27</v>
      </c>
      <c r="D14" s="43">
        <v>2747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2747</v>
      </c>
      <c r="O14" s="44">
        <f t="shared" si="2"/>
        <v>6.4787735849056602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38745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38745</v>
      </c>
      <c r="O15" s="41">
        <f t="shared" si="2"/>
        <v>91.379716981132077</v>
      </c>
      <c r="P15" s="9"/>
    </row>
    <row r="16" spans="1:133">
      <c r="A16" s="12"/>
      <c r="B16" s="42">
        <v>572</v>
      </c>
      <c r="C16" s="19" t="s">
        <v>29</v>
      </c>
      <c r="D16" s="43">
        <v>38745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38745</v>
      </c>
      <c r="O16" s="44">
        <f t="shared" si="2"/>
        <v>91.379716981132077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55510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55510</v>
      </c>
      <c r="O17" s="41">
        <f t="shared" si="2"/>
        <v>130.91981132075472</v>
      </c>
      <c r="P17" s="9"/>
    </row>
    <row r="18" spans="1:119" ht="15.75" thickBot="1">
      <c r="A18" s="12"/>
      <c r="B18" s="42">
        <v>591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55510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55510</v>
      </c>
      <c r="O18" s="44">
        <f t="shared" si="2"/>
        <v>130.91981132075472</v>
      </c>
      <c r="P18" s="9"/>
    </row>
    <row r="19" spans="1:119" ht="16.5" thickBot="1">
      <c r="A19" s="13" t="s">
        <v>10</v>
      </c>
      <c r="B19" s="21"/>
      <c r="C19" s="20"/>
      <c r="D19" s="14">
        <f>SUM(D5,D7,D10,D12,D15,D17)</f>
        <v>80403</v>
      </c>
      <c r="E19" s="14">
        <f t="shared" ref="E19:M19" si="8">SUM(E5,E7,E10,E12,E15,E17)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1083865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1164268</v>
      </c>
      <c r="O19" s="35">
        <f t="shared" si="2"/>
        <v>2745.9150943396226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45</v>
      </c>
      <c r="M21" s="157"/>
      <c r="N21" s="157"/>
      <c r="O21" s="39">
        <v>424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37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16454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16454</v>
      </c>
      <c r="O5" s="30">
        <f t="shared" ref="O5:O19" si="2">(N5/O$21)</f>
        <v>39.363636363636367</v>
      </c>
      <c r="P5" s="6"/>
    </row>
    <row r="6" spans="1:133">
      <c r="A6" s="12"/>
      <c r="B6" s="42">
        <v>519</v>
      </c>
      <c r="C6" s="19" t="s">
        <v>19</v>
      </c>
      <c r="D6" s="43">
        <v>16454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16454</v>
      </c>
      <c r="O6" s="44">
        <f t="shared" si="2"/>
        <v>39.363636363636367</v>
      </c>
      <c r="P6" s="9"/>
    </row>
    <row r="7" spans="1:133" ht="15.75">
      <c r="A7" s="26" t="s">
        <v>20</v>
      </c>
      <c r="B7" s="27"/>
      <c r="C7" s="28"/>
      <c r="D7" s="29">
        <f t="shared" ref="D7:M7" si="3">SUM(D8:D9)</f>
        <v>9317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9317</v>
      </c>
      <c r="O7" s="41">
        <f t="shared" si="2"/>
        <v>22.289473684210527</v>
      </c>
      <c r="P7" s="10"/>
    </row>
    <row r="8" spans="1:133">
      <c r="A8" s="12"/>
      <c r="B8" s="42">
        <v>521</v>
      </c>
      <c r="C8" s="19" t="s">
        <v>21</v>
      </c>
      <c r="D8" s="43">
        <v>7860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7860</v>
      </c>
      <c r="O8" s="44">
        <f t="shared" si="2"/>
        <v>18.803827751196174</v>
      </c>
      <c r="P8" s="9"/>
    </row>
    <row r="9" spans="1:133">
      <c r="A9" s="12"/>
      <c r="B9" s="42">
        <v>522</v>
      </c>
      <c r="C9" s="19" t="s">
        <v>22</v>
      </c>
      <c r="D9" s="43">
        <v>1457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1457</v>
      </c>
      <c r="O9" s="44">
        <f t="shared" si="2"/>
        <v>3.4856459330143541</v>
      </c>
      <c r="P9" s="9"/>
    </row>
    <row r="10" spans="1:133" ht="15.75">
      <c r="A10" s="26" t="s">
        <v>23</v>
      </c>
      <c r="B10" s="27"/>
      <c r="C10" s="28"/>
      <c r="D10" s="29">
        <f t="shared" ref="D10:M10" si="4">SUM(D11:D11)</f>
        <v>0</v>
      </c>
      <c r="E10" s="29">
        <f t="shared" si="4"/>
        <v>0</v>
      </c>
      <c r="F10" s="29">
        <f t="shared" si="4"/>
        <v>0</v>
      </c>
      <c r="G10" s="29">
        <f t="shared" si="4"/>
        <v>0</v>
      </c>
      <c r="H10" s="29">
        <f t="shared" si="4"/>
        <v>0</v>
      </c>
      <c r="I10" s="29">
        <f t="shared" si="4"/>
        <v>1026829</v>
      </c>
      <c r="J10" s="29">
        <f t="shared" si="4"/>
        <v>0</v>
      </c>
      <c r="K10" s="29">
        <f t="shared" si="4"/>
        <v>0</v>
      </c>
      <c r="L10" s="29">
        <f t="shared" si="4"/>
        <v>0</v>
      </c>
      <c r="M10" s="29">
        <f t="shared" si="4"/>
        <v>0</v>
      </c>
      <c r="N10" s="40">
        <f t="shared" si="1"/>
        <v>1026829</v>
      </c>
      <c r="O10" s="41">
        <f t="shared" si="2"/>
        <v>2456.5287081339711</v>
      </c>
      <c r="P10" s="10"/>
    </row>
    <row r="11" spans="1:133">
      <c r="A11" s="12"/>
      <c r="B11" s="42">
        <v>533</v>
      </c>
      <c r="C11" s="19" t="s">
        <v>24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1026829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1026829</v>
      </c>
      <c r="O11" s="44">
        <f t="shared" si="2"/>
        <v>2456.5287081339711</v>
      </c>
      <c r="P11" s="9"/>
    </row>
    <row r="12" spans="1:133" ht="15.75">
      <c r="A12" s="26" t="s">
        <v>25</v>
      </c>
      <c r="B12" s="27"/>
      <c r="C12" s="28"/>
      <c r="D12" s="29">
        <f t="shared" ref="D12:M12" si="5">SUM(D13:D14)</f>
        <v>29418</v>
      </c>
      <c r="E12" s="29">
        <f t="shared" si="5"/>
        <v>0</v>
      </c>
      <c r="F12" s="29">
        <f t="shared" si="5"/>
        <v>0</v>
      </c>
      <c r="G12" s="29">
        <f t="shared" si="5"/>
        <v>0</v>
      </c>
      <c r="H12" s="29">
        <f t="shared" si="5"/>
        <v>0</v>
      </c>
      <c r="I12" s="29">
        <f t="shared" si="5"/>
        <v>0</v>
      </c>
      <c r="J12" s="29">
        <f t="shared" si="5"/>
        <v>0</v>
      </c>
      <c r="K12" s="29">
        <f t="shared" si="5"/>
        <v>0</v>
      </c>
      <c r="L12" s="29">
        <f t="shared" si="5"/>
        <v>0</v>
      </c>
      <c r="M12" s="29">
        <f t="shared" si="5"/>
        <v>0</v>
      </c>
      <c r="N12" s="29">
        <f t="shared" si="1"/>
        <v>29418</v>
      </c>
      <c r="O12" s="41">
        <f t="shared" si="2"/>
        <v>70.377990430622006</v>
      </c>
      <c r="P12" s="10"/>
    </row>
    <row r="13" spans="1:133">
      <c r="A13" s="12"/>
      <c r="B13" s="42">
        <v>541</v>
      </c>
      <c r="C13" s="19" t="s">
        <v>26</v>
      </c>
      <c r="D13" s="43">
        <v>13606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13606</v>
      </c>
      <c r="O13" s="44">
        <f t="shared" si="2"/>
        <v>32.550239234449762</v>
      </c>
      <c r="P13" s="9"/>
    </row>
    <row r="14" spans="1:133">
      <c r="A14" s="12"/>
      <c r="B14" s="42">
        <v>549</v>
      </c>
      <c r="C14" s="19" t="s">
        <v>27</v>
      </c>
      <c r="D14" s="43">
        <v>15812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15812</v>
      </c>
      <c r="O14" s="44">
        <f t="shared" si="2"/>
        <v>37.827751196172251</v>
      </c>
      <c r="P14" s="9"/>
    </row>
    <row r="15" spans="1:133" ht="15.75">
      <c r="A15" s="26" t="s">
        <v>28</v>
      </c>
      <c r="B15" s="27"/>
      <c r="C15" s="28"/>
      <c r="D15" s="29">
        <f t="shared" ref="D15:M15" si="6">SUM(D16:D16)</f>
        <v>29601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29601</v>
      </c>
      <c r="O15" s="41">
        <f t="shared" si="2"/>
        <v>70.815789473684205</v>
      </c>
      <c r="P15" s="9"/>
    </row>
    <row r="16" spans="1:133">
      <c r="A16" s="12"/>
      <c r="B16" s="42">
        <v>572</v>
      </c>
      <c r="C16" s="19" t="s">
        <v>29</v>
      </c>
      <c r="D16" s="43">
        <v>29601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29601</v>
      </c>
      <c r="O16" s="44">
        <f t="shared" si="2"/>
        <v>70.815789473684205</v>
      </c>
      <c r="P16" s="9"/>
    </row>
    <row r="17" spans="1:119" ht="15.75">
      <c r="A17" s="26" t="s">
        <v>32</v>
      </c>
      <c r="B17" s="27"/>
      <c r="C17" s="28"/>
      <c r="D17" s="29">
        <f t="shared" ref="D17:M17" si="7">SUM(D18:D18)</f>
        <v>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51070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51070</v>
      </c>
      <c r="O17" s="41">
        <f t="shared" si="2"/>
        <v>122.17703349282297</v>
      </c>
      <c r="P17" s="9"/>
    </row>
    <row r="18" spans="1:119" ht="15.75" thickBot="1">
      <c r="A18" s="12"/>
      <c r="B18" s="42">
        <v>591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51070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51070</v>
      </c>
      <c r="O18" s="44">
        <f t="shared" si="2"/>
        <v>122.17703349282297</v>
      </c>
      <c r="P18" s="9"/>
    </row>
    <row r="19" spans="1:119" ht="16.5" thickBot="1">
      <c r="A19" s="13" t="s">
        <v>10</v>
      </c>
      <c r="B19" s="21"/>
      <c r="C19" s="20"/>
      <c r="D19" s="14">
        <f>SUM(D5,D7,D10,D12,D15,D17)</f>
        <v>84790</v>
      </c>
      <c r="E19" s="14">
        <f t="shared" ref="E19:M19" si="8">SUM(E5,E7,E10,E12,E15,E17)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1077899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1162689</v>
      </c>
      <c r="O19" s="35">
        <f t="shared" si="2"/>
        <v>2781.5526315789475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57" t="s">
        <v>58</v>
      </c>
      <c r="M21" s="157"/>
      <c r="N21" s="157"/>
      <c r="O21" s="39">
        <v>418</v>
      </c>
    </row>
    <row r="22" spans="1:119">
      <c r="A22" s="158"/>
      <c r="B22" s="135"/>
      <c r="C22" s="135"/>
      <c r="D22" s="135"/>
      <c r="E22" s="135"/>
      <c r="F22" s="135"/>
      <c r="G22" s="135"/>
      <c r="H22" s="135"/>
      <c r="I22" s="135"/>
      <c r="J22" s="135"/>
      <c r="K22" s="135"/>
      <c r="L22" s="135"/>
      <c r="M22" s="135"/>
      <c r="N22" s="135"/>
      <c r="O22" s="136"/>
    </row>
    <row r="23" spans="1:119" ht="15.75" customHeight="1" thickBot="1">
      <c r="A23" s="159" t="s">
        <v>37</v>
      </c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77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70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106596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106596</v>
      </c>
      <c r="P5" s="30">
        <f t="shared" ref="P5:P16" si="1">(O5/P$18)</f>
        <v>240.62302483069976</v>
      </c>
      <c r="Q5" s="6"/>
    </row>
    <row r="6" spans="1:134">
      <c r="A6" s="12"/>
      <c r="B6" s="42">
        <v>513</v>
      </c>
      <c r="C6" s="19" t="s">
        <v>74</v>
      </c>
      <c r="D6" s="43">
        <v>32933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7" si="2">SUM(D6:N6)</f>
        <v>32933</v>
      </c>
      <c r="P6" s="44">
        <f t="shared" si="1"/>
        <v>74.340857787810378</v>
      </c>
      <c r="Q6" s="9"/>
    </row>
    <row r="7" spans="1:134">
      <c r="A7" s="12"/>
      <c r="B7" s="42">
        <v>519</v>
      </c>
      <c r="C7" s="19" t="s">
        <v>19</v>
      </c>
      <c r="D7" s="43">
        <v>73663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73663</v>
      </c>
      <c r="P7" s="44">
        <f t="shared" si="1"/>
        <v>166.2821670428894</v>
      </c>
      <c r="Q7" s="9"/>
    </row>
    <row r="8" spans="1:134" ht="15.75">
      <c r="A8" s="26" t="s">
        <v>23</v>
      </c>
      <c r="B8" s="27"/>
      <c r="C8" s="28"/>
      <c r="D8" s="29">
        <f t="shared" ref="D8:N8" si="3">SUM(D9:D9)</f>
        <v>0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1707795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1707795</v>
      </c>
      <c r="P8" s="41">
        <f t="shared" si="1"/>
        <v>3855.0677200902933</v>
      </c>
      <c r="Q8" s="10"/>
    </row>
    <row r="9" spans="1:134">
      <c r="A9" s="12"/>
      <c r="B9" s="42">
        <v>533</v>
      </c>
      <c r="C9" s="19" t="s">
        <v>24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1707795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:O13" si="4">SUM(D9:N9)</f>
        <v>1707795</v>
      </c>
      <c r="P9" s="44">
        <f t="shared" si="1"/>
        <v>3855.0677200902933</v>
      </c>
      <c r="Q9" s="9"/>
    </row>
    <row r="10" spans="1:134" ht="15.75">
      <c r="A10" s="26" t="s">
        <v>25</v>
      </c>
      <c r="B10" s="27"/>
      <c r="C10" s="28"/>
      <c r="D10" s="29">
        <f t="shared" ref="D10:N10" si="5">SUM(D11:D11)</f>
        <v>44883</v>
      </c>
      <c r="E10" s="29">
        <f t="shared" si="5"/>
        <v>0</v>
      </c>
      <c r="F10" s="29">
        <f t="shared" si="5"/>
        <v>0</v>
      </c>
      <c r="G10" s="29">
        <f t="shared" si="5"/>
        <v>0</v>
      </c>
      <c r="H10" s="29">
        <f t="shared" si="5"/>
        <v>0</v>
      </c>
      <c r="I10" s="29">
        <f t="shared" si="5"/>
        <v>0</v>
      </c>
      <c r="J10" s="29">
        <f t="shared" si="5"/>
        <v>0</v>
      </c>
      <c r="K10" s="29">
        <f t="shared" si="5"/>
        <v>0</v>
      </c>
      <c r="L10" s="29">
        <f t="shared" si="5"/>
        <v>0</v>
      </c>
      <c r="M10" s="29">
        <f t="shared" si="5"/>
        <v>0</v>
      </c>
      <c r="N10" s="29">
        <f t="shared" si="5"/>
        <v>0</v>
      </c>
      <c r="O10" s="29">
        <f t="shared" si="4"/>
        <v>44883</v>
      </c>
      <c r="P10" s="41">
        <f t="shared" si="1"/>
        <v>101.31602708803612</v>
      </c>
      <c r="Q10" s="10"/>
    </row>
    <row r="11" spans="1:134">
      <c r="A11" s="12"/>
      <c r="B11" s="42">
        <v>541</v>
      </c>
      <c r="C11" s="19" t="s">
        <v>26</v>
      </c>
      <c r="D11" s="43">
        <v>44883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4"/>
        <v>44883</v>
      </c>
      <c r="P11" s="44">
        <f t="shared" si="1"/>
        <v>101.31602708803612</v>
      </c>
      <c r="Q11" s="9"/>
    </row>
    <row r="12" spans="1:134" ht="15.75">
      <c r="A12" s="26" t="s">
        <v>28</v>
      </c>
      <c r="B12" s="27"/>
      <c r="C12" s="28"/>
      <c r="D12" s="29">
        <f t="shared" ref="D12:N12" si="6">SUM(D13:D13)</f>
        <v>205597</v>
      </c>
      <c r="E12" s="29">
        <f t="shared" si="6"/>
        <v>0</v>
      </c>
      <c r="F12" s="29">
        <f t="shared" si="6"/>
        <v>0</v>
      </c>
      <c r="G12" s="29">
        <f t="shared" si="6"/>
        <v>0</v>
      </c>
      <c r="H12" s="29">
        <f t="shared" si="6"/>
        <v>0</v>
      </c>
      <c r="I12" s="29">
        <f t="shared" si="6"/>
        <v>0</v>
      </c>
      <c r="J12" s="29">
        <f t="shared" si="6"/>
        <v>0</v>
      </c>
      <c r="K12" s="29">
        <f t="shared" si="6"/>
        <v>0</v>
      </c>
      <c r="L12" s="29">
        <f t="shared" si="6"/>
        <v>0</v>
      </c>
      <c r="M12" s="29">
        <f t="shared" si="6"/>
        <v>0</v>
      </c>
      <c r="N12" s="29">
        <f t="shared" si="6"/>
        <v>0</v>
      </c>
      <c r="O12" s="29">
        <f>SUM(D12:N12)</f>
        <v>205597</v>
      </c>
      <c r="P12" s="41">
        <f t="shared" si="1"/>
        <v>464.1015801354402</v>
      </c>
      <c r="Q12" s="9"/>
    </row>
    <row r="13" spans="1:134">
      <c r="A13" s="12"/>
      <c r="B13" s="42">
        <v>572</v>
      </c>
      <c r="C13" s="19" t="s">
        <v>29</v>
      </c>
      <c r="D13" s="43">
        <v>205597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4"/>
        <v>205597</v>
      </c>
      <c r="P13" s="44">
        <f t="shared" si="1"/>
        <v>464.1015801354402</v>
      </c>
      <c r="Q13" s="9"/>
    </row>
    <row r="14" spans="1:134" ht="15.75">
      <c r="A14" s="26" t="s">
        <v>32</v>
      </c>
      <c r="B14" s="27"/>
      <c r="C14" s="28"/>
      <c r="D14" s="29">
        <f t="shared" ref="D14:N14" si="7">SUM(D15:D15)</f>
        <v>0</v>
      </c>
      <c r="E14" s="29">
        <f t="shared" si="7"/>
        <v>0</v>
      </c>
      <c r="F14" s="29">
        <f t="shared" si="7"/>
        <v>0</v>
      </c>
      <c r="G14" s="29">
        <f t="shared" si="7"/>
        <v>0</v>
      </c>
      <c r="H14" s="29">
        <f t="shared" si="7"/>
        <v>0</v>
      </c>
      <c r="I14" s="29">
        <f t="shared" si="7"/>
        <v>73957</v>
      </c>
      <c r="J14" s="29">
        <f t="shared" si="7"/>
        <v>0</v>
      </c>
      <c r="K14" s="29">
        <f t="shared" si="7"/>
        <v>0</v>
      </c>
      <c r="L14" s="29">
        <f t="shared" si="7"/>
        <v>0</v>
      </c>
      <c r="M14" s="29">
        <f t="shared" si="7"/>
        <v>0</v>
      </c>
      <c r="N14" s="29">
        <f t="shared" si="7"/>
        <v>0</v>
      </c>
      <c r="O14" s="29">
        <f>SUM(D14:N14)</f>
        <v>73957</v>
      </c>
      <c r="P14" s="41">
        <f t="shared" si="1"/>
        <v>166.94582392776525</v>
      </c>
      <c r="Q14" s="9"/>
    </row>
    <row r="15" spans="1:134" ht="15.75" thickBot="1">
      <c r="A15" s="12"/>
      <c r="B15" s="42">
        <v>581</v>
      </c>
      <c r="C15" s="19" t="s">
        <v>75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73957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>SUM(D15:N15)</f>
        <v>73957</v>
      </c>
      <c r="P15" s="44">
        <f t="shared" si="1"/>
        <v>166.94582392776525</v>
      </c>
      <c r="Q15" s="9"/>
    </row>
    <row r="16" spans="1:134" ht="16.5" thickBot="1">
      <c r="A16" s="13" t="s">
        <v>10</v>
      </c>
      <c r="B16" s="21"/>
      <c r="C16" s="20"/>
      <c r="D16" s="14">
        <f>SUM(D5,D8,D10,D12,D14)</f>
        <v>357076</v>
      </c>
      <c r="E16" s="14">
        <f t="shared" ref="E16:N16" si="8">SUM(E5,E8,E10,E12,E14)</f>
        <v>0</v>
      </c>
      <c r="F16" s="14">
        <f t="shared" si="8"/>
        <v>0</v>
      </c>
      <c r="G16" s="14">
        <f t="shared" si="8"/>
        <v>0</v>
      </c>
      <c r="H16" s="14">
        <f t="shared" si="8"/>
        <v>0</v>
      </c>
      <c r="I16" s="14">
        <f t="shared" si="8"/>
        <v>1781752</v>
      </c>
      <c r="J16" s="14">
        <f t="shared" si="8"/>
        <v>0</v>
      </c>
      <c r="K16" s="14">
        <f t="shared" si="8"/>
        <v>0</v>
      </c>
      <c r="L16" s="14">
        <f t="shared" si="8"/>
        <v>0</v>
      </c>
      <c r="M16" s="14">
        <f t="shared" si="8"/>
        <v>0</v>
      </c>
      <c r="N16" s="14">
        <f t="shared" si="8"/>
        <v>0</v>
      </c>
      <c r="O16" s="14">
        <f>SUM(D16:N16)</f>
        <v>2138828</v>
      </c>
      <c r="P16" s="35">
        <f t="shared" si="1"/>
        <v>4828.0541760722344</v>
      </c>
      <c r="Q16" s="6"/>
      <c r="R16" s="2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</row>
    <row r="17" spans="1:16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8"/>
    </row>
    <row r="18" spans="1:16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38"/>
      <c r="M18" s="157" t="s">
        <v>78</v>
      </c>
      <c r="N18" s="157"/>
      <c r="O18" s="157"/>
      <c r="P18" s="39">
        <v>443</v>
      </c>
    </row>
    <row r="19" spans="1:16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5"/>
      <c r="P19" s="136"/>
    </row>
    <row r="20" spans="1:16" ht="15.75" customHeight="1" thickBot="1">
      <c r="A20" s="159" t="s">
        <v>37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9"/>
    </row>
  </sheetData>
  <mergeCells count="10">
    <mergeCell ref="M18:O18"/>
    <mergeCell ref="A19:P19"/>
    <mergeCell ref="A20:P2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70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71</v>
      </c>
      <c r="N4" s="32" t="s">
        <v>5</v>
      </c>
      <c r="O4" s="32" t="s">
        <v>72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SUM(D6:D8)</f>
        <v>155907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17" si="1">SUM(D5:N5)</f>
        <v>155907</v>
      </c>
      <c r="P5" s="30">
        <f t="shared" ref="P5:P17" si="2">(O5/P$19)</f>
        <v>361.73317865429232</v>
      </c>
      <c r="Q5" s="6"/>
    </row>
    <row r="6" spans="1:134">
      <c r="A6" s="12"/>
      <c r="B6" s="42">
        <v>512</v>
      </c>
      <c r="C6" s="19" t="s">
        <v>73</v>
      </c>
      <c r="D6" s="43">
        <v>81896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81896</v>
      </c>
      <c r="P6" s="44">
        <f t="shared" si="2"/>
        <v>190.01392111368909</v>
      </c>
      <c r="Q6" s="9"/>
    </row>
    <row r="7" spans="1:134">
      <c r="A7" s="12"/>
      <c r="B7" s="42">
        <v>513</v>
      </c>
      <c r="C7" s="19" t="s">
        <v>74</v>
      </c>
      <c r="D7" s="43">
        <v>30916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30916</v>
      </c>
      <c r="P7" s="44">
        <f t="shared" si="2"/>
        <v>71.730858468677496</v>
      </c>
      <c r="Q7" s="9"/>
    </row>
    <row r="8" spans="1:134">
      <c r="A8" s="12"/>
      <c r="B8" s="42">
        <v>519</v>
      </c>
      <c r="C8" s="19" t="s">
        <v>19</v>
      </c>
      <c r="D8" s="43">
        <v>43095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43095</v>
      </c>
      <c r="P8" s="44">
        <f t="shared" si="2"/>
        <v>99.988399071925755</v>
      </c>
      <c r="Q8" s="9"/>
    </row>
    <row r="9" spans="1:134" ht="15.75">
      <c r="A9" s="26" t="s">
        <v>23</v>
      </c>
      <c r="B9" s="27"/>
      <c r="C9" s="28"/>
      <c r="D9" s="29">
        <f t="shared" ref="D9:N9" si="3">SUM(D10:D10)</f>
        <v>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1467286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29">
        <f t="shared" si="3"/>
        <v>0</v>
      </c>
      <c r="O9" s="40">
        <f t="shared" si="1"/>
        <v>1467286</v>
      </c>
      <c r="P9" s="41">
        <f t="shared" si="2"/>
        <v>3404.3758700696058</v>
      </c>
      <c r="Q9" s="10"/>
    </row>
    <row r="10" spans="1:134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1467286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1467286</v>
      </c>
      <c r="P10" s="44">
        <f t="shared" si="2"/>
        <v>3404.3758700696058</v>
      </c>
      <c r="Q10" s="9"/>
    </row>
    <row r="11" spans="1:134" ht="15.75">
      <c r="A11" s="26" t="s">
        <v>25</v>
      </c>
      <c r="B11" s="27"/>
      <c r="C11" s="28"/>
      <c r="D11" s="29">
        <f t="shared" ref="D11:N11" si="4">SUM(D12:D12)</f>
        <v>15542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0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29">
        <f t="shared" si="4"/>
        <v>0</v>
      </c>
      <c r="O11" s="29">
        <f t="shared" si="1"/>
        <v>15542</v>
      </c>
      <c r="P11" s="41">
        <f t="shared" si="2"/>
        <v>36.060324825986079</v>
      </c>
      <c r="Q11" s="10"/>
    </row>
    <row r="12" spans="1:134">
      <c r="A12" s="12"/>
      <c r="B12" s="42">
        <v>541</v>
      </c>
      <c r="C12" s="19" t="s">
        <v>26</v>
      </c>
      <c r="D12" s="43">
        <v>15542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15542</v>
      </c>
      <c r="P12" s="44">
        <f t="shared" si="2"/>
        <v>36.060324825986079</v>
      </c>
      <c r="Q12" s="9"/>
    </row>
    <row r="13" spans="1:134" ht="15.75">
      <c r="A13" s="26" t="s">
        <v>28</v>
      </c>
      <c r="B13" s="27"/>
      <c r="C13" s="28"/>
      <c r="D13" s="29">
        <f t="shared" ref="D13:N13" si="5">SUM(D14:D14)</f>
        <v>120772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29">
        <f t="shared" si="1"/>
        <v>120772</v>
      </c>
      <c r="P13" s="41">
        <f t="shared" si="2"/>
        <v>280.2134570765661</v>
      </c>
      <c r="Q13" s="9"/>
    </row>
    <row r="14" spans="1:134">
      <c r="A14" s="12"/>
      <c r="B14" s="42">
        <v>572</v>
      </c>
      <c r="C14" s="19" t="s">
        <v>29</v>
      </c>
      <c r="D14" s="43">
        <v>120772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120772</v>
      </c>
      <c r="P14" s="44">
        <f t="shared" si="2"/>
        <v>280.2134570765661</v>
      </c>
      <c r="Q14" s="9"/>
    </row>
    <row r="15" spans="1:134" ht="15.75">
      <c r="A15" s="26" t="s">
        <v>32</v>
      </c>
      <c r="B15" s="27"/>
      <c r="C15" s="28"/>
      <c r="D15" s="29">
        <f t="shared" ref="D15:N15" si="6">SUM(D16:D16)</f>
        <v>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72840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6"/>
        <v>0</v>
      </c>
      <c r="O15" s="29">
        <f t="shared" si="1"/>
        <v>72840</v>
      </c>
      <c r="P15" s="41">
        <f t="shared" si="2"/>
        <v>169.00232018561485</v>
      </c>
      <c r="Q15" s="9"/>
    </row>
    <row r="16" spans="1:134" ht="15.75" thickBot="1">
      <c r="A16" s="12"/>
      <c r="B16" s="42">
        <v>581</v>
      </c>
      <c r="C16" s="19" t="s">
        <v>75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72840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72840</v>
      </c>
      <c r="P16" s="44">
        <f t="shared" si="2"/>
        <v>169.00232018561485</v>
      </c>
      <c r="Q16" s="9"/>
    </row>
    <row r="17" spans="1:120" ht="16.5" thickBot="1">
      <c r="A17" s="13" t="s">
        <v>10</v>
      </c>
      <c r="B17" s="21"/>
      <c r="C17" s="20"/>
      <c r="D17" s="14">
        <f>SUM(D5,D9,D11,D13,D15)</f>
        <v>292221</v>
      </c>
      <c r="E17" s="14">
        <f t="shared" ref="E17:N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1540126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7"/>
        <v>0</v>
      </c>
      <c r="O17" s="14">
        <f t="shared" si="1"/>
        <v>1832347</v>
      </c>
      <c r="P17" s="35">
        <f t="shared" si="2"/>
        <v>4251.3851508120651</v>
      </c>
      <c r="Q17" s="6"/>
      <c r="R17" s="2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</row>
    <row r="18" spans="1:120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8"/>
    </row>
    <row r="19" spans="1:120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38"/>
      <c r="M19" s="157" t="s">
        <v>76</v>
      </c>
      <c r="N19" s="157"/>
      <c r="O19" s="157"/>
      <c r="P19" s="39">
        <v>431</v>
      </c>
    </row>
    <row r="20" spans="1:120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5"/>
      <c r="P20" s="136"/>
    </row>
    <row r="21" spans="1:120" ht="15.75" customHeight="1" thickBot="1">
      <c r="A21" s="159" t="s">
        <v>37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8"/>
      <c r="P21" s="139"/>
    </row>
  </sheetData>
  <mergeCells count="10">
    <mergeCell ref="M19:O19"/>
    <mergeCell ref="A20:P20"/>
    <mergeCell ref="A21:P2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38893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6" si="1">SUM(D5:M5)</f>
        <v>38893</v>
      </c>
      <c r="O5" s="30">
        <f t="shared" ref="O5:O16" si="2">(N5/O$18)</f>
        <v>75.520388349514562</v>
      </c>
      <c r="P5" s="6"/>
    </row>
    <row r="6" spans="1:133">
      <c r="A6" s="12"/>
      <c r="B6" s="42">
        <v>519</v>
      </c>
      <c r="C6" s="19" t="s">
        <v>47</v>
      </c>
      <c r="D6" s="43">
        <v>38893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38893</v>
      </c>
      <c r="O6" s="44">
        <f t="shared" si="2"/>
        <v>75.520388349514562</v>
      </c>
      <c r="P6" s="9"/>
    </row>
    <row r="7" spans="1:133" ht="15.75">
      <c r="A7" s="26" t="s">
        <v>23</v>
      </c>
      <c r="B7" s="27"/>
      <c r="C7" s="28"/>
      <c r="D7" s="29">
        <f t="shared" ref="D7:M7" si="3">SUM(D8:D8)</f>
        <v>0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1426971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1426971</v>
      </c>
      <c r="O7" s="41">
        <f t="shared" si="2"/>
        <v>2770.8174757281554</v>
      </c>
      <c r="P7" s="10"/>
    </row>
    <row r="8" spans="1:133">
      <c r="A8" s="12"/>
      <c r="B8" s="42">
        <v>533</v>
      </c>
      <c r="C8" s="19" t="s">
        <v>24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1426971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1426971</v>
      </c>
      <c r="O8" s="44">
        <f t="shared" si="2"/>
        <v>2770.8174757281554</v>
      </c>
      <c r="P8" s="9"/>
    </row>
    <row r="9" spans="1:133" ht="15.75">
      <c r="A9" s="26" t="s">
        <v>25</v>
      </c>
      <c r="B9" s="27"/>
      <c r="C9" s="28"/>
      <c r="D9" s="29">
        <f t="shared" ref="D9:M9" si="4">SUM(D10:D10)</f>
        <v>53228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1"/>
        <v>53228</v>
      </c>
      <c r="O9" s="41">
        <f t="shared" si="2"/>
        <v>103.35533980582524</v>
      </c>
      <c r="P9" s="10"/>
    </row>
    <row r="10" spans="1:133">
      <c r="A10" s="12"/>
      <c r="B10" s="42">
        <v>541</v>
      </c>
      <c r="C10" s="19" t="s">
        <v>48</v>
      </c>
      <c r="D10" s="43">
        <v>53228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53228</v>
      </c>
      <c r="O10" s="44">
        <f t="shared" si="2"/>
        <v>103.35533980582524</v>
      </c>
      <c r="P10" s="9"/>
    </row>
    <row r="11" spans="1:133" ht="15.75">
      <c r="A11" s="26" t="s">
        <v>28</v>
      </c>
      <c r="B11" s="27"/>
      <c r="C11" s="28"/>
      <c r="D11" s="29">
        <f t="shared" ref="D11:M11" si="5">SUM(D12:D12)</f>
        <v>697801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697801</v>
      </c>
      <c r="O11" s="41">
        <f t="shared" si="2"/>
        <v>1354.9533980582523</v>
      </c>
      <c r="P11" s="9"/>
    </row>
    <row r="12" spans="1:133">
      <c r="A12" s="12"/>
      <c r="B12" s="42">
        <v>572</v>
      </c>
      <c r="C12" s="19" t="s">
        <v>49</v>
      </c>
      <c r="D12" s="43">
        <v>697801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697801</v>
      </c>
      <c r="O12" s="44">
        <f t="shared" si="2"/>
        <v>1354.9533980582523</v>
      </c>
      <c r="P12" s="9"/>
    </row>
    <row r="13" spans="1:133" ht="15.75">
      <c r="A13" s="26" t="s">
        <v>50</v>
      </c>
      <c r="B13" s="27"/>
      <c r="C13" s="28"/>
      <c r="D13" s="29">
        <f t="shared" ref="D13:M13" si="6">SUM(D14:D15)</f>
        <v>0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67597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67597</v>
      </c>
      <c r="O13" s="41">
        <f t="shared" si="2"/>
        <v>131.25631067961166</v>
      </c>
      <c r="P13" s="9"/>
    </row>
    <row r="14" spans="1:133">
      <c r="A14" s="12"/>
      <c r="B14" s="42">
        <v>581</v>
      </c>
      <c r="C14" s="19" t="s">
        <v>51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45000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45000</v>
      </c>
      <c r="O14" s="44">
        <f t="shared" si="2"/>
        <v>87.378640776699029</v>
      </c>
      <c r="P14" s="9"/>
    </row>
    <row r="15" spans="1:133" ht="15.75" thickBot="1">
      <c r="A15" s="12"/>
      <c r="B15" s="42">
        <v>591</v>
      </c>
      <c r="C15" s="19" t="s">
        <v>53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22597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22597</v>
      </c>
      <c r="O15" s="44">
        <f t="shared" si="2"/>
        <v>43.877669902912622</v>
      </c>
      <c r="P15" s="9"/>
    </row>
    <row r="16" spans="1:133" ht="16.5" thickBot="1">
      <c r="A16" s="13" t="s">
        <v>10</v>
      </c>
      <c r="B16" s="21"/>
      <c r="C16" s="20"/>
      <c r="D16" s="14">
        <f>SUM(D5,D7,D9,D11,D13)</f>
        <v>789922</v>
      </c>
      <c r="E16" s="14">
        <f t="shared" ref="E16:M16" si="7">SUM(E5,E7,E9,E11,E13)</f>
        <v>0</v>
      </c>
      <c r="F16" s="14">
        <f t="shared" si="7"/>
        <v>0</v>
      </c>
      <c r="G16" s="14">
        <f t="shared" si="7"/>
        <v>0</v>
      </c>
      <c r="H16" s="14">
        <f t="shared" si="7"/>
        <v>0</v>
      </c>
      <c r="I16" s="14">
        <f t="shared" si="7"/>
        <v>1494568</v>
      </c>
      <c r="J16" s="14">
        <f t="shared" si="7"/>
        <v>0</v>
      </c>
      <c r="K16" s="14">
        <f t="shared" si="7"/>
        <v>0</v>
      </c>
      <c r="L16" s="14">
        <f t="shared" si="7"/>
        <v>0</v>
      </c>
      <c r="M16" s="14">
        <f t="shared" si="7"/>
        <v>0</v>
      </c>
      <c r="N16" s="14">
        <f t="shared" si="1"/>
        <v>2284490</v>
      </c>
      <c r="O16" s="35">
        <f t="shared" si="2"/>
        <v>4435.9029126213591</v>
      </c>
      <c r="P16" s="6"/>
      <c r="Q16" s="2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</row>
    <row r="17" spans="1:15">
      <c r="A17" s="15"/>
      <c r="B17" s="17"/>
      <c r="C17" s="17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8"/>
    </row>
    <row r="18" spans="1:15">
      <c r="A18" s="36"/>
      <c r="B18" s="37"/>
      <c r="C18" s="37"/>
      <c r="D18" s="38"/>
      <c r="E18" s="38"/>
      <c r="F18" s="38"/>
      <c r="G18" s="38"/>
      <c r="H18" s="38"/>
      <c r="I18" s="38"/>
      <c r="J18" s="38"/>
      <c r="K18" s="38"/>
      <c r="L18" s="157" t="s">
        <v>68</v>
      </c>
      <c r="M18" s="157"/>
      <c r="N18" s="157"/>
      <c r="O18" s="39">
        <v>515</v>
      </c>
    </row>
    <row r="19" spans="1:15">
      <c r="A19" s="158"/>
      <c r="B19" s="135"/>
      <c r="C19" s="135"/>
      <c r="D19" s="135"/>
      <c r="E19" s="135"/>
      <c r="F19" s="135"/>
      <c r="G19" s="135"/>
      <c r="H19" s="135"/>
      <c r="I19" s="135"/>
      <c r="J19" s="135"/>
      <c r="K19" s="135"/>
      <c r="L19" s="135"/>
      <c r="M19" s="135"/>
      <c r="N19" s="135"/>
      <c r="O19" s="136"/>
    </row>
    <row r="20" spans="1:15" ht="15.75" customHeight="1" thickBot="1">
      <c r="A20" s="159" t="s">
        <v>37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</sheetData>
  <mergeCells count="10">
    <mergeCell ref="L18:N18"/>
    <mergeCell ref="A19:O19"/>
    <mergeCell ref="A20:O2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31705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31705</v>
      </c>
      <c r="O5" s="30">
        <f t="shared" ref="O5:O17" si="2">(N5/O$19)</f>
        <v>62.658102766798422</v>
      </c>
      <c r="P5" s="6"/>
    </row>
    <row r="6" spans="1:133">
      <c r="A6" s="12"/>
      <c r="B6" s="42">
        <v>519</v>
      </c>
      <c r="C6" s="19" t="s">
        <v>47</v>
      </c>
      <c r="D6" s="43">
        <v>31705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31705</v>
      </c>
      <c r="O6" s="44">
        <f t="shared" si="2"/>
        <v>62.658102766798422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75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75</v>
      </c>
      <c r="O7" s="41">
        <f t="shared" si="2"/>
        <v>0.14822134387351779</v>
      </c>
      <c r="P7" s="10"/>
    </row>
    <row r="8" spans="1:133">
      <c r="A8" s="12"/>
      <c r="B8" s="42">
        <v>522</v>
      </c>
      <c r="C8" s="19" t="s">
        <v>22</v>
      </c>
      <c r="D8" s="43">
        <v>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75</v>
      </c>
      <c r="O8" s="44">
        <f t="shared" si="2"/>
        <v>0.14822134387351779</v>
      </c>
      <c r="P8" s="9"/>
    </row>
    <row r="9" spans="1:133" ht="15.75">
      <c r="A9" s="26" t="s">
        <v>23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1483217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1483217</v>
      </c>
      <c r="O9" s="41">
        <f t="shared" si="2"/>
        <v>2931.2588932806325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1483217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1483217</v>
      </c>
      <c r="O10" s="44">
        <f t="shared" si="2"/>
        <v>2931.2588932806325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SUM(D12:D12)</f>
        <v>12918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12918</v>
      </c>
      <c r="O11" s="41">
        <f t="shared" si="2"/>
        <v>25.529644268774703</v>
      </c>
      <c r="P11" s="10"/>
    </row>
    <row r="12" spans="1:133">
      <c r="A12" s="12"/>
      <c r="B12" s="42">
        <v>541</v>
      </c>
      <c r="C12" s="19" t="s">
        <v>48</v>
      </c>
      <c r="D12" s="43">
        <v>12918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12918</v>
      </c>
      <c r="O12" s="44">
        <f t="shared" si="2"/>
        <v>25.529644268774703</v>
      </c>
      <c r="P12" s="9"/>
    </row>
    <row r="13" spans="1:133" ht="15.75">
      <c r="A13" s="26" t="s">
        <v>28</v>
      </c>
      <c r="B13" s="27"/>
      <c r="C13" s="28"/>
      <c r="D13" s="29">
        <f t="shared" ref="D13:M13" si="6">SUM(D14:D14)</f>
        <v>108608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24792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133400</v>
      </c>
      <c r="O13" s="41">
        <f t="shared" si="2"/>
        <v>263.63636363636363</v>
      </c>
      <c r="P13" s="9"/>
    </row>
    <row r="14" spans="1:133">
      <c r="A14" s="12"/>
      <c r="B14" s="42">
        <v>572</v>
      </c>
      <c r="C14" s="19" t="s">
        <v>49</v>
      </c>
      <c r="D14" s="43">
        <v>108608</v>
      </c>
      <c r="E14" s="43">
        <v>0</v>
      </c>
      <c r="F14" s="43">
        <v>0</v>
      </c>
      <c r="G14" s="43">
        <v>0</v>
      </c>
      <c r="H14" s="43">
        <v>0</v>
      </c>
      <c r="I14" s="43">
        <v>24792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133400</v>
      </c>
      <c r="O14" s="44">
        <f t="shared" si="2"/>
        <v>263.63636363636363</v>
      </c>
      <c r="P14" s="9"/>
    </row>
    <row r="15" spans="1:133" ht="15.75">
      <c r="A15" s="26" t="s">
        <v>50</v>
      </c>
      <c r="B15" s="27"/>
      <c r="C15" s="28"/>
      <c r="D15" s="29">
        <f t="shared" ref="D15:M15" si="7">SUM(D16:D16)</f>
        <v>0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15000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1"/>
        <v>15000</v>
      </c>
      <c r="O15" s="41">
        <f t="shared" si="2"/>
        <v>29.644268774703558</v>
      </c>
      <c r="P15" s="9"/>
    </row>
    <row r="16" spans="1:133" ht="15.75" thickBot="1">
      <c r="A16" s="12"/>
      <c r="B16" s="42">
        <v>581</v>
      </c>
      <c r="C16" s="19" t="s">
        <v>51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15000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15000</v>
      </c>
      <c r="O16" s="44">
        <f t="shared" si="2"/>
        <v>29.644268774703558</v>
      </c>
      <c r="P16" s="9"/>
    </row>
    <row r="17" spans="1:119" ht="16.5" thickBot="1">
      <c r="A17" s="13" t="s">
        <v>10</v>
      </c>
      <c r="B17" s="21"/>
      <c r="C17" s="20"/>
      <c r="D17" s="14">
        <f>SUM(D5,D7,D9,D11,D13,D15)</f>
        <v>153306</v>
      </c>
      <c r="E17" s="14">
        <f t="shared" ref="E17:M17" si="8">SUM(E5,E7,E9,E11,E13,E15)</f>
        <v>0</v>
      </c>
      <c r="F17" s="14">
        <f t="shared" si="8"/>
        <v>0</v>
      </c>
      <c r="G17" s="14">
        <f t="shared" si="8"/>
        <v>0</v>
      </c>
      <c r="H17" s="14">
        <f t="shared" si="8"/>
        <v>0</v>
      </c>
      <c r="I17" s="14">
        <f t="shared" si="8"/>
        <v>1523009</v>
      </c>
      <c r="J17" s="14">
        <f t="shared" si="8"/>
        <v>0</v>
      </c>
      <c r="K17" s="14">
        <f t="shared" si="8"/>
        <v>0</v>
      </c>
      <c r="L17" s="14">
        <f t="shared" si="8"/>
        <v>0</v>
      </c>
      <c r="M17" s="14">
        <f t="shared" si="8"/>
        <v>0</v>
      </c>
      <c r="N17" s="14">
        <f t="shared" si="1"/>
        <v>1676315</v>
      </c>
      <c r="O17" s="35">
        <f t="shared" si="2"/>
        <v>3312.875494071146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57" t="s">
        <v>66</v>
      </c>
      <c r="M19" s="157"/>
      <c r="N19" s="157"/>
      <c r="O19" s="39">
        <v>506</v>
      </c>
    </row>
    <row r="20" spans="1:119">
      <c r="A20" s="158"/>
      <c r="B20" s="135"/>
      <c r="C20" s="135"/>
      <c r="D20" s="135"/>
      <c r="E20" s="135"/>
      <c r="F20" s="135"/>
      <c r="G20" s="135"/>
      <c r="H20" s="135"/>
      <c r="I20" s="135"/>
      <c r="J20" s="135"/>
      <c r="K20" s="135"/>
      <c r="L20" s="135"/>
      <c r="M20" s="135"/>
      <c r="N20" s="135"/>
      <c r="O20" s="136"/>
    </row>
    <row r="21" spans="1:119" ht="15.75" customHeight="1" thickBot="1">
      <c r="A21" s="159" t="s">
        <v>37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29038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29038</v>
      </c>
      <c r="O5" s="30">
        <f t="shared" ref="O5:O18" si="2">(N5/O$20)</f>
        <v>61.391120507399577</v>
      </c>
      <c r="P5" s="6"/>
    </row>
    <row r="6" spans="1:133">
      <c r="A6" s="12"/>
      <c r="B6" s="42">
        <v>519</v>
      </c>
      <c r="C6" s="19" t="s">
        <v>47</v>
      </c>
      <c r="D6" s="43">
        <v>29038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29038</v>
      </c>
      <c r="O6" s="44">
        <f t="shared" si="2"/>
        <v>61.391120507399577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585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585</v>
      </c>
      <c r="O7" s="41">
        <f t="shared" si="2"/>
        <v>1.2367864693446089</v>
      </c>
      <c r="P7" s="10"/>
    </row>
    <row r="8" spans="1:133">
      <c r="A8" s="12"/>
      <c r="B8" s="42">
        <v>522</v>
      </c>
      <c r="C8" s="19" t="s">
        <v>22</v>
      </c>
      <c r="D8" s="43">
        <v>585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585</v>
      </c>
      <c r="O8" s="44">
        <f t="shared" si="2"/>
        <v>1.2367864693446089</v>
      </c>
      <c r="P8" s="9"/>
    </row>
    <row r="9" spans="1:133" ht="15.75">
      <c r="A9" s="26" t="s">
        <v>23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1432158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1432158</v>
      </c>
      <c r="O9" s="41">
        <f t="shared" si="2"/>
        <v>3027.818181818182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1432158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1432158</v>
      </c>
      <c r="O10" s="44">
        <f t="shared" si="2"/>
        <v>3027.818181818182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SUM(D12:D12)</f>
        <v>16552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16552</v>
      </c>
      <c r="O11" s="41">
        <f t="shared" si="2"/>
        <v>34.993657505285412</v>
      </c>
      <c r="P11" s="10"/>
    </row>
    <row r="12" spans="1:133">
      <c r="A12" s="12"/>
      <c r="B12" s="42">
        <v>541</v>
      </c>
      <c r="C12" s="19" t="s">
        <v>48</v>
      </c>
      <c r="D12" s="43">
        <v>16552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16552</v>
      </c>
      <c r="O12" s="44">
        <f t="shared" si="2"/>
        <v>34.993657505285412</v>
      </c>
      <c r="P12" s="9"/>
    </row>
    <row r="13" spans="1:133" ht="15.75">
      <c r="A13" s="26" t="s">
        <v>28</v>
      </c>
      <c r="B13" s="27"/>
      <c r="C13" s="28"/>
      <c r="D13" s="29">
        <f t="shared" ref="D13:M13" si="6">SUM(D14:D14)</f>
        <v>162748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162748</v>
      </c>
      <c r="O13" s="41">
        <f t="shared" si="2"/>
        <v>344.07610993657505</v>
      </c>
      <c r="P13" s="9"/>
    </row>
    <row r="14" spans="1:133">
      <c r="A14" s="12"/>
      <c r="B14" s="42">
        <v>572</v>
      </c>
      <c r="C14" s="19" t="s">
        <v>49</v>
      </c>
      <c r="D14" s="43">
        <v>162748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162748</v>
      </c>
      <c r="O14" s="44">
        <f t="shared" si="2"/>
        <v>344.07610993657505</v>
      </c>
      <c r="P14" s="9"/>
    </row>
    <row r="15" spans="1:133" ht="15.75">
      <c r="A15" s="26" t="s">
        <v>50</v>
      </c>
      <c r="B15" s="27"/>
      <c r="C15" s="28"/>
      <c r="D15" s="29">
        <f t="shared" ref="D15:M15" si="7">SUM(D16:D17)</f>
        <v>0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42189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1"/>
        <v>42189</v>
      </c>
      <c r="O15" s="41">
        <f t="shared" si="2"/>
        <v>89.194503171247362</v>
      </c>
      <c r="P15" s="9"/>
    </row>
    <row r="16" spans="1:133">
      <c r="A16" s="12"/>
      <c r="B16" s="42">
        <v>581</v>
      </c>
      <c r="C16" s="19" t="s">
        <v>51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15050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15050</v>
      </c>
      <c r="O16" s="44">
        <f t="shared" si="2"/>
        <v>31.818181818181817</v>
      </c>
      <c r="P16" s="9"/>
    </row>
    <row r="17" spans="1:119" ht="15.75" thickBot="1">
      <c r="A17" s="12"/>
      <c r="B17" s="42">
        <v>591</v>
      </c>
      <c r="C17" s="19" t="s">
        <v>53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27139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27139</v>
      </c>
      <c r="O17" s="44">
        <f t="shared" si="2"/>
        <v>57.376321353065542</v>
      </c>
      <c r="P17" s="9"/>
    </row>
    <row r="18" spans="1:119" ht="16.5" thickBot="1">
      <c r="A18" s="13" t="s">
        <v>10</v>
      </c>
      <c r="B18" s="21"/>
      <c r="C18" s="20"/>
      <c r="D18" s="14">
        <f>SUM(D5,D7,D9,D11,D13,D15)</f>
        <v>208923</v>
      </c>
      <c r="E18" s="14">
        <f t="shared" ref="E18:M18" si="8">SUM(E5,E7,E9,E11,E13,E15)</f>
        <v>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1474347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1683270</v>
      </c>
      <c r="O18" s="35">
        <f t="shared" si="2"/>
        <v>3558.710359408034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64</v>
      </c>
      <c r="M20" s="157"/>
      <c r="N20" s="157"/>
      <c r="O20" s="39">
        <v>473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21330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21330</v>
      </c>
      <c r="O5" s="30">
        <f t="shared" ref="O5:O18" si="2">(N5/O$20)</f>
        <v>45.479744136460553</v>
      </c>
      <c r="P5" s="6"/>
    </row>
    <row r="6" spans="1:133">
      <c r="A6" s="12"/>
      <c r="B6" s="42">
        <v>519</v>
      </c>
      <c r="C6" s="19" t="s">
        <v>47</v>
      </c>
      <c r="D6" s="43">
        <v>21330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21330</v>
      </c>
      <c r="O6" s="44">
        <f t="shared" si="2"/>
        <v>45.479744136460553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1967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1967</v>
      </c>
      <c r="O7" s="41">
        <f t="shared" si="2"/>
        <v>4.1940298507462686</v>
      </c>
      <c r="P7" s="10"/>
    </row>
    <row r="8" spans="1:133">
      <c r="A8" s="12"/>
      <c r="B8" s="42">
        <v>522</v>
      </c>
      <c r="C8" s="19" t="s">
        <v>22</v>
      </c>
      <c r="D8" s="43">
        <v>1967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1967</v>
      </c>
      <c r="O8" s="44">
        <f t="shared" si="2"/>
        <v>4.1940298507462686</v>
      </c>
      <c r="P8" s="9"/>
    </row>
    <row r="9" spans="1:133" ht="15.75">
      <c r="A9" s="26" t="s">
        <v>23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1249413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1249413</v>
      </c>
      <c r="O9" s="41">
        <f t="shared" si="2"/>
        <v>2663.993603411514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1249413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1249413</v>
      </c>
      <c r="O10" s="44">
        <f t="shared" si="2"/>
        <v>2663.993603411514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SUM(D12:D12)</f>
        <v>14834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14834</v>
      </c>
      <c r="O11" s="41">
        <f t="shared" si="2"/>
        <v>31.628997867803839</v>
      </c>
      <c r="P11" s="10"/>
    </row>
    <row r="12" spans="1:133">
      <c r="A12" s="12"/>
      <c r="B12" s="42">
        <v>541</v>
      </c>
      <c r="C12" s="19" t="s">
        <v>48</v>
      </c>
      <c r="D12" s="43">
        <v>14834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14834</v>
      </c>
      <c r="O12" s="44">
        <f t="shared" si="2"/>
        <v>31.628997867803839</v>
      </c>
      <c r="P12" s="9"/>
    </row>
    <row r="13" spans="1:133" ht="15.75">
      <c r="A13" s="26" t="s">
        <v>28</v>
      </c>
      <c r="B13" s="27"/>
      <c r="C13" s="28"/>
      <c r="D13" s="29">
        <f t="shared" ref="D13:M13" si="6">SUM(D14:D14)</f>
        <v>167692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167692</v>
      </c>
      <c r="O13" s="41">
        <f t="shared" si="2"/>
        <v>357.55223880597015</v>
      </c>
      <c r="P13" s="9"/>
    </row>
    <row r="14" spans="1:133">
      <c r="A14" s="12"/>
      <c r="B14" s="42">
        <v>572</v>
      </c>
      <c r="C14" s="19" t="s">
        <v>49</v>
      </c>
      <c r="D14" s="43">
        <v>167692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167692</v>
      </c>
      <c r="O14" s="44">
        <f t="shared" si="2"/>
        <v>357.55223880597015</v>
      </c>
      <c r="P14" s="9"/>
    </row>
    <row r="15" spans="1:133" ht="15.75">
      <c r="A15" s="26" t="s">
        <v>50</v>
      </c>
      <c r="B15" s="27"/>
      <c r="C15" s="28"/>
      <c r="D15" s="29">
        <f t="shared" ref="D15:M15" si="7">SUM(D16:D17)</f>
        <v>0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46607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1"/>
        <v>46607</v>
      </c>
      <c r="O15" s="41">
        <f t="shared" si="2"/>
        <v>99.375266524520256</v>
      </c>
      <c r="P15" s="9"/>
    </row>
    <row r="16" spans="1:133">
      <c r="A16" s="12"/>
      <c r="B16" s="42">
        <v>581</v>
      </c>
      <c r="C16" s="19" t="s">
        <v>51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15000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15000</v>
      </c>
      <c r="O16" s="44">
        <f t="shared" si="2"/>
        <v>31.982942430703623</v>
      </c>
      <c r="P16" s="9"/>
    </row>
    <row r="17" spans="1:119" ht="15.75" thickBot="1">
      <c r="A17" s="12"/>
      <c r="B17" s="42">
        <v>591</v>
      </c>
      <c r="C17" s="19" t="s">
        <v>53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31607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31607</v>
      </c>
      <c r="O17" s="44">
        <f t="shared" si="2"/>
        <v>67.392324093816626</v>
      </c>
      <c r="P17" s="9"/>
    </row>
    <row r="18" spans="1:119" ht="16.5" thickBot="1">
      <c r="A18" s="13" t="s">
        <v>10</v>
      </c>
      <c r="B18" s="21"/>
      <c r="C18" s="20"/>
      <c r="D18" s="14">
        <f>SUM(D5,D7,D9,D11,D13,D15)</f>
        <v>205823</v>
      </c>
      <c r="E18" s="14">
        <f t="shared" ref="E18:M18" si="8">SUM(E5,E7,E9,E11,E13,E15)</f>
        <v>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1296020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1501843</v>
      </c>
      <c r="O18" s="35">
        <f t="shared" si="2"/>
        <v>3202.2238805970151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62</v>
      </c>
      <c r="M20" s="157"/>
      <c r="N20" s="157"/>
      <c r="O20" s="39">
        <v>469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24753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24753</v>
      </c>
      <c r="O5" s="30">
        <f t="shared" ref="O5:O18" si="2">(N5/O$20)</f>
        <v>53.118025751072963</v>
      </c>
      <c r="P5" s="6"/>
    </row>
    <row r="6" spans="1:133">
      <c r="A6" s="12"/>
      <c r="B6" s="42">
        <v>519</v>
      </c>
      <c r="C6" s="19" t="s">
        <v>47</v>
      </c>
      <c r="D6" s="43">
        <v>24753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24753</v>
      </c>
      <c r="O6" s="44">
        <f t="shared" si="2"/>
        <v>53.118025751072963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699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699</v>
      </c>
      <c r="O7" s="41">
        <f t="shared" si="2"/>
        <v>1.5</v>
      </c>
      <c r="P7" s="10"/>
    </row>
    <row r="8" spans="1:133">
      <c r="A8" s="12"/>
      <c r="B8" s="42">
        <v>522</v>
      </c>
      <c r="C8" s="19" t="s">
        <v>22</v>
      </c>
      <c r="D8" s="43">
        <v>699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699</v>
      </c>
      <c r="O8" s="44">
        <f t="shared" si="2"/>
        <v>1.5</v>
      </c>
      <c r="P8" s="9"/>
    </row>
    <row r="9" spans="1:133" ht="15.75">
      <c r="A9" s="26" t="s">
        <v>23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1292647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1292647</v>
      </c>
      <c r="O9" s="41">
        <f t="shared" si="2"/>
        <v>2773.9206008583692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1292647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1292647</v>
      </c>
      <c r="O10" s="44">
        <f t="shared" si="2"/>
        <v>2773.9206008583692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SUM(D12:D12)</f>
        <v>17852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17852</v>
      </c>
      <c r="O11" s="41">
        <f t="shared" si="2"/>
        <v>38.309012875536482</v>
      </c>
      <c r="P11" s="10"/>
    </row>
    <row r="12" spans="1:133">
      <c r="A12" s="12"/>
      <c r="B12" s="42">
        <v>541</v>
      </c>
      <c r="C12" s="19" t="s">
        <v>48</v>
      </c>
      <c r="D12" s="43">
        <v>17852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17852</v>
      </c>
      <c r="O12" s="44">
        <f t="shared" si="2"/>
        <v>38.309012875536482</v>
      </c>
      <c r="P12" s="9"/>
    </row>
    <row r="13" spans="1:133" ht="15.75">
      <c r="A13" s="26" t="s">
        <v>28</v>
      </c>
      <c r="B13" s="27"/>
      <c r="C13" s="28"/>
      <c r="D13" s="29">
        <f t="shared" ref="D13:M13" si="6">SUM(D14:D14)</f>
        <v>43935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43935</v>
      </c>
      <c r="O13" s="41">
        <f t="shared" si="2"/>
        <v>94.28111587982832</v>
      </c>
      <c r="P13" s="9"/>
    </row>
    <row r="14" spans="1:133">
      <c r="A14" s="12"/>
      <c r="B14" s="42">
        <v>572</v>
      </c>
      <c r="C14" s="19" t="s">
        <v>49</v>
      </c>
      <c r="D14" s="43">
        <v>43935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43935</v>
      </c>
      <c r="O14" s="44">
        <f t="shared" si="2"/>
        <v>94.28111587982832</v>
      </c>
      <c r="P14" s="9"/>
    </row>
    <row r="15" spans="1:133" ht="15.75">
      <c r="A15" s="26" t="s">
        <v>50</v>
      </c>
      <c r="B15" s="27"/>
      <c r="C15" s="28"/>
      <c r="D15" s="29">
        <f t="shared" ref="D15:M15" si="7">SUM(D16:D17)</f>
        <v>0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57162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1"/>
        <v>57162</v>
      </c>
      <c r="O15" s="41">
        <f t="shared" si="2"/>
        <v>122.66523605150215</v>
      </c>
      <c r="P15" s="9"/>
    </row>
    <row r="16" spans="1:133">
      <c r="A16" s="12"/>
      <c r="B16" s="42">
        <v>581</v>
      </c>
      <c r="C16" s="19" t="s">
        <v>51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15000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15000</v>
      </c>
      <c r="O16" s="44">
        <f t="shared" si="2"/>
        <v>32.188841201716741</v>
      </c>
      <c r="P16" s="9"/>
    </row>
    <row r="17" spans="1:119" ht="15.75" thickBot="1">
      <c r="A17" s="12"/>
      <c r="B17" s="42">
        <v>591</v>
      </c>
      <c r="C17" s="19" t="s">
        <v>53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42162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42162</v>
      </c>
      <c r="O17" s="44">
        <f t="shared" si="2"/>
        <v>90.476394849785407</v>
      </c>
      <c r="P17" s="9"/>
    </row>
    <row r="18" spans="1:119" ht="16.5" thickBot="1">
      <c r="A18" s="13" t="s">
        <v>10</v>
      </c>
      <c r="B18" s="21"/>
      <c r="C18" s="20"/>
      <c r="D18" s="14">
        <f>SUM(D5,D7,D9,D11,D13,D15)</f>
        <v>87239</v>
      </c>
      <c r="E18" s="14">
        <f t="shared" ref="E18:M18" si="8">SUM(E5,E7,E9,E11,E13,E15)</f>
        <v>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1349809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1437048</v>
      </c>
      <c r="O18" s="35">
        <f t="shared" si="2"/>
        <v>3083.7939914163089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60</v>
      </c>
      <c r="M20" s="157"/>
      <c r="N20" s="157"/>
      <c r="O20" s="39">
        <v>466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34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55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SUM(D6:D6)</f>
        <v>19715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19715</v>
      </c>
      <c r="O5" s="30">
        <f t="shared" ref="O5:O18" si="2">(N5/O$20)</f>
        <v>42.952069716775597</v>
      </c>
      <c r="P5" s="6"/>
    </row>
    <row r="6" spans="1:133">
      <c r="A6" s="12"/>
      <c r="B6" s="42">
        <v>519</v>
      </c>
      <c r="C6" s="19" t="s">
        <v>47</v>
      </c>
      <c r="D6" s="43">
        <v>19715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19715</v>
      </c>
      <c r="O6" s="44">
        <f t="shared" si="2"/>
        <v>42.952069716775597</v>
      </c>
      <c r="P6" s="9"/>
    </row>
    <row r="7" spans="1:133" ht="15.75">
      <c r="A7" s="26" t="s">
        <v>20</v>
      </c>
      <c r="B7" s="27"/>
      <c r="C7" s="28"/>
      <c r="D7" s="29">
        <f t="shared" ref="D7:M7" si="3">SUM(D8:D8)</f>
        <v>2174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40">
        <f t="shared" si="1"/>
        <v>2174</v>
      </c>
      <c r="O7" s="41">
        <f t="shared" si="2"/>
        <v>4.7363834422657956</v>
      </c>
      <c r="P7" s="10"/>
    </row>
    <row r="8" spans="1:133">
      <c r="A8" s="12"/>
      <c r="B8" s="42">
        <v>522</v>
      </c>
      <c r="C8" s="19" t="s">
        <v>22</v>
      </c>
      <c r="D8" s="43">
        <v>2174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2174</v>
      </c>
      <c r="O8" s="44">
        <f t="shared" si="2"/>
        <v>4.7363834422657956</v>
      </c>
      <c r="P8" s="9"/>
    </row>
    <row r="9" spans="1:133" ht="15.75">
      <c r="A9" s="26" t="s">
        <v>23</v>
      </c>
      <c r="B9" s="27"/>
      <c r="C9" s="28"/>
      <c r="D9" s="29">
        <f t="shared" ref="D9:M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1121268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40">
        <f t="shared" si="1"/>
        <v>1121268</v>
      </c>
      <c r="O9" s="41">
        <f t="shared" si="2"/>
        <v>2442.8496732026142</v>
      </c>
      <c r="P9" s="10"/>
    </row>
    <row r="10" spans="1:133">
      <c r="A10" s="12"/>
      <c r="B10" s="42">
        <v>533</v>
      </c>
      <c r="C10" s="19" t="s">
        <v>24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1121268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1121268</v>
      </c>
      <c r="O10" s="44">
        <f t="shared" si="2"/>
        <v>2442.8496732026142</v>
      </c>
      <c r="P10" s="9"/>
    </row>
    <row r="11" spans="1:133" ht="15.75">
      <c r="A11" s="26" t="s">
        <v>25</v>
      </c>
      <c r="B11" s="27"/>
      <c r="C11" s="28"/>
      <c r="D11" s="29">
        <f t="shared" ref="D11:M11" si="5">SUM(D12:D12)</f>
        <v>27283</v>
      </c>
      <c r="E11" s="29">
        <f t="shared" si="5"/>
        <v>0</v>
      </c>
      <c r="F11" s="29">
        <f t="shared" si="5"/>
        <v>0</v>
      </c>
      <c r="G11" s="29">
        <f t="shared" si="5"/>
        <v>0</v>
      </c>
      <c r="H11" s="29">
        <f t="shared" si="5"/>
        <v>0</v>
      </c>
      <c r="I11" s="29">
        <f t="shared" si="5"/>
        <v>0</v>
      </c>
      <c r="J11" s="29">
        <f t="shared" si="5"/>
        <v>0</v>
      </c>
      <c r="K11" s="29">
        <f t="shared" si="5"/>
        <v>0</v>
      </c>
      <c r="L11" s="29">
        <f t="shared" si="5"/>
        <v>0</v>
      </c>
      <c r="M11" s="29">
        <f t="shared" si="5"/>
        <v>0</v>
      </c>
      <c r="N11" s="29">
        <f t="shared" si="1"/>
        <v>27283</v>
      </c>
      <c r="O11" s="41">
        <f t="shared" si="2"/>
        <v>59.4400871459695</v>
      </c>
      <c r="P11" s="10"/>
    </row>
    <row r="12" spans="1:133">
      <c r="A12" s="12"/>
      <c r="B12" s="42">
        <v>541</v>
      </c>
      <c r="C12" s="19" t="s">
        <v>48</v>
      </c>
      <c r="D12" s="43">
        <v>27283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27283</v>
      </c>
      <c r="O12" s="44">
        <f t="shared" si="2"/>
        <v>59.4400871459695</v>
      </c>
      <c r="P12" s="9"/>
    </row>
    <row r="13" spans="1:133" ht="15.75">
      <c r="A13" s="26" t="s">
        <v>28</v>
      </c>
      <c r="B13" s="27"/>
      <c r="C13" s="28"/>
      <c r="D13" s="29">
        <f t="shared" ref="D13:M13" si="6">SUM(D14:D14)</f>
        <v>62555</v>
      </c>
      <c r="E13" s="29">
        <f t="shared" si="6"/>
        <v>0</v>
      </c>
      <c r="F13" s="29">
        <f t="shared" si="6"/>
        <v>0</v>
      </c>
      <c r="G13" s="29">
        <f t="shared" si="6"/>
        <v>0</v>
      </c>
      <c r="H13" s="29">
        <f t="shared" si="6"/>
        <v>0</v>
      </c>
      <c r="I13" s="29">
        <f t="shared" si="6"/>
        <v>0</v>
      </c>
      <c r="J13" s="29">
        <f t="shared" si="6"/>
        <v>0</v>
      </c>
      <c r="K13" s="29">
        <f t="shared" si="6"/>
        <v>0</v>
      </c>
      <c r="L13" s="29">
        <f t="shared" si="6"/>
        <v>0</v>
      </c>
      <c r="M13" s="29">
        <f t="shared" si="6"/>
        <v>0</v>
      </c>
      <c r="N13" s="29">
        <f t="shared" si="1"/>
        <v>62555</v>
      </c>
      <c r="O13" s="41">
        <f t="shared" si="2"/>
        <v>136.28540305010893</v>
      </c>
      <c r="P13" s="9"/>
    </row>
    <row r="14" spans="1:133">
      <c r="A14" s="12"/>
      <c r="B14" s="42">
        <v>572</v>
      </c>
      <c r="C14" s="19" t="s">
        <v>49</v>
      </c>
      <c r="D14" s="43">
        <v>62555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62555</v>
      </c>
      <c r="O14" s="44">
        <f t="shared" si="2"/>
        <v>136.28540305010893</v>
      </c>
      <c r="P14" s="9"/>
    </row>
    <row r="15" spans="1:133" ht="15.75">
      <c r="A15" s="26" t="s">
        <v>50</v>
      </c>
      <c r="B15" s="27"/>
      <c r="C15" s="28"/>
      <c r="D15" s="29">
        <f t="shared" ref="D15:M15" si="7">SUM(D16:D17)</f>
        <v>0</v>
      </c>
      <c r="E15" s="29">
        <f t="shared" si="7"/>
        <v>0</v>
      </c>
      <c r="F15" s="29">
        <f t="shared" si="7"/>
        <v>0</v>
      </c>
      <c r="G15" s="29">
        <f t="shared" si="7"/>
        <v>0</v>
      </c>
      <c r="H15" s="29">
        <f t="shared" si="7"/>
        <v>0</v>
      </c>
      <c r="I15" s="29">
        <f t="shared" si="7"/>
        <v>55240</v>
      </c>
      <c r="J15" s="29">
        <f t="shared" si="7"/>
        <v>0</v>
      </c>
      <c r="K15" s="29">
        <f t="shared" si="7"/>
        <v>0</v>
      </c>
      <c r="L15" s="29">
        <f t="shared" si="7"/>
        <v>0</v>
      </c>
      <c r="M15" s="29">
        <f t="shared" si="7"/>
        <v>0</v>
      </c>
      <c r="N15" s="29">
        <f t="shared" si="1"/>
        <v>55240</v>
      </c>
      <c r="O15" s="41">
        <f t="shared" si="2"/>
        <v>120.34858387799564</v>
      </c>
      <c r="P15" s="9"/>
    </row>
    <row r="16" spans="1:133">
      <c r="A16" s="12"/>
      <c r="B16" s="42">
        <v>581</v>
      </c>
      <c r="C16" s="19" t="s">
        <v>51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13200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13200</v>
      </c>
      <c r="O16" s="44">
        <f t="shared" si="2"/>
        <v>28.758169934640524</v>
      </c>
      <c r="P16" s="9"/>
    </row>
    <row r="17" spans="1:119" ht="15.75" thickBot="1">
      <c r="A17" s="12"/>
      <c r="B17" s="42">
        <v>591</v>
      </c>
      <c r="C17" s="19" t="s">
        <v>53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42040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42040</v>
      </c>
      <c r="O17" s="44">
        <f t="shared" si="2"/>
        <v>91.590413943355117</v>
      </c>
      <c r="P17" s="9"/>
    </row>
    <row r="18" spans="1:119" ht="16.5" thickBot="1">
      <c r="A18" s="13" t="s">
        <v>10</v>
      </c>
      <c r="B18" s="21"/>
      <c r="C18" s="20"/>
      <c r="D18" s="14">
        <f>SUM(D5,D7,D9,D11,D13,D15)</f>
        <v>111727</v>
      </c>
      <c r="E18" s="14">
        <f t="shared" ref="E18:M18" si="8">SUM(E5,E7,E9,E11,E13,E15)</f>
        <v>0</v>
      </c>
      <c r="F18" s="14">
        <f t="shared" si="8"/>
        <v>0</v>
      </c>
      <c r="G18" s="14">
        <f t="shared" si="8"/>
        <v>0</v>
      </c>
      <c r="H18" s="14">
        <f t="shared" si="8"/>
        <v>0</v>
      </c>
      <c r="I18" s="14">
        <f t="shared" si="8"/>
        <v>1176508</v>
      </c>
      <c r="J18" s="14">
        <f t="shared" si="8"/>
        <v>0</v>
      </c>
      <c r="K18" s="14">
        <f t="shared" si="8"/>
        <v>0</v>
      </c>
      <c r="L18" s="14">
        <f t="shared" si="8"/>
        <v>0</v>
      </c>
      <c r="M18" s="14">
        <f t="shared" si="8"/>
        <v>0</v>
      </c>
      <c r="N18" s="14">
        <f t="shared" si="1"/>
        <v>1288235</v>
      </c>
      <c r="O18" s="35">
        <f t="shared" si="2"/>
        <v>2806.6122004357298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57" t="s">
        <v>56</v>
      </c>
      <c r="M20" s="157"/>
      <c r="N20" s="157"/>
      <c r="O20" s="39">
        <v>459</v>
      </c>
    </row>
    <row r="21" spans="1:119">
      <c r="A21" s="158"/>
      <c r="B21" s="135"/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6"/>
    </row>
    <row r="22" spans="1:119" ht="15.75" customHeight="1" thickBot="1">
      <c r="A22" s="159" t="s">
        <v>37</v>
      </c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2024-11-06T23:16:45Z</cp:lastPrinted>
  <dcterms:created xsi:type="dcterms:W3CDTF">2000-08-31T21:26:31Z</dcterms:created>
  <dcterms:modified xsi:type="dcterms:W3CDTF">2024-11-06T23:17:16Z</dcterms:modified>
</cp:coreProperties>
</file>