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46" documentId="11_731AEF879AB3262EA9029FF06AA8F392DF3F421D" xr6:coauthVersionLast="47" xr6:coauthVersionMax="47" xr10:uidLastSave="{DE8B0375-24E0-4A4D-8A46-8379A08C8A37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50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'2007'!$A$1:$O$25</definedName>
    <definedName name="_xlnm.Print_Area" localSheetId="15">'2008'!$A$1:$O$28</definedName>
    <definedName name="_xlnm.Print_Area" localSheetId="14">'2009'!$A$1:$O$25</definedName>
    <definedName name="_xlnm.Print_Area" localSheetId="13">'2010'!$A$1:$O$27</definedName>
    <definedName name="_xlnm.Print_Area" localSheetId="12">'2011'!$A$1:$O$28</definedName>
    <definedName name="_xlnm.Print_Area" localSheetId="11">'2012'!$A$1:$O$26</definedName>
    <definedName name="_xlnm.Print_Area" localSheetId="10">'2013'!$A$1:$O$24</definedName>
    <definedName name="_xlnm.Print_Area" localSheetId="9">'2014'!$A$1:$O$26</definedName>
    <definedName name="_xlnm.Print_Area" localSheetId="8">'2015'!$A$1:$O$24</definedName>
    <definedName name="_xlnm.Print_Area" localSheetId="7">'2016'!$A$1:$O$26</definedName>
    <definedName name="_xlnm.Print_Area" localSheetId="6">'2017'!$A$1:$O$26</definedName>
    <definedName name="_xlnm.Print_Area" localSheetId="5">'2018'!$A$1:$O$26</definedName>
    <definedName name="_xlnm.Print_Area" localSheetId="4">'2019'!$A$1:$O$26</definedName>
    <definedName name="_xlnm.Print_Area" localSheetId="3">'2020'!$A$1:$O$26</definedName>
    <definedName name="_xlnm.Print_Area" localSheetId="2">'2021'!$A$1:$P$26</definedName>
    <definedName name="_xlnm.Print_Area" localSheetId="1">'2022'!$A$1:$P$183</definedName>
    <definedName name="_xlnm.Print_Area" localSheetId="0">'2023'!$A$1:$P$27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78" i="50" l="1"/>
  <c r="P178" i="50" s="1"/>
  <c r="O177" i="50"/>
  <c r="P177" i="50" s="1"/>
  <c r="O176" i="50"/>
  <c r="P176" i="50" s="1"/>
  <c r="O175" i="50"/>
  <c r="P175" i="50" s="1"/>
  <c r="O174" i="50"/>
  <c r="P174" i="50" s="1"/>
  <c r="O173" i="50"/>
  <c r="P173" i="50" s="1"/>
  <c r="O172" i="50"/>
  <c r="P172" i="50" s="1"/>
  <c r="O171" i="50"/>
  <c r="P171" i="50" s="1"/>
  <c r="O170" i="50"/>
  <c r="P170" i="50" s="1"/>
  <c r="O169" i="50"/>
  <c r="P169" i="50" s="1"/>
  <c r="O168" i="50"/>
  <c r="P168" i="50" s="1"/>
  <c r="P167" i="50"/>
  <c r="O167" i="50"/>
  <c r="O166" i="50"/>
  <c r="P166" i="50" s="1"/>
  <c r="O165" i="50"/>
  <c r="P165" i="50" s="1"/>
  <c r="O164" i="50"/>
  <c r="P164" i="50" s="1"/>
  <c r="O163" i="50"/>
  <c r="P163" i="50" s="1"/>
  <c r="O162" i="50"/>
  <c r="P162" i="50" s="1"/>
  <c r="O161" i="50"/>
  <c r="P161" i="50" s="1"/>
  <c r="O160" i="50"/>
  <c r="P160" i="50" s="1"/>
  <c r="O159" i="50"/>
  <c r="P159" i="50" s="1"/>
  <c r="O158" i="50"/>
  <c r="P158" i="50" s="1"/>
  <c r="O157" i="50"/>
  <c r="P157" i="50" s="1"/>
  <c r="O156" i="50"/>
  <c r="P156" i="50" s="1"/>
  <c r="P155" i="50"/>
  <c r="O155" i="50"/>
  <c r="O154" i="50"/>
  <c r="P154" i="50" s="1"/>
  <c r="O153" i="50"/>
  <c r="P153" i="50" s="1"/>
  <c r="O152" i="50"/>
  <c r="P152" i="50" s="1"/>
  <c r="O151" i="50"/>
  <c r="P151" i="50" s="1"/>
  <c r="O150" i="50"/>
  <c r="P150" i="50" s="1"/>
  <c r="O149" i="50"/>
  <c r="P149" i="50" s="1"/>
  <c r="O148" i="50"/>
  <c r="P148" i="50" s="1"/>
  <c r="O147" i="50"/>
  <c r="P147" i="50" s="1"/>
  <c r="O146" i="50"/>
  <c r="P146" i="50" s="1"/>
  <c r="O145" i="50"/>
  <c r="P145" i="50" s="1"/>
  <c r="O144" i="50"/>
  <c r="P144" i="50" s="1"/>
  <c r="O143" i="50"/>
  <c r="P143" i="50" s="1"/>
  <c r="O142" i="50"/>
  <c r="P142" i="50" s="1"/>
  <c r="O141" i="50"/>
  <c r="P141" i="50" s="1"/>
  <c r="O140" i="50"/>
  <c r="P140" i="50" s="1"/>
  <c r="O139" i="50"/>
  <c r="P139" i="50" s="1"/>
  <c r="O138" i="50"/>
  <c r="P138" i="50" s="1"/>
  <c r="O137" i="50"/>
  <c r="P137" i="50" s="1"/>
  <c r="O136" i="50"/>
  <c r="P136" i="50" s="1"/>
  <c r="O135" i="50"/>
  <c r="P135" i="50" s="1"/>
  <c r="O134" i="50"/>
  <c r="P134" i="50" s="1"/>
  <c r="O133" i="50"/>
  <c r="P133" i="50" s="1"/>
  <c r="O132" i="50"/>
  <c r="P132" i="50" s="1"/>
  <c r="O131" i="50"/>
  <c r="P131" i="50" s="1"/>
  <c r="O130" i="50"/>
  <c r="P130" i="50" s="1"/>
  <c r="O129" i="50"/>
  <c r="P129" i="50" s="1"/>
  <c r="O128" i="50"/>
  <c r="P128" i="50" s="1"/>
  <c r="P127" i="50"/>
  <c r="O127" i="50"/>
  <c r="O126" i="50"/>
  <c r="P126" i="50" s="1"/>
  <c r="O125" i="50"/>
  <c r="P125" i="50" s="1"/>
  <c r="O124" i="50"/>
  <c r="P124" i="50" s="1"/>
  <c r="O123" i="50"/>
  <c r="P123" i="50" s="1"/>
  <c r="O122" i="50"/>
  <c r="P122" i="50" s="1"/>
  <c r="O121" i="50"/>
  <c r="P121" i="50" s="1"/>
  <c r="O120" i="50"/>
  <c r="P120" i="50" s="1"/>
  <c r="O119" i="50"/>
  <c r="P119" i="50" s="1"/>
  <c r="O118" i="50"/>
  <c r="P118" i="50" s="1"/>
  <c r="O117" i="50"/>
  <c r="P117" i="50" s="1"/>
  <c r="O116" i="50"/>
  <c r="P116" i="50" s="1"/>
  <c r="P115" i="50"/>
  <c r="O115" i="50"/>
  <c r="O114" i="50"/>
  <c r="P114" i="50" s="1"/>
  <c r="O113" i="50"/>
  <c r="P113" i="50" s="1"/>
  <c r="O112" i="50"/>
  <c r="P112" i="50" s="1"/>
  <c r="O111" i="50"/>
  <c r="P111" i="50" s="1"/>
  <c r="O110" i="50"/>
  <c r="P110" i="50" s="1"/>
  <c r="O109" i="50"/>
  <c r="P109" i="50" s="1"/>
  <c r="O108" i="50"/>
  <c r="P108" i="50" s="1"/>
  <c r="O107" i="50"/>
  <c r="P107" i="50" s="1"/>
  <c r="O106" i="50"/>
  <c r="P106" i="50" s="1"/>
  <c r="O105" i="50"/>
  <c r="P105" i="50" s="1"/>
  <c r="O104" i="50"/>
  <c r="P104" i="50" s="1"/>
  <c r="O103" i="50"/>
  <c r="P103" i="50" s="1"/>
  <c r="O102" i="50"/>
  <c r="P102" i="50" s="1"/>
  <c r="O101" i="50"/>
  <c r="P101" i="50" s="1"/>
  <c r="O100" i="50"/>
  <c r="P100" i="50" s="1"/>
  <c r="O99" i="50"/>
  <c r="P99" i="50" s="1"/>
  <c r="O98" i="50"/>
  <c r="P98" i="50" s="1"/>
  <c r="O97" i="50"/>
  <c r="P97" i="50" s="1"/>
  <c r="O96" i="50"/>
  <c r="P96" i="50" s="1"/>
  <c r="O95" i="50"/>
  <c r="P95" i="50" s="1"/>
  <c r="O94" i="50"/>
  <c r="P94" i="50" s="1"/>
  <c r="O93" i="50"/>
  <c r="P93" i="50" s="1"/>
  <c r="O92" i="50"/>
  <c r="P92" i="50" s="1"/>
  <c r="O91" i="50"/>
  <c r="P91" i="50" s="1"/>
  <c r="O90" i="50"/>
  <c r="P90" i="50" s="1"/>
  <c r="O89" i="50"/>
  <c r="P89" i="50" s="1"/>
  <c r="O88" i="50"/>
  <c r="P88" i="50" s="1"/>
  <c r="P87" i="50"/>
  <c r="O87" i="50"/>
  <c r="O86" i="50"/>
  <c r="P86" i="50" s="1"/>
  <c r="O85" i="50"/>
  <c r="P85" i="50" s="1"/>
  <c r="O84" i="50"/>
  <c r="P84" i="50" s="1"/>
  <c r="O83" i="50"/>
  <c r="P83" i="50" s="1"/>
  <c r="O82" i="50"/>
  <c r="P82" i="50" s="1"/>
  <c r="O81" i="50"/>
  <c r="P81" i="50" s="1"/>
  <c r="O80" i="50"/>
  <c r="P80" i="50" s="1"/>
  <c r="O79" i="50"/>
  <c r="P79" i="50" s="1"/>
  <c r="O78" i="50"/>
  <c r="P78" i="50" s="1"/>
  <c r="O77" i="50"/>
  <c r="P77" i="50" s="1"/>
  <c r="N76" i="50"/>
  <c r="O76" i="50" s="1"/>
  <c r="P76" i="50" s="1"/>
  <c r="M76" i="50"/>
  <c r="L76" i="50"/>
  <c r="K76" i="50"/>
  <c r="J76" i="50"/>
  <c r="I76" i="50"/>
  <c r="H76" i="50"/>
  <c r="G76" i="50"/>
  <c r="F76" i="50"/>
  <c r="E76" i="50"/>
  <c r="D76" i="50"/>
  <c r="O75" i="50"/>
  <c r="P75" i="50" s="1"/>
  <c r="O74" i="50"/>
  <c r="P74" i="50" s="1"/>
  <c r="O73" i="50"/>
  <c r="P73" i="50" s="1"/>
  <c r="O72" i="50"/>
  <c r="P72" i="50" s="1"/>
  <c r="O71" i="50"/>
  <c r="P71" i="50" s="1"/>
  <c r="P70" i="50"/>
  <c r="O70" i="50"/>
  <c r="O69" i="50"/>
  <c r="P69" i="50" s="1"/>
  <c r="O68" i="50"/>
  <c r="P68" i="50" s="1"/>
  <c r="O67" i="50"/>
  <c r="P67" i="50" s="1"/>
  <c r="P66" i="50"/>
  <c r="O66" i="50"/>
  <c r="O65" i="50"/>
  <c r="P65" i="50" s="1"/>
  <c r="O64" i="50"/>
  <c r="P64" i="50" s="1"/>
  <c r="N63" i="50"/>
  <c r="M63" i="50"/>
  <c r="L63" i="50"/>
  <c r="K63" i="50"/>
  <c r="J63" i="50"/>
  <c r="O63" i="50" s="1"/>
  <c r="P63" i="50" s="1"/>
  <c r="I63" i="50"/>
  <c r="H63" i="50"/>
  <c r="G63" i="50"/>
  <c r="F63" i="50"/>
  <c r="E63" i="50"/>
  <c r="D63" i="50"/>
  <c r="O62" i="50"/>
  <c r="P62" i="50" s="1"/>
  <c r="O61" i="50"/>
  <c r="P61" i="50" s="1"/>
  <c r="O60" i="50"/>
  <c r="P60" i="50" s="1"/>
  <c r="O59" i="50"/>
  <c r="P59" i="50" s="1"/>
  <c r="O58" i="50"/>
  <c r="P58" i="50" s="1"/>
  <c r="O57" i="50"/>
  <c r="P57" i="50" s="1"/>
  <c r="O56" i="50"/>
  <c r="P56" i="50" s="1"/>
  <c r="N55" i="50"/>
  <c r="M55" i="50"/>
  <c r="L55" i="50"/>
  <c r="K55" i="50"/>
  <c r="J55" i="50"/>
  <c r="I55" i="50"/>
  <c r="H55" i="50"/>
  <c r="G55" i="50"/>
  <c r="F55" i="50"/>
  <c r="E55" i="50"/>
  <c r="D55" i="50"/>
  <c r="O55" i="50" s="1"/>
  <c r="P55" i="50" s="1"/>
  <c r="O54" i="50"/>
  <c r="P54" i="50" s="1"/>
  <c r="O53" i="50"/>
  <c r="P53" i="50" s="1"/>
  <c r="O52" i="50"/>
  <c r="P52" i="50" s="1"/>
  <c r="P51" i="50"/>
  <c r="O51" i="50"/>
  <c r="O50" i="50"/>
  <c r="P50" i="50" s="1"/>
  <c r="O49" i="50"/>
  <c r="P49" i="50" s="1"/>
  <c r="N48" i="50"/>
  <c r="M48" i="50"/>
  <c r="L48" i="50"/>
  <c r="K48" i="50"/>
  <c r="J48" i="50"/>
  <c r="I48" i="50"/>
  <c r="H48" i="50"/>
  <c r="G48" i="50"/>
  <c r="F48" i="50"/>
  <c r="E48" i="50"/>
  <c r="D48" i="50"/>
  <c r="O47" i="50"/>
  <c r="P47" i="50" s="1"/>
  <c r="O46" i="50"/>
  <c r="P46" i="50" s="1"/>
  <c r="O45" i="50"/>
  <c r="P45" i="50" s="1"/>
  <c r="O44" i="50"/>
  <c r="P44" i="50" s="1"/>
  <c r="O43" i="50"/>
  <c r="P43" i="50" s="1"/>
  <c r="N42" i="50"/>
  <c r="M42" i="50"/>
  <c r="L42" i="50"/>
  <c r="K42" i="50"/>
  <c r="J42" i="50"/>
  <c r="I42" i="50"/>
  <c r="H42" i="50"/>
  <c r="G42" i="50"/>
  <c r="F42" i="50"/>
  <c r="E42" i="50"/>
  <c r="D42" i="50"/>
  <c r="O41" i="50"/>
  <c r="P41" i="50" s="1"/>
  <c r="O40" i="50"/>
  <c r="P40" i="50" s="1"/>
  <c r="O39" i="50"/>
  <c r="P39" i="50" s="1"/>
  <c r="O38" i="50"/>
  <c r="P38" i="50" s="1"/>
  <c r="O37" i="50"/>
  <c r="P37" i="50" s="1"/>
  <c r="O36" i="50"/>
  <c r="P36" i="50" s="1"/>
  <c r="N35" i="50"/>
  <c r="M35" i="50"/>
  <c r="L35" i="50"/>
  <c r="K35" i="50"/>
  <c r="J35" i="50"/>
  <c r="O35" i="50" s="1"/>
  <c r="P35" i="50" s="1"/>
  <c r="I35" i="50"/>
  <c r="H35" i="50"/>
  <c r="G35" i="50"/>
  <c r="F35" i="50"/>
  <c r="E35" i="50"/>
  <c r="D35" i="50"/>
  <c r="O34" i="50"/>
  <c r="P34" i="50" s="1"/>
  <c r="O33" i="50"/>
  <c r="P33" i="50" s="1"/>
  <c r="O32" i="50"/>
  <c r="P32" i="50" s="1"/>
  <c r="O31" i="50"/>
  <c r="P31" i="50" s="1"/>
  <c r="O30" i="50"/>
  <c r="P30" i="50" s="1"/>
  <c r="O29" i="50"/>
  <c r="P29" i="50" s="1"/>
  <c r="O28" i="50"/>
  <c r="P28" i="50" s="1"/>
  <c r="O27" i="50"/>
  <c r="P27" i="50" s="1"/>
  <c r="O26" i="50"/>
  <c r="P26" i="50" s="1"/>
  <c r="N25" i="50"/>
  <c r="M25" i="50"/>
  <c r="L25" i="50"/>
  <c r="K25" i="50"/>
  <c r="J25" i="50"/>
  <c r="I25" i="50"/>
  <c r="H25" i="50"/>
  <c r="G25" i="50"/>
  <c r="F25" i="50"/>
  <c r="E25" i="50"/>
  <c r="D25" i="50"/>
  <c r="O25" i="50" s="1"/>
  <c r="P25" i="50" s="1"/>
  <c r="O24" i="50"/>
  <c r="P24" i="50" s="1"/>
  <c r="P23" i="50"/>
  <c r="O23" i="50"/>
  <c r="O22" i="50"/>
  <c r="P22" i="50" s="1"/>
  <c r="O21" i="50"/>
  <c r="P21" i="50" s="1"/>
  <c r="O20" i="50"/>
  <c r="P20" i="50" s="1"/>
  <c r="O19" i="50"/>
  <c r="P19" i="50" s="1"/>
  <c r="O18" i="50"/>
  <c r="P18" i="50" s="1"/>
  <c r="O17" i="50"/>
  <c r="P17" i="50" s="1"/>
  <c r="P16" i="50"/>
  <c r="O16" i="50"/>
  <c r="N15" i="50"/>
  <c r="M15" i="50"/>
  <c r="L15" i="50"/>
  <c r="O15" i="50" s="1"/>
  <c r="P15" i="50" s="1"/>
  <c r="K15" i="50"/>
  <c r="J15" i="50"/>
  <c r="I15" i="50"/>
  <c r="H15" i="50"/>
  <c r="G15" i="50"/>
  <c r="F15" i="50"/>
  <c r="E15" i="50"/>
  <c r="D15" i="50"/>
  <c r="O14" i="50"/>
  <c r="P14" i="50" s="1"/>
  <c r="O13" i="50"/>
  <c r="P13" i="50" s="1"/>
  <c r="O12" i="50"/>
  <c r="P12" i="50" s="1"/>
  <c r="P11" i="50"/>
  <c r="O11" i="50"/>
  <c r="O10" i="50"/>
  <c r="P10" i="50" s="1"/>
  <c r="O9" i="50"/>
  <c r="P9" i="50" s="1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F179" i="50" s="1"/>
  <c r="E5" i="50"/>
  <c r="E179" i="50" s="1"/>
  <c r="D5" i="50"/>
  <c r="O5" i="50" s="1"/>
  <c r="P5" i="50" s="1"/>
  <c r="E23" i="49"/>
  <c r="F23" i="49"/>
  <c r="G23" i="49"/>
  <c r="H23" i="49"/>
  <c r="I23" i="49"/>
  <c r="J23" i="49"/>
  <c r="K23" i="49"/>
  <c r="L23" i="49"/>
  <c r="M23" i="49"/>
  <c r="N23" i="49"/>
  <c r="D23" i="49"/>
  <c r="O22" i="49"/>
  <c r="P22" i="49" s="1"/>
  <c r="N21" i="49"/>
  <c r="M21" i="49"/>
  <c r="L21" i="49"/>
  <c r="K21" i="49"/>
  <c r="J21" i="49"/>
  <c r="I21" i="49"/>
  <c r="H21" i="49"/>
  <c r="G21" i="49"/>
  <c r="F21" i="49"/>
  <c r="E21" i="49"/>
  <c r="D21" i="49"/>
  <c r="O20" i="49"/>
  <c r="P20" i="49" s="1"/>
  <c r="N19" i="49"/>
  <c r="M19" i="49"/>
  <c r="L19" i="49"/>
  <c r="K19" i="49"/>
  <c r="J19" i="49"/>
  <c r="I19" i="49"/>
  <c r="H19" i="49"/>
  <c r="G19" i="49"/>
  <c r="F19" i="49"/>
  <c r="E19" i="49"/>
  <c r="D19" i="49"/>
  <c r="O18" i="49"/>
  <c r="P18" i="49" s="1"/>
  <c r="N17" i="49"/>
  <c r="M17" i="49"/>
  <c r="L17" i="49"/>
  <c r="K17" i="49"/>
  <c r="J17" i="49"/>
  <c r="I17" i="49"/>
  <c r="H17" i="49"/>
  <c r="G17" i="49"/>
  <c r="F17" i="49"/>
  <c r="E17" i="49"/>
  <c r="D17" i="49"/>
  <c r="O16" i="49"/>
  <c r="P16" i="49" s="1"/>
  <c r="N15" i="49"/>
  <c r="M15" i="49"/>
  <c r="L15" i="49"/>
  <c r="K15" i="49"/>
  <c r="J15" i="49"/>
  <c r="I15" i="49"/>
  <c r="H15" i="49"/>
  <c r="G15" i="49"/>
  <c r="F15" i="49"/>
  <c r="E15" i="49"/>
  <c r="D15" i="49"/>
  <c r="O14" i="49"/>
  <c r="P14" i="49" s="1"/>
  <c r="O13" i="49"/>
  <c r="P13" i="49" s="1"/>
  <c r="N12" i="49"/>
  <c r="M12" i="49"/>
  <c r="L12" i="49"/>
  <c r="K12" i="49"/>
  <c r="J12" i="49"/>
  <c r="I12" i="49"/>
  <c r="H12" i="49"/>
  <c r="G12" i="49"/>
  <c r="F12" i="49"/>
  <c r="E12" i="49"/>
  <c r="D12" i="49"/>
  <c r="O11" i="49"/>
  <c r="P11" i="49" s="1"/>
  <c r="O10" i="49"/>
  <c r="P10" i="49" s="1"/>
  <c r="O9" i="49"/>
  <c r="P9" i="49" s="1"/>
  <c r="O8" i="49"/>
  <c r="P8" i="49" s="1"/>
  <c r="N7" i="49"/>
  <c r="M7" i="49"/>
  <c r="L7" i="49"/>
  <c r="K7" i="49"/>
  <c r="J7" i="49"/>
  <c r="I7" i="49"/>
  <c r="H7" i="49"/>
  <c r="G7" i="49"/>
  <c r="F7" i="49"/>
  <c r="E7" i="49"/>
  <c r="D7" i="49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I179" i="50" l="1"/>
  <c r="K179" i="50"/>
  <c r="D179" i="50"/>
  <c r="H179" i="50"/>
  <c r="L179" i="50"/>
  <c r="O42" i="50"/>
  <c r="P42" i="50" s="1"/>
  <c r="G179" i="50"/>
  <c r="J179" i="50"/>
  <c r="M179" i="50"/>
  <c r="N179" i="50"/>
  <c r="O48" i="50"/>
  <c r="P48" i="50" s="1"/>
  <c r="O19" i="49"/>
  <c r="P19" i="49" s="1"/>
  <c r="O21" i="49"/>
  <c r="P21" i="49" s="1"/>
  <c r="O15" i="49"/>
  <c r="P15" i="49" s="1"/>
  <c r="O12" i="49"/>
  <c r="P12" i="49" s="1"/>
  <c r="O7" i="49"/>
  <c r="P7" i="49" s="1"/>
  <c r="O17" i="49"/>
  <c r="P17" i="49" s="1"/>
  <c r="O5" i="49"/>
  <c r="P5" i="49" s="1"/>
  <c r="O179" i="50" l="1"/>
  <c r="P179" i="50" s="1"/>
  <c r="O23" i="49"/>
  <c r="P23" i="49" s="1"/>
  <c r="O21" i="47"/>
  <c r="P21" i="47" s="1"/>
  <c r="N20" i="47"/>
  <c r="M20" i="47"/>
  <c r="L20" i="47"/>
  <c r="K20" i="47"/>
  <c r="J20" i="47"/>
  <c r="I20" i="47"/>
  <c r="H20" i="47"/>
  <c r="G20" i="47"/>
  <c r="F20" i="47"/>
  <c r="E20" i="47"/>
  <c r="D20" i="47"/>
  <c r="O19" i="47"/>
  <c r="P19" i="47"/>
  <c r="N18" i="47"/>
  <c r="M18" i="47"/>
  <c r="L18" i="47"/>
  <c r="K18" i="47"/>
  <c r="J18" i="47"/>
  <c r="I18" i="47"/>
  <c r="H18" i="47"/>
  <c r="G18" i="47"/>
  <c r="F18" i="47"/>
  <c r="E18" i="47"/>
  <c r="D18" i="47"/>
  <c r="O17" i="47"/>
  <c r="P17" i="47" s="1"/>
  <c r="N16" i="47"/>
  <c r="M16" i="47"/>
  <c r="L16" i="47"/>
  <c r="K16" i="47"/>
  <c r="J16" i="47"/>
  <c r="I16" i="47"/>
  <c r="H16" i="47"/>
  <c r="G16" i="47"/>
  <c r="F16" i="47"/>
  <c r="E16" i="47"/>
  <c r="D16" i="47"/>
  <c r="O15" i="47"/>
  <c r="P15" i="47"/>
  <c r="N14" i="47"/>
  <c r="M14" i="47"/>
  <c r="L14" i="47"/>
  <c r="K14" i="47"/>
  <c r="O14" i="47" s="1"/>
  <c r="P14" i="47" s="1"/>
  <c r="J14" i="47"/>
  <c r="I14" i="47"/>
  <c r="H14" i="47"/>
  <c r="G14" i="47"/>
  <c r="F14" i="47"/>
  <c r="E14" i="47"/>
  <c r="D14" i="47"/>
  <c r="O13" i="47"/>
  <c r="P13" i="47" s="1"/>
  <c r="O12" i="47"/>
  <c r="P12" i="47"/>
  <c r="N11" i="47"/>
  <c r="M11" i="47"/>
  <c r="L11" i="47"/>
  <c r="K11" i="47"/>
  <c r="J11" i="47"/>
  <c r="I11" i="47"/>
  <c r="H11" i="47"/>
  <c r="G11" i="47"/>
  <c r="F11" i="47"/>
  <c r="E11" i="47"/>
  <c r="D11" i="47"/>
  <c r="O10" i="47"/>
  <c r="P10" i="47"/>
  <c r="O9" i="47"/>
  <c r="P9" i="47" s="1"/>
  <c r="O8" i="47"/>
  <c r="P8" i="47" s="1"/>
  <c r="N7" i="47"/>
  <c r="M7" i="47"/>
  <c r="L7" i="47"/>
  <c r="K7" i="47"/>
  <c r="J7" i="47"/>
  <c r="I7" i="47"/>
  <c r="H7" i="47"/>
  <c r="G7" i="47"/>
  <c r="F7" i="47"/>
  <c r="E7" i="47"/>
  <c r="D7" i="47"/>
  <c r="D22" i="47" s="1"/>
  <c r="O6" i="47"/>
  <c r="P6" i="47" s="1"/>
  <c r="N5" i="47"/>
  <c r="M5" i="47"/>
  <c r="L5" i="47"/>
  <c r="L22" i="47" s="1"/>
  <c r="K5" i="47"/>
  <c r="J5" i="47"/>
  <c r="I5" i="47"/>
  <c r="H5" i="47"/>
  <c r="G5" i="47"/>
  <c r="F5" i="47"/>
  <c r="E5" i="47"/>
  <c r="D5" i="47"/>
  <c r="N21" i="46"/>
  <c r="O21" i="46" s="1"/>
  <c r="M20" i="46"/>
  <c r="L20" i="46"/>
  <c r="K20" i="46"/>
  <c r="J20" i="46"/>
  <c r="I20" i="46"/>
  <c r="H20" i="46"/>
  <c r="G20" i="46"/>
  <c r="F20" i="46"/>
  <c r="E20" i="46"/>
  <c r="D20" i="46"/>
  <c r="N19" i="46"/>
  <c r="O19" i="46" s="1"/>
  <c r="M18" i="46"/>
  <c r="L18" i="46"/>
  <c r="K18" i="46"/>
  <c r="J18" i="46"/>
  <c r="I18" i="46"/>
  <c r="H18" i="46"/>
  <c r="G18" i="46"/>
  <c r="F18" i="46"/>
  <c r="E18" i="46"/>
  <c r="D18" i="46"/>
  <c r="N17" i="46"/>
  <c r="O17" i="46" s="1"/>
  <c r="M16" i="46"/>
  <c r="L16" i="46"/>
  <c r="K16" i="46"/>
  <c r="J16" i="46"/>
  <c r="I16" i="46"/>
  <c r="H16" i="46"/>
  <c r="G16" i="46"/>
  <c r="F16" i="46"/>
  <c r="E16" i="46"/>
  <c r="D16" i="46"/>
  <c r="N15" i="46"/>
  <c r="O15" i="46" s="1"/>
  <c r="M14" i="46"/>
  <c r="L14" i="46"/>
  <c r="K14" i="46"/>
  <c r="J14" i="46"/>
  <c r="I14" i="46"/>
  <c r="H14" i="46"/>
  <c r="G14" i="46"/>
  <c r="F14" i="46"/>
  <c r="E14" i="46"/>
  <c r="D14" i="46"/>
  <c r="N13" i="46"/>
  <c r="O13" i="46" s="1"/>
  <c r="N12" i="46"/>
  <c r="O12" i="46"/>
  <c r="M11" i="46"/>
  <c r="L11" i="46"/>
  <c r="L22" i="46" s="1"/>
  <c r="K11" i="46"/>
  <c r="J11" i="46"/>
  <c r="I11" i="46"/>
  <c r="H11" i="46"/>
  <c r="G11" i="46"/>
  <c r="F11" i="46"/>
  <c r="E11" i="46"/>
  <c r="D11" i="46"/>
  <c r="N10" i="46"/>
  <c r="O10" i="46"/>
  <c r="N9" i="46"/>
  <c r="O9" i="46"/>
  <c r="N8" i="46"/>
  <c r="O8" i="46" s="1"/>
  <c r="M7" i="46"/>
  <c r="L7" i="46"/>
  <c r="K7" i="46"/>
  <c r="K22" i="46" s="1"/>
  <c r="J7" i="46"/>
  <c r="I7" i="46"/>
  <c r="H7" i="46"/>
  <c r="G7" i="46"/>
  <c r="F7" i="46"/>
  <c r="E7" i="46"/>
  <c r="D7" i="46"/>
  <c r="N6" i="46"/>
  <c r="O6" i="46" s="1"/>
  <c r="M5" i="46"/>
  <c r="L5" i="46"/>
  <c r="K5" i="46"/>
  <c r="J5" i="46"/>
  <c r="I5" i="46"/>
  <c r="H5" i="46"/>
  <c r="G5" i="46"/>
  <c r="F5" i="46"/>
  <c r="E5" i="46"/>
  <c r="D5" i="46"/>
  <c r="N21" i="45"/>
  <c r="O21" i="45"/>
  <c r="M20" i="45"/>
  <c r="L20" i="45"/>
  <c r="K20" i="45"/>
  <c r="J20" i="45"/>
  <c r="I20" i="45"/>
  <c r="H20" i="45"/>
  <c r="G20" i="45"/>
  <c r="F20" i="45"/>
  <c r="E20" i="45"/>
  <c r="D20" i="45"/>
  <c r="N19" i="45"/>
  <c r="O19" i="45"/>
  <c r="M18" i="45"/>
  <c r="L18" i="45"/>
  <c r="K18" i="45"/>
  <c r="J18" i="45"/>
  <c r="I18" i="45"/>
  <c r="H18" i="45"/>
  <c r="G18" i="45"/>
  <c r="F18" i="45"/>
  <c r="E18" i="45"/>
  <c r="D18" i="45"/>
  <c r="N17" i="45"/>
  <c r="O17" i="45" s="1"/>
  <c r="M16" i="45"/>
  <c r="L16" i="45"/>
  <c r="K16" i="45"/>
  <c r="J16" i="45"/>
  <c r="I16" i="45"/>
  <c r="H16" i="45"/>
  <c r="G16" i="45"/>
  <c r="F16" i="45"/>
  <c r="E16" i="45"/>
  <c r="D16" i="45"/>
  <c r="N15" i="45"/>
  <c r="O15" i="45"/>
  <c r="M14" i="45"/>
  <c r="L14" i="45"/>
  <c r="K14" i="45"/>
  <c r="J14" i="45"/>
  <c r="I14" i="45"/>
  <c r="H14" i="45"/>
  <c r="G14" i="45"/>
  <c r="F14" i="45"/>
  <c r="E14" i="45"/>
  <c r="D14" i="45"/>
  <c r="N13" i="45"/>
  <c r="O13" i="45"/>
  <c r="N12" i="45"/>
  <c r="O12" i="45" s="1"/>
  <c r="M11" i="45"/>
  <c r="L11" i="45"/>
  <c r="K11" i="45"/>
  <c r="J11" i="45"/>
  <c r="I11" i="45"/>
  <c r="H11" i="45"/>
  <c r="G11" i="45"/>
  <c r="F11" i="45"/>
  <c r="E11" i="45"/>
  <c r="D11" i="45"/>
  <c r="N10" i="45"/>
  <c r="O10" i="45" s="1"/>
  <c r="N9" i="45"/>
  <c r="O9" i="45"/>
  <c r="N8" i="45"/>
  <c r="O8" i="45" s="1"/>
  <c r="M7" i="45"/>
  <c r="L7" i="45"/>
  <c r="K7" i="45"/>
  <c r="J7" i="45"/>
  <c r="I7" i="45"/>
  <c r="H7" i="45"/>
  <c r="G7" i="45"/>
  <c r="F7" i="45"/>
  <c r="E7" i="45"/>
  <c r="D7" i="45"/>
  <c r="N7" i="45" s="1"/>
  <c r="O7" i="45" s="1"/>
  <c r="N6" i="45"/>
  <c r="O6" i="45" s="1"/>
  <c r="M5" i="45"/>
  <c r="L5" i="45"/>
  <c r="K5" i="45"/>
  <c r="J5" i="45"/>
  <c r="I5" i="45"/>
  <c r="H5" i="45"/>
  <c r="H22" i="45" s="1"/>
  <c r="G5" i="45"/>
  <c r="G22" i="45" s="1"/>
  <c r="F5" i="45"/>
  <c r="F22" i="45" s="1"/>
  <c r="E5" i="45"/>
  <c r="E22" i="45" s="1"/>
  <c r="D5" i="45"/>
  <c r="N21" i="44"/>
  <c r="O21" i="44" s="1"/>
  <c r="M20" i="44"/>
  <c r="L20" i="44"/>
  <c r="K20" i="44"/>
  <c r="J20" i="44"/>
  <c r="I20" i="44"/>
  <c r="H20" i="44"/>
  <c r="G20" i="44"/>
  <c r="F20" i="44"/>
  <c r="E20" i="44"/>
  <c r="D20" i="44"/>
  <c r="N19" i="44"/>
  <c r="O19" i="44"/>
  <c r="M18" i="44"/>
  <c r="L18" i="44"/>
  <c r="K18" i="44"/>
  <c r="J18" i="44"/>
  <c r="N18" i="44" s="1"/>
  <c r="O18" i="44" s="1"/>
  <c r="I18" i="44"/>
  <c r="H18" i="44"/>
  <c r="G18" i="44"/>
  <c r="F18" i="44"/>
  <c r="E18" i="44"/>
  <c r="D18" i="44"/>
  <c r="N17" i="44"/>
  <c r="O17" i="44"/>
  <c r="M16" i="44"/>
  <c r="L16" i="44"/>
  <c r="K16" i="44"/>
  <c r="J16" i="44"/>
  <c r="I16" i="44"/>
  <c r="H16" i="44"/>
  <c r="G16" i="44"/>
  <c r="F16" i="44"/>
  <c r="E16" i="44"/>
  <c r="D16" i="44"/>
  <c r="N16" i="44" s="1"/>
  <c r="O16" i="44" s="1"/>
  <c r="N15" i="44"/>
  <c r="O15" i="44"/>
  <c r="M14" i="44"/>
  <c r="L14" i="44"/>
  <c r="K14" i="44"/>
  <c r="J14" i="44"/>
  <c r="I14" i="44"/>
  <c r="H14" i="44"/>
  <c r="G14" i="44"/>
  <c r="F14" i="44"/>
  <c r="E14" i="44"/>
  <c r="D14" i="44"/>
  <c r="N13" i="44"/>
  <c r="O13" i="44" s="1"/>
  <c r="N12" i="44"/>
  <c r="O12" i="44" s="1"/>
  <c r="M11" i="44"/>
  <c r="L11" i="44"/>
  <c r="K11" i="44"/>
  <c r="J11" i="44"/>
  <c r="I11" i="44"/>
  <c r="H11" i="44"/>
  <c r="G11" i="44"/>
  <c r="F11" i="44"/>
  <c r="E11" i="44"/>
  <c r="D11" i="44"/>
  <c r="N10" i="44"/>
  <c r="O10" i="44" s="1"/>
  <c r="N9" i="44"/>
  <c r="O9" i="44" s="1"/>
  <c r="N8" i="44"/>
  <c r="O8" i="44"/>
  <c r="M7" i="44"/>
  <c r="L7" i="44"/>
  <c r="K7" i="44"/>
  <c r="J7" i="44"/>
  <c r="I7" i="44"/>
  <c r="H7" i="44"/>
  <c r="G7" i="44"/>
  <c r="F7" i="44"/>
  <c r="E7" i="44"/>
  <c r="D7" i="44"/>
  <c r="N6" i="44"/>
  <c r="O6" i="44"/>
  <c r="M5" i="44"/>
  <c r="M22" i="44" s="1"/>
  <c r="L5" i="44"/>
  <c r="K5" i="44"/>
  <c r="J5" i="44"/>
  <c r="I5" i="44"/>
  <c r="H5" i="44"/>
  <c r="G5" i="44"/>
  <c r="G22" i="44" s="1"/>
  <c r="F5" i="44"/>
  <c r="E5" i="44"/>
  <c r="D5" i="44"/>
  <c r="N21" i="43"/>
  <c r="O21" i="43" s="1"/>
  <c r="M20" i="43"/>
  <c r="L20" i="43"/>
  <c r="K20" i="43"/>
  <c r="J20" i="43"/>
  <c r="I20" i="43"/>
  <c r="H20" i="43"/>
  <c r="G20" i="43"/>
  <c r="F20" i="43"/>
  <c r="E20" i="43"/>
  <c r="D20" i="43"/>
  <c r="N19" i="43"/>
  <c r="O19" i="43" s="1"/>
  <c r="M18" i="43"/>
  <c r="L18" i="43"/>
  <c r="K18" i="43"/>
  <c r="J18" i="43"/>
  <c r="I18" i="43"/>
  <c r="H18" i="43"/>
  <c r="G18" i="43"/>
  <c r="F18" i="43"/>
  <c r="E18" i="43"/>
  <c r="D18" i="43"/>
  <c r="N17" i="43"/>
  <c r="O17" i="43" s="1"/>
  <c r="M16" i="43"/>
  <c r="L16" i="43"/>
  <c r="K16" i="43"/>
  <c r="J16" i="43"/>
  <c r="I16" i="43"/>
  <c r="H16" i="43"/>
  <c r="G16" i="43"/>
  <c r="F16" i="43"/>
  <c r="E16" i="43"/>
  <c r="D16" i="43"/>
  <c r="N15" i="43"/>
  <c r="O15" i="43" s="1"/>
  <c r="M14" i="43"/>
  <c r="L14" i="43"/>
  <c r="K14" i="43"/>
  <c r="J14" i="43"/>
  <c r="I14" i="43"/>
  <c r="H14" i="43"/>
  <c r="G14" i="43"/>
  <c r="F14" i="43"/>
  <c r="E14" i="43"/>
  <c r="D14" i="43"/>
  <c r="N13" i="43"/>
  <c r="O13" i="43" s="1"/>
  <c r="N12" i="43"/>
  <c r="O12" i="43"/>
  <c r="M11" i="43"/>
  <c r="L11" i="43"/>
  <c r="K11" i="43"/>
  <c r="J11" i="43"/>
  <c r="I11" i="43"/>
  <c r="H11" i="43"/>
  <c r="G11" i="43"/>
  <c r="F11" i="43"/>
  <c r="E11" i="43"/>
  <c r="D11" i="43"/>
  <c r="N10" i="43"/>
  <c r="O10" i="43"/>
  <c r="N9" i="43"/>
  <c r="O9" i="43"/>
  <c r="N8" i="43"/>
  <c r="O8" i="43" s="1"/>
  <c r="M7" i="43"/>
  <c r="L7" i="43"/>
  <c r="K7" i="43"/>
  <c r="K22" i="43" s="1"/>
  <c r="J7" i="43"/>
  <c r="I7" i="43"/>
  <c r="H7" i="43"/>
  <c r="G7" i="43"/>
  <c r="F7" i="43"/>
  <c r="E7" i="43"/>
  <c r="D7" i="43"/>
  <c r="N6" i="43"/>
  <c r="O6" i="43" s="1"/>
  <c r="M5" i="43"/>
  <c r="L5" i="43"/>
  <c r="K5" i="43"/>
  <c r="J5" i="43"/>
  <c r="I5" i="43"/>
  <c r="H5" i="43"/>
  <c r="G5" i="43"/>
  <c r="F5" i="43"/>
  <c r="E5" i="43"/>
  <c r="D5" i="43"/>
  <c r="N21" i="42"/>
  <c r="O21" i="42"/>
  <c r="M20" i="42"/>
  <c r="L20" i="42"/>
  <c r="K20" i="42"/>
  <c r="J20" i="42"/>
  <c r="I20" i="42"/>
  <c r="H20" i="42"/>
  <c r="G20" i="42"/>
  <c r="F20" i="42"/>
  <c r="E20" i="42"/>
  <c r="D20" i="42"/>
  <c r="N19" i="42"/>
  <c r="O19" i="42"/>
  <c r="M18" i="42"/>
  <c r="L18" i="42"/>
  <c r="K18" i="42"/>
  <c r="J18" i="42"/>
  <c r="I18" i="42"/>
  <c r="H18" i="42"/>
  <c r="G18" i="42"/>
  <c r="F18" i="42"/>
  <c r="E18" i="42"/>
  <c r="D18" i="42"/>
  <c r="N17" i="42"/>
  <c r="O17" i="42" s="1"/>
  <c r="M16" i="42"/>
  <c r="L16" i="42"/>
  <c r="K16" i="42"/>
  <c r="J16" i="42"/>
  <c r="I16" i="42"/>
  <c r="H16" i="42"/>
  <c r="G16" i="42"/>
  <c r="F16" i="42"/>
  <c r="E16" i="42"/>
  <c r="D16" i="42"/>
  <c r="N15" i="42"/>
  <c r="O15" i="42"/>
  <c r="M14" i="42"/>
  <c r="L14" i="42"/>
  <c r="K14" i="42"/>
  <c r="J14" i="42"/>
  <c r="I14" i="42"/>
  <c r="H14" i="42"/>
  <c r="G14" i="42"/>
  <c r="F14" i="42"/>
  <c r="E14" i="42"/>
  <c r="D14" i="42"/>
  <c r="N13" i="42"/>
  <c r="O13" i="42" s="1"/>
  <c r="N12" i="42"/>
  <c r="O12" i="42" s="1"/>
  <c r="M11" i="42"/>
  <c r="L11" i="42"/>
  <c r="K11" i="42"/>
  <c r="J11" i="42"/>
  <c r="I11" i="42"/>
  <c r="H11" i="42"/>
  <c r="G11" i="42"/>
  <c r="F11" i="42"/>
  <c r="E11" i="42"/>
  <c r="D11" i="42"/>
  <c r="N10" i="42"/>
  <c r="O10" i="42" s="1"/>
  <c r="N9" i="42"/>
  <c r="O9" i="42"/>
  <c r="N8" i="42"/>
  <c r="O8" i="42" s="1"/>
  <c r="M7" i="42"/>
  <c r="L7" i="42"/>
  <c r="K7" i="42"/>
  <c r="J7" i="42"/>
  <c r="I7" i="42"/>
  <c r="H7" i="42"/>
  <c r="G7" i="42"/>
  <c r="F7" i="42"/>
  <c r="E7" i="42"/>
  <c r="D7" i="42"/>
  <c r="N7" i="42" s="1"/>
  <c r="O7" i="42" s="1"/>
  <c r="N6" i="42"/>
  <c r="O6" i="42" s="1"/>
  <c r="M5" i="42"/>
  <c r="L5" i="42"/>
  <c r="K5" i="42"/>
  <c r="J5" i="42"/>
  <c r="I5" i="42"/>
  <c r="H5" i="42"/>
  <c r="H22" i="42" s="1"/>
  <c r="G5" i="42"/>
  <c r="G22" i="42" s="1"/>
  <c r="F5" i="42"/>
  <c r="F22" i="42" s="1"/>
  <c r="E5" i="42"/>
  <c r="E22" i="42" s="1"/>
  <c r="D5" i="42"/>
  <c r="N20" i="41"/>
  <c r="O20" i="41"/>
  <c r="M19" i="41"/>
  <c r="L19" i="41"/>
  <c r="K19" i="41"/>
  <c r="J19" i="41"/>
  <c r="I19" i="41"/>
  <c r="H19" i="41"/>
  <c r="G19" i="41"/>
  <c r="F19" i="41"/>
  <c r="N19" i="41" s="1"/>
  <c r="O19" i="41" s="1"/>
  <c r="E19" i="41"/>
  <c r="D19" i="41"/>
  <c r="N18" i="41"/>
  <c r="O18" i="41"/>
  <c r="M17" i="41"/>
  <c r="L17" i="41"/>
  <c r="K17" i="41"/>
  <c r="J17" i="41"/>
  <c r="I17" i="41"/>
  <c r="N17" i="41" s="1"/>
  <c r="O17" i="41" s="1"/>
  <c r="H17" i="41"/>
  <c r="G17" i="41"/>
  <c r="F17" i="41"/>
  <c r="E17" i="41"/>
  <c r="D17" i="41"/>
  <c r="N16" i="41"/>
  <c r="O16" i="41"/>
  <c r="M15" i="41"/>
  <c r="L15" i="41"/>
  <c r="K15" i="41"/>
  <c r="J15" i="41"/>
  <c r="I15" i="41"/>
  <c r="H15" i="41"/>
  <c r="G15" i="41"/>
  <c r="F15" i="41"/>
  <c r="E15" i="41"/>
  <c r="D15" i="41"/>
  <c r="N15" i="41" s="1"/>
  <c r="O15" i="41" s="1"/>
  <c r="N14" i="41"/>
  <c r="O14" i="41"/>
  <c r="N13" i="41"/>
  <c r="O13" i="41" s="1"/>
  <c r="N12" i="41"/>
  <c r="O12" i="41" s="1"/>
  <c r="M11" i="41"/>
  <c r="L11" i="41"/>
  <c r="K11" i="41"/>
  <c r="J11" i="41"/>
  <c r="I11" i="41"/>
  <c r="H11" i="41"/>
  <c r="G11" i="41"/>
  <c r="F11" i="41"/>
  <c r="E11" i="41"/>
  <c r="D11" i="41"/>
  <c r="N10" i="41"/>
  <c r="O10" i="41" s="1"/>
  <c r="N9" i="41"/>
  <c r="O9" i="41" s="1"/>
  <c r="N8" i="41"/>
  <c r="O8" i="41" s="1"/>
  <c r="M7" i="41"/>
  <c r="L7" i="41"/>
  <c r="K7" i="41"/>
  <c r="J7" i="41"/>
  <c r="I7" i="41"/>
  <c r="H7" i="41"/>
  <c r="G7" i="41"/>
  <c r="F7" i="41"/>
  <c r="E7" i="41"/>
  <c r="D7" i="41"/>
  <c r="N6" i="41"/>
  <c r="O6" i="41" s="1"/>
  <c r="M5" i="41"/>
  <c r="L5" i="41"/>
  <c r="K5" i="41"/>
  <c r="J5" i="41"/>
  <c r="I5" i="41"/>
  <c r="H5" i="41"/>
  <c r="G5" i="41"/>
  <c r="F5" i="41"/>
  <c r="E5" i="41"/>
  <c r="D5" i="41"/>
  <c r="J20" i="40"/>
  <c r="N19" i="40"/>
  <c r="O19" i="40"/>
  <c r="M18" i="40"/>
  <c r="L18" i="40"/>
  <c r="K18" i="40"/>
  <c r="J18" i="40"/>
  <c r="I18" i="40"/>
  <c r="H18" i="40"/>
  <c r="G18" i="40"/>
  <c r="F18" i="40"/>
  <c r="E18" i="40"/>
  <c r="D18" i="40"/>
  <c r="N17" i="40"/>
  <c r="O17" i="40" s="1"/>
  <c r="M16" i="40"/>
  <c r="L16" i="40"/>
  <c r="K16" i="40"/>
  <c r="J16" i="40"/>
  <c r="I16" i="40"/>
  <c r="H16" i="40"/>
  <c r="G16" i="40"/>
  <c r="F16" i="40"/>
  <c r="E16" i="40"/>
  <c r="D16" i="40"/>
  <c r="N15" i="40"/>
  <c r="O15" i="40" s="1"/>
  <c r="M14" i="40"/>
  <c r="L14" i="40"/>
  <c r="K14" i="40"/>
  <c r="J14" i="40"/>
  <c r="I14" i="40"/>
  <c r="H14" i="40"/>
  <c r="G14" i="40"/>
  <c r="F14" i="40"/>
  <c r="E14" i="40"/>
  <c r="D14" i="40"/>
  <c r="N13" i="40"/>
  <c r="O13" i="40"/>
  <c r="N12" i="40"/>
  <c r="O12" i="40" s="1"/>
  <c r="M11" i="40"/>
  <c r="M20" i="40" s="1"/>
  <c r="L11" i="40"/>
  <c r="K11" i="40"/>
  <c r="J11" i="40"/>
  <c r="I11" i="40"/>
  <c r="H11" i="40"/>
  <c r="G11" i="40"/>
  <c r="F11" i="40"/>
  <c r="E11" i="40"/>
  <c r="D11" i="40"/>
  <c r="N10" i="40"/>
  <c r="O10" i="40" s="1"/>
  <c r="N9" i="40"/>
  <c r="O9" i="40" s="1"/>
  <c r="N8" i="40"/>
  <c r="O8" i="40"/>
  <c r="M7" i="40"/>
  <c r="L7" i="40"/>
  <c r="K7" i="40"/>
  <c r="J7" i="40"/>
  <c r="I7" i="40"/>
  <c r="H7" i="40"/>
  <c r="G7" i="40"/>
  <c r="F7" i="40"/>
  <c r="E7" i="40"/>
  <c r="D7" i="40"/>
  <c r="N7" i="40" s="1"/>
  <c r="O7" i="40" s="1"/>
  <c r="N6" i="40"/>
  <c r="O6" i="40"/>
  <c r="M5" i="40"/>
  <c r="L5" i="40"/>
  <c r="K5" i="40"/>
  <c r="J5" i="40"/>
  <c r="I5" i="40"/>
  <c r="H5" i="40"/>
  <c r="G5" i="40"/>
  <c r="F5" i="40"/>
  <c r="E5" i="40"/>
  <c r="D5" i="40"/>
  <c r="N5" i="40" s="1"/>
  <c r="O5" i="40" s="1"/>
  <c r="N21" i="39"/>
  <c r="O21" i="39"/>
  <c r="M20" i="39"/>
  <c r="L20" i="39"/>
  <c r="K20" i="39"/>
  <c r="J20" i="39"/>
  <c r="I20" i="39"/>
  <c r="H20" i="39"/>
  <c r="G20" i="39"/>
  <c r="F20" i="39"/>
  <c r="E20" i="39"/>
  <c r="D20" i="39"/>
  <c r="N19" i="39"/>
  <c r="O19" i="39" s="1"/>
  <c r="M18" i="39"/>
  <c r="L18" i="39"/>
  <c r="K18" i="39"/>
  <c r="J18" i="39"/>
  <c r="I18" i="39"/>
  <c r="H18" i="39"/>
  <c r="G18" i="39"/>
  <c r="F18" i="39"/>
  <c r="E18" i="39"/>
  <c r="D18" i="39"/>
  <c r="N18" i="39" s="1"/>
  <c r="O18" i="39" s="1"/>
  <c r="N17" i="39"/>
  <c r="O17" i="39" s="1"/>
  <c r="M16" i="39"/>
  <c r="L16" i="39"/>
  <c r="K16" i="39"/>
  <c r="J16" i="39"/>
  <c r="I16" i="39"/>
  <c r="H16" i="39"/>
  <c r="G16" i="39"/>
  <c r="F16" i="39"/>
  <c r="E16" i="39"/>
  <c r="D16" i="39"/>
  <c r="N15" i="39"/>
  <c r="O15" i="39"/>
  <c r="M14" i="39"/>
  <c r="L14" i="39"/>
  <c r="K14" i="39"/>
  <c r="J14" i="39"/>
  <c r="I14" i="39"/>
  <c r="H14" i="39"/>
  <c r="H22" i="39" s="1"/>
  <c r="G14" i="39"/>
  <c r="F14" i="39"/>
  <c r="E14" i="39"/>
  <c r="D14" i="39"/>
  <c r="N13" i="39"/>
  <c r="O13" i="39" s="1"/>
  <c r="N12" i="39"/>
  <c r="O12" i="39" s="1"/>
  <c r="M11" i="39"/>
  <c r="L11" i="39"/>
  <c r="K11" i="39"/>
  <c r="J11" i="39"/>
  <c r="I11" i="39"/>
  <c r="H11" i="39"/>
  <c r="G11" i="39"/>
  <c r="F11" i="39"/>
  <c r="E11" i="39"/>
  <c r="D11" i="39"/>
  <c r="N10" i="39"/>
  <c r="O10" i="39"/>
  <c r="N9" i="39"/>
  <c r="O9" i="39" s="1"/>
  <c r="N8" i="39"/>
  <c r="O8" i="39" s="1"/>
  <c r="M7" i="39"/>
  <c r="L7" i="39"/>
  <c r="L22" i="39" s="1"/>
  <c r="K7" i="39"/>
  <c r="K22" i="39" s="1"/>
  <c r="J7" i="39"/>
  <c r="I7" i="39"/>
  <c r="H7" i="39"/>
  <c r="G7" i="39"/>
  <c r="F7" i="39"/>
  <c r="E7" i="39"/>
  <c r="D7" i="39"/>
  <c r="N6" i="39"/>
  <c r="O6" i="39"/>
  <c r="M5" i="39"/>
  <c r="L5" i="39"/>
  <c r="K5" i="39"/>
  <c r="J5" i="39"/>
  <c r="I5" i="39"/>
  <c r="H5" i="39"/>
  <c r="G5" i="39"/>
  <c r="F5" i="39"/>
  <c r="E5" i="39"/>
  <c r="N5" i="39" s="1"/>
  <c r="O5" i="39" s="1"/>
  <c r="E22" i="39"/>
  <c r="D5" i="39"/>
  <c r="N23" i="38"/>
  <c r="O23" i="38"/>
  <c r="M22" i="38"/>
  <c r="L22" i="38"/>
  <c r="K22" i="38"/>
  <c r="J22" i="38"/>
  <c r="I22" i="38"/>
  <c r="H22" i="38"/>
  <c r="G22" i="38"/>
  <c r="F22" i="38"/>
  <c r="E22" i="38"/>
  <c r="D22" i="38"/>
  <c r="N21" i="38"/>
  <c r="O21" i="38"/>
  <c r="M20" i="38"/>
  <c r="L20" i="38"/>
  <c r="K20" i="38"/>
  <c r="J20" i="38"/>
  <c r="I20" i="38"/>
  <c r="H20" i="38"/>
  <c r="G20" i="38"/>
  <c r="F20" i="38"/>
  <c r="E20" i="38"/>
  <c r="D20" i="38"/>
  <c r="N19" i="38"/>
  <c r="O19" i="38"/>
  <c r="M18" i="38"/>
  <c r="L18" i="38"/>
  <c r="K18" i="38"/>
  <c r="J18" i="38"/>
  <c r="I18" i="38"/>
  <c r="H18" i="38"/>
  <c r="G18" i="38"/>
  <c r="F18" i="38"/>
  <c r="E18" i="38"/>
  <c r="D18" i="38"/>
  <c r="N18" i="38" s="1"/>
  <c r="O18" i="38" s="1"/>
  <c r="N17" i="38"/>
  <c r="O17" i="38"/>
  <c r="M16" i="38"/>
  <c r="L16" i="38"/>
  <c r="K16" i="38"/>
  <c r="J16" i="38"/>
  <c r="I16" i="38"/>
  <c r="H16" i="38"/>
  <c r="G16" i="38"/>
  <c r="F16" i="38"/>
  <c r="E16" i="38"/>
  <c r="D16" i="38"/>
  <c r="N15" i="38"/>
  <c r="O15" i="38"/>
  <c r="N14" i="38"/>
  <c r="O14" i="38"/>
  <c r="N13" i="38"/>
  <c r="O13" i="38" s="1"/>
  <c r="N12" i="38"/>
  <c r="O12" i="38" s="1"/>
  <c r="M11" i="38"/>
  <c r="L11" i="38"/>
  <c r="K11" i="38"/>
  <c r="J11" i="38"/>
  <c r="I11" i="38"/>
  <c r="H11" i="38"/>
  <c r="G11" i="38"/>
  <c r="F11" i="38"/>
  <c r="E11" i="38"/>
  <c r="D11" i="38"/>
  <c r="N10" i="38"/>
  <c r="O10" i="38" s="1"/>
  <c r="N9" i="38"/>
  <c r="O9" i="38"/>
  <c r="N8" i="38"/>
  <c r="O8" i="38"/>
  <c r="M7" i="38"/>
  <c r="L7" i="38"/>
  <c r="K7" i="38"/>
  <c r="J7" i="38"/>
  <c r="I7" i="38"/>
  <c r="H7" i="38"/>
  <c r="G7" i="38"/>
  <c r="G24" i="38" s="1"/>
  <c r="F7" i="38"/>
  <c r="F24" i="38" s="1"/>
  <c r="E7" i="38"/>
  <c r="D7" i="38"/>
  <c r="N7" i="38" s="1"/>
  <c r="O7" i="38" s="1"/>
  <c r="N6" i="38"/>
  <c r="O6" i="38" s="1"/>
  <c r="M5" i="38"/>
  <c r="M24" i="38" s="1"/>
  <c r="L5" i="38"/>
  <c r="K5" i="38"/>
  <c r="J5" i="38"/>
  <c r="I5" i="38"/>
  <c r="H5" i="38"/>
  <c r="G5" i="38"/>
  <c r="F5" i="38"/>
  <c r="E5" i="38"/>
  <c r="D5" i="38"/>
  <c r="N19" i="37"/>
  <c r="O19" i="37"/>
  <c r="M18" i="37"/>
  <c r="L18" i="37"/>
  <c r="K18" i="37"/>
  <c r="J18" i="37"/>
  <c r="I18" i="37"/>
  <c r="H18" i="37"/>
  <c r="G18" i="37"/>
  <c r="F18" i="37"/>
  <c r="E18" i="37"/>
  <c r="D18" i="37"/>
  <c r="N17" i="37"/>
  <c r="O17" i="37"/>
  <c r="M16" i="37"/>
  <c r="L16" i="37"/>
  <c r="K16" i="37"/>
  <c r="J16" i="37"/>
  <c r="I16" i="37"/>
  <c r="H16" i="37"/>
  <c r="G16" i="37"/>
  <c r="F16" i="37"/>
  <c r="E16" i="37"/>
  <c r="D16" i="37"/>
  <c r="N16" i="37"/>
  <c r="O16" i="37" s="1"/>
  <c r="N15" i="37"/>
  <c r="O15" i="37" s="1"/>
  <c r="M14" i="37"/>
  <c r="L14" i="37"/>
  <c r="K14" i="37"/>
  <c r="J14" i="37"/>
  <c r="I14" i="37"/>
  <c r="H14" i="37"/>
  <c r="G14" i="37"/>
  <c r="F14" i="37"/>
  <c r="E14" i="37"/>
  <c r="D14" i="37"/>
  <c r="N13" i="37"/>
  <c r="O13" i="37" s="1"/>
  <c r="N12" i="37"/>
  <c r="O12" i="37"/>
  <c r="M11" i="37"/>
  <c r="L11" i="37"/>
  <c r="K11" i="37"/>
  <c r="J11" i="37"/>
  <c r="I11" i="37"/>
  <c r="I20" i="37" s="1"/>
  <c r="H11" i="37"/>
  <c r="G11" i="37"/>
  <c r="F11" i="37"/>
  <c r="E11" i="37"/>
  <c r="D11" i="37"/>
  <c r="N10" i="37"/>
  <c r="O10" i="37"/>
  <c r="N9" i="37"/>
  <c r="O9" i="37"/>
  <c r="N8" i="37"/>
  <c r="O8" i="37" s="1"/>
  <c r="M7" i="37"/>
  <c r="L7" i="37"/>
  <c r="K7" i="37"/>
  <c r="K20" i="37" s="1"/>
  <c r="J7" i="37"/>
  <c r="I7" i="37"/>
  <c r="H7" i="37"/>
  <c r="G7" i="37"/>
  <c r="F7" i="37"/>
  <c r="F20" i="37"/>
  <c r="E7" i="37"/>
  <c r="D7" i="37"/>
  <c r="N6" i="37"/>
  <c r="O6" i="37"/>
  <c r="M5" i="37"/>
  <c r="L5" i="37"/>
  <c r="K5" i="37"/>
  <c r="J5" i="37"/>
  <c r="I5" i="37"/>
  <c r="H5" i="37"/>
  <c r="G5" i="37"/>
  <c r="F5" i="37"/>
  <c r="E5" i="37"/>
  <c r="D5" i="37"/>
  <c r="N21" i="36"/>
  <c r="O21" i="36" s="1"/>
  <c r="M20" i="36"/>
  <c r="L20" i="36"/>
  <c r="K20" i="36"/>
  <c r="J20" i="36"/>
  <c r="I20" i="36"/>
  <c r="H20" i="36"/>
  <c r="N20" i="36" s="1"/>
  <c r="O20" i="36" s="1"/>
  <c r="G20" i="36"/>
  <c r="F20" i="36"/>
  <c r="E20" i="36"/>
  <c r="D20" i="36"/>
  <c r="N19" i="36"/>
  <c r="O19" i="36"/>
  <c r="M18" i="36"/>
  <c r="L18" i="36"/>
  <c r="K18" i="36"/>
  <c r="J18" i="36"/>
  <c r="I18" i="36"/>
  <c r="H18" i="36"/>
  <c r="G18" i="36"/>
  <c r="F18" i="36"/>
  <c r="E18" i="36"/>
  <c r="D18" i="36"/>
  <c r="N17" i="36"/>
  <c r="O17" i="36" s="1"/>
  <c r="M16" i="36"/>
  <c r="L16" i="36"/>
  <c r="K16" i="36"/>
  <c r="J16" i="36"/>
  <c r="I16" i="36"/>
  <c r="H16" i="36"/>
  <c r="G16" i="36"/>
  <c r="F16" i="36"/>
  <c r="E16" i="36"/>
  <c r="D16" i="36"/>
  <c r="N15" i="36"/>
  <c r="O15" i="36" s="1"/>
  <c r="M14" i="36"/>
  <c r="L14" i="36"/>
  <c r="K14" i="36"/>
  <c r="J14" i="36"/>
  <c r="I14" i="36"/>
  <c r="H14" i="36"/>
  <c r="G14" i="36"/>
  <c r="F14" i="36"/>
  <c r="E14" i="36"/>
  <c r="D14" i="36"/>
  <c r="N13" i="36"/>
  <c r="O13" i="36" s="1"/>
  <c r="N12" i="36"/>
  <c r="O12" i="36"/>
  <c r="M11" i="36"/>
  <c r="L11" i="36"/>
  <c r="K11" i="36"/>
  <c r="J11" i="36"/>
  <c r="I11" i="36"/>
  <c r="H11" i="36"/>
  <c r="G11" i="36"/>
  <c r="F11" i="36"/>
  <c r="E11" i="36"/>
  <c r="D11" i="36"/>
  <c r="N10" i="36"/>
  <c r="O10" i="36"/>
  <c r="N9" i="36"/>
  <c r="O9" i="36" s="1"/>
  <c r="N8" i="36"/>
  <c r="O8" i="36" s="1"/>
  <c r="M7" i="36"/>
  <c r="L7" i="36"/>
  <c r="K7" i="36"/>
  <c r="J7" i="36"/>
  <c r="I7" i="36"/>
  <c r="H7" i="36"/>
  <c r="G7" i="36"/>
  <c r="F7" i="36"/>
  <c r="E7" i="36"/>
  <c r="D7" i="36"/>
  <c r="N6" i="36"/>
  <c r="O6" i="36"/>
  <c r="M5" i="36"/>
  <c r="L5" i="36"/>
  <c r="K5" i="36"/>
  <c r="J5" i="36"/>
  <c r="J22" i="36" s="1"/>
  <c r="I5" i="36"/>
  <c r="H5" i="36"/>
  <c r="H22" i="36" s="1"/>
  <c r="G5" i="36"/>
  <c r="F5" i="36"/>
  <c r="E5" i="36"/>
  <c r="D5" i="36"/>
  <c r="D22" i="36" s="1"/>
  <c r="N23" i="35"/>
  <c r="O23" i="35" s="1"/>
  <c r="M22" i="35"/>
  <c r="L22" i="35"/>
  <c r="K22" i="35"/>
  <c r="J22" i="35"/>
  <c r="I22" i="35"/>
  <c r="H22" i="35"/>
  <c r="G22" i="35"/>
  <c r="F22" i="35"/>
  <c r="E22" i="35"/>
  <c r="D22" i="35"/>
  <c r="N22" i="35" s="1"/>
  <c r="O22" i="35" s="1"/>
  <c r="N21" i="35"/>
  <c r="O21" i="35" s="1"/>
  <c r="M20" i="35"/>
  <c r="L20" i="35"/>
  <c r="K20" i="35"/>
  <c r="J20" i="35"/>
  <c r="I20" i="35"/>
  <c r="H20" i="35"/>
  <c r="H24" i="35" s="1"/>
  <c r="G20" i="35"/>
  <c r="F20" i="35"/>
  <c r="E20" i="35"/>
  <c r="D20" i="35"/>
  <c r="N19" i="35"/>
  <c r="O19" i="35" s="1"/>
  <c r="M18" i="35"/>
  <c r="L18" i="35"/>
  <c r="K18" i="35"/>
  <c r="J18" i="35"/>
  <c r="I18" i="35"/>
  <c r="H18" i="35"/>
  <c r="G18" i="35"/>
  <c r="F18" i="35"/>
  <c r="E18" i="35"/>
  <c r="D18" i="35"/>
  <c r="N17" i="35"/>
  <c r="O17" i="35"/>
  <c r="M16" i="35"/>
  <c r="L16" i="35"/>
  <c r="K16" i="35"/>
  <c r="J16" i="35"/>
  <c r="I16" i="35"/>
  <c r="H16" i="35"/>
  <c r="G16" i="35"/>
  <c r="F16" i="35"/>
  <c r="E16" i="35"/>
  <c r="D16" i="35"/>
  <c r="N15" i="35"/>
  <c r="O15" i="35" s="1"/>
  <c r="N14" i="35"/>
  <c r="O14" i="35" s="1"/>
  <c r="N13" i="35"/>
  <c r="O13" i="35" s="1"/>
  <c r="N12" i="35"/>
  <c r="O12" i="35"/>
  <c r="M11" i="35"/>
  <c r="L11" i="35"/>
  <c r="K11" i="35"/>
  <c r="J11" i="35"/>
  <c r="I11" i="35"/>
  <c r="H11" i="35"/>
  <c r="G11" i="35"/>
  <c r="G24" i="35" s="1"/>
  <c r="F11" i="35"/>
  <c r="E11" i="35"/>
  <c r="D11" i="35"/>
  <c r="N10" i="35"/>
  <c r="O10" i="35" s="1"/>
  <c r="N9" i="35"/>
  <c r="O9" i="35" s="1"/>
  <c r="N8" i="35"/>
  <c r="O8" i="35" s="1"/>
  <c r="M7" i="35"/>
  <c r="L7" i="35"/>
  <c r="K7" i="35"/>
  <c r="J7" i="35"/>
  <c r="I7" i="35"/>
  <c r="H7" i="35"/>
  <c r="G7" i="35"/>
  <c r="F7" i="35"/>
  <c r="E7" i="35"/>
  <c r="D7" i="35"/>
  <c r="N6" i="35"/>
  <c r="O6" i="35" s="1"/>
  <c r="M5" i="35"/>
  <c r="L5" i="35"/>
  <c r="L24" i="35"/>
  <c r="K5" i="35"/>
  <c r="J5" i="35"/>
  <c r="J24" i="35"/>
  <c r="I5" i="35"/>
  <c r="H5" i="35"/>
  <c r="G5" i="35"/>
  <c r="F5" i="35"/>
  <c r="E5" i="35"/>
  <c r="D5" i="35"/>
  <c r="D24" i="35" s="1"/>
  <c r="N22" i="34"/>
  <c r="O22" i="34" s="1"/>
  <c r="M21" i="34"/>
  <c r="L21" i="34"/>
  <c r="K21" i="34"/>
  <c r="J21" i="34"/>
  <c r="I21" i="34"/>
  <c r="H21" i="34"/>
  <c r="G21" i="34"/>
  <c r="F21" i="34"/>
  <c r="E21" i="34"/>
  <c r="D21" i="34"/>
  <c r="N21" i="34" s="1"/>
  <c r="O21" i="34" s="1"/>
  <c r="N20" i="34"/>
  <c r="O20" i="34" s="1"/>
  <c r="M19" i="34"/>
  <c r="L19" i="34"/>
  <c r="K19" i="34"/>
  <c r="J19" i="34"/>
  <c r="I19" i="34"/>
  <c r="H19" i="34"/>
  <c r="G19" i="34"/>
  <c r="F19" i="34"/>
  <c r="E19" i="34"/>
  <c r="D19" i="34"/>
  <c r="N18" i="34"/>
  <c r="O18" i="34" s="1"/>
  <c r="M17" i="34"/>
  <c r="L17" i="34"/>
  <c r="K17" i="34"/>
  <c r="J17" i="34"/>
  <c r="I17" i="34"/>
  <c r="H17" i="34"/>
  <c r="G17" i="34"/>
  <c r="F17" i="34"/>
  <c r="E17" i="34"/>
  <c r="N17" i="34"/>
  <c r="O17" i="34"/>
  <c r="D17" i="34"/>
  <c r="N16" i="34"/>
  <c r="O16" i="34" s="1"/>
  <c r="M15" i="34"/>
  <c r="L15" i="34"/>
  <c r="K15" i="34"/>
  <c r="J15" i="34"/>
  <c r="I15" i="34"/>
  <c r="H15" i="34"/>
  <c r="G15" i="34"/>
  <c r="F15" i="34"/>
  <c r="E15" i="34"/>
  <c r="D15" i="34"/>
  <c r="N14" i="34"/>
  <c r="O14" i="34" s="1"/>
  <c r="N13" i="34"/>
  <c r="O13" i="34" s="1"/>
  <c r="N12" i="34"/>
  <c r="O12" i="34" s="1"/>
  <c r="M11" i="34"/>
  <c r="L11" i="34"/>
  <c r="K11" i="34"/>
  <c r="J11" i="34"/>
  <c r="J23" i="34" s="1"/>
  <c r="I11" i="34"/>
  <c r="H11" i="34"/>
  <c r="G11" i="34"/>
  <c r="F11" i="34"/>
  <c r="E11" i="34"/>
  <c r="D11" i="34"/>
  <c r="N10" i="34"/>
  <c r="O10" i="34"/>
  <c r="N9" i="34"/>
  <c r="O9" i="34" s="1"/>
  <c r="N8" i="34"/>
  <c r="O8" i="34"/>
  <c r="M7" i="34"/>
  <c r="L7" i="34"/>
  <c r="K7" i="34"/>
  <c r="K23" i="34" s="1"/>
  <c r="J7" i="34"/>
  <c r="I7" i="34"/>
  <c r="I23" i="34" s="1"/>
  <c r="H7" i="34"/>
  <c r="H23" i="34" s="1"/>
  <c r="G7" i="34"/>
  <c r="G23" i="34" s="1"/>
  <c r="F7" i="34"/>
  <c r="E7" i="34"/>
  <c r="D7" i="34"/>
  <c r="N7" i="34" s="1"/>
  <c r="O7" i="34" s="1"/>
  <c r="N6" i="34"/>
  <c r="O6" i="34" s="1"/>
  <c r="M5" i="34"/>
  <c r="L5" i="34"/>
  <c r="L23" i="34" s="1"/>
  <c r="K5" i="34"/>
  <c r="J5" i="34"/>
  <c r="I5" i="34"/>
  <c r="H5" i="34"/>
  <c r="G5" i="34"/>
  <c r="F5" i="34"/>
  <c r="E5" i="34"/>
  <c r="D5" i="34"/>
  <c r="N5" i="34" s="1"/>
  <c r="O5" i="34" s="1"/>
  <c r="E19" i="33"/>
  <c r="N19" i="33" s="1"/>
  <c r="O19" i="33" s="1"/>
  <c r="F19" i="33"/>
  <c r="G19" i="33"/>
  <c r="H19" i="33"/>
  <c r="I19" i="33"/>
  <c r="J19" i="33"/>
  <c r="K19" i="33"/>
  <c r="L19" i="33"/>
  <c r="M19" i="33"/>
  <c r="E17" i="33"/>
  <c r="F17" i="33"/>
  <c r="G17" i="33"/>
  <c r="H17" i="33"/>
  <c r="I17" i="33"/>
  <c r="J17" i="33"/>
  <c r="K17" i="33"/>
  <c r="L17" i="33"/>
  <c r="M17" i="33"/>
  <c r="E15" i="33"/>
  <c r="F15" i="33"/>
  <c r="G15" i="33"/>
  <c r="H15" i="33"/>
  <c r="I15" i="33"/>
  <c r="J15" i="33"/>
  <c r="K15" i="33"/>
  <c r="L15" i="33"/>
  <c r="M15" i="33"/>
  <c r="E11" i="33"/>
  <c r="F11" i="33"/>
  <c r="G11" i="33"/>
  <c r="H11" i="33"/>
  <c r="I11" i="33"/>
  <c r="J11" i="33"/>
  <c r="K11" i="33"/>
  <c r="L11" i="33"/>
  <c r="M11" i="33"/>
  <c r="E7" i="33"/>
  <c r="F7" i="33"/>
  <c r="G7" i="33"/>
  <c r="G21" i="33" s="1"/>
  <c r="H7" i="33"/>
  <c r="H21" i="33" s="1"/>
  <c r="I7" i="33"/>
  <c r="J7" i="33"/>
  <c r="J21" i="33" s="1"/>
  <c r="K7" i="33"/>
  <c r="L7" i="33"/>
  <c r="M7" i="33"/>
  <c r="E5" i="33"/>
  <c r="F5" i="33"/>
  <c r="G5" i="33"/>
  <c r="H5" i="33"/>
  <c r="I5" i="33"/>
  <c r="J5" i="33"/>
  <c r="K5" i="33"/>
  <c r="K21" i="33" s="1"/>
  <c r="L5" i="33"/>
  <c r="M5" i="33"/>
  <c r="D19" i="33"/>
  <c r="D17" i="33"/>
  <c r="D15" i="33"/>
  <c r="D11" i="33"/>
  <c r="D7" i="33"/>
  <c r="D5" i="33"/>
  <c r="N5" i="33" s="1"/>
  <c r="O5" i="33" s="1"/>
  <c r="N18" i="33"/>
  <c r="O18" i="33" s="1"/>
  <c r="N20" i="33"/>
  <c r="O20" i="33"/>
  <c r="N16" i="33"/>
  <c r="O16" i="33" s="1"/>
  <c r="N9" i="33"/>
  <c r="O9" i="33" s="1"/>
  <c r="N10" i="33"/>
  <c r="O10" i="33" s="1"/>
  <c r="N6" i="33"/>
  <c r="O6" i="33" s="1"/>
  <c r="N12" i="33"/>
  <c r="O12" i="33"/>
  <c r="N13" i="33"/>
  <c r="O13" i="33" s="1"/>
  <c r="N14" i="33"/>
  <c r="O14" i="33" s="1"/>
  <c r="N8" i="33"/>
  <c r="O8" i="33" s="1"/>
  <c r="N5" i="38"/>
  <c r="O5" i="38" s="1"/>
  <c r="N11" i="33"/>
  <c r="O11" i="33" s="1"/>
  <c r="N20" i="44"/>
  <c r="O20" i="44" s="1"/>
  <c r="N14" i="44"/>
  <c r="O14" i="44"/>
  <c r="N20" i="46" l="1"/>
  <c r="O20" i="46" s="1"/>
  <c r="N16" i="40"/>
  <c r="O16" i="40" s="1"/>
  <c r="M22" i="36"/>
  <c r="I24" i="35"/>
  <c r="N20" i="35"/>
  <c r="O20" i="35" s="1"/>
  <c r="N16" i="38"/>
  <c r="O16" i="38" s="1"/>
  <c r="N20" i="38"/>
  <c r="O20" i="38" s="1"/>
  <c r="D22" i="39"/>
  <c r="N22" i="39" s="1"/>
  <c r="O22" i="39" s="1"/>
  <c r="N11" i="40"/>
  <c r="O11" i="40" s="1"/>
  <c r="D22" i="42"/>
  <c r="N20" i="42"/>
  <c r="O20" i="42" s="1"/>
  <c r="N16" i="43"/>
  <c r="O16" i="43" s="1"/>
  <c r="L22" i="44"/>
  <c r="D22" i="45"/>
  <c r="N20" i="45"/>
  <c r="O20" i="45" s="1"/>
  <c r="N16" i="46"/>
  <c r="O16" i="46" s="1"/>
  <c r="N18" i="36"/>
  <c r="O18" i="36" s="1"/>
  <c r="I22" i="42"/>
  <c r="F23" i="34"/>
  <c r="J24" i="38"/>
  <c r="J22" i="39"/>
  <c r="F21" i="41"/>
  <c r="N7" i="43"/>
  <c r="O7" i="43" s="1"/>
  <c r="N7" i="46"/>
  <c r="O7" i="46" s="1"/>
  <c r="K22" i="47"/>
  <c r="D23" i="34"/>
  <c r="I22" i="36"/>
  <c r="D24" i="38"/>
  <c r="I22" i="39"/>
  <c r="E21" i="41"/>
  <c r="J22" i="42"/>
  <c r="J22" i="45"/>
  <c r="M21" i="33"/>
  <c r="K22" i="36"/>
  <c r="E24" i="38"/>
  <c r="N24" i="38" s="1"/>
  <c r="O24" i="38" s="1"/>
  <c r="N11" i="39"/>
  <c r="O11" i="39" s="1"/>
  <c r="G21" i="41"/>
  <c r="H21" i="41"/>
  <c r="L22" i="42"/>
  <c r="N18" i="42"/>
  <c r="O18" i="42" s="1"/>
  <c r="D22" i="43"/>
  <c r="N7" i="44"/>
  <c r="O7" i="44" s="1"/>
  <c r="L22" i="45"/>
  <c r="N18" i="45"/>
  <c r="O18" i="45" s="1"/>
  <c r="D22" i="46"/>
  <c r="O7" i="47"/>
  <c r="P7" i="47" s="1"/>
  <c r="L21" i="33"/>
  <c r="N15" i="34"/>
  <c r="O15" i="34" s="1"/>
  <c r="E24" i="35"/>
  <c r="L22" i="36"/>
  <c r="N5" i="37"/>
  <c r="O5" i="37" s="1"/>
  <c r="N14" i="37"/>
  <c r="O14" i="37" s="1"/>
  <c r="E20" i="40"/>
  <c r="M22" i="42"/>
  <c r="E22" i="43"/>
  <c r="N14" i="43"/>
  <c r="O14" i="43" s="1"/>
  <c r="M22" i="45"/>
  <c r="E22" i="46"/>
  <c r="N14" i="46"/>
  <c r="O14" i="46" s="1"/>
  <c r="F22" i="47"/>
  <c r="L21" i="41"/>
  <c r="N11" i="42"/>
  <c r="O11" i="42" s="1"/>
  <c r="I22" i="43"/>
  <c r="E22" i="44"/>
  <c r="N11" i="45"/>
  <c r="O11" i="45" s="1"/>
  <c r="I22" i="46"/>
  <c r="O16" i="47"/>
  <c r="P16" i="47" s="1"/>
  <c r="E22" i="36"/>
  <c r="K24" i="35"/>
  <c r="O18" i="47"/>
  <c r="P18" i="47" s="1"/>
  <c r="D21" i="33"/>
  <c r="N21" i="33" s="1"/>
  <c r="O21" i="33" s="1"/>
  <c r="M24" i="35"/>
  <c r="M20" i="37"/>
  <c r="N18" i="37"/>
  <c r="O18" i="37" s="1"/>
  <c r="D20" i="40"/>
  <c r="N20" i="40" s="1"/>
  <c r="O20" i="40" s="1"/>
  <c r="M21" i="41"/>
  <c r="J22" i="43"/>
  <c r="F22" i="44"/>
  <c r="J22" i="46"/>
  <c r="E22" i="47"/>
  <c r="O22" i="47" s="1"/>
  <c r="P22" i="47" s="1"/>
  <c r="M22" i="47"/>
  <c r="N7" i="33"/>
  <c r="O7" i="33" s="1"/>
  <c r="N11" i="35"/>
  <c r="O11" i="35" s="1"/>
  <c r="N14" i="36"/>
  <c r="O14" i="36" s="1"/>
  <c r="G20" i="37"/>
  <c r="F20" i="40"/>
  <c r="F22" i="43"/>
  <c r="G20" i="40"/>
  <c r="N5" i="41"/>
  <c r="O5" i="41" s="1"/>
  <c r="N18" i="35"/>
  <c r="O18" i="35" s="1"/>
  <c r="K24" i="38"/>
  <c r="K20" i="40"/>
  <c r="N18" i="40"/>
  <c r="O18" i="40" s="1"/>
  <c r="F22" i="36"/>
  <c r="N7" i="37"/>
  <c r="O7" i="37" s="1"/>
  <c r="E20" i="37"/>
  <c r="F21" i="33"/>
  <c r="N7" i="36"/>
  <c r="O7" i="36" s="1"/>
  <c r="L20" i="37"/>
  <c r="N11" i="37"/>
  <c r="O11" i="37" s="1"/>
  <c r="L24" i="38"/>
  <c r="H24" i="38"/>
  <c r="F22" i="39"/>
  <c r="N20" i="39"/>
  <c r="O20" i="39" s="1"/>
  <c r="L20" i="40"/>
  <c r="N16" i="42"/>
  <c r="O16" i="42" s="1"/>
  <c r="N5" i="43"/>
  <c r="O5" i="43" s="1"/>
  <c r="N5" i="44"/>
  <c r="O5" i="44" s="1"/>
  <c r="N16" i="45"/>
  <c r="O16" i="45" s="1"/>
  <c r="N5" i="46"/>
  <c r="O5" i="46" s="1"/>
  <c r="G22" i="47"/>
  <c r="O20" i="47"/>
  <c r="P20" i="47" s="1"/>
  <c r="N7" i="41"/>
  <c r="O7" i="41" s="1"/>
  <c r="N20" i="43"/>
  <c r="O20" i="43" s="1"/>
  <c r="K22" i="45"/>
  <c r="E23" i="34"/>
  <c r="N23" i="34" s="1"/>
  <c r="O23" i="34" s="1"/>
  <c r="O11" i="47"/>
  <c r="P11" i="47" s="1"/>
  <c r="N11" i="41"/>
  <c r="O11" i="41" s="1"/>
  <c r="N11" i="34"/>
  <c r="O11" i="34" s="1"/>
  <c r="F24" i="35"/>
  <c r="N24" i="35" s="1"/>
  <c r="O24" i="35" s="1"/>
  <c r="N16" i="35"/>
  <c r="O16" i="35" s="1"/>
  <c r="N11" i="36"/>
  <c r="O11" i="36" s="1"/>
  <c r="I24" i="38"/>
  <c r="G22" i="39"/>
  <c r="M22" i="39"/>
  <c r="M22" i="43"/>
  <c r="I22" i="44"/>
  <c r="M22" i="46"/>
  <c r="H22" i="47"/>
  <c r="N14" i="40"/>
  <c r="O14" i="40" s="1"/>
  <c r="G22" i="43"/>
  <c r="N18" i="46"/>
  <c r="O18" i="46" s="1"/>
  <c r="I20" i="40"/>
  <c r="K21" i="41"/>
  <c r="D22" i="44"/>
  <c r="H22" i="46"/>
  <c r="I21" i="33"/>
  <c r="J20" i="37"/>
  <c r="N11" i="38"/>
  <c r="O11" i="38" s="1"/>
  <c r="N11" i="43"/>
  <c r="O11" i="43" s="1"/>
  <c r="N11" i="44"/>
  <c r="O11" i="44" s="1"/>
  <c r="N11" i="46"/>
  <c r="O11" i="46" s="1"/>
  <c r="I22" i="47"/>
  <c r="N22" i="47"/>
  <c r="N15" i="33"/>
  <c r="O15" i="33" s="1"/>
  <c r="N14" i="42"/>
  <c r="O14" i="42" s="1"/>
  <c r="J22" i="44"/>
  <c r="N14" i="45"/>
  <c r="O14" i="45" s="1"/>
  <c r="D21" i="41"/>
  <c r="K22" i="42"/>
  <c r="I21" i="41"/>
  <c r="I22" i="45"/>
  <c r="F22" i="46"/>
  <c r="H20" i="37"/>
  <c r="N18" i="43"/>
  <c r="O18" i="43" s="1"/>
  <c r="G22" i="46"/>
  <c r="N16" i="36"/>
  <c r="O16" i="36" s="1"/>
  <c r="N22" i="38"/>
  <c r="O22" i="38" s="1"/>
  <c r="N16" i="39"/>
  <c r="O16" i="39" s="1"/>
  <c r="H20" i="40"/>
  <c r="H22" i="43"/>
  <c r="N19" i="34"/>
  <c r="O19" i="34" s="1"/>
  <c r="E21" i="33"/>
  <c r="M23" i="34"/>
  <c r="K22" i="44"/>
  <c r="J22" i="47"/>
  <c r="N22" i="44"/>
  <c r="O22" i="44" s="1"/>
  <c r="N22" i="45"/>
  <c r="O22" i="45" s="1"/>
  <c r="O5" i="47"/>
  <c r="P5" i="47" s="1"/>
  <c r="H22" i="44"/>
  <c r="D20" i="37"/>
  <c r="N5" i="35"/>
  <c r="O5" i="35" s="1"/>
  <c r="N7" i="39"/>
  <c r="O7" i="39" s="1"/>
  <c r="N14" i="39"/>
  <c r="O14" i="39" s="1"/>
  <c r="N17" i="33"/>
  <c r="O17" i="33" s="1"/>
  <c r="N7" i="35"/>
  <c r="O7" i="35" s="1"/>
  <c r="L22" i="43"/>
  <c r="N5" i="36"/>
  <c r="O5" i="36" s="1"/>
  <c r="G22" i="36"/>
  <c r="N5" i="45"/>
  <c r="O5" i="45" s="1"/>
  <c r="N5" i="42"/>
  <c r="O5" i="42" s="1"/>
  <c r="J21" i="41"/>
  <c r="N22" i="46" l="1"/>
  <c r="O22" i="46" s="1"/>
  <c r="N20" i="37"/>
  <c r="O20" i="37" s="1"/>
  <c r="N22" i="36"/>
  <c r="O22" i="36" s="1"/>
  <c r="N22" i="42"/>
  <c r="O22" i="42" s="1"/>
  <c r="N22" i="43"/>
  <c r="O22" i="43" s="1"/>
  <c r="N21" i="41"/>
  <c r="O21" i="41" s="1"/>
</calcChain>
</file>

<file path=xl/sharedStrings.xml><?xml version="1.0" encoding="utf-8"?>
<sst xmlns="http://schemas.openxmlformats.org/spreadsheetml/2006/main" count="806" uniqueCount="238">
  <si>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</si>
  <si>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</si>
  <si>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</si>
  <si>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</si>
  <si>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</si>
  <si>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</si>
  <si>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</si>
  <si>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</si>
  <si>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</si>
  <si>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</si>
  <si>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</si>
  <si>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</si>
  <si>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</si>
  <si>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</si>
  <si>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</si>
  <si>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</si>
  <si>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</si>
  <si>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</si>
  <si>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</si>
  <si>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Financial and Administrative</t>
  </si>
  <si>
    <t>Public Safety</t>
  </si>
  <si>
    <t>Law Enforcement</t>
  </si>
  <si>
    <t>Fire Control</t>
  </si>
  <si>
    <t>Ambulance and Rescue Services</t>
  </si>
  <si>
    <t>Physical Environment</t>
  </si>
  <si>
    <t>Garbage / Solid Waste Control Services</t>
  </si>
  <si>
    <t>Sewer / Wastewater Services</t>
  </si>
  <si>
    <t>Water-Sewer Combination Services</t>
  </si>
  <si>
    <t>Transportation</t>
  </si>
  <si>
    <t>Road and Street Facilities</t>
  </si>
  <si>
    <t>Human Services</t>
  </si>
  <si>
    <t>Health Services</t>
  </si>
  <si>
    <t>Culture / Recreation</t>
  </si>
  <si>
    <t>Parks and Recreation</t>
  </si>
  <si>
    <t>2009 Municipal Population:</t>
  </si>
  <si>
    <t>Sneads Expenditures Reported by Account Code and Fund Type</t>
  </si>
  <si>
    <t>Local Fiscal Year Ended September 30, 2010</t>
  </si>
  <si>
    <t>Other Uses and Non-Operating</t>
  </si>
  <si>
    <t>Inter-Fund Group Transfers Out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</si>
  <si>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</si>
  <si>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</si>
  <si>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</si>
  <si>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Water Utility Services</t>
  </si>
  <si>
    <t>2011 Municipal Population:</t>
  </si>
  <si>
    <t>Local Fiscal Year Ended September 30, 2012</t>
  </si>
  <si>
    <t>2012 Municipal Population:</t>
  </si>
  <si>
    <t>Local Fiscal Year Ended September 30, 2013</t>
  </si>
  <si>
    <t>2013 Municipal Population:</t>
  </si>
  <si>
    <t>Local Fiscal Year Ended September 30, 2008</t>
  </si>
  <si>
    <t>2008 Municipal Population:</t>
  </si>
  <si>
    <t>Local Fiscal Year Ended September 30, 2014</t>
  </si>
  <si>
    <t>Garbage / Solid Waste</t>
  </si>
  <si>
    <t>Water / Sewer Services</t>
  </si>
  <si>
    <t>Road / Street Facilities</t>
  </si>
  <si>
    <t>Health</t>
  </si>
  <si>
    <t>Parks / Recreation</t>
  </si>
  <si>
    <t>Other Uses</t>
  </si>
  <si>
    <t>Interfund Transfers Out</t>
  </si>
  <si>
    <t>2014 Municipal Population:</t>
  </si>
  <si>
    <t>Local Fiscal Year Ended September 30, 2015</t>
  </si>
  <si>
    <t>2015 Municipal Population:</t>
  </si>
  <si>
    <t>Local Fiscal Year Ended September 30, 2007</t>
  </si>
  <si>
    <t>2007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</si>
  <si>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</si>
  <si>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</si>
  <si>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</si>
  <si>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</si>
  <si>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</si>
  <si>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</si>
  <si>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</si>
  <si>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</si>
  <si>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</si>
  <si>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</si>
  <si>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</si>
  <si>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</si>
  <si>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</si>
  <si>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</si>
  <si>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</si>
  <si>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</si>
  <si>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</si>
  <si>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2022 Municipal Population:</t>
  </si>
  <si>
    <t>Local Fiscal Year Ended September 30, 2023</t>
  </si>
  <si>
    <t>Emergency and Disaster Relief Services</t>
  </si>
  <si>
    <t>2023 Municipal Population:</t>
  </si>
  <si>
    <t>Legislative</t>
  </si>
  <si>
    <t>Executive</t>
  </si>
  <si>
    <t>Legal Counsel</t>
  </si>
  <si>
    <t>Comprehensive Planning</t>
  </si>
  <si>
    <t>Non-Court Information Systems</t>
  </si>
  <si>
    <t>Debt Service Payments</t>
  </si>
  <si>
    <t>Pension Benefits</t>
  </si>
  <si>
    <t>Other General Government Services</t>
  </si>
  <si>
    <t>Detention and/or Correction</t>
  </si>
  <si>
    <t>Protective Inspections</t>
  </si>
  <si>
    <t>Medical Examiners</t>
  </si>
  <si>
    <t>Consumer Affairs</t>
  </si>
  <si>
    <t>Other Public Safety</t>
  </si>
  <si>
    <t>Electric Utility Services</t>
  </si>
  <si>
    <t>Gas Utility Services</t>
  </si>
  <si>
    <t>Conservation and Resource Management</t>
  </si>
  <si>
    <t>Flood Control / Stormwater Management</t>
  </si>
  <si>
    <t>Other Physical Environment</t>
  </si>
  <si>
    <t>Airports</t>
  </si>
  <si>
    <t>Water Transportation Systems</t>
  </si>
  <si>
    <t>Mass Transit Systems</t>
  </si>
  <si>
    <t>Parking Facilities</t>
  </si>
  <si>
    <t>Other Transportation Systems / Services</t>
  </si>
  <si>
    <t>Economic Environment</t>
  </si>
  <si>
    <t>Employment Opportunity and Development</t>
  </si>
  <si>
    <t>Industry Development</t>
  </si>
  <si>
    <t>Veteran's Services</t>
  </si>
  <si>
    <t>Housing and Urban Development</t>
  </si>
  <si>
    <t>Other Economic Environment</t>
  </si>
  <si>
    <t>Hospital Services</t>
  </si>
  <si>
    <t>Mental Health Services</t>
  </si>
  <si>
    <t>Public Assistance Services</t>
  </si>
  <si>
    <t>Developmental Disabilities Services</t>
  </si>
  <si>
    <t>Other Human Services</t>
  </si>
  <si>
    <t>Libraries</t>
  </si>
  <si>
    <t>Cultural Services</t>
  </si>
  <si>
    <t>Special Events</t>
  </si>
  <si>
    <t>Special Recreation Facilities</t>
  </si>
  <si>
    <t>Charter Schools</t>
  </si>
  <si>
    <t>Other Culture / Recreation</t>
  </si>
  <si>
    <t>Installment Purchase Acquisitions</t>
  </si>
  <si>
    <t>Lease Acquisitions</t>
  </si>
  <si>
    <t>Payment to Refunded Bond Escrow Agent</t>
  </si>
  <si>
    <t>Intragovernmental Transfers Out from Constitutional Fee Officers</t>
  </si>
  <si>
    <t>Clerk of Court Excess Remittance</t>
  </si>
  <si>
    <t>Non-Cash Transfers Out from General Fixed Asset Account Group (GFAAG)</t>
  </si>
  <si>
    <t>Bank Fees</t>
  </si>
  <si>
    <t>Proprietary - Other Non-Operating Disbursements</t>
  </si>
  <si>
    <t>Proprietary - Non-Operating Interest Expense</t>
  </si>
  <si>
    <t>Extraordinary Items (Loss)</t>
  </si>
  <si>
    <t>Special Items (Loss)</t>
  </si>
  <si>
    <t>Court-Related Expenditures</t>
  </si>
  <si>
    <t>General Administration - Regional Counsel Administration</t>
  </si>
  <si>
    <t>General Administration - Court Administration</t>
  </si>
  <si>
    <t>General Administration - State Attorney Administration</t>
  </si>
  <si>
    <t>General Administration - Public Defender Administration</t>
  </si>
  <si>
    <t>General Administration - Clerk of Court Administration</t>
  </si>
  <si>
    <t>General Administration - Judicial Support</t>
  </si>
  <si>
    <t>General Administration - Trial Court Law Clerks / Legal Support</t>
  </si>
  <si>
    <t>General Administration - Appeals</t>
  </si>
  <si>
    <t>General Administration - Jury Management</t>
  </si>
  <si>
    <t>General Administration - Pre-Filing Alternative Dispute Resolution Programs</t>
  </si>
  <si>
    <t>Circuit Court - Criminal - Court Administration</t>
  </si>
  <si>
    <t>Circuit Court - Criminal - Clerk of Court Administration</t>
  </si>
  <si>
    <t>Circuit Court - Criminal - Court Reporter Services</t>
  </si>
  <si>
    <t>Circuit Court - Criminal - Clinical Evaluations</t>
  </si>
  <si>
    <t>Circuit Court - Criminal - Court Interpreters</t>
  </si>
  <si>
    <t>Circuit Court - Criminal - Witness Coordination / Management</t>
  </si>
  <si>
    <t>Circuit Court - Criminal - Expert Witness Fees</t>
  </si>
  <si>
    <t>Circuit Court - Criminal - Drug Court</t>
  </si>
  <si>
    <t>Circuit Court - Criminal - Pre-Trial Release</t>
  </si>
  <si>
    <t>Circuit Court - Criminal - Community Service Programs</t>
  </si>
  <si>
    <t>Circuit Court - Criminal - Other Costs</t>
  </si>
  <si>
    <t>Circuit Court - Civil - Court Administration</t>
  </si>
  <si>
    <t>Circuit Court - Civil - Clerk of Court Administration</t>
  </si>
  <si>
    <t>Circuit Court - Civil - Court Reporter Services</t>
  </si>
  <si>
    <t>Circuit Court - Civil - Clinical Evaluations</t>
  </si>
  <si>
    <t>Circuit Court - Civil - Court Interpreters</t>
  </si>
  <si>
    <t>Circuit Court - Civil - Witness Coordination / Management</t>
  </si>
  <si>
    <t>Circuit Court - Civil - Expect Witness Fees</t>
  </si>
  <si>
    <t>Circuit Court - Civil - Masters / Hearing Officers</t>
  </si>
  <si>
    <t>Circuit Court - Civil - Alternative Dispute Resolution</t>
  </si>
  <si>
    <t>Circuit Court - Civil - Other Costs</t>
  </si>
  <si>
    <t>Circuit Court - Family - Court Administration</t>
  </si>
  <si>
    <t>Circuit Court - Family - Clerk of Court Administration</t>
  </si>
  <si>
    <t>Circuit Court - Family - Court Reporter Services</t>
  </si>
  <si>
    <t>Circuit Court - Family - Clinical Evaluations</t>
  </si>
  <si>
    <t>Circuit Court - Family - Court Interpreters</t>
  </si>
  <si>
    <t>Circuit Court - Family - Witness Coordination / Management</t>
  </si>
  <si>
    <t>Circuit Court - Family - Expert Witness Fees</t>
  </si>
  <si>
    <t>Circuit Court - Family - Masters / Hearing Officers</t>
  </si>
  <si>
    <t>Circuit Court - Family - Alternative Dispute Resolution</t>
  </si>
  <si>
    <t>Circuit Court - Family - Pro Se Services</t>
  </si>
  <si>
    <t>Circuit Court - Family - Domestic Violence Court</t>
  </si>
  <si>
    <t>Circuit Court - Family - Custody Investigations</t>
  </si>
  <si>
    <t>Circuit Court - Family - Custody and Visitation Evaluations</t>
  </si>
  <si>
    <t>Circuit Court - Family - Court-Based Victim Services</t>
  </si>
  <si>
    <t>Circuit Court - Family - Other Programs</t>
  </si>
  <si>
    <t>Circuit Court - Juvenile - Court Administration</t>
  </si>
  <si>
    <t>Circuit Court - Juvenile - Clerk of Court Administration</t>
  </si>
  <si>
    <t>Circuit Court - Juvenile - Court Reporter Services</t>
  </si>
  <si>
    <t>Circuit Court - Juvenile - Clinical Evaluations</t>
  </si>
  <si>
    <t>Circuit Court - Juvenile - Court Interpreters</t>
  </si>
  <si>
    <t>Circuit Court - Juvenile - Witness Coordination / Management</t>
  </si>
  <si>
    <t>Circuit Court - Juvenile - Expert Witness Fees</t>
  </si>
  <si>
    <t>Circuit Court - Juvenile - Alternative Dispute Resolution</t>
  </si>
  <si>
    <t>Circuit Court - Juvenile - Masters / Hearing Officers</t>
  </si>
  <si>
    <t>Circuit Court - Juvenile - Drug Court</t>
  </si>
  <si>
    <t>Circuit Court - Juvenile - Guardian Ad Litem</t>
  </si>
  <si>
    <t>Circuit Court - Juvenile - Other</t>
  </si>
  <si>
    <t>Circuit Court - Probate - Court Administration</t>
  </si>
  <si>
    <t>Circuit Court - Probate - Clerk of Court Administration</t>
  </si>
  <si>
    <t>Circuit Court - Probate - Court Reporter Services</t>
  </si>
  <si>
    <t>Circuit Court - Probate - Clinical Evaluations</t>
  </si>
  <si>
    <t>Circuit Court - Probate - Court Interpreters</t>
  </si>
  <si>
    <t>Circuit Court - Probate - Witness Coordination / Management</t>
  </si>
  <si>
    <t>Circuit Court - Probate - Expert Witness Fees</t>
  </si>
  <si>
    <t>Circuit Court - Probate - Masters / Hearing Officers</t>
  </si>
  <si>
    <t>Circuit Court - Probate - Alternative Dispute Resolution</t>
  </si>
  <si>
    <t>Circuit Court - Probate - Attorneys Fees</t>
  </si>
  <si>
    <t>Circuit Court - Probate - Public Guardian</t>
  </si>
  <si>
    <t>Circuit Court - Probate - Other Costs</t>
  </si>
  <si>
    <t>General Court-Related Operations - Courthouse Security</t>
  </si>
  <si>
    <t>General Court-Related Operations - Courthouse Facilities</t>
  </si>
  <si>
    <t>General Court-Related Operations - Information Systems</t>
  </si>
  <si>
    <t>General Court-Related Operations - Public Law Library</t>
  </si>
  <si>
    <t>General Court-Related Operations - Legal Aid</t>
  </si>
  <si>
    <t>General Court-Related Operations - Clerk of Court-Related Technology</t>
  </si>
  <si>
    <t>General Court-Related Operations - Other Costs</t>
  </si>
  <si>
    <t>County Court - Criminal - Court Administration</t>
  </si>
  <si>
    <t>County Court - Criminal - Clerk of Court Administration</t>
  </si>
  <si>
    <t>County Court - Criminal - Court Reporter Services</t>
  </si>
  <si>
    <t>County Court - Criminal - Clinical Evaluations</t>
  </si>
  <si>
    <t>County Court - Criminal - Court Interpreters</t>
  </si>
  <si>
    <t>County Court - Criminal - Witness Coordination / Management</t>
  </si>
  <si>
    <t>County Court - Criminal - Expert Witness Fees</t>
  </si>
  <si>
    <t>County Court - Criminal - Community Service Programs</t>
  </si>
  <si>
    <t>County Court - Criminal - Misdemeanor Probation</t>
  </si>
  <si>
    <t>County Court - Criminal - Drug Court</t>
  </si>
  <si>
    <t>County Court - Criminal - Other Costs</t>
  </si>
  <si>
    <t>County Court - Civil - Court Administration</t>
  </si>
  <si>
    <t>County Court - Civil - Clerk of Court Administration</t>
  </si>
  <si>
    <t>County Court - Civil - Court Reporter Services</t>
  </si>
  <si>
    <t>County Court - Civil - Clinical Evaluations</t>
  </si>
  <si>
    <t>County Court - Civil - Court Interpreters</t>
  </si>
  <si>
    <t>County Court - Civil - Witness Coordination / Management</t>
  </si>
  <si>
    <t>County Court - Civil - Expert Witness Fees</t>
  </si>
  <si>
    <t>County Court - Civil - Masters / Hearing Officers</t>
  </si>
  <si>
    <t>County Court - Civil - Alternative Dispute Resolution</t>
  </si>
  <si>
    <t>County Court - Civil - Other Costs</t>
  </si>
  <si>
    <t>County Court - Traffic - Court Administration</t>
  </si>
  <si>
    <t>County Court - Traffic - Clerk of Court Administration</t>
  </si>
  <si>
    <t>County Court - Traffic - Hearing Officer</t>
  </si>
  <si>
    <t>County Court - Traffic - Other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</si>
</sst>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/>
    </xf>
    <xf numFmtId="1" fontId="18" fillId="0" borderId="20" xfId="0" applyNumberFormat="1" applyFont="1" applyBorder="1" applyAlignment="1">
      <alignment horizontal="center" vertical="center"/>
    </xf>
    <xf numFmtId="0" fontId="18" fillId="0" borderId="6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27DF8-3FB1-47AA-AD7B-A5C8CB4B6CB1}">
  <sheetPr>
    <pageSetUpPr fitToPage="1"/>
  </sheetPr>
  <dimension ref="A1:ED27"/>
  <sheetViews>
    <sheetView tabSelected="1" workbookViewId="0">
      <selection sqref="A1:P1"/>
    </sheetView>
  </sheetViews>
  <sheetFormatPr defaultColWidth="9.77734375" defaultRowHeight="15"/>
  <cols>
    <col min="1" max="1" width="1.77734375" style="104" customWidth="1"/>
    <col min="2" max="2" width="6.77734375" style="104" customWidth="1"/>
    <col min="3" max="3" width="55.77734375" style="104" customWidth="1"/>
    <col min="4" max="5" width="16.77734375" style="132" customWidth="1"/>
    <col min="6" max="7" width="15.77734375" style="132" customWidth="1"/>
    <col min="8" max="8" width="13.77734375" style="132" customWidth="1"/>
    <col min="9" max="10" width="15.77734375" style="132" customWidth="1"/>
    <col min="11" max="14" width="13.77734375" style="132" customWidth="1"/>
    <col min="15" max="15" width="16.77734375" style="132" customWidth="1"/>
    <col min="16" max="16" width="13.77734375" style="104" customWidth="1"/>
    <col min="17" max="18" width="9.77734375" style="104"/>
  </cols>
  <sheetData>
    <row r="1" spans="1:134" ht="27.75">
      <c r="A1" s="140" t="s">
        <v>35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2"/>
      <c r="Q1" s="90"/>
      <c r="R1"/>
    </row>
    <row r="2" spans="1:134" ht="24" thickBot="1">
      <c r="A2" s="143" t="s">
        <v>81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5"/>
      <c r="Q2" s="90"/>
      <c r="R2"/>
    </row>
    <row r="3" spans="1:134" ht="18" customHeight="1">
      <c r="A3" s="146" t="s">
        <v>12</v>
      </c>
      <c r="B3" s="147"/>
      <c r="C3" s="148"/>
      <c r="D3" s="152" t="s">
        <v>6</v>
      </c>
      <c r="E3" s="153"/>
      <c r="F3" s="153"/>
      <c r="G3" s="153"/>
      <c r="H3" s="154"/>
      <c r="I3" s="152" t="s">
        <v>7</v>
      </c>
      <c r="J3" s="154"/>
      <c r="K3" s="152" t="s">
        <v>9</v>
      </c>
      <c r="L3" s="153"/>
      <c r="M3" s="154"/>
      <c r="N3" s="91"/>
      <c r="O3" s="92"/>
      <c r="P3" s="155" t="s">
        <v>74</v>
      </c>
      <c r="Q3" s="93"/>
      <c r="R3"/>
    </row>
    <row r="4" spans="1:134" ht="32.25" customHeight="1" thickBot="1">
      <c r="A4" s="149"/>
      <c r="B4" s="150"/>
      <c r="C4" s="151"/>
      <c r="D4" s="94" t="s">
        <v>0</v>
      </c>
      <c r="E4" s="94" t="s">
        <v>13</v>
      </c>
      <c r="F4" s="94" t="s">
        <v>14</v>
      </c>
      <c r="G4" s="94" t="s">
        <v>15</v>
      </c>
      <c r="H4" s="94" t="s">
        <v>1</v>
      </c>
      <c r="I4" s="94" t="s">
        <v>2</v>
      </c>
      <c r="J4" s="95" t="s">
        <v>16</v>
      </c>
      <c r="K4" s="95" t="s">
        <v>3</v>
      </c>
      <c r="L4" s="95" t="s">
        <v>4</v>
      </c>
      <c r="M4" s="95" t="s">
        <v>75</v>
      </c>
      <c r="N4" s="95" t="s">
        <v>5</v>
      </c>
      <c r="O4" s="95" t="s">
        <v>76</v>
      </c>
      <c r="P4" s="156"/>
      <c r="Q4" s="96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</row>
    <row r="5" spans="1:134" ht="15.75">
      <c r="A5" s="98" t="s">
        <v>18</v>
      </c>
      <c r="B5" s="99"/>
      <c r="C5" s="99"/>
      <c r="D5" s="100">
        <f t="shared" ref="D5:N5" si="0">SUM(D6:D6)</f>
        <v>197453</v>
      </c>
      <c r="E5" s="100">
        <f t="shared" si="0"/>
        <v>0</v>
      </c>
      <c r="F5" s="100">
        <f t="shared" si="0"/>
        <v>0</v>
      </c>
      <c r="G5" s="100">
        <f t="shared" si="0"/>
        <v>0</v>
      </c>
      <c r="H5" s="100">
        <f t="shared" si="0"/>
        <v>0</v>
      </c>
      <c r="I5" s="100">
        <f t="shared" si="0"/>
        <v>0</v>
      </c>
      <c r="J5" s="100">
        <f t="shared" si="0"/>
        <v>0</v>
      </c>
      <c r="K5" s="100">
        <f t="shared" si="0"/>
        <v>0</v>
      </c>
      <c r="L5" s="100">
        <f t="shared" si="0"/>
        <v>0</v>
      </c>
      <c r="M5" s="100">
        <f t="shared" si="0"/>
        <v>0</v>
      </c>
      <c r="N5" s="100">
        <f t="shared" si="0"/>
        <v>0</v>
      </c>
      <c r="O5" s="101">
        <f>SUM(D5:N5)</f>
        <v>197453</v>
      </c>
      <c r="P5" s="102">
        <f t="shared" ref="P5:P23" si="1">(O5/P$25)</f>
        <v>117.04386484884411</v>
      </c>
      <c r="Q5" s="103"/>
    </row>
    <row r="6" spans="1:134">
      <c r="A6" s="105"/>
      <c r="B6" s="106">
        <v>513</v>
      </c>
      <c r="C6" s="107" t="s">
        <v>19</v>
      </c>
      <c r="D6" s="108">
        <v>197453</v>
      </c>
      <c r="E6" s="108">
        <v>0</v>
      </c>
      <c r="F6" s="108">
        <v>0</v>
      </c>
      <c r="G6" s="108">
        <v>0</v>
      </c>
      <c r="H6" s="108">
        <v>0</v>
      </c>
      <c r="I6" s="108">
        <v>0</v>
      </c>
      <c r="J6" s="108">
        <v>0</v>
      </c>
      <c r="K6" s="108">
        <v>0</v>
      </c>
      <c r="L6" s="108">
        <v>0</v>
      </c>
      <c r="M6" s="108">
        <v>0</v>
      </c>
      <c r="N6" s="108">
        <v>0</v>
      </c>
      <c r="O6" s="108">
        <f t="shared" ref="O6" si="2">SUM(D6:N6)</f>
        <v>197453</v>
      </c>
      <c r="P6" s="109">
        <f t="shared" si="1"/>
        <v>117.04386484884411</v>
      </c>
      <c r="Q6" s="110"/>
    </row>
    <row r="7" spans="1:134" ht="15.75">
      <c r="A7" s="111" t="s">
        <v>20</v>
      </c>
      <c r="B7" s="112"/>
      <c r="C7" s="113"/>
      <c r="D7" s="114">
        <f t="shared" ref="D7:N7" si="3">SUM(D8:D11)</f>
        <v>965251</v>
      </c>
      <c r="E7" s="114">
        <f t="shared" si="3"/>
        <v>0</v>
      </c>
      <c r="F7" s="114">
        <f t="shared" si="3"/>
        <v>0</v>
      </c>
      <c r="G7" s="114">
        <f t="shared" si="3"/>
        <v>85671</v>
      </c>
      <c r="H7" s="114">
        <f t="shared" si="3"/>
        <v>0</v>
      </c>
      <c r="I7" s="114">
        <f t="shared" si="3"/>
        <v>0</v>
      </c>
      <c r="J7" s="114">
        <f t="shared" si="3"/>
        <v>0</v>
      </c>
      <c r="K7" s="114">
        <f t="shared" si="3"/>
        <v>0</v>
      </c>
      <c r="L7" s="114">
        <f t="shared" si="3"/>
        <v>0</v>
      </c>
      <c r="M7" s="114">
        <f t="shared" si="3"/>
        <v>0</v>
      </c>
      <c r="N7" s="114">
        <f t="shared" si="3"/>
        <v>0</v>
      </c>
      <c r="O7" s="115">
        <f>SUM(D7:N7)</f>
        <v>1050922</v>
      </c>
      <c r="P7" s="116">
        <f t="shared" si="1"/>
        <v>622.95317131001775</v>
      </c>
      <c r="Q7" s="117"/>
    </row>
    <row r="8" spans="1:134">
      <c r="A8" s="105"/>
      <c r="B8" s="106">
        <v>521</v>
      </c>
      <c r="C8" s="107" t="s">
        <v>21</v>
      </c>
      <c r="D8" s="108">
        <v>804808</v>
      </c>
      <c r="E8" s="108">
        <v>0</v>
      </c>
      <c r="F8" s="108">
        <v>0</v>
      </c>
      <c r="G8" s="108">
        <v>0</v>
      </c>
      <c r="H8" s="108">
        <v>0</v>
      </c>
      <c r="I8" s="108">
        <v>0</v>
      </c>
      <c r="J8" s="108">
        <v>0</v>
      </c>
      <c r="K8" s="108">
        <v>0</v>
      </c>
      <c r="L8" s="108">
        <v>0</v>
      </c>
      <c r="M8" s="108">
        <v>0</v>
      </c>
      <c r="N8" s="108">
        <v>0</v>
      </c>
      <c r="O8" s="108">
        <f>SUM(D8:N8)</f>
        <v>804808</v>
      </c>
      <c r="P8" s="109">
        <f t="shared" si="1"/>
        <v>477.06461173681089</v>
      </c>
      <c r="Q8" s="110"/>
    </row>
    <row r="9" spans="1:134">
      <c r="A9" s="105"/>
      <c r="B9" s="106">
        <v>522</v>
      </c>
      <c r="C9" s="107" t="s">
        <v>22</v>
      </c>
      <c r="D9" s="108">
        <v>155733</v>
      </c>
      <c r="E9" s="108">
        <v>0</v>
      </c>
      <c r="F9" s="108">
        <v>0</v>
      </c>
      <c r="G9" s="108">
        <v>0</v>
      </c>
      <c r="H9" s="108">
        <v>0</v>
      </c>
      <c r="I9" s="108">
        <v>0</v>
      </c>
      <c r="J9" s="108">
        <v>0</v>
      </c>
      <c r="K9" s="108">
        <v>0</v>
      </c>
      <c r="L9" s="108">
        <v>0</v>
      </c>
      <c r="M9" s="108">
        <v>0</v>
      </c>
      <c r="N9" s="108">
        <v>0</v>
      </c>
      <c r="O9" s="108">
        <f t="shared" ref="O9:O11" si="4">SUM(D9:N9)</f>
        <v>155733</v>
      </c>
      <c r="P9" s="109">
        <f t="shared" si="1"/>
        <v>92.313574392412562</v>
      </c>
      <c r="Q9" s="110"/>
    </row>
    <row r="10" spans="1:134">
      <c r="A10" s="105"/>
      <c r="B10" s="106">
        <v>525</v>
      </c>
      <c r="C10" s="107" t="s">
        <v>82</v>
      </c>
      <c r="D10" s="108">
        <v>0</v>
      </c>
      <c r="E10" s="108">
        <v>0</v>
      </c>
      <c r="F10" s="108">
        <v>0</v>
      </c>
      <c r="G10" s="108">
        <v>85671</v>
      </c>
      <c r="H10" s="108">
        <v>0</v>
      </c>
      <c r="I10" s="108">
        <v>0</v>
      </c>
      <c r="J10" s="108">
        <v>0</v>
      </c>
      <c r="K10" s="108">
        <v>0</v>
      </c>
      <c r="L10" s="108">
        <v>0</v>
      </c>
      <c r="M10" s="108">
        <v>0</v>
      </c>
      <c r="N10" s="108">
        <v>0</v>
      </c>
      <c r="O10" s="108">
        <f t="shared" si="4"/>
        <v>85671</v>
      </c>
      <c r="P10" s="109">
        <f t="shared" si="1"/>
        <v>50.783046828689983</v>
      </c>
      <c r="Q10" s="110"/>
    </row>
    <row r="11" spans="1:134">
      <c r="A11" s="105"/>
      <c r="B11" s="106">
        <v>526</v>
      </c>
      <c r="C11" s="107" t="s">
        <v>23</v>
      </c>
      <c r="D11" s="108">
        <v>4710</v>
      </c>
      <c r="E11" s="108">
        <v>0</v>
      </c>
      <c r="F11" s="108">
        <v>0</v>
      </c>
      <c r="G11" s="108">
        <v>0</v>
      </c>
      <c r="H11" s="108">
        <v>0</v>
      </c>
      <c r="I11" s="108">
        <v>0</v>
      </c>
      <c r="J11" s="108">
        <v>0</v>
      </c>
      <c r="K11" s="108">
        <v>0</v>
      </c>
      <c r="L11" s="108">
        <v>0</v>
      </c>
      <c r="M11" s="108">
        <v>0</v>
      </c>
      <c r="N11" s="108">
        <v>0</v>
      </c>
      <c r="O11" s="108">
        <f t="shared" si="4"/>
        <v>4710</v>
      </c>
      <c r="P11" s="109">
        <f t="shared" si="1"/>
        <v>2.7919383521043271</v>
      </c>
      <c r="Q11" s="110"/>
    </row>
    <row r="12" spans="1:134" ht="15.75">
      <c r="A12" s="111" t="s">
        <v>24</v>
      </c>
      <c r="B12" s="112"/>
      <c r="C12" s="113"/>
      <c r="D12" s="114">
        <f t="shared" ref="D12:N12" si="5">SUM(D13:D14)</f>
        <v>23340</v>
      </c>
      <c r="E12" s="114">
        <f t="shared" si="5"/>
        <v>0</v>
      </c>
      <c r="F12" s="114">
        <f t="shared" si="5"/>
        <v>0</v>
      </c>
      <c r="G12" s="114">
        <f t="shared" si="5"/>
        <v>0</v>
      </c>
      <c r="H12" s="114">
        <f t="shared" si="5"/>
        <v>0</v>
      </c>
      <c r="I12" s="114">
        <f t="shared" si="5"/>
        <v>1906050</v>
      </c>
      <c r="J12" s="114">
        <f t="shared" si="5"/>
        <v>0</v>
      </c>
      <c r="K12" s="114">
        <f t="shared" si="5"/>
        <v>0</v>
      </c>
      <c r="L12" s="114">
        <f t="shared" si="5"/>
        <v>0</v>
      </c>
      <c r="M12" s="114">
        <f t="shared" si="5"/>
        <v>0</v>
      </c>
      <c r="N12" s="114">
        <f t="shared" si="5"/>
        <v>0</v>
      </c>
      <c r="O12" s="115">
        <f>SUM(D12:N12)</f>
        <v>1929390</v>
      </c>
      <c r="P12" s="116">
        <f t="shared" si="1"/>
        <v>1143.6810906935389</v>
      </c>
      <c r="Q12" s="117"/>
    </row>
    <row r="13" spans="1:134">
      <c r="A13" s="105"/>
      <c r="B13" s="106">
        <v>534</v>
      </c>
      <c r="C13" s="107" t="s">
        <v>25</v>
      </c>
      <c r="D13" s="108">
        <v>23340</v>
      </c>
      <c r="E13" s="108">
        <v>0</v>
      </c>
      <c r="F13" s="108">
        <v>0</v>
      </c>
      <c r="G13" s="108">
        <v>0</v>
      </c>
      <c r="H13" s="108">
        <v>0</v>
      </c>
      <c r="I13" s="108">
        <v>262657</v>
      </c>
      <c r="J13" s="108">
        <v>0</v>
      </c>
      <c r="K13" s="108">
        <v>0</v>
      </c>
      <c r="L13" s="108">
        <v>0</v>
      </c>
      <c r="M13" s="108">
        <v>0</v>
      </c>
      <c r="N13" s="108">
        <v>0</v>
      </c>
      <c r="O13" s="108">
        <f t="shared" ref="O13:O20" si="6">SUM(D13:N13)</f>
        <v>285997</v>
      </c>
      <c r="P13" s="109">
        <f t="shared" si="1"/>
        <v>169.52993479549497</v>
      </c>
      <c r="Q13" s="110"/>
    </row>
    <row r="14" spans="1:134">
      <c r="A14" s="105"/>
      <c r="B14" s="106">
        <v>536</v>
      </c>
      <c r="C14" s="107" t="s">
        <v>27</v>
      </c>
      <c r="D14" s="108">
        <v>0</v>
      </c>
      <c r="E14" s="108">
        <v>0</v>
      </c>
      <c r="F14" s="108">
        <v>0</v>
      </c>
      <c r="G14" s="108">
        <v>0</v>
      </c>
      <c r="H14" s="108">
        <v>0</v>
      </c>
      <c r="I14" s="108">
        <v>1643393</v>
      </c>
      <c r="J14" s="108">
        <v>0</v>
      </c>
      <c r="K14" s="108">
        <v>0</v>
      </c>
      <c r="L14" s="108">
        <v>0</v>
      </c>
      <c r="M14" s="108">
        <v>0</v>
      </c>
      <c r="N14" s="108">
        <v>0</v>
      </c>
      <c r="O14" s="108">
        <f t="shared" si="6"/>
        <v>1643393</v>
      </c>
      <c r="P14" s="109">
        <f t="shared" si="1"/>
        <v>974.15115589804384</v>
      </c>
      <c r="Q14" s="110"/>
    </row>
    <row r="15" spans="1:134" ht="15.75">
      <c r="A15" s="111" t="s">
        <v>28</v>
      </c>
      <c r="B15" s="112"/>
      <c r="C15" s="113"/>
      <c r="D15" s="114">
        <f t="shared" ref="D15:N15" si="7">SUM(D16:D16)</f>
        <v>134859</v>
      </c>
      <c r="E15" s="114">
        <f t="shared" si="7"/>
        <v>147515</v>
      </c>
      <c r="F15" s="114">
        <f t="shared" si="7"/>
        <v>0</v>
      </c>
      <c r="G15" s="114">
        <f t="shared" si="7"/>
        <v>0</v>
      </c>
      <c r="H15" s="114">
        <f t="shared" si="7"/>
        <v>0</v>
      </c>
      <c r="I15" s="114">
        <f t="shared" si="7"/>
        <v>0</v>
      </c>
      <c r="J15" s="114">
        <f t="shared" si="7"/>
        <v>0</v>
      </c>
      <c r="K15" s="114">
        <f t="shared" si="7"/>
        <v>0</v>
      </c>
      <c r="L15" s="114">
        <f t="shared" si="7"/>
        <v>0</v>
      </c>
      <c r="M15" s="114">
        <f t="shared" si="7"/>
        <v>0</v>
      </c>
      <c r="N15" s="114">
        <f t="shared" si="7"/>
        <v>0</v>
      </c>
      <c r="O15" s="114">
        <f t="shared" si="6"/>
        <v>282374</v>
      </c>
      <c r="P15" s="116">
        <f t="shared" si="1"/>
        <v>167.38233550681684</v>
      </c>
      <c r="Q15" s="117"/>
    </row>
    <row r="16" spans="1:134">
      <c r="A16" s="105"/>
      <c r="B16" s="106">
        <v>541</v>
      </c>
      <c r="C16" s="107" t="s">
        <v>29</v>
      </c>
      <c r="D16" s="108">
        <v>134859</v>
      </c>
      <c r="E16" s="108">
        <v>147515</v>
      </c>
      <c r="F16" s="108">
        <v>0</v>
      </c>
      <c r="G16" s="108">
        <v>0</v>
      </c>
      <c r="H16" s="108">
        <v>0</v>
      </c>
      <c r="I16" s="108">
        <v>0</v>
      </c>
      <c r="J16" s="108">
        <v>0</v>
      </c>
      <c r="K16" s="108">
        <v>0</v>
      </c>
      <c r="L16" s="108">
        <v>0</v>
      </c>
      <c r="M16" s="108">
        <v>0</v>
      </c>
      <c r="N16" s="108">
        <v>0</v>
      </c>
      <c r="O16" s="108">
        <f t="shared" si="6"/>
        <v>282374</v>
      </c>
      <c r="P16" s="109">
        <f t="shared" si="1"/>
        <v>167.38233550681684</v>
      </c>
      <c r="Q16" s="110"/>
    </row>
    <row r="17" spans="1:120" ht="15.75">
      <c r="A17" s="111" t="s">
        <v>30</v>
      </c>
      <c r="B17" s="112"/>
      <c r="C17" s="113"/>
      <c r="D17" s="114">
        <f t="shared" ref="D17:N17" si="8">SUM(D18:D18)</f>
        <v>13818</v>
      </c>
      <c r="E17" s="114">
        <f t="shared" si="8"/>
        <v>0</v>
      </c>
      <c r="F17" s="114">
        <f t="shared" si="8"/>
        <v>0</v>
      </c>
      <c r="G17" s="114">
        <f t="shared" si="8"/>
        <v>0</v>
      </c>
      <c r="H17" s="114">
        <f t="shared" si="8"/>
        <v>0</v>
      </c>
      <c r="I17" s="114">
        <f t="shared" si="8"/>
        <v>0</v>
      </c>
      <c r="J17" s="114">
        <f t="shared" si="8"/>
        <v>0</v>
      </c>
      <c r="K17" s="114">
        <f t="shared" si="8"/>
        <v>0</v>
      </c>
      <c r="L17" s="114">
        <f t="shared" si="8"/>
        <v>0</v>
      </c>
      <c r="M17" s="114">
        <f t="shared" si="8"/>
        <v>0</v>
      </c>
      <c r="N17" s="114">
        <f t="shared" si="8"/>
        <v>0</v>
      </c>
      <c r="O17" s="114">
        <f t="shared" si="6"/>
        <v>13818</v>
      </c>
      <c r="P17" s="116">
        <f t="shared" si="1"/>
        <v>8.1908713692946051</v>
      </c>
      <c r="Q17" s="117"/>
    </row>
    <row r="18" spans="1:120">
      <c r="A18" s="105"/>
      <c r="B18" s="106">
        <v>562</v>
      </c>
      <c r="C18" s="107" t="s">
        <v>31</v>
      </c>
      <c r="D18" s="108">
        <v>13818</v>
      </c>
      <c r="E18" s="108">
        <v>0</v>
      </c>
      <c r="F18" s="108">
        <v>0</v>
      </c>
      <c r="G18" s="108">
        <v>0</v>
      </c>
      <c r="H18" s="108">
        <v>0</v>
      </c>
      <c r="I18" s="108">
        <v>0</v>
      </c>
      <c r="J18" s="108">
        <v>0</v>
      </c>
      <c r="K18" s="108">
        <v>0</v>
      </c>
      <c r="L18" s="108">
        <v>0</v>
      </c>
      <c r="M18" s="108">
        <v>0</v>
      </c>
      <c r="N18" s="108">
        <v>0</v>
      </c>
      <c r="O18" s="108">
        <f t="shared" si="6"/>
        <v>13818</v>
      </c>
      <c r="P18" s="109">
        <f t="shared" si="1"/>
        <v>8.1908713692946051</v>
      </c>
      <c r="Q18" s="110"/>
    </row>
    <row r="19" spans="1:120" ht="15.75">
      <c r="A19" s="111" t="s">
        <v>32</v>
      </c>
      <c r="B19" s="112"/>
      <c r="C19" s="113"/>
      <c r="D19" s="114">
        <f t="shared" ref="D19:N19" si="9">SUM(D20:D20)</f>
        <v>200128</v>
      </c>
      <c r="E19" s="114">
        <f t="shared" si="9"/>
        <v>145245</v>
      </c>
      <c r="F19" s="114">
        <f t="shared" si="9"/>
        <v>0</v>
      </c>
      <c r="G19" s="114">
        <f t="shared" si="9"/>
        <v>0</v>
      </c>
      <c r="H19" s="114">
        <f t="shared" si="9"/>
        <v>0</v>
      </c>
      <c r="I19" s="114">
        <f t="shared" si="9"/>
        <v>0</v>
      </c>
      <c r="J19" s="114">
        <f t="shared" si="9"/>
        <v>0</v>
      </c>
      <c r="K19" s="114">
        <f t="shared" si="9"/>
        <v>0</v>
      </c>
      <c r="L19" s="114">
        <f t="shared" si="9"/>
        <v>0</v>
      </c>
      <c r="M19" s="114">
        <f t="shared" si="9"/>
        <v>0</v>
      </c>
      <c r="N19" s="114">
        <f t="shared" si="9"/>
        <v>0</v>
      </c>
      <c r="O19" s="114">
        <f>SUM(D19:N19)</f>
        <v>345373</v>
      </c>
      <c r="P19" s="116">
        <f t="shared" si="1"/>
        <v>204.72614107883817</v>
      </c>
      <c r="Q19" s="110"/>
    </row>
    <row r="20" spans="1:120">
      <c r="A20" s="105"/>
      <c r="B20" s="106">
        <v>572</v>
      </c>
      <c r="C20" s="107" t="s">
        <v>33</v>
      </c>
      <c r="D20" s="108">
        <v>200128</v>
      </c>
      <c r="E20" s="108">
        <v>145245</v>
      </c>
      <c r="F20" s="108">
        <v>0</v>
      </c>
      <c r="G20" s="108">
        <v>0</v>
      </c>
      <c r="H20" s="108">
        <v>0</v>
      </c>
      <c r="I20" s="108">
        <v>0</v>
      </c>
      <c r="J20" s="108">
        <v>0</v>
      </c>
      <c r="K20" s="108">
        <v>0</v>
      </c>
      <c r="L20" s="108">
        <v>0</v>
      </c>
      <c r="M20" s="108">
        <v>0</v>
      </c>
      <c r="N20" s="108">
        <v>0</v>
      </c>
      <c r="O20" s="108">
        <f t="shared" si="6"/>
        <v>345373</v>
      </c>
      <c r="P20" s="109">
        <f t="shared" si="1"/>
        <v>204.72614107883817</v>
      </c>
      <c r="Q20" s="110"/>
    </row>
    <row r="21" spans="1:120" ht="15.75">
      <c r="A21" s="111" t="s">
        <v>37</v>
      </c>
      <c r="B21" s="112"/>
      <c r="C21" s="113"/>
      <c r="D21" s="114">
        <f t="shared" ref="D21:N21" si="10">SUM(D22:D22)</f>
        <v>109965</v>
      </c>
      <c r="E21" s="114">
        <f t="shared" si="10"/>
        <v>0</v>
      </c>
      <c r="F21" s="114">
        <f t="shared" si="10"/>
        <v>0</v>
      </c>
      <c r="G21" s="114">
        <f t="shared" si="10"/>
        <v>0</v>
      </c>
      <c r="H21" s="114">
        <f t="shared" si="10"/>
        <v>0</v>
      </c>
      <c r="I21" s="114">
        <f t="shared" si="10"/>
        <v>0</v>
      </c>
      <c r="J21" s="114">
        <f t="shared" si="10"/>
        <v>0</v>
      </c>
      <c r="K21" s="114">
        <f t="shared" si="10"/>
        <v>0</v>
      </c>
      <c r="L21" s="114">
        <f t="shared" si="10"/>
        <v>0</v>
      </c>
      <c r="M21" s="114">
        <f t="shared" si="10"/>
        <v>0</v>
      </c>
      <c r="N21" s="114">
        <f t="shared" si="10"/>
        <v>0</v>
      </c>
      <c r="O21" s="114">
        <f>SUM(D21:N21)</f>
        <v>109965</v>
      </c>
      <c r="P21" s="116">
        <f t="shared" si="1"/>
        <v>65.183758150563136</v>
      </c>
      <c r="Q21" s="110"/>
    </row>
    <row r="22" spans="1:120" ht="15.75" thickBot="1">
      <c r="A22" s="105"/>
      <c r="B22" s="106">
        <v>581</v>
      </c>
      <c r="C22" s="107" t="s">
        <v>77</v>
      </c>
      <c r="D22" s="108">
        <v>109965</v>
      </c>
      <c r="E22" s="108">
        <v>0</v>
      </c>
      <c r="F22" s="108">
        <v>0</v>
      </c>
      <c r="G22" s="108">
        <v>0</v>
      </c>
      <c r="H22" s="108">
        <v>0</v>
      </c>
      <c r="I22" s="108">
        <v>0</v>
      </c>
      <c r="J22" s="108">
        <v>0</v>
      </c>
      <c r="K22" s="108">
        <v>0</v>
      </c>
      <c r="L22" s="108">
        <v>0</v>
      </c>
      <c r="M22" s="108">
        <v>0</v>
      </c>
      <c r="N22" s="108">
        <v>0</v>
      </c>
      <c r="O22" s="108">
        <f>SUM(D22:N22)</f>
        <v>109965</v>
      </c>
      <c r="P22" s="109">
        <f t="shared" si="1"/>
        <v>65.183758150563136</v>
      </c>
      <c r="Q22" s="110"/>
    </row>
    <row r="23" spans="1:120" ht="16.5" thickBot="1">
      <c r="A23" s="118" t="s">
        <v>10</v>
      </c>
      <c r="B23" s="119"/>
      <c r="C23" s="120"/>
      <c r="D23" s="121">
        <f>SUM(D5,D7,D12,D15,D17,D19,D21)</f>
        <v>1644814</v>
      </c>
      <c r="E23" s="121">
        <f t="shared" ref="E23:N23" si="11">SUM(E5,E7,E12,E15,E17,E19,E21)</f>
        <v>292760</v>
      </c>
      <c r="F23" s="121">
        <f t="shared" si="11"/>
        <v>0</v>
      </c>
      <c r="G23" s="121">
        <f t="shared" si="11"/>
        <v>85671</v>
      </c>
      <c r="H23" s="121">
        <f t="shared" si="11"/>
        <v>0</v>
      </c>
      <c r="I23" s="121">
        <f t="shared" si="11"/>
        <v>1906050</v>
      </c>
      <c r="J23" s="121">
        <f t="shared" si="11"/>
        <v>0</v>
      </c>
      <c r="K23" s="121">
        <f t="shared" si="11"/>
        <v>0</v>
      </c>
      <c r="L23" s="121">
        <f t="shared" si="11"/>
        <v>0</v>
      </c>
      <c r="M23" s="121">
        <f t="shared" si="11"/>
        <v>0</v>
      </c>
      <c r="N23" s="121">
        <f t="shared" si="11"/>
        <v>0</v>
      </c>
      <c r="O23" s="121">
        <f>SUM(D23:N23)</f>
        <v>3929295</v>
      </c>
      <c r="P23" s="122">
        <f t="shared" si="1"/>
        <v>2329.1612329579134</v>
      </c>
      <c r="Q23" s="103"/>
      <c r="R23" s="12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93"/>
      <c r="AN23" s="93"/>
      <c r="AO23" s="93"/>
      <c r="AP23" s="93"/>
      <c r="AQ23" s="93"/>
      <c r="AR23" s="93"/>
      <c r="AS23" s="93"/>
      <c r="AT23" s="93"/>
      <c r="AU23" s="93"/>
      <c r="AV23" s="93"/>
      <c r="AW23" s="93"/>
      <c r="AX23" s="93"/>
      <c r="AY23" s="93"/>
      <c r="AZ23" s="93"/>
      <c r="BA23" s="93"/>
      <c r="BB23" s="93"/>
      <c r="BC23" s="93"/>
      <c r="BD23" s="93"/>
      <c r="BE23" s="93"/>
      <c r="BF23" s="93"/>
      <c r="BG23" s="93"/>
      <c r="BH23" s="93"/>
      <c r="BI23" s="93"/>
      <c r="BJ23" s="93"/>
      <c r="BK23" s="93"/>
      <c r="BL23" s="93"/>
      <c r="BM23" s="93"/>
      <c r="BN23" s="93"/>
      <c r="BO23" s="93"/>
      <c r="BP23" s="93"/>
      <c r="BQ23" s="93"/>
      <c r="BR23" s="93"/>
      <c r="BS23" s="93"/>
      <c r="BT23" s="93"/>
      <c r="BU23" s="93"/>
      <c r="BV23" s="93"/>
      <c r="BW23" s="93"/>
      <c r="BX23" s="93"/>
      <c r="BY23" s="93"/>
      <c r="BZ23" s="93"/>
      <c r="CA23" s="93"/>
      <c r="CB23" s="93"/>
      <c r="CC23" s="93"/>
      <c r="CD23" s="93"/>
      <c r="CE23" s="93"/>
      <c r="CF23" s="93"/>
      <c r="CG23" s="93"/>
      <c r="CH23" s="93"/>
      <c r="CI23" s="93"/>
      <c r="CJ23" s="93"/>
      <c r="CK23" s="93"/>
      <c r="CL23" s="93"/>
      <c r="CM23" s="93"/>
      <c r="CN23" s="93"/>
      <c r="CO23" s="93"/>
      <c r="CP23" s="93"/>
      <c r="CQ23" s="93"/>
      <c r="CR23" s="93"/>
      <c r="CS23" s="93"/>
      <c r="CT23" s="93"/>
      <c r="CU23" s="93"/>
      <c r="CV23" s="93"/>
      <c r="CW23" s="93"/>
      <c r="CX23" s="93"/>
      <c r="CY23" s="93"/>
      <c r="CZ23" s="93"/>
      <c r="DA23" s="93"/>
      <c r="DB23" s="93"/>
      <c r="DC23" s="93"/>
      <c r="DD23" s="93"/>
      <c r="DE23" s="93"/>
      <c r="DF23" s="93"/>
      <c r="DG23" s="93"/>
      <c r="DH23" s="93"/>
      <c r="DI23" s="93"/>
      <c r="DJ23" s="93"/>
      <c r="DK23" s="93"/>
      <c r="DL23" s="93"/>
      <c r="DM23" s="93"/>
      <c r="DN23" s="93"/>
      <c r="DO23" s="93"/>
      <c r="DP23" s="93"/>
    </row>
    <row r="24" spans="1:120">
      <c r="A24" s="124"/>
      <c r="B24" s="125"/>
      <c r="C24" s="125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7"/>
    </row>
    <row r="25" spans="1:120">
      <c r="A25" s="128"/>
      <c r="B25" s="129"/>
      <c r="C25" s="129"/>
      <c r="D25" s="130"/>
      <c r="E25" s="130"/>
      <c r="F25" s="130"/>
      <c r="G25" s="130"/>
      <c r="H25" s="130"/>
      <c r="I25" s="130"/>
      <c r="J25" s="130"/>
      <c r="K25" s="130"/>
      <c r="L25" s="130"/>
      <c r="M25" s="133" t="s">
        <v>83</v>
      </c>
      <c r="N25" s="133"/>
      <c r="O25" s="133"/>
      <c r="P25" s="131">
        <v>1687</v>
      </c>
    </row>
    <row r="26" spans="1:120">
      <c r="A26" s="134"/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6"/>
    </row>
    <row r="27" spans="1:120" ht="15.75" customHeight="1" thickBot="1">
      <c r="A27" s="137" t="s">
        <v>40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9"/>
    </row>
  </sheetData>
  <mergeCells count="10">
    <mergeCell ref="M25:O25"/>
    <mergeCell ref="A26:P26"/>
    <mergeCell ref="A27:P2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78" t="s">
        <v>35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80"/>
      <c r="P1" s="45"/>
      <c r="Q1" s="46"/>
    </row>
    <row r="2" spans="1:133" ht="24" thickBot="1">
      <c r="A2" s="181" t="s">
        <v>50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3"/>
      <c r="P2" s="45"/>
      <c r="Q2" s="46"/>
    </row>
    <row r="3" spans="1:133" ht="18" customHeight="1">
      <c r="A3" s="184" t="s">
        <v>12</v>
      </c>
      <c r="B3" s="185"/>
      <c r="C3" s="186"/>
      <c r="D3" s="190" t="s">
        <v>6</v>
      </c>
      <c r="E3" s="191"/>
      <c r="F3" s="191"/>
      <c r="G3" s="191"/>
      <c r="H3" s="192"/>
      <c r="I3" s="190" t="s">
        <v>7</v>
      </c>
      <c r="J3" s="192"/>
      <c r="K3" s="190" t="s">
        <v>9</v>
      </c>
      <c r="L3" s="192"/>
      <c r="M3" s="47"/>
      <c r="N3" s="48"/>
      <c r="O3" s="193" t="s">
        <v>17</v>
      </c>
      <c r="P3" s="49"/>
      <c r="Q3" s="46"/>
    </row>
    <row r="4" spans="1:133" ht="32.25" customHeight="1" thickBot="1">
      <c r="A4" s="187"/>
      <c r="B4" s="188"/>
      <c r="C4" s="189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94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SUM(D6:D6)</f>
        <v>129490</v>
      </c>
      <c r="E5" s="56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22" si="1">SUM(D5:M5)</f>
        <v>129490</v>
      </c>
      <c r="O5" s="58">
        <f t="shared" ref="O5:O22" si="2">(N5/O$24)</f>
        <v>67.548252477829948</v>
      </c>
      <c r="P5" s="59"/>
    </row>
    <row r="6" spans="1:133">
      <c r="A6" s="61"/>
      <c r="B6" s="62">
        <v>513</v>
      </c>
      <c r="C6" s="63" t="s">
        <v>19</v>
      </c>
      <c r="D6" s="64">
        <v>129490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129490</v>
      </c>
      <c r="O6" s="65">
        <f t="shared" si="2"/>
        <v>67.548252477829948</v>
      </c>
      <c r="P6" s="66"/>
    </row>
    <row r="7" spans="1:133" ht="15.75">
      <c r="A7" s="67" t="s">
        <v>20</v>
      </c>
      <c r="B7" s="68"/>
      <c r="C7" s="69"/>
      <c r="D7" s="70">
        <f t="shared" ref="D7:M7" si="3">SUM(D8:D10)</f>
        <v>467098</v>
      </c>
      <c r="E7" s="70">
        <f t="shared" si="3"/>
        <v>0</v>
      </c>
      <c r="F7" s="70">
        <f t="shared" si="3"/>
        <v>0</v>
      </c>
      <c r="G7" s="70">
        <f t="shared" si="3"/>
        <v>0</v>
      </c>
      <c r="H7" s="70">
        <f t="shared" si="3"/>
        <v>0</v>
      </c>
      <c r="I7" s="70">
        <f t="shared" si="3"/>
        <v>0</v>
      </c>
      <c r="J7" s="70">
        <f t="shared" si="3"/>
        <v>0</v>
      </c>
      <c r="K7" s="70">
        <f t="shared" si="3"/>
        <v>0</v>
      </c>
      <c r="L7" s="70">
        <f t="shared" si="3"/>
        <v>0</v>
      </c>
      <c r="M7" s="70">
        <f t="shared" si="3"/>
        <v>0</v>
      </c>
      <c r="N7" s="71">
        <f t="shared" si="1"/>
        <v>467098</v>
      </c>
      <c r="O7" s="72">
        <f t="shared" si="2"/>
        <v>243.66092853416797</v>
      </c>
      <c r="P7" s="73"/>
    </row>
    <row r="8" spans="1:133">
      <c r="A8" s="61"/>
      <c r="B8" s="62">
        <v>521</v>
      </c>
      <c r="C8" s="63" t="s">
        <v>21</v>
      </c>
      <c r="D8" s="64">
        <v>415783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1"/>
        <v>415783</v>
      </c>
      <c r="O8" s="65">
        <f t="shared" si="2"/>
        <v>216.8925404277517</v>
      </c>
      <c r="P8" s="66"/>
    </row>
    <row r="9" spans="1:133">
      <c r="A9" s="61"/>
      <c r="B9" s="62">
        <v>522</v>
      </c>
      <c r="C9" s="63" t="s">
        <v>22</v>
      </c>
      <c r="D9" s="64">
        <v>47213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1"/>
        <v>47213</v>
      </c>
      <c r="O9" s="65">
        <f t="shared" si="2"/>
        <v>24.628586332811686</v>
      </c>
      <c r="P9" s="66"/>
    </row>
    <row r="10" spans="1:133">
      <c r="A10" s="61"/>
      <c r="B10" s="62">
        <v>526</v>
      </c>
      <c r="C10" s="63" t="s">
        <v>23</v>
      </c>
      <c r="D10" s="64">
        <v>4102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1"/>
        <v>4102</v>
      </c>
      <c r="O10" s="65">
        <f t="shared" si="2"/>
        <v>2.1398017736045905</v>
      </c>
      <c r="P10" s="66"/>
    </row>
    <row r="11" spans="1:133" ht="15.75">
      <c r="A11" s="67" t="s">
        <v>24</v>
      </c>
      <c r="B11" s="68"/>
      <c r="C11" s="69"/>
      <c r="D11" s="70">
        <f t="shared" ref="D11:M11" si="4">SUM(D12:D13)</f>
        <v>18311</v>
      </c>
      <c r="E11" s="70">
        <f t="shared" si="4"/>
        <v>0</v>
      </c>
      <c r="F11" s="70">
        <f t="shared" si="4"/>
        <v>0</v>
      </c>
      <c r="G11" s="70">
        <f t="shared" si="4"/>
        <v>0</v>
      </c>
      <c r="H11" s="70">
        <f t="shared" si="4"/>
        <v>0</v>
      </c>
      <c r="I11" s="70">
        <f t="shared" si="4"/>
        <v>1392729</v>
      </c>
      <c r="J11" s="70">
        <f t="shared" si="4"/>
        <v>0</v>
      </c>
      <c r="K11" s="70">
        <f t="shared" si="4"/>
        <v>0</v>
      </c>
      <c r="L11" s="70">
        <f t="shared" si="4"/>
        <v>0</v>
      </c>
      <c r="M11" s="70">
        <f t="shared" si="4"/>
        <v>0</v>
      </c>
      <c r="N11" s="71">
        <f t="shared" si="1"/>
        <v>1411040</v>
      </c>
      <c r="O11" s="72">
        <f t="shared" si="2"/>
        <v>736.06677099634851</v>
      </c>
      <c r="P11" s="73"/>
    </row>
    <row r="12" spans="1:133">
      <c r="A12" s="61"/>
      <c r="B12" s="62">
        <v>534</v>
      </c>
      <c r="C12" s="63" t="s">
        <v>51</v>
      </c>
      <c r="D12" s="64">
        <v>18311</v>
      </c>
      <c r="E12" s="64">
        <v>0</v>
      </c>
      <c r="F12" s="64">
        <v>0</v>
      </c>
      <c r="G12" s="64">
        <v>0</v>
      </c>
      <c r="H12" s="64">
        <v>0</v>
      </c>
      <c r="I12" s="64">
        <v>208806</v>
      </c>
      <c r="J12" s="64">
        <v>0</v>
      </c>
      <c r="K12" s="64">
        <v>0</v>
      </c>
      <c r="L12" s="64">
        <v>0</v>
      </c>
      <c r="M12" s="64">
        <v>0</v>
      </c>
      <c r="N12" s="64">
        <f t="shared" si="1"/>
        <v>227117</v>
      </c>
      <c r="O12" s="65">
        <f t="shared" si="2"/>
        <v>118.47522170057381</v>
      </c>
      <c r="P12" s="66"/>
    </row>
    <row r="13" spans="1:133">
      <c r="A13" s="61"/>
      <c r="B13" s="62">
        <v>536</v>
      </c>
      <c r="C13" s="63" t="s">
        <v>52</v>
      </c>
      <c r="D13" s="64">
        <v>0</v>
      </c>
      <c r="E13" s="64">
        <v>0</v>
      </c>
      <c r="F13" s="64">
        <v>0</v>
      </c>
      <c r="G13" s="64">
        <v>0</v>
      </c>
      <c r="H13" s="64">
        <v>0</v>
      </c>
      <c r="I13" s="64">
        <v>1183923</v>
      </c>
      <c r="J13" s="64">
        <v>0</v>
      </c>
      <c r="K13" s="64">
        <v>0</v>
      </c>
      <c r="L13" s="64">
        <v>0</v>
      </c>
      <c r="M13" s="64">
        <v>0</v>
      </c>
      <c r="N13" s="64">
        <f t="shared" si="1"/>
        <v>1183923</v>
      </c>
      <c r="O13" s="65">
        <f t="shared" si="2"/>
        <v>617.5915492957746</v>
      </c>
      <c r="P13" s="66"/>
    </row>
    <row r="14" spans="1:133" ht="15.75">
      <c r="A14" s="67" t="s">
        <v>28</v>
      </c>
      <c r="B14" s="68"/>
      <c r="C14" s="69"/>
      <c r="D14" s="70">
        <f t="shared" ref="D14:M14" si="5">SUM(D15:D15)</f>
        <v>108588</v>
      </c>
      <c r="E14" s="70">
        <f t="shared" si="5"/>
        <v>180342</v>
      </c>
      <c r="F14" s="70">
        <f t="shared" si="5"/>
        <v>0</v>
      </c>
      <c r="G14" s="70">
        <f t="shared" si="5"/>
        <v>0</v>
      </c>
      <c r="H14" s="70">
        <f t="shared" si="5"/>
        <v>0</v>
      </c>
      <c r="I14" s="70">
        <f t="shared" si="5"/>
        <v>0</v>
      </c>
      <c r="J14" s="70">
        <f t="shared" si="5"/>
        <v>0</v>
      </c>
      <c r="K14" s="70">
        <f t="shared" si="5"/>
        <v>0</v>
      </c>
      <c r="L14" s="70">
        <f t="shared" si="5"/>
        <v>0</v>
      </c>
      <c r="M14" s="70">
        <f t="shared" si="5"/>
        <v>0</v>
      </c>
      <c r="N14" s="70">
        <f t="shared" si="1"/>
        <v>288930</v>
      </c>
      <c r="O14" s="72">
        <f t="shared" si="2"/>
        <v>150.71987480438185</v>
      </c>
      <c r="P14" s="73"/>
    </row>
    <row r="15" spans="1:133">
      <c r="A15" s="61"/>
      <c r="B15" s="62">
        <v>541</v>
      </c>
      <c r="C15" s="63" t="s">
        <v>53</v>
      </c>
      <c r="D15" s="64">
        <v>108588</v>
      </c>
      <c r="E15" s="64">
        <v>180342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4">
        <f t="shared" si="1"/>
        <v>288930</v>
      </c>
      <c r="O15" s="65">
        <f t="shared" si="2"/>
        <v>150.71987480438185</v>
      </c>
      <c r="P15" s="66"/>
    </row>
    <row r="16" spans="1:133" ht="15.75">
      <c r="A16" s="67" t="s">
        <v>30</v>
      </c>
      <c r="B16" s="68"/>
      <c r="C16" s="69"/>
      <c r="D16" s="70">
        <f t="shared" ref="D16:M16" si="6">SUM(D17:D17)</f>
        <v>5213</v>
      </c>
      <c r="E16" s="70">
        <f t="shared" si="6"/>
        <v>0</v>
      </c>
      <c r="F16" s="70">
        <f t="shared" si="6"/>
        <v>0</v>
      </c>
      <c r="G16" s="70">
        <f t="shared" si="6"/>
        <v>0</v>
      </c>
      <c r="H16" s="70">
        <f t="shared" si="6"/>
        <v>0</v>
      </c>
      <c r="I16" s="70">
        <f t="shared" si="6"/>
        <v>0</v>
      </c>
      <c r="J16" s="70">
        <f t="shared" si="6"/>
        <v>0</v>
      </c>
      <c r="K16" s="70">
        <f t="shared" si="6"/>
        <v>0</v>
      </c>
      <c r="L16" s="70">
        <f t="shared" si="6"/>
        <v>0</v>
      </c>
      <c r="M16" s="70">
        <f t="shared" si="6"/>
        <v>0</v>
      </c>
      <c r="N16" s="70">
        <f t="shared" si="1"/>
        <v>5213</v>
      </c>
      <c r="O16" s="72">
        <f t="shared" si="2"/>
        <v>2.7193531559728741</v>
      </c>
      <c r="P16" s="73"/>
    </row>
    <row r="17" spans="1:119">
      <c r="A17" s="61"/>
      <c r="B17" s="62">
        <v>562</v>
      </c>
      <c r="C17" s="63" t="s">
        <v>54</v>
      </c>
      <c r="D17" s="64">
        <v>5213</v>
      </c>
      <c r="E17" s="64">
        <v>0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f t="shared" si="1"/>
        <v>5213</v>
      </c>
      <c r="O17" s="65">
        <f t="shared" si="2"/>
        <v>2.7193531559728741</v>
      </c>
      <c r="P17" s="66"/>
    </row>
    <row r="18" spans="1:119" ht="15.75">
      <c r="A18" s="67" t="s">
        <v>32</v>
      </c>
      <c r="B18" s="68"/>
      <c r="C18" s="69"/>
      <c r="D18" s="70">
        <f t="shared" ref="D18:M18" si="7">SUM(D19:D19)</f>
        <v>189161</v>
      </c>
      <c r="E18" s="70">
        <f t="shared" si="7"/>
        <v>0</v>
      </c>
      <c r="F18" s="70">
        <f t="shared" si="7"/>
        <v>0</v>
      </c>
      <c r="G18" s="70">
        <f t="shared" si="7"/>
        <v>0</v>
      </c>
      <c r="H18" s="70">
        <f t="shared" si="7"/>
        <v>0</v>
      </c>
      <c r="I18" s="70">
        <f t="shared" si="7"/>
        <v>0</v>
      </c>
      <c r="J18" s="70">
        <f t="shared" si="7"/>
        <v>0</v>
      </c>
      <c r="K18" s="70">
        <f t="shared" si="7"/>
        <v>0</v>
      </c>
      <c r="L18" s="70">
        <f t="shared" si="7"/>
        <v>0</v>
      </c>
      <c r="M18" s="70">
        <f t="shared" si="7"/>
        <v>0</v>
      </c>
      <c r="N18" s="70">
        <f t="shared" si="1"/>
        <v>189161</v>
      </c>
      <c r="O18" s="72">
        <f t="shared" si="2"/>
        <v>98.675534689619198</v>
      </c>
      <c r="P18" s="66"/>
    </row>
    <row r="19" spans="1:119">
      <c r="A19" s="61"/>
      <c r="B19" s="62">
        <v>572</v>
      </c>
      <c r="C19" s="63" t="s">
        <v>55</v>
      </c>
      <c r="D19" s="64">
        <v>189161</v>
      </c>
      <c r="E19" s="64">
        <v>0</v>
      </c>
      <c r="F19" s="64">
        <v>0</v>
      </c>
      <c r="G19" s="64">
        <v>0</v>
      </c>
      <c r="H19" s="64">
        <v>0</v>
      </c>
      <c r="I19" s="64">
        <v>0</v>
      </c>
      <c r="J19" s="64">
        <v>0</v>
      </c>
      <c r="K19" s="64">
        <v>0</v>
      </c>
      <c r="L19" s="64">
        <v>0</v>
      </c>
      <c r="M19" s="64">
        <v>0</v>
      </c>
      <c r="N19" s="64">
        <f t="shared" si="1"/>
        <v>189161</v>
      </c>
      <c r="O19" s="65">
        <f t="shared" si="2"/>
        <v>98.675534689619198</v>
      </c>
      <c r="P19" s="66"/>
    </row>
    <row r="20" spans="1:119" ht="15.75">
      <c r="A20" s="67" t="s">
        <v>56</v>
      </c>
      <c r="B20" s="68"/>
      <c r="C20" s="69"/>
      <c r="D20" s="70">
        <f t="shared" ref="D20:M20" si="8">SUM(D21:D21)</f>
        <v>40377</v>
      </c>
      <c r="E20" s="70">
        <f t="shared" si="8"/>
        <v>0</v>
      </c>
      <c r="F20" s="70">
        <f t="shared" si="8"/>
        <v>0</v>
      </c>
      <c r="G20" s="70">
        <f t="shared" si="8"/>
        <v>0</v>
      </c>
      <c r="H20" s="70">
        <f t="shared" si="8"/>
        <v>0</v>
      </c>
      <c r="I20" s="70">
        <f t="shared" si="8"/>
        <v>0</v>
      </c>
      <c r="J20" s="70">
        <f t="shared" si="8"/>
        <v>0</v>
      </c>
      <c r="K20" s="70">
        <f t="shared" si="8"/>
        <v>0</v>
      </c>
      <c r="L20" s="70">
        <f t="shared" si="8"/>
        <v>0</v>
      </c>
      <c r="M20" s="70">
        <f t="shared" si="8"/>
        <v>0</v>
      </c>
      <c r="N20" s="70">
        <f t="shared" si="1"/>
        <v>40377</v>
      </c>
      <c r="O20" s="72">
        <f t="shared" si="2"/>
        <v>21.062597809076681</v>
      </c>
      <c r="P20" s="66"/>
    </row>
    <row r="21" spans="1:119" ht="15.75" thickBot="1">
      <c r="A21" s="61"/>
      <c r="B21" s="62">
        <v>581</v>
      </c>
      <c r="C21" s="63" t="s">
        <v>57</v>
      </c>
      <c r="D21" s="64">
        <v>40377</v>
      </c>
      <c r="E21" s="64">
        <v>0</v>
      </c>
      <c r="F21" s="64">
        <v>0</v>
      </c>
      <c r="G21" s="64">
        <v>0</v>
      </c>
      <c r="H21" s="64">
        <v>0</v>
      </c>
      <c r="I21" s="64">
        <v>0</v>
      </c>
      <c r="J21" s="64">
        <v>0</v>
      </c>
      <c r="K21" s="64">
        <v>0</v>
      </c>
      <c r="L21" s="64">
        <v>0</v>
      </c>
      <c r="M21" s="64">
        <v>0</v>
      </c>
      <c r="N21" s="64">
        <f t="shared" si="1"/>
        <v>40377</v>
      </c>
      <c r="O21" s="65">
        <f t="shared" si="2"/>
        <v>21.062597809076681</v>
      </c>
      <c r="P21" s="66"/>
    </row>
    <row r="22" spans="1:119" ht="16.5" thickBot="1">
      <c r="A22" s="74" t="s">
        <v>10</v>
      </c>
      <c r="B22" s="75"/>
      <c r="C22" s="76"/>
      <c r="D22" s="77">
        <f>SUM(D5,D7,D11,D14,D16,D18,D20)</f>
        <v>958238</v>
      </c>
      <c r="E22" s="77">
        <f t="shared" ref="E22:M22" si="9">SUM(E5,E7,E11,E14,E16,E18,E20)</f>
        <v>180342</v>
      </c>
      <c r="F22" s="77">
        <f t="shared" si="9"/>
        <v>0</v>
      </c>
      <c r="G22" s="77">
        <f t="shared" si="9"/>
        <v>0</v>
      </c>
      <c r="H22" s="77">
        <f t="shared" si="9"/>
        <v>0</v>
      </c>
      <c r="I22" s="77">
        <f t="shared" si="9"/>
        <v>1392729</v>
      </c>
      <c r="J22" s="77">
        <f t="shared" si="9"/>
        <v>0</v>
      </c>
      <c r="K22" s="77">
        <f t="shared" si="9"/>
        <v>0</v>
      </c>
      <c r="L22" s="77">
        <f t="shared" si="9"/>
        <v>0</v>
      </c>
      <c r="M22" s="77">
        <f t="shared" si="9"/>
        <v>0</v>
      </c>
      <c r="N22" s="77">
        <f t="shared" si="1"/>
        <v>2531309</v>
      </c>
      <c r="O22" s="78">
        <f t="shared" si="2"/>
        <v>1320.4533124673969</v>
      </c>
      <c r="P22" s="59"/>
      <c r="Q22" s="79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  <c r="AY22" s="80"/>
      <c r="AZ22" s="80"/>
      <c r="BA22" s="80"/>
      <c r="BB22" s="80"/>
      <c r="BC22" s="80"/>
      <c r="BD22" s="80"/>
      <c r="BE22" s="80"/>
      <c r="BF22" s="80"/>
      <c r="BG22" s="80"/>
      <c r="BH22" s="80"/>
      <c r="BI22" s="80"/>
      <c r="BJ22" s="80"/>
      <c r="BK22" s="80"/>
      <c r="BL22" s="80"/>
      <c r="BM22" s="80"/>
      <c r="BN22" s="80"/>
      <c r="BO22" s="80"/>
      <c r="BP22" s="80"/>
      <c r="BQ22" s="80"/>
      <c r="BR22" s="80"/>
      <c r="BS22" s="80"/>
      <c r="BT22" s="80"/>
      <c r="BU22" s="80"/>
      <c r="BV22" s="80"/>
      <c r="BW22" s="80"/>
      <c r="BX22" s="80"/>
      <c r="BY22" s="80"/>
      <c r="BZ22" s="80"/>
      <c r="CA22" s="80"/>
      <c r="CB22" s="80"/>
      <c r="CC22" s="80"/>
      <c r="CD22" s="80"/>
      <c r="CE22" s="80"/>
      <c r="CF22" s="80"/>
      <c r="CG22" s="80"/>
      <c r="CH22" s="80"/>
      <c r="CI22" s="80"/>
      <c r="CJ22" s="80"/>
      <c r="CK22" s="80"/>
      <c r="CL22" s="80"/>
      <c r="CM22" s="80"/>
      <c r="CN22" s="80"/>
      <c r="CO22" s="80"/>
      <c r="CP22" s="80"/>
      <c r="CQ22" s="80"/>
      <c r="CR22" s="80"/>
      <c r="CS22" s="80"/>
      <c r="CT22" s="80"/>
      <c r="CU22" s="80"/>
      <c r="CV22" s="80"/>
      <c r="CW22" s="80"/>
      <c r="CX22" s="80"/>
      <c r="CY22" s="80"/>
      <c r="CZ22" s="80"/>
      <c r="DA22" s="80"/>
      <c r="DB22" s="80"/>
      <c r="DC22" s="80"/>
      <c r="DD22" s="80"/>
      <c r="DE22" s="80"/>
      <c r="DF22" s="80"/>
      <c r="DG22" s="80"/>
      <c r="DH22" s="80"/>
      <c r="DI22" s="80"/>
      <c r="DJ22" s="80"/>
      <c r="DK22" s="80"/>
      <c r="DL22" s="80"/>
      <c r="DM22" s="80"/>
      <c r="DN22" s="80"/>
      <c r="DO22" s="80"/>
    </row>
    <row r="23" spans="1:119">
      <c r="A23" s="81"/>
      <c r="B23" s="82"/>
      <c r="C23" s="82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4"/>
    </row>
    <row r="24" spans="1:119">
      <c r="A24" s="85"/>
      <c r="B24" s="86"/>
      <c r="C24" s="86"/>
      <c r="D24" s="87"/>
      <c r="E24" s="87"/>
      <c r="F24" s="87"/>
      <c r="G24" s="87"/>
      <c r="H24" s="87"/>
      <c r="I24" s="87"/>
      <c r="J24" s="87"/>
      <c r="K24" s="87"/>
      <c r="L24" s="171" t="s">
        <v>58</v>
      </c>
      <c r="M24" s="171"/>
      <c r="N24" s="171"/>
      <c r="O24" s="88">
        <v>1917</v>
      </c>
    </row>
    <row r="25" spans="1:119">
      <c r="A25" s="172"/>
      <c r="B25" s="173"/>
      <c r="C25" s="173"/>
      <c r="D25" s="173"/>
      <c r="E25" s="173"/>
      <c r="F25" s="173"/>
      <c r="G25" s="173"/>
      <c r="H25" s="173"/>
      <c r="I25" s="173"/>
      <c r="J25" s="173"/>
      <c r="K25" s="173"/>
      <c r="L25" s="173"/>
      <c r="M25" s="173"/>
      <c r="N25" s="173"/>
      <c r="O25" s="174"/>
    </row>
    <row r="26" spans="1:119" ht="15.75" customHeight="1" thickBot="1">
      <c r="A26" s="175" t="s">
        <v>40</v>
      </c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76"/>
      <c r="O26" s="177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17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108707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108707</v>
      </c>
      <c r="O5" s="30">
        <f t="shared" ref="O5:O20" si="2">(N5/O$22)</f>
        <v>56.441848390446523</v>
      </c>
      <c r="P5" s="6"/>
    </row>
    <row r="6" spans="1:133">
      <c r="A6" s="12"/>
      <c r="B6" s="42">
        <v>513</v>
      </c>
      <c r="C6" s="19" t="s">
        <v>19</v>
      </c>
      <c r="D6" s="43">
        <v>108707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108707</v>
      </c>
      <c r="O6" s="44">
        <f t="shared" si="2"/>
        <v>56.441848390446523</v>
      </c>
      <c r="P6" s="9"/>
    </row>
    <row r="7" spans="1:133" ht="15.75">
      <c r="A7" s="26" t="s">
        <v>20</v>
      </c>
      <c r="B7" s="27"/>
      <c r="C7" s="28"/>
      <c r="D7" s="29">
        <f t="shared" ref="D7:M7" si="3">SUM(D8:D10)</f>
        <v>467944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467944</v>
      </c>
      <c r="O7" s="41">
        <f t="shared" si="2"/>
        <v>242.96157840083075</v>
      </c>
      <c r="P7" s="10"/>
    </row>
    <row r="8" spans="1:133">
      <c r="A8" s="12"/>
      <c r="B8" s="42">
        <v>521</v>
      </c>
      <c r="C8" s="19" t="s">
        <v>21</v>
      </c>
      <c r="D8" s="43">
        <v>417622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417622</v>
      </c>
      <c r="O8" s="44">
        <f t="shared" si="2"/>
        <v>216.83385254413292</v>
      </c>
      <c r="P8" s="9"/>
    </row>
    <row r="9" spans="1:133">
      <c r="A9" s="12"/>
      <c r="B9" s="42">
        <v>522</v>
      </c>
      <c r="C9" s="19" t="s">
        <v>22</v>
      </c>
      <c r="D9" s="43">
        <v>46362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46362</v>
      </c>
      <c r="O9" s="44">
        <f t="shared" si="2"/>
        <v>24.07165109034268</v>
      </c>
      <c r="P9" s="9"/>
    </row>
    <row r="10" spans="1:133">
      <c r="A10" s="12"/>
      <c r="B10" s="42">
        <v>526</v>
      </c>
      <c r="C10" s="19" t="s">
        <v>23</v>
      </c>
      <c r="D10" s="43">
        <v>3960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3960</v>
      </c>
      <c r="O10" s="44">
        <f t="shared" si="2"/>
        <v>2.05607476635514</v>
      </c>
      <c r="P10" s="9"/>
    </row>
    <row r="11" spans="1:133" ht="15.75">
      <c r="A11" s="26" t="s">
        <v>24</v>
      </c>
      <c r="B11" s="27"/>
      <c r="C11" s="28"/>
      <c r="D11" s="29">
        <f t="shared" ref="D11:M11" si="4">SUM(D12:D13)</f>
        <v>18044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1362524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1380568</v>
      </c>
      <c r="O11" s="41">
        <f t="shared" si="2"/>
        <v>716.80581516095538</v>
      </c>
      <c r="P11" s="10"/>
    </row>
    <row r="12" spans="1:133">
      <c r="A12" s="12"/>
      <c r="B12" s="42">
        <v>534</v>
      </c>
      <c r="C12" s="19" t="s">
        <v>25</v>
      </c>
      <c r="D12" s="43">
        <v>18044</v>
      </c>
      <c r="E12" s="43">
        <v>0</v>
      </c>
      <c r="F12" s="43">
        <v>0</v>
      </c>
      <c r="G12" s="43">
        <v>0</v>
      </c>
      <c r="H12" s="43">
        <v>0</v>
      </c>
      <c r="I12" s="43">
        <v>212879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230923</v>
      </c>
      <c r="O12" s="44">
        <f t="shared" si="2"/>
        <v>119.89771547248182</v>
      </c>
      <c r="P12" s="9"/>
    </row>
    <row r="13" spans="1:133">
      <c r="A13" s="12"/>
      <c r="B13" s="42">
        <v>536</v>
      </c>
      <c r="C13" s="19" t="s">
        <v>27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1149645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1149645</v>
      </c>
      <c r="O13" s="44">
        <f t="shared" si="2"/>
        <v>596.9080996884735</v>
      </c>
      <c r="P13" s="9"/>
    </row>
    <row r="14" spans="1:133" ht="15.75">
      <c r="A14" s="26" t="s">
        <v>28</v>
      </c>
      <c r="B14" s="27"/>
      <c r="C14" s="28"/>
      <c r="D14" s="29">
        <f t="shared" ref="D14:M14" si="5">SUM(D15:D15)</f>
        <v>104203</v>
      </c>
      <c r="E14" s="29">
        <f t="shared" si="5"/>
        <v>93719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197922</v>
      </c>
      <c r="O14" s="41">
        <f t="shared" si="2"/>
        <v>102.7632398753894</v>
      </c>
      <c r="P14" s="10"/>
    </row>
    <row r="15" spans="1:133">
      <c r="A15" s="12"/>
      <c r="B15" s="42">
        <v>541</v>
      </c>
      <c r="C15" s="19" t="s">
        <v>29</v>
      </c>
      <c r="D15" s="43">
        <v>104203</v>
      </c>
      <c r="E15" s="43">
        <v>93719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197922</v>
      </c>
      <c r="O15" s="44">
        <f t="shared" si="2"/>
        <v>102.7632398753894</v>
      </c>
      <c r="P15" s="9"/>
    </row>
    <row r="16" spans="1:133" ht="15.75">
      <c r="A16" s="26" t="s">
        <v>30</v>
      </c>
      <c r="B16" s="27"/>
      <c r="C16" s="28"/>
      <c r="D16" s="29">
        <f t="shared" ref="D16:M16" si="6">SUM(D17:D17)</f>
        <v>5710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5710</v>
      </c>
      <c r="O16" s="41">
        <f t="shared" si="2"/>
        <v>2.964693665628245</v>
      </c>
      <c r="P16" s="10"/>
    </row>
    <row r="17" spans="1:119">
      <c r="A17" s="12"/>
      <c r="B17" s="42">
        <v>562</v>
      </c>
      <c r="C17" s="19" t="s">
        <v>31</v>
      </c>
      <c r="D17" s="43">
        <v>5710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5710</v>
      </c>
      <c r="O17" s="44">
        <f t="shared" si="2"/>
        <v>2.964693665628245</v>
      </c>
      <c r="P17" s="9"/>
    </row>
    <row r="18" spans="1:119" ht="15.75">
      <c r="A18" s="26" t="s">
        <v>32</v>
      </c>
      <c r="B18" s="27"/>
      <c r="C18" s="28"/>
      <c r="D18" s="29">
        <f t="shared" ref="D18:M18" si="7">SUM(D19:D19)</f>
        <v>46859</v>
      </c>
      <c r="E18" s="29">
        <f t="shared" si="7"/>
        <v>0</v>
      </c>
      <c r="F18" s="29">
        <f t="shared" si="7"/>
        <v>0</v>
      </c>
      <c r="G18" s="29">
        <f t="shared" si="7"/>
        <v>0</v>
      </c>
      <c r="H18" s="29">
        <f t="shared" si="7"/>
        <v>0</v>
      </c>
      <c r="I18" s="29">
        <f t="shared" si="7"/>
        <v>0</v>
      </c>
      <c r="J18" s="29">
        <f t="shared" si="7"/>
        <v>0</v>
      </c>
      <c r="K18" s="29">
        <f t="shared" si="7"/>
        <v>0</v>
      </c>
      <c r="L18" s="29">
        <f t="shared" si="7"/>
        <v>0</v>
      </c>
      <c r="M18" s="29">
        <f t="shared" si="7"/>
        <v>0</v>
      </c>
      <c r="N18" s="29">
        <f t="shared" si="1"/>
        <v>46859</v>
      </c>
      <c r="O18" s="41">
        <f t="shared" si="2"/>
        <v>24.32969885773624</v>
      </c>
      <c r="P18" s="9"/>
    </row>
    <row r="19" spans="1:119" ht="15.75" thickBot="1">
      <c r="A19" s="12"/>
      <c r="B19" s="42">
        <v>572</v>
      </c>
      <c r="C19" s="19" t="s">
        <v>33</v>
      </c>
      <c r="D19" s="43">
        <v>46859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46859</v>
      </c>
      <c r="O19" s="44">
        <f t="shared" si="2"/>
        <v>24.32969885773624</v>
      </c>
      <c r="P19" s="9"/>
    </row>
    <row r="20" spans="1:119" ht="16.5" thickBot="1">
      <c r="A20" s="13" t="s">
        <v>10</v>
      </c>
      <c r="B20" s="21"/>
      <c r="C20" s="20"/>
      <c r="D20" s="14">
        <f>SUM(D5,D7,D11,D14,D16,D18)</f>
        <v>751467</v>
      </c>
      <c r="E20" s="14">
        <f t="shared" ref="E20:M20" si="8">SUM(E5,E7,E11,E14,E16,E18)</f>
        <v>93719</v>
      </c>
      <c r="F20" s="14">
        <f t="shared" si="8"/>
        <v>0</v>
      </c>
      <c r="G20" s="14">
        <f t="shared" si="8"/>
        <v>0</v>
      </c>
      <c r="H20" s="14">
        <f t="shared" si="8"/>
        <v>0</v>
      </c>
      <c r="I20" s="14">
        <f t="shared" si="8"/>
        <v>1362524</v>
      </c>
      <c r="J20" s="14">
        <f t="shared" si="8"/>
        <v>0</v>
      </c>
      <c r="K20" s="14">
        <f t="shared" si="8"/>
        <v>0</v>
      </c>
      <c r="L20" s="14">
        <f t="shared" si="8"/>
        <v>0</v>
      </c>
      <c r="M20" s="14">
        <f t="shared" si="8"/>
        <v>0</v>
      </c>
      <c r="N20" s="14">
        <f t="shared" si="1"/>
        <v>2207710</v>
      </c>
      <c r="O20" s="35">
        <f t="shared" si="2"/>
        <v>1146.2668743509864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157" t="s">
        <v>47</v>
      </c>
      <c r="M22" s="157"/>
      <c r="N22" s="157"/>
      <c r="O22" s="39">
        <v>1926</v>
      </c>
    </row>
    <row r="23" spans="1:119">
      <c r="A23" s="158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6"/>
    </row>
    <row r="24" spans="1:119" ht="15.75" customHeight="1" thickBot="1">
      <c r="A24" s="159" t="s">
        <v>40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9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17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126434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126434</v>
      </c>
      <c r="O5" s="30">
        <f t="shared" ref="O5:O22" si="2">(N5/O$24)</f>
        <v>66.33473242392445</v>
      </c>
      <c r="P5" s="6"/>
    </row>
    <row r="6" spans="1:133">
      <c r="A6" s="12"/>
      <c r="B6" s="42">
        <v>513</v>
      </c>
      <c r="C6" s="19" t="s">
        <v>19</v>
      </c>
      <c r="D6" s="43">
        <v>126434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126434</v>
      </c>
      <c r="O6" s="44">
        <f t="shared" si="2"/>
        <v>66.33473242392445</v>
      </c>
      <c r="P6" s="9"/>
    </row>
    <row r="7" spans="1:133" ht="15.75">
      <c r="A7" s="26" t="s">
        <v>20</v>
      </c>
      <c r="B7" s="27"/>
      <c r="C7" s="28"/>
      <c r="D7" s="29">
        <f t="shared" ref="D7:M7" si="3">SUM(D8:D10)</f>
        <v>504099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504099</v>
      </c>
      <c r="O7" s="41">
        <f t="shared" si="2"/>
        <v>264.48006295907658</v>
      </c>
      <c r="P7" s="10"/>
    </row>
    <row r="8" spans="1:133">
      <c r="A8" s="12"/>
      <c r="B8" s="42">
        <v>521</v>
      </c>
      <c r="C8" s="19" t="s">
        <v>21</v>
      </c>
      <c r="D8" s="43">
        <v>456013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456013</v>
      </c>
      <c r="O8" s="44">
        <f t="shared" si="2"/>
        <v>239.25131164742916</v>
      </c>
      <c r="P8" s="9"/>
    </row>
    <row r="9" spans="1:133">
      <c r="A9" s="12"/>
      <c r="B9" s="42">
        <v>522</v>
      </c>
      <c r="C9" s="19" t="s">
        <v>22</v>
      </c>
      <c r="D9" s="43">
        <v>44337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44337</v>
      </c>
      <c r="O9" s="44">
        <f t="shared" si="2"/>
        <v>23.261804826862541</v>
      </c>
      <c r="P9" s="9"/>
    </row>
    <row r="10" spans="1:133">
      <c r="A10" s="12"/>
      <c r="B10" s="42">
        <v>526</v>
      </c>
      <c r="C10" s="19" t="s">
        <v>23</v>
      </c>
      <c r="D10" s="43">
        <v>3749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3749</v>
      </c>
      <c r="O10" s="44">
        <f t="shared" si="2"/>
        <v>1.9669464847848899</v>
      </c>
      <c r="P10" s="9"/>
    </row>
    <row r="11" spans="1:133" ht="15.75">
      <c r="A11" s="26" t="s">
        <v>24</v>
      </c>
      <c r="B11" s="27"/>
      <c r="C11" s="28"/>
      <c r="D11" s="29">
        <f t="shared" ref="D11:M11" si="4">SUM(D12:D13)</f>
        <v>16144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1367522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1383666</v>
      </c>
      <c r="O11" s="41">
        <f t="shared" si="2"/>
        <v>725.95278069254982</v>
      </c>
      <c r="P11" s="10"/>
    </row>
    <row r="12" spans="1:133">
      <c r="A12" s="12"/>
      <c r="B12" s="42">
        <v>534</v>
      </c>
      <c r="C12" s="19" t="s">
        <v>25</v>
      </c>
      <c r="D12" s="43">
        <v>16144</v>
      </c>
      <c r="E12" s="43">
        <v>0</v>
      </c>
      <c r="F12" s="43">
        <v>0</v>
      </c>
      <c r="G12" s="43">
        <v>0</v>
      </c>
      <c r="H12" s="43">
        <v>0</v>
      </c>
      <c r="I12" s="43">
        <v>204638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220782</v>
      </c>
      <c r="O12" s="44">
        <f t="shared" si="2"/>
        <v>115.83525708289612</v>
      </c>
      <c r="P12" s="9"/>
    </row>
    <row r="13" spans="1:133">
      <c r="A13" s="12"/>
      <c r="B13" s="42">
        <v>536</v>
      </c>
      <c r="C13" s="19" t="s">
        <v>27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1162884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1162884</v>
      </c>
      <c r="O13" s="44">
        <f t="shared" si="2"/>
        <v>610.11752360965374</v>
      </c>
      <c r="P13" s="9"/>
    </row>
    <row r="14" spans="1:133" ht="15.75">
      <c r="A14" s="26" t="s">
        <v>28</v>
      </c>
      <c r="B14" s="27"/>
      <c r="C14" s="28"/>
      <c r="D14" s="29">
        <f t="shared" ref="D14:M14" si="5">SUM(D15:D15)</f>
        <v>155765</v>
      </c>
      <c r="E14" s="29">
        <f t="shared" si="5"/>
        <v>126019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281784</v>
      </c>
      <c r="O14" s="41">
        <f t="shared" si="2"/>
        <v>147.84050367261281</v>
      </c>
      <c r="P14" s="10"/>
    </row>
    <row r="15" spans="1:133">
      <c r="A15" s="12"/>
      <c r="B15" s="42">
        <v>541</v>
      </c>
      <c r="C15" s="19" t="s">
        <v>29</v>
      </c>
      <c r="D15" s="43">
        <v>155765</v>
      </c>
      <c r="E15" s="43">
        <v>126019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281784</v>
      </c>
      <c r="O15" s="44">
        <f t="shared" si="2"/>
        <v>147.84050367261281</v>
      </c>
      <c r="P15" s="9"/>
    </row>
    <row r="16" spans="1:133" ht="15.75">
      <c r="A16" s="26" t="s">
        <v>30</v>
      </c>
      <c r="B16" s="27"/>
      <c r="C16" s="28"/>
      <c r="D16" s="29">
        <f t="shared" ref="D16:M16" si="6">SUM(D17:D17)</f>
        <v>5450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5450</v>
      </c>
      <c r="O16" s="41">
        <f t="shared" si="2"/>
        <v>2.8593913955928647</v>
      </c>
      <c r="P16" s="10"/>
    </row>
    <row r="17" spans="1:119">
      <c r="A17" s="12"/>
      <c r="B17" s="42">
        <v>562</v>
      </c>
      <c r="C17" s="19" t="s">
        <v>31</v>
      </c>
      <c r="D17" s="43">
        <v>5450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5450</v>
      </c>
      <c r="O17" s="44">
        <f t="shared" si="2"/>
        <v>2.8593913955928647</v>
      </c>
      <c r="P17" s="9"/>
    </row>
    <row r="18" spans="1:119" ht="15.75">
      <c r="A18" s="26" t="s">
        <v>32</v>
      </c>
      <c r="B18" s="27"/>
      <c r="C18" s="28"/>
      <c r="D18" s="29">
        <f t="shared" ref="D18:M18" si="7">SUM(D19:D19)</f>
        <v>83861</v>
      </c>
      <c r="E18" s="29">
        <f t="shared" si="7"/>
        <v>0</v>
      </c>
      <c r="F18" s="29">
        <f t="shared" si="7"/>
        <v>0</v>
      </c>
      <c r="G18" s="29">
        <f t="shared" si="7"/>
        <v>0</v>
      </c>
      <c r="H18" s="29">
        <f t="shared" si="7"/>
        <v>0</v>
      </c>
      <c r="I18" s="29">
        <f t="shared" si="7"/>
        <v>0</v>
      </c>
      <c r="J18" s="29">
        <f t="shared" si="7"/>
        <v>0</v>
      </c>
      <c r="K18" s="29">
        <f t="shared" si="7"/>
        <v>0</v>
      </c>
      <c r="L18" s="29">
        <f t="shared" si="7"/>
        <v>0</v>
      </c>
      <c r="M18" s="29">
        <f t="shared" si="7"/>
        <v>0</v>
      </c>
      <c r="N18" s="29">
        <f t="shared" si="1"/>
        <v>83861</v>
      </c>
      <c r="O18" s="41">
        <f t="shared" si="2"/>
        <v>43.998426023084996</v>
      </c>
      <c r="P18" s="9"/>
    </row>
    <row r="19" spans="1:119">
      <c r="A19" s="12"/>
      <c r="B19" s="42">
        <v>572</v>
      </c>
      <c r="C19" s="19" t="s">
        <v>33</v>
      </c>
      <c r="D19" s="43">
        <v>83861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83861</v>
      </c>
      <c r="O19" s="44">
        <f t="shared" si="2"/>
        <v>43.998426023084996</v>
      </c>
      <c r="P19" s="9"/>
    </row>
    <row r="20" spans="1:119" ht="15.75">
      <c r="A20" s="26" t="s">
        <v>37</v>
      </c>
      <c r="B20" s="27"/>
      <c r="C20" s="28"/>
      <c r="D20" s="29">
        <f t="shared" ref="D20:M20" si="8">SUM(D21:D21)</f>
        <v>0</v>
      </c>
      <c r="E20" s="29">
        <f t="shared" si="8"/>
        <v>0</v>
      </c>
      <c r="F20" s="29">
        <f t="shared" si="8"/>
        <v>0</v>
      </c>
      <c r="G20" s="29">
        <f t="shared" si="8"/>
        <v>1737</v>
      </c>
      <c r="H20" s="29">
        <f t="shared" si="8"/>
        <v>0</v>
      </c>
      <c r="I20" s="29">
        <f t="shared" si="8"/>
        <v>0</v>
      </c>
      <c r="J20" s="29">
        <f t="shared" si="8"/>
        <v>0</v>
      </c>
      <c r="K20" s="29">
        <f t="shared" si="8"/>
        <v>0</v>
      </c>
      <c r="L20" s="29">
        <f t="shared" si="8"/>
        <v>0</v>
      </c>
      <c r="M20" s="29">
        <f t="shared" si="8"/>
        <v>0</v>
      </c>
      <c r="N20" s="29">
        <f t="shared" si="1"/>
        <v>1737</v>
      </c>
      <c r="O20" s="41">
        <f t="shared" si="2"/>
        <v>0.91133263378803775</v>
      </c>
      <c r="P20" s="9"/>
    </row>
    <row r="21" spans="1:119" ht="15.75" thickBot="1">
      <c r="A21" s="12"/>
      <c r="B21" s="42">
        <v>581</v>
      </c>
      <c r="C21" s="19" t="s">
        <v>38</v>
      </c>
      <c r="D21" s="43">
        <v>0</v>
      </c>
      <c r="E21" s="43">
        <v>0</v>
      </c>
      <c r="F21" s="43">
        <v>0</v>
      </c>
      <c r="G21" s="43">
        <v>1737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1737</v>
      </c>
      <c r="O21" s="44">
        <f t="shared" si="2"/>
        <v>0.91133263378803775</v>
      </c>
      <c r="P21" s="9"/>
    </row>
    <row r="22" spans="1:119" ht="16.5" thickBot="1">
      <c r="A22" s="13" t="s">
        <v>10</v>
      </c>
      <c r="B22" s="21"/>
      <c r="C22" s="20"/>
      <c r="D22" s="14">
        <f>SUM(D5,D7,D11,D14,D16,D18,D20)</f>
        <v>891753</v>
      </c>
      <c r="E22" s="14">
        <f t="shared" ref="E22:M22" si="9">SUM(E5,E7,E11,E14,E16,E18,E20)</f>
        <v>126019</v>
      </c>
      <c r="F22" s="14">
        <f t="shared" si="9"/>
        <v>0</v>
      </c>
      <c r="G22" s="14">
        <f t="shared" si="9"/>
        <v>1737</v>
      </c>
      <c r="H22" s="14">
        <f t="shared" si="9"/>
        <v>0</v>
      </c>
      <c r="I22" s="14">
        <f t="shared" si="9"/>
        <v>1367522</v>
      </c>
      <c r="J22" s="14">
        <f t="shared" si="9"/>
        <v>0</v>
      </c>
      <c r="K22" s="14">
        <f t="shared" si="9"/>
        <v>0</v>
      </c>
      <c r="L22" s="14">
        <f t="shared" si="9"/>
        <v>0</v>
      </c>
      <c r="M22" s="14">
        <f t="shared" si="9"/>
        <v>0</v>
      </c>
      <c r="N22" s="14">
        <f t="shared" si="1"/>
        <v>2387031</v>
      </c>
      <c r="O22" s="35">
        <f t="shared" si="2"/>
        <v>1252.3772298006295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157" t="s">
        <v>45</v>
      </c>
      <c r="M24" s="157"/>
      <c r="N24" s="157"/>
      <c r="O24" s="39">
        <v>1906</v>
      </c>
    </row>
    <row r="25" spans="1:119">
      <c r="A25" s="158"/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6"/>
    </row>
    <row r="26" spans="1:119" ht="15.75" customHeight="1" thickBot="1">
      <c r="A26" s="159" t="s">
        <v>40</v>
      </c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9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17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130701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4" si="1">SUM(D5:M5)</f>
        <v>130701</v>
      </c>
      <c r="O5" s="30">
        <f t="shared" ref="O5:O24" si="2">(N5/O$26)</f>
        <v>70.193877551020407</v>
      </c>
      <c r="P5" s="6"/>
    </row>
    <row r="6" spans="1:133">
      <c r="A6" s="12"/>
      <c r="B6" s="42">
        <v>513</v>
      </c>
      <c r="C6" s="19" t="s">
        <v>19</v>
      </c>
      <c r="D6" s="43">
        <v>130701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130701</v>
      </c>
      <c r="O6" s="44">
        <f t="shared" si="2"/>
        <v>70.193877551020407</v>
      </c>
      <c r="P6" s="9"/>
    </row>
    <row r="7" spans="1:133" ht="15.75">
      <c r="A7" s="26" t="s">
        <v>20</v>
      </c>
      <c r="B7" s="27"/>
      <c r="C7" s="28"/>
      <c r="D7" s="29">
        <f t="shared" ref="D7:M7" si="3">SUM(D8:D10)</f>
        <v>518066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518066</v>
      </c>
      <c r="O7" s="41">
        <f t="shared" si="2"/>
        <v>278.23093447905478</v>
      </c>
      <c r="P7" s="10"/>
    </row>
    <row r="8" spans="1:133">
      <c r="A8" s="12"/>
      <c r="B8" s="42">
        <v>521</v>
      </c>
      <c r="C8" s="19" t="s">
        <v>21</v>
      </c>
      <c r="D8" s="43">
        <v>434033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434033</v>
      </c>
      <c r="O8" s="44">
        <f t="shared" si="2"/>
        <v>233.10042964554242</v>
      </c>
      <c r="P8" s="9"/>
    </row>
    <row r="9" spans="1:133">
      <c r="A9" s="12"/>
      <c r="B9" s="42">
        <v>522</v>
      </c>
      <c r="C9" s="19" t="s">
        <v>22</v>
      </c>
      <c r="D9" s="43">
        <v>52618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52618</v>
      </c>
      <c r="O9" s="44">
        <f t="shared" si="2"/>
        <v>28.258861439312568</v>
      </c>
      <c r="P9" s="9"/>
    </row>
    <row r="10" spans="1:133">
      <c r="A10" s="12"/>
      <c r="B10" s="42">
        <v>526</v>
      </c>
      <c r="C10" s="19" t="s">
        <v>23</v>
      </c>
      <c r="D10" s="43">
        <v>31415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31415</v>
      </c>
      <c r="O10" s="44">
        <f t="shared" si="2"/>
        <v>16.871643394199786</v>
      </c>
      <c r="P10" s="9"/>
    </row>
    <row r="11" spans="1:133" ht="15.75">
      <c r="A11" s="26" t="s">
        <v>24</v>
      </c>
      <c r="B11" s="27"/>
      <c r="C11" s="28"/>
      <c r="D11" s="29">
        <f t="shared" ref="D11:M11" si="4">SUM(D12:D15)</f>
        <v>6308</v>
      </c>
      <c r="E11" s="29">
        <f t="shared" si="4"/>
        <v>0</v>
      </c>
      <c r="F11" s="29">
        <f t="shared" si="4"/>
        <v>0</v>
      </c>
      <c r="G11" s="29">
        <f t="shared" si="4"/>
        <v>1125713</v>
      </c>
      <c r="H11" s="29">
        <f t="shared" si="4"/>
        <v>0</v>
      </c>
      <c r="I11" s="29">
        <f t="shared" si="4"/>
        <v>1351397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2483418</v>
      </c>
      <c r="O11" s="41">
        <f t="shared" si="2"/>
        <v>1333.7368421052631</v>
      </c>
      <c r="P11" s="10"/>
    </row>
    <row r="12" spans="1:133">
      <c r="A12" s="12"/>
      <c r="B12" s="42">
        <v>533</v>
      </c>
      <c r="C12" s="19" t="s">
        <v>42</v>
      </c>
      <c r="D12" s="43">
        <v>6308</v>
      </c>
      <c r="E12" s="43">
        <v>0</v>
      </c>
      <c r="F12" s="43">
        <v>0</v>
      </c>
      <c r="G12" s="43">
        <v>0</v>
      </c>
      <c r="H12" s="43">
        <v>0</v>
      </c>
      <c r="I12" s="43">
        <v>89665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95973</v>
      </c>
      <c r="O12" s="44">
        <f t="shared" si="2"/>
        <v>51.542964554242751</v>
      </c>
      <c r="P12" s="9"/>
    </row>
    <row r="13" spans="1:133">
      <c r="A13" s="12"/>
      <c r="B13" s="42">
        <v>534</v>
      </c>
      <c r="C13" s="19" t="s">
        <v>25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97244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97244</v>
      </c>
      <c r="O13" s="44">
        <f t="shared" si="2"/>
        <v>52.225563909774436</v>
      </c>
      <c r="P13" s="9"/>
    </row>
    <row r="14" spans="1:133">
      <c r="A14" s="12"/>
      <c r="B14" s="42">
        <v>535</v>
      </c>
      <c r="C14" s="19" t="s">
        <v>26</v>
      </c>
      <c r="D14" s="43">
        <v>0</v>
      </c>
      <c r="E14" s="43">
        <v>0</v>
      </c>
      <c r="F14" s="43">
        <v>0</v>
      </c>
      <c r="G14" s="43">
        <v>1125713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1125713</v>
      </c>
      <c r="O14" s="44">
        <f t="shared" si="2"/>
        <v>604.57196562835657</v>
      </c>
      <c r="P14" s="9"/>
    </row>
    <row r="15" spans="1:133">
      <c r="A15" s="12"/>
      <c r="B15" s="42">
        <v>536</v>
      </c>
      <c r="C15" s="19" t="s">
        <v>27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1164488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1164488</v>
      </c>
      <c r="O15" s="44">
        <f t="shared" si="2"/>
        <v>625.39634801288935</v>
      </c>
      <c r="P15" s="9"/>
    </row>
    <row r="16" spans="1:133" ht="15.75">
      <c r="A16" s="26" t="s">
        <v>28</v>
      </c>
      <c r="B16" s="27"/>
      <c r="C16" s="28"/>
      <c r="D16" s="29">
        <f t="shared" ref="D16:M16" si="5">SUM(D17:D17)</f>
        <v>161076</v>
      </c>
      <c r="E16" s="29">
        <f t="shared" si="5"/>
        <v>97784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258860</v>
      </c>
      <c r="O16" s="41">
        <f t="shared" si="2"/>
        <v>139.02255639097746</v>
      </c>
      <c r="P16" s="10"/>
    </row>
    <row r="17" spans="1:119">
      <c r="A17" s="12"/>
      <c r="B17" s="42">
        <v>541</v>
      </c>
      <c r="C17" s="19" t="s">
        <v>29</v>
      </c>
      <c r="D17" s="43">
        <v>161076</v>
      </c>
      <c r="E17" s="43">
        <v>97784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258860</v>
      </c>
      <c r="O17" s="44">
        <f t="shared" si="2"/>
        <v>139.02255639097746</v>
      </c>
      <c r="P17" s="9"/>
    </row>
    <row r="18" spans="1:119" ht="15.75">
      <c r="A18" s="26" t="s">
        <v>30</v>
      </c>
      <c r="B18" s="27"/>
      <c r="C18" s="28"/>
      <c r="D18" s="29">
        <f t="shared" ref="D18:M18" si="6">SUM(D19:D19)</f>
        <v>7738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7738</v>
      </c>
      <c r="O18" s="41">
        <f t="shared" si="2"/>
        <v>4.1557465091299681</v>
      </c>
      <c r="P18" s="10"/>
    </row>
    <row r="19" spans="1:119">
      <c r="A19" s="12"/>
      <c r="B19" s="42">
        <v>562</v>
      </c>
      <c r="C19" s="19" t="s">
        <v>31</v>
      </c>
      <c r="D19" s="43">
        <v>7738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7738</v>
      </c>
      <c r="O19" s="44">
        <f t="shared" si="2"/>
        <v>4.1557465091299681</v>
      </c>
      <c r="P19" s="9"/>
    </row>
    <row r="20" spans="1:119" ht="15.75">
      <c r="A20" s="26" t="s">
        <v>32</v>
      </c>
      <c r="B20" s="27"/>
      <c r="C20" s="28"/>
      <c r="D20" s="29">
        <f t="shared" ref="D20:M20" si="7">SUM(D21:D21)</f>
        <v>75134</v>
      </c>
      <c r="E20" s="29">
        <f t="shared" si="7"/>
        <v>0</v>
      </c>
      <c r="F20" s="29">
        <f t="shared" si="7"/>
        <v>0</v>
      </c>
      <c r="G20" s="29">
        <f t="shared" si="7"/>
        <v>172961</v>
      </c>
      <c r="H20" s="29">
        <f t="shared" si="7"/>
        <v>0</v>
      </c>
      <c r="I20" s="29">
        <f t="shared" si="7"/>
        <v>0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1"/>
        <v>248095</v>
      </c>
      <c r="O20" s="41">
        <f t="shared" si="2"/>
        <v>133.24113856068743</v>
      </c>
      <c r="P20" s="9"/>
    </row>
    <row r="21" spans="1:119">
      <c r="A21" s="12"/>
      <c r="B21" s="42">
        <v>572</v>
      </c>
      <c r="C21" s="19" t="s">
        <v>33</v>
      </c>
      <c r="D21" s="43">
        <v>75134</v>
      </c>
      <c r="E21" s="43">
        <v>0</v>
      </c>
      <c r="F21" s="43">
        <v>0</v>
      </c>
      <c r="G21" s="43">
        <v>172961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248095</v>
      </c>
      <c r="O21" s="44">
        <f t="shared" si="2"/>
        <v>133.24113856068743</v>
      </c>
      <c r="P21" s="9"/>
    </row>
    <row r="22" spans="1:119" ht="15.75">
      <c r="A22" s="26" t="s">
        <v>37</v>
      </c>
      <c r="B22" s="27"/>
      <c r="C22" s="28"/>
      <c r="D22" s="29">
        <f t="shared" ref="D22:M22" si="8">SUM(D23:D23)</f>
        <v>0</v>
      </c>
      <c r="E22" s="29">
        <f t="shared" si="8"/>
        <v>0</v>
      </c>
      <c r="F22" s="29">
        <f t="shared" si="8"/>
        <v>0</v>
      </c>
      <c r="G22" s="29">
        <f t="shared" si="8"/>
        <v>2496</v>
      </c>
      <c r="H22" s="29">
        <f t="shared" si="8"/>
        <v>0</v>
      </c>
      <c r="I22" s="29">
        <f t="shared" si="8"/>
        <v>0</v>
      </c>
      <c r="J22" s="29">
        <f t="shared" si="8"/>
        <v>0</v>
      </c>
      <c r="K22" s="29">
        <f t="shared" si="8"/>
        <v>0</v>
      </c>
      <c r="L22" s="29">
        <f t="shared" si="8"/>
        <v>0</v>
      </c>
      <c r="M22" s="29">
        <f t="shared" si="8"/>
        <v>0</v>
      </c>
      <c r="N22" s="29">
        <f t="shared" si="1"/>
        <v>2496</v>
      </c>
      <c r="O22" s="41">
        <f t="shared" si="2"/>
        <v>1.3404940923737916</v>
      </c>
      <c r="P22" s="9"/>
    </row>
    <row r="23" spans="1:119" ht="15.75" thickBot="1">
      <c r="A23" s="12"/>
      <c r="B23" s="42">
        <v>581</v>
      </c>
      <c r="C23" s="19" t="s">
        <v>38</v>
      </c>
      <c r="D23" s="43">
        <v>0</v>
      </c>
      <c r="E23" s="43">
        <v>0</v>
      </c>
      <c r="F23" s="43">
        <v>0</v>
      </c>
      <c r="G23" s="43">
        <v>2496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2496</v>
      </c>
      <c r="O23" s="44">
        <f t="shared" si="2"/>
        <v>1.3404940923737916</v>
      </c>
      <c r="P23" s="9"/>
    </row>
    <row r="24" spans="1:119" ht="16.5" thickBot="1">
      <c r="A24" s="13" t="s">
        <v>10</v>
      </c>
      <c r="B24" s="21"/>
      <c r="C24" s="20"/>
      <c r="D24" s="14">
        <f>SUM(D5,D7,D11,D16,D18,D20,D22)</f>
        <v>899023</v>
      </c>
      <c r="E24" s="14">
        <f t="shared" ref="E24:M24" si="9">SUM(E5,E7,E11,E16,E18,E20,E22)</f>
        <v>97784</v>
      </c>
      <c r="F24" s="14">
        <f t="shared" si="9"/>
        <v>0</v>
      </c>
      <c r="G24" s="14">
        <f t="shared" si="9"/>
        <v>1301170</v>
      </c>
      <c r="H24" s="14">
        <f t="shared" si="9"/>
        <v>0</v>
      </c>
      <c r="I24" s="14">
        <f t="shared" si="9"/>
        <v>1351397</v>
      </c>
      <c r="J24" s="14">
        <f t="shared" si="9"/>
        <v>0</v>
      </c>
      <c r="K24" s="14">
        <f t="shared" si="9"/>
        <v>0</v>
      </c>
      <c r="L24" s="14">
        <f t="shared" si="9"/>
        <v>0</v>
      </c>
      <c r="M24" s="14">
        <f t="shared" si="9"/>
        <v>0</v>
      </c>
      <c r="N24" s="14">
        <f t="shared" si="1"/>
        <v>3649374</v>
      </c>
      <c r="O24" s="35">
        <f t="shared" si="2"/>
        <v>1959.9215896885071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157" t="s">
        <v>43</v>
      </c>
      <c r="M26" s="157"/>
      <c r="N26" s="157"/>
      <c r="O26" s="39">
        <v>1862</v>
      </c>
    </row>
    <row r="27" spans="1:119">
      <c r="A27" s="158"/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6"/>
    </row>
    <row r="28" spans="1:119" ht="15.75" customHeight="1" thickBot="1">
      <c r="A28" s="159" t="s">
        <v>40</v>
      </c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9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19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36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125181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125181</v>
      </c>
      <c r="O5" s="30">
        <f t="shared" ref="O5:O23" si="2">(N5/O$25)</f>
        <v>67.70200108166577</v>
      </c>
      <c r="P5" s="6"/>
    </row>
    <row r="6" spans="1:133">
      <c r="A6" s="12"/>
      <c r="B6" s="42">
        <v>513</v>
      </c>
      <c r="C6" s="19" t="s">
        <v>19</v>
      </c>
      <c r="D6" s="43">
        <v>125181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125181</v>
      </c>
      <c r="O6" s="44">
        <f t="shared" si="2"/>
        <v>67.70200108166577</v>
      </c>
      <c r="P6" s="9"/>
    </row>
    <row r="7" spans="1:133" ht="15.75">
      <c r="A7" s="26" t="s">
        <v>20</v>
      </c>
      <c r="B7" s="27"/>
      <c r="C7" s="28"/>
      <c r="D7" s="29">
        <f t="shared" ref="D7:M7" si="3">SUM(D8:D10)</f>
        <v>461736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461736</v>
      </c>
      <c r="O7" s="41">
        <f t="shared" si="2"/>
        <v>249.72201189832342</v>
      </c>
      <c r="P7" s="10"/>
    </row>
    <row r="8" spans="1:133">
      <c r="A8" s="12"/>
      <c r="B8" s="42">
        <v>521</v>
      </c>
      <c r="C8" s="19" t="s">
        <v>21</v>
      </c>
      <c r="D8" s="43">
        <v>397883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397883</v>
      </c>
      <c r="O8" s="44">
        <f t="shared" si="2"/>
        <v>215.18820984315846</v>
      </c>
      <c r="P8" s="9"/>
    </row>
    <row r="9" spans="1:133">
      <c r="A9" s="12"/>
      <c r="B9" s="42">
        <v>522</v>
      </c>
      <c r="C9" s="19" t="s">
        <v>22</v>
      </c>
      <c r="D9" s="43">
        <v>57549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57549</v>
      </c>
      <c r="O9" s="44">
        <f t="shared" si="2"/>
        <v>31.12439156300703</v>
      </c>
      <c r="P9" s="9"/>
    </row>
    <row r="10" spans="1:133">
      <c r="A10" s="12"/>
      <c r="B10" s="42">
        <v>526</v>
      </c>
      <c r="C10" s="19" t="s">
        <v>23</v>
      </c>
      <c r="D10" s="43">
        <v>6304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6304</v>
      </c>
      <c r="O10" s="44">
        <f t="shared" si="2"/>
        <v>3.4094104921579231</v>
      </c>
      <c r="P10" s="9"/>
    </row>
    <row r="11" spans="1:133" ht="15.75">
      <c r="A11" s="26" t="s">
        <v>24</v>
      </c>
      <c r="B11" s="27"/>
      <c r="C11" s="28"/>
      <c r="D11" s="29">
        <f t="shared" ref="D11:M11" si="4">SUM(D12:D14)</f>
        <v>4541</v>
      </c>
      <c r="E11" s="29">
        <f t="shared" si="4"/>
        <v>0</v>
      </c>
      <c r="F11" s="29">
        <f t="shared" si="4"/>
        <v>0</v>
      </c>
      <c r="G11" s="29">
        <f t="shared" si="4"/>
        <v>1164733</v>
      </c>
      <c r="H11" s="29">
        <f t="shared" si="4"/>
        <v>0</v>
      </c>
      <c r="I11" s="29">
        <f t="shared" si="4"/>
        <v>1339777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2509051</v>
      </c>
      <c r="O11" s="41">
        <f t="shared" si="2"/>
        <v>1356.9772850189293</v>
      </c>
      <c r="P11" s="10"/>
    </row>
    <row r="12" spans="1:133">
      <c r="A12" s="12"/>
      <c r="B12" s="42">
        <v>534</v>
      </c>
      <c r="C12" s="19" t="s">
        <v>25</v>
      </c>
      <c r="D12" s="43">
        <v>4541</v>
      </c>
      <c r="E12" s="43">
        <v>0</v>
      </c>
      <c r="F12" s="43">
        <v>0</v>
      </c>
      <c r="G12" s="43">
        <v>0</v>
      </c>
      <c r="H12" s="43">
        <v>0</v>
      </c>
      <c r="I12" s="43">
        <v>189714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194255</v>
      </c>
      <c r="O12" s="44">
        <f t="shared" si="2"/>
        <v>105.05949161709032</v>
      </c>
      <c r="P12" s="9"/>
    </row>
    <row r="13" spans="1:133">
      <c r="A13" s="12"/>
      <c r="B13" s="42">
        <v>535</v>
      </c>
      <c r="C13" s="19" t="s">
        <v>26</v>
      </c>
      <c r="D13" s="43">
        <v>0</v>
      </c>
      <c r="E13" s="43">
        <v>0</v>
      </c>
      <c r="F13" s="43">
        <v>0</v>
      </c>
      <c r="G13" s="43">
        <v>1164733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1164733</v>
      </c>
      <c r="O13" s="44">
        <f t="shared" si="2"/>
        <v>629.92590589507847</v>
      </c>
      <c r="P13" s="9"/>
    </row>
    <row r="14" spans="1:133">
      <c r="A14" s="12"/>
      <c r="B14" s="42">
        <v>536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1150063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1150063</v>
      </c>
      <c r="O14" s="44">
        <f t="shared" si="2"/>
        <v>621.99188750676046</v>
      </c>
      <c r="P14" s="9"/>
    </row>
    <row r="15" spans="1:133" ht="15.75">
      <c r="A15" s="26" t="s">
        <v>28</v>
      </c>
      <c r="B15" s="27"/>
      <c r="C15" s="28"/>
      <c r="D15" s="29">
        <f t="shared" ref="D15:M15" si="5">SUM(D16:D16)</f>
        <v>118855</v>
      </c>
      <c r="E15" s="29">
        <f t="shared" si="5"/>
        <v>114356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233211</v>
      </c>
      <c r="O15" s="41">
        <f t="shared" si="2"/>
        <v>126.12817739318551</v>
      </c>
      <c r="P15" s="10"/>
    </row>
    <row r="16" spans="1:133">
      <c r="A16" s="12"/>
      <c r="B16" s="42">
        <v>541</v>
      </c>
      <c r="C16" s="19" t="s">
        <v>29</v>
      </c>
      <c r="D16" s="43">
        <v>118855</v>
      </c>
      <c r="E16" s="43">
        <v>114356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233211</v>
      </c>
      <c r="O16" s="44">
        <f t="shared" si="2"/>
        <v>126.12817739318551</v>
      </c>
      <c r="P16" s="9"/>
    </row>
    <row r="17" spans="1:119" ht="15.75">
      <c r="A17" s="26" t="s">
        <v>30</v>
      </c>
      <c r="B17" s="27"/>
      <c r="C17" s="28"/>
      <c r="D17" s="29">
        <f t="shared" ref="D17:M17" si="6">SUM(D18:D18)</f>
        <v>7269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7269</v>
      </c>
      <c r="O17" s="41">
        <f t="shared" si="2"/>
        <v>3.9313142239048133</v>
      </c>
      <c r="P17" s="10"/>
    </row>
    <row r="18" spans="1:119">
      <c r="A18" s="12"/>
      <c r="B18" s="42">
        <v>562</v>
      </c>
      <c r="C18" s="19" t="s">
        <v>31</v>
      </c>
      <c r="D18" s="43">
        <v>7269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7269</v>
      </c>
      <c r="O18" s="44">
        <f t="shared" si="2"/>
        <v>3.9313142239048133</v>
      </c>
      <c r="P18" s="9"/>
    </row>
    <row r="19" spans="1:119" ht="15.75">
      <c r="A19" s="26" t="s">
        <v>32</v>
      </c>
      <c r="B19" s="27"/>
      <c r="C19" s="28"/>
      <c r="D19" s="29">
        <f t="shared" ref="D19:M19" si="7">SUM(D20:D20)</f>
        <v>113209</v>
      </c>
      <c r="E19" s="29">
        <f t="shared" si="7"/>
        <v>0</v>
      </c>
      <c r="F19" s="29">
        <f t="shared" si="7"/>
        <v>0</v>
      </c>
      <c r="G19" s="29">
        <f t="shared" si="7"/>
        <v>98398</v>
      </c>
      <c r="H19" s="29">
        <f t="shared" si="7"/>
        <v>0</v>
      </c>
      <c r="I19" s="29">
        <f t="shared" si="7"/>
        <v>0</v>
      </c>
      <c r="J19" s="29">
        <f t="shared" si="7"/>
        <v>0</v>
      </c>
      <c r="K19" s="29">
        <f t="shared" si="7"/>
        <v>0</v>
      </c>
      <c r="L19" s="29">
        <f t="shared" si="7"/>
        <v>0</v>
      </c>
      <c r="M19" s="29">
        <f t="shared" si="7"/>
        <v>0</v>
      </c>
      <c r="N19" s="29">
        <f t="shared" si="1"/>
        <v>211607</v>
      </c>
      <c r="O19" s="41">
        <f t="shared" si="2"/>
        <v>114.44402379664683</v>
      </c>
      <c r="P19" s="9"/>
    </row>
    <row r="20" spans="1:119">
      <c r="A20" s="12"/>
      <c r="B20" s="42">
        <v>572</v>
      </c>
      <c r="C20" s="19" t="s">
        <v>33</v>
      </c>
      <c r="D20" s="43">
        <v>113209</v>
      </c>
      <c r="E20" s="43">
        <v>0</v>
      </c>
      <c r="F20" s="43">
        <v>0</v>
      </c>
      <c r="G20" s="43">
        <v>98398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211607</v>
      </c>
      <c r="O20" s="44">
        <f t="shared" si="2"/>
        <v>114.44402379664683</v>
      </c>
      <c r="P20" s="9"/>
    </row>
    <row r="21" spans="1:119" ht="15.75">
      <c r="A21" s="26" t="s">
        <v>37</v>
      </c>
      <c r="B21" s="27"/>
      <c r="C21" s="28"/>
      <c r="D21" s="29">
        <f t="shared" ref="D21:M21" si="8">SUM(D22:D22)</f>
        <v>0</v>
      </c>
      <c r="E21" s="29">
        <f t="shared" si="8"/>
        <v>0</v>
      </c>
      <c r="F21" s="29">
        <f t="shared" si="8"/>
        <v>0</v>
      </c>
      <c r="G21" s="29">
        <f t="shared" si="8"/>
        <v>0</v>
      </c>
      <c r="H21" s="29">
        <f t="shared" si="8"/>
        <v>0</v>
      </c>
      <c r="I21" s="29">
        <f t="shared" si="8"/>
        <v>14245</v>
      </c>
      <c r="J21" s="29">
        <f t="shared" si="8"/>
        <v>0</v>
      </c>
      <c r="K21" s="29">
        <f t="shared" si="8"/>
        <v>0</v>
      </c>
      <c r="L21" s="29">
        <f t="shared" si="8"/>
        <v>0</v>
      </c>
      <c r="M21" s="29">
        <f t="shared" si="8"/>
        <v>0</v>
      </c>
      <c r="N21" s="29">
        <f t="shared" si="1"/>
        <v>14245</v>
      </c>
      <c r="O21" s="41">
        <f t="shared" si="2"/>
        <v>7.7041644131963221</v>
      </c>
      <c r="P21" s="9"/>
    </row>
    <row r="22" spans="1:119" ht="15.75" thickBot="1">
      <c r="A22" s="12"/>
      <c r="B22" s="42">
        <v>581</v>
      </c>
      <c r="C22" s="19" t="s">
        <v>38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14245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14245</v>
      </c>
      <c r="O22" s="44">
        <f t="shared" si="2"/>
        <v>7.7041644131963221</v>
      </c>
      <c r="P22" s="9"/>
    </row>
    <row r="23" spans="1:119" ht="16.5" thickBot="1">
      <c r="A23" s="13" t="s">
        <v>10</v>
      </c>
      <c r="B23" s="21"/>
      <c r="C23" s="20"/>
      <c r="D23" s="14">
        <f>SUM(D5,D7,D11,D15,D17,D19,D21)</f>
        <v>830791</v>
      </c>
      <c r="E23" s="14">
        <f t="shared" ref="E23:M23" si="9">SUM(E5,E7,E11,E15,E17,E19,E21)</f>
        <v>114356</v>
      </c>
      <c r="F23" s="14">
        <f t="shared" si="9"/>
        <v>0</v>
      </c>
      <c r="G23" s="14">
        <f t="shared" si="9"/>
        <v>1263131</v>
      </c>
      <c r="H23" s="14">
        <f t="shared" si="9"/>
        <v>0</v>
      </c>
      <c r="I23" s="14">
        <f t="shared" si="9"/>
        <v>1354022</v>
      </c>
      <c r="J23" s="14">
        <f t="shared" si="9"/>
        <v>0</v>
      </c>
      <c r="K23" s="14">
        <f t="shared" si="9"/>
        <v>0</v>
      </c>
      <c r="L23" s="14">
        <f t="shared" si="9"/>
        <v>0</v>
      </c>
      <c r="M23" s="14">
        <f t="shared" si="9"/>
        <v>0</v>
      </c>
      <c r="N23" s="14">
        <f t="shared" si="1"/>
        <v>3562300</v>
      </c>
      <c r="O23" s="35">
        <f t="shared" si="2"/>
        <v>1926.6089778258518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157" t="s">
        <v>39</v>
      </c>
      <c r="M25" s="157"/>
      <c r="N25" s="157"/>
      <c r="O25" s="39">
        <v>1849</v>
      </c>
    </row>
    <row r="26" spans="1:119">
      <c r="A26" s="158"/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6"/>
    </row>
    <row r="27" spans="1:119" ht="15.75" thickBot="1">
      <c r="A27" s="159" t="s">
        <v>40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9"/>
    </row>
  </sheetData>
  <mergeCells count="10">
    <mergeCell ref="A27:O27"/>
    <mergeCell ref="L25:N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18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25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11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109892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109892</v>
      </c>
      <c r="O5" s="30">
        <f t="shared" ref="O5:O21" si="2">(N5/O$23)</f>
        <v>55.222110552763816</v>
      </c>
      <c r="P5" s="6"/>
    </row>
    <row r="6" spans="1:133">
      <c r="A6" s="12"/>
      <c r="B6" s="42">
        <v>513</v>
      </c>
      <c r="C6" s="19" t="s">
        <v>19</v>
      </c>
      <c r="D6" s="43">
        <v>109892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109892</v>
      </c>
      <c r="O6" s="44">
        <f t="shared" si="2"/>
        <v>55.222110552763816</v>
      </c>
      <c r="P6" s="9"/>
    </row>
    <row r="7" spans="1:133" ht="15.75">
      <c r="A7" s="26" t="s">
        <v>20</v>
      </c>
      <c r="B7" s="27"/>
      <c r="C7" s="28"/>
      <c r="D7" s="29">
        <f t="shared" ref="D7:M7" si="3">SUM(D8:D10)</f>
        <v>454853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454853</v>
      </c>
      <c r="O7" s="41">
        <f t="shared" si="2"/>
        <v>228.56934673366834</v>
      </c>
      <c r="P7" s="10"/>
    </row>
    <row r="8" spans="1:133">
      <c r="A8" s="12"/>
      <c r="B8" s="42">
        <v>521</v>
      </c>
      <c r="C8" s="19" t="s">
        <v>21</v>
      </c>
      <c r="D8" s="43">
        <v>396382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396382</v>
      </c>
      <c r="O8" s="44">
        <f t="shared" si="2"/>
        <v>199.18693467336684</v>
      </c>
      <c r="P8" s="9"/>
    </row>
    <row r="9" spans="1:133">
      <c r="A9" s="12"/>
      <c r="B9" s="42">
        <v>522</v>
      </c>
      <c r="C9" s="19" t="s">
        <v>22</v>
      </c>
      <c r="D9" s="43">
        <v>53251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53251</v>
      </c>
      <c r="O9" s="44">
        <f t="shared" si="2"/>
        <v>26.759296482412061</v>
      </c>
      <c r="P9" s="9"/>
    </row>
    <row r="10" spans="1:133">
      <c r="A10" s="12"/>
      <c r="B10" s="42">
        <v>526</v>
      </c>
      <c r="C10" s="19" t="s">
        <v>23</v>
      </c>
      <c r="D10" s="43">
        <v>5220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5220</v>
      </c>
      <c r="O10" s="44">
        <f t="shared" si="2"/>
        <v>2.6231155778894473</v>
      </c>
      <c r="P10" s="9"/>
    </row>
    <row r="11" spans="1:133" ht="15.75">
      <c r="A11" s="26" t="s">
        <v>24</v>
      </c>
      <c r="B11" s="27"/>
      <c r="C11" s="28"/>
      <c r="D11" s="29">
        <f t="shared" ref="D11:M11" si="4">SUM(D12:D14)</f>
        <v>3404</v>
      </c>
      <c r="E11" s="29">
        <f t="shared" si="4"/>
        <v>0</v>
      </c>
      <c r="F11" s="29">
        <f t="shared" si="4"/>
        <v>0</v>
      </c>
      <c r="G11" s="29">
        <f t="shared" si="4"/>
        <v>205061</v>
      </c>
      <c r="H11" s="29">
        <f t="shared" si="4"/>
        <v>0</v>
      </c>
      <c r="I11" s="29">
        <f t="shared" si="4"/>
        <v>1222377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1430842</v>
      </c>
      <c r="O11" s="41">
        <f t="shared" si="2"/>
        <v>719.01608040201006</v>
      </c>
      <c r="P11" s="10"/>
    </row>
    <row r="12" spans="1:133">
      <c r="A12" s="12"/>
      <c r="B12" s="42">
        <v>534</v>
      </c>
      <c r="C12" s="19" t="s">
        <v>25</v>
      </c>
      <c r="D12" s="43">
        <v>3404</v>
      </c>
      <c r="E12" s="43">
        <v>0</v>
      </c>
      <c r="F12" s="43">
        <v>0</v>
      </c>
      <c r="G12" s="43">
        <v>0</v>
      </c>
      <c r="H12" s="43">
        <v>0</v>
      </c>
      <c r="I12" s="43">
        <v>174320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177724</v>
      </c>
      <c r="O12" s="44">
        <f t="shared" si="2"/>
        <v>89.308542713567846</v>
      </c>
      <c r="P12" s="9"/>
    </row>
    <row r="13" spans="1:133">
      <c r="A13" s="12"/>
      <c r="B13" s="42">
        <v>535</v>
      </c>
      <c r="C13" s="19" t="s">
        <v>26</v>
      </c>
      <c r="D13" s="43">
        <v>0</v>
      </c>
      <c r="E13" s="43">
        <v>0</v>
      </c>
      <c r="F13" s="43">
        <v>0</v>
      </c>
      <c r="G13" s="43">
        <v>205061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205061</v>
      </c>
      <c r="O13" s="44">
        <f t="shared" si="2"/>
        <v>103.04572864321608</v>
      </c>
      <c r="P13" s="9"/>
    </row>
    <row r="14" spans="1:133">
      <c r="A14" s="12"/>
      <c r="B14" s="42">
        <v>536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1048057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1048057</v>
      </c>
      <c r="O14" s="44">
        <f t="shared" si="2"/>
        <v>526.66180904522616</v>
      </c>
      <c r="P14" s="9"/>
    </row>
    <row r="15" spans="1:133" ht="15.75">
      <c r="A15" s="26" t="s">
        <v>28</v>
      </c>
      <c r="B15" s="27"/>
      <c r="C15" s="28"/>
      <c r="D15" s="29">
        <f t="shared" ref="D15:M15" si="5">SUM(D16:D16)</f>
        <v>99126</v>
      </c>
      <c r="E15" s="29">
        <f t="shared" si="5"/>
        <v>105010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204136</v>
      </c>
      <c r="O15" s="41">
        <f t="shared" si="2"/>
        <v>102.58090452261307</v>
      </c>
      <c r="P15" s="10"/>
    </row>
    <row r="16" spans="1:133">
      <c r="A16" s="12"/>
      <c r="B16" s="42">
        <v>541</v>
      </c>
      <c r="C16" s="19" t="s">
        <v>29</v>
      </c>
      <c r="D16" s="43">
        <v>99126</v>
      </c>
      <c r="E16" s="43">
        <v>105010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204136</v>
      </c>
      <c r="O16" s="44">
        <f t="shared" si="2"/>
        <v>102.58090452261307</v>
      </c>
      <c r="P16" s="9"/>
    </row>
    <row r="17" spans="1:119" ht="15.75">
      <c r="A17" s="26" t="s">
        <v>30</v>
      </c>
      <c r="B17" s="27"/>
      <c r="C17" s="28"/>
      <c r="D17" s="29">
        <f t="shared" ref="D17:M17" si="6">SUM(D18:D18)</f>
        <v>3760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3760</v>
      </c>
      <c r="O17" s="41">
        <f t="shared" si="2"/>
        <v>1.8894472361809045</v>
      </c>
      <c r="P17" s="10"/>
    </row>
    <row r="18" spans="1:119">
      <c r="A18" s="12"/>
      <c r="B18" s="42">
        <v>562</v>
      </c>
      <c r="C18" s="19" t="s">
        <v>31</v>
      </c>
      <c r="D18" s="43">
        <v>3760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3760</v>
      </c>
      <c r="O18" s="44">
        <f t="shared" si="2"/>
        <v>1.8894472361809045</v>
      </c>
      <c r="P18" s="9"/>
    </row>
    <row r="19" spans="1:119" ht="15.75">
      <c r="A19" s="26" t="s">
        <v>32</v>
      </c>
      <c r="B19" s="27"/>
      <c r="C19" s="28"/>
      <c r="D19" s="29">
        <f t="shared" ref="D19:M19" si="7">SUM(D20:D20)</f>
        <v>39379</v>
      </c>
      <c r="E19" s="29">
        <f t="shared" si="7"/>
        <v>0</v>
      </c>
      <c r="F19" s="29">
        <f t="shared" si="7"/>
        <v>0</v>
      </c>
      <c r="G19" s="29">
        <f t="shared" si="7"/>
        <v>190140</v>
      </c>
      <c r="H19" s="29">
        <f t="shared" si="7"/>
        <v>0</v>
      </c>
      <c r="I19" s="29">
        <f t="shared" si="7"/>
        <v>0</v>
      </c>
      <c r="J19" s="29">
        <f t="shared" si="7"/>
        <v>0</v>
      </c>
      <c r="K19" s="29">
        <f t="shared" si="7"/>
        <v>0</v>
      </c>
      <c r="L19" s="29">
        <f t="shared" si="7"/>
        <v>0</v>
      </c>
      <c r="M19" s="29">
        <f t="shared" si="7"/>
        <v>0</v>
      </c>
      <c r="N19" s="29">
        <f t="shared" si="1"/>
        <v>229519</v>
      </c>
      <c r="O19" s="41">
        <f t="shared" si="2"/>
        <v>115.33618090452261</v>
      </c>
      <c r="P19" s="9"/>
    </row>
    <row r="20" spans="1:119" ht="15.75" thickBot="1">
      <c r="A20" s="12"/>
      <c r="B20" s="42">
        <v>572</v>
      </c>
      <c r="C20" s="19" t="s">
        <v>33</v>
      </c>
      <c r="D20" s="43">
        <v>39379</v>
      </c>
      <c r="E20" s="43">
        <v>0</v>
      </c>
      <c r="F20" s="43">
        <v>0</v>
      </c>
      <c r="G20" s="43">
        <v>190140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229519</v>
      </c>
      <c r="O20" s="44">
        <f t="shared" si="2"/>
        <v>115.33618090452261</v>
      </c>
      <c r="P20" s="9"/>
    </row>
    <row r="21" spans="1:119" ht="16.5" thickBot="1">
      <c r="A21" s="13" t="s">
        <v>10</v>
      </c>
      <c r="B21" s="21"/>
      <c r="C21" s="20"/>
      <c r="D21" s="14">
        <f>SUM(D5,D7,D11,D15,D17,D19)</f>
        <v>710414</v>
      </c>
      <c r="E21" s="14">
        <f t="shared" ref="E21:M21" si="8">SUM(E5,E7,E11,E15,E17,E19)</f>
        <v>105010</v>
      </c>
      <c r="F21" s="14">
        <f t="shared" si="8"/>
        <v>0</v>
      </c>
      <c r="G21" s="14">
        <f t="shared" si="8"/>
        <v>395201</v>
      </c>
      <c r="H21" s="14">
        <f t="shared" si="8"/>
        <v>0</v>
      </c>
      <c r="I21" s="14">
        <f t="shared" si="8"/>
        <v>1222377</v>
      </c>
      <c r="J21" s="14">
        <f t="shared" si="8"/>
        <v>0</v>
      </c>
      <c r="K21" s="14">
        <f t="shared" si="8"/>
        <v>0</v>
      </c>
      <c r="L21" s="14">
        <f t="shared" si="8"/>
        <v>0</v>
      </c>
      <c r="M21" s="14">
        <f t="shared" si="8"/>
        <v>0</v>
      </c>
      <c r="N21" s="14">
        <f t="shared" si="1"/>
        <v>2433002</v>
      </c>
      <c r="O21" s="35">
        <f t="shared" si="2"/>
        <v>1222.6140703517588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157" t="s">
        <v>34</v>
      </c>
      <c r="M23" s="157"/>
      <c r="N23" s="157"/>
      <c r="O23" s="39">
        <v>1990</v>
      </c>
    </row>
    <row r="24" spans="1:119">
      <c r="A24" s="158"/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6"/>
    </row>
    <row r="25" spans="1:119" ht="15.75" thickBot="1">
      <c r="A25" s="159" t="s">
        <v>40</v>
      </c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9"/>
    </row>
  </sheetData>
  <mergeCells count="10">
    <mergeCell ref="A25:O25"/>
    <mergeCell ref="A24:O24"/>
    <mergeCell ref="L23:N23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18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110035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4" si="1">SUM(D5:M5)</f>
        <v>110035</v>
      </c>
      <c r="O5" s="30">
        <f t="shared" ref="O5:O24" si="2">(N5/O$26)</f>
        <v>55.405337361530712</v>
      </c>
      <c r="P5" s="6"/>
    </row>
    <row r="6" spans="1:133">
      <c r="A6" s="12"/>
      <c r="B6" s="42">
        <v>513</v>
      </c>
      <c r="C6" s="19" t="s">
        <v>19</v>
      </c>
      <c r="D6" s="43">
        <v>110035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110035</v>
      </c>
      <c r="O6" s="44">
        <f t="shared" si="2"/>
        <v>55.405337361530712</v>
      </c>
      <c r="P6" s="9"/>
    </row>
    <row r="7" spans="1:133" ht="15.75">
      <c r="A7" s="26" t="s">
        <v>20</v>
      </c>
      <c r="B7" s="27"/>
      <c r="C7" s="28"/>
      <c r="D7" s="29">
        <f t="shared" ref="D7:M7" si="3">SUM(D8:D10)</f>
        <v>451631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451631</v>
      </c>
      <c r="O7" s="41">
        <f t="shared" si="2"/>
        <v>227.40735146022155</v>
      </c>
      <c r="P7" s="10"/>
    </row>
    <row r="8" spans="1:133">
      <c r="A8" s="12"/>
      <c r="B8" s="42">
        <v>521</v>
      </c>
      <c r="C8" s="19" t="s">
        <v>21</v>
      </c>
      <c r="D8" s="43">
        <v>398499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398499</v>
      </c>
      <c r="O8" s="44">
        <f t="shared" si="2"/>
        <v>200.65407854984895</v>
      </c>
      <c r="P8" s="9"/>
    </row>
    <row r="9" spans="1:133">
      <c r="A9" s="12"/>
      <c r="B9" s="42">
        <v>522</v>
      </c>
      <c r="C9" s="19" t="s">
        <v>22</v>
      </c>
      <c r="D9" s="43">
        <v>48402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48402</v>
      </c>
      <c r="O9" s="44">
        <f t="shared" si="2"/>
        <v>24.371601208459214</v>
      </c>
      <c r="P9" s="9"/>
    </row>
    <row r="10" spans="1:133">
      <c r="A10" s="12"/>
      <c r="B10" s="42">
        <v>526</v>
      </c>
      <c r="C10" s="19" t="s">
        <v>23</v>
      </c>
      <c r="D10" s="43">
        <v>4730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4730</v>
      </c>
      <c r="O10" s="44">
        <f t="shared" si="2"/>
        <v>2.3816717019133939</v>
      </c>
      <c r="P10" s="9"/>
    </row>
    <row r="11" spans="1:133" ht="15.75">
      <c r="A11" s="26" t="s">
        <v>24</v>
      </c>
      <c r="B11" s="27"/>
      <c r="C11" s="28"/>
      <c r="D11" s="29">
        <f t="shared" ref="D11:M11" si="4">SUM(D12:D15)</f>
        <v>4877</v>
      </c>
      <c r="E11" s="29">
        <f t="shared" si="4"/>
        <v>0</v>
      </c>
      <c r="F11" s="29">
        <f t="shared" si="4"/>
        <v>0</v>
      </c>
      <c r="G11" s="29">
        <f t="shared" si="4"/>
        <v>406379</v>
      </c>
      <c r="H11" s="29">
        <f t="shared" si="4"/>
        <v>0</v>
      </c>
      <c r="I11" s="29">
        <f t="shared" si="4"/>
        <v>1210886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1622142</v>
      </c>
      <c r="O11" s="41">
        <f t="shared" si="2"/>
        <v>816.78851963746229</v>
      </c>
      <c r="P11" s="10"/>
    </row>
    <row r="12" spans="1:133">
      <c r="A12" s="12"/>
      <c r="B12" s="42">
        <v>533</v>
      </c>
      <c r="C12" s="19" t="s">
        <v>42</v>
      </c>
      <c r="D12" s="43">
        <v>0</v>
      </c>
      <c r="E12" s="43">
        <v>0</v>
      </c>
      <c r="F12" s="43">
        <v>0</v>
      </c>
      <c r="G12" s="43">
        <v>221655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221655</v>
      </c>
      <c r="O12" s="44">
        <f t="shared" si="2"/>
        <v>111.60876132930514</v>
      </c>
      <c r="P12" s="9"/>
    </row>
    <row r="13" spans="1:133">
      <c r="A13" s="12"/>
      <c r="B13" s="42">
        <v>534</v>
      </c>
      <c r="C13" s="19" t="s">
        <v>25</v>
      </c>
      <c r="D13" s="43">
        <v>4877</v>
      </c>
      <c r="E13" s="43">
        <v>0</v>
      </c>
      <c r="F13" s="43">
        <v>0</v>
      </c>
      <c r="G13" s="43">
        <v>0</v>
      </c>
      <c r="H13" s="43">
        <v>0</v>
      </c>
      <c r="I13" s="43">
        <v>181704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186581</v>
      </c>
      <c r="O13" s="44">
        <f t="shared" si="2"/>
        <v>93.948136958710975</v>
      </c>
      <c r="P13" s="9"/>
    </row>
    <row r="14" spans="1:133">
      <c r="A14" s="12"/>
      <c r="B14" s="42">
        <v>535</v>
      </c>
      <c r="C14" s="19" t="s">
        <v>26</v>
      </c>
      <c r="D14" s="43">
        <v>0</v>
      </c>
      <c r="E14" s="43">
        <v>0</v>
      </c>
      <c r="F14" s="43">
        <v>0</v>
      </c>
      <c r="G14" s="43">
        <v>184724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184724</v>
      </c>
      <c r="O14" s="44">
        <f t="shared" si="2"/>
        <v>93.013091641490433</v>
      </c>
      <c r="P14" s="9"/>
    </row>
    <row r="15" spans="1:133">
      <c r="A15" s="12"/>
      <c r="B15" s="42">
        <v>536</v>
      </c>
      <c r="C15" s="19" t="s">
        <v>27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1029182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1029182</v>
      </c>
      <c r="O15" s="44">
        <f t="shared" si="2"/>
        <v>518.21852970795567</v>
      </c>
      <c r="P15" s="9"/>
    </row>
    <row r="16" spans="1:133" ht="15.75">
      <c r="A16" s="26" t="s">
        <v>28</v>
      </c>
      <c r="B16" s="27"/>
      <c r="C16" s="28"/>
      <c r="D16" s="29">
        <f t="shared" ref="D16:M16" si="5">SUM(D17:D17)</f>
        <v>96401</v>
      </c>
      <c r="E16" s="29">
        <f t="shared" si="5"/>
        <v>161881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258282</v>
      </c>
      <c r="O16" s="41">
        <f t="shared" si="2"/>
        <v>130.05135951661632</v>
      </c>
      <c r="P16" s="10"/>
    </row>
    <row r="17" spans="1:119">
      <c r="A17" s="12"/>
      <c r="B17" s="42">
        <v>541</v>
      </c>
      <c r="C17" s="19" t="s">
        <v>29</v>
      </c>
      <c r="D17" s="43">
        <v>96401</v>
      </c>
      <c r="E17" s="43">
        <v>161881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258282</v>
      </c>
      <c r="O17" s="44">
        <f t="shared" si="2"/>
        <v>130.05135951661632</v>
      </c>
      <c r="P17" s="9"/>
    </row>
    <row r="18" spans="1:119" ht="15.75">
      <c r="A18" s="26" t="s">
        <v>30</v>
      </c>
      <c r="B18" s="27"/>
      <c r="C18" s="28"/>
      <c r="D18" s="29">
        <f t="shared" ref="D18:M18" si="6">SUM(D19:D19)</f>
        <v>3450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3450</v>
      </c>
      <c r="O18" s="41">
        <f t="shared" si="2"/>
        <v>1.7371601208459215</v>
      </c>
      <c r="P18" s="10"/>
    </row>
    <row r="19" spans="1:119">
      <c r="A19" s="12"/>
      <c r="B19" s="42">
        <v>562</v>
      </c>
      <c r="C19" s="19" t="s">
        <v>31</v>
      </c>
      <c r="D19" s="43">
        <v>3450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3450</v>
      </c>
      <c r="O19" s="44">
        <f t="shared" si="2"/>
        <v>1.7371601208459215</v>
      </c>
      <c r="P19" s="9"/>
    </row>
    <row r="20" spans="1:119" ht="15.75">
      <c r="A20" s="26" t="s">
        <v>32</v>
      </c>
      <c r="B20" s="27"/>
      <c r="C20" s="28"/>
      <c r="D20" s="29">
        <f t="shared" ref="D20:M20" si="7">SUM(D21:D21)</f>
        <v>27954</v>
      </c>
      <c r="E20" s="29">
        <f t="shared" si="7"/>
        <v>9974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0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1"/>
        <v>37928</v>
      </c>
      <c r="O20" s="41">
        <f t="shared" si="2"/>
        <v>19.097683786505538</v>
      </c>
      <c r="P20" s="9"/>
    </row>
    <row r="21" spans="1:119">
      <c r="A21" s="12"/>
      <c r="B21" s="42">
        <v>572</v>
      </c>
      <c r="C21" s="19" t="s">
        <v>33</v>
      </c>
      <c r="D21" s="43">
        <v>27954</v>
      </c>
      <c r="E21" s="43">
        <v>9974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37928</v>
      </c>
      <c r="O21" s="44">
        <f t="shared" si="2"/>
        <v>19.097683786505538</v>
      </c>
      <c r="P21" s="9"/>
    </row>
    <row r="22" spans="1:119" ht="15.75">
      <c r="A22" s="26" t="s">
        <v>37</v>
      </c>
      <c r="B22" s="27"/>
      <c r="C22" s="28"/>
      <c r="D22" s="29">
        <f t="shared" ref="D22:M22" si="8">SUM(D23:D23)</f>
        <v>0</v>
      </c>
      <c r="E22" s="29">
        <f t="shared" si="8"/>
        <v>0</v>
      </c>
      <c r="F22" s="29">
        <f t="shared" si="8"/>
        <v>0</v>
      </c>
      <c r="G22" s="29">
        <f t="shared" si="8"/>
        <v>1941</v>
      </c>
      <c r="H22" s="29">
        <f t="shared" si="8"/>
        <v>0</v>
      </c>
      <c r="I22" s="29">
        <f t="shared" si="8"/>
        <v>50100</v>
      </c>
      <c r="J22" s="29">
        <f t="shared" si="8"/>
        <v>0</v>
      </c>
      <c r="K22" s="29">
        <f t="shared" si="8"/>
        <v>0</v>
      </c>
      <c r="L22" s="29">
        <f t="shared" si="8"/>
        <v>0</v>
      </c>
      <c r="M22" s="29">
        <f t="shared" si="8"/>
        <v>0</v>
      </c>
      <c r="N22" s="29">
        <f t="shared" si="1"/>
        <v>52041</v>
      </c>
      <c r="O22" s="41">
        <f t="shared" si="2"/>
        <v>26.203927492447129</v>
      </c>
      <c r="P22" s="9"/>
    </row>
    <row r="23" spans="1:119" ht="15.75" thickBot="1">
      <c r="A23" s="12"/>
      <c r="B23" s="42">
        <v>581</v>
      </c>
      <c r="C23" s="19" t="s">
        <v>38</v>
      </c>
      <c r="D23" s="43">
        <v>0</v>
      </c>
      <c r="E23" s="43">
        <v>0</v>
      </c>
      <c r="F23" s="43">
        <v>0</v>
      </c>
      <c r="G23" s="43">
        <v>1941</v>
      </c>
      <c r="H23" s="43">
        <v>0</v>
      </c>
      <c r="I23" s="43">
        <v>50100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52041</v>
      </c>
      <c r="O23" s="44">
        <f t="shared" si="2"/>
        <v>26.203927492447129</v>
      </c>
      <c r="P23" s="9"/>
    </row>
    <row r="24" spans="1:119" ht="16.5" thickBot="1">
      <c r="A24" s="13" t="s">
        <v>10</v>
      </c>
      <c r="B24" s="21"/>
      <c r="C24" s="20"/>
      <c r="D24" s="14">
        <f>SUM(D5,D7,D11,D16,D18,D20,D22)</f>
        <v>694348</v>
      </c>
      <c r="E24" s="14">
        <f t="shared" ref="E24:M24" si="9">SUM(E5,E7,E11,E16,E18,E20,E22)</f>
        <v>171855</v>
      </c>
      <c r="F24" s="14">
        <f t="shared" si="9"/>
        <v>0</v>
      </c>
      <c r="G24" s="14">
        <f t="shared" si="9"/>
        <v>408320</v>
      </c>
      <c r="H24" s="14">
        <f t="shared" si="9"/>
        <v>0</v>
      </c>
      <c r="I24" s="14">
        <f t="shared" si="9"/>
        <v>1260986</v>
      </c>
      <c r="J24" s="14">
        <f t="shared" si="9"/>
        <v>0</v>
      </c>
      <c r="K24" s="14">
        <f t="shared" si="9"/>
        <v>0</v>
      </c>
      <c r="L24" s="14">
        <f t="shared" si="9"/>
        <v>0</v>
      </c>
      <c r="M24" s="14">
        <f t="shared" si="9"/>
        <v>0</v>
      </c>
      <c r="N24" s="14">
        <f t="shared" si="1"/>
        <v>2535509</v>
      </c>
      <c r="O24" s="35">
        <f t="shared" si="2"/>
        <v>1276.6913393756295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157" t="s">
        <v>49</v>
      </c>
      <c r="M26" s="157"/>
      <c r="N26" s="157"/>
      <c r="O26" s="39">
        <v>1986</v>
      </c>
    </row>
    <row r="27" spans="1:119">
      <c r="A27" s="158"/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6"/>
    </row>
    <row r="28" spans="1:119" ht="15.75" customHeight="1" thickBot="1">
      <c r="A28" s="159" t="s">
        <v>40</v>
      </c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9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19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101906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101906</v>
      </c>
      <c r="O5" s="30">
        <f t="shared" ref="O5:O21" si="2">(N5/O$23)</f>
        <v>51.676470588235297</v>
      </c>
      <c r="P5" s="6"/>
    </row>
    <row r="6" spans="1:133">
      <c r="A6" s="12"/>
      <c r="B6" s="42">
        <v>513</v>
      </c>
      <c r="C6" s="19" t="s">
        <v>19</v>
      </c>
      <c r="D6" s="43">
        <v>101906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101906</v>
      </c>
      <c r="O6" s="44">
        <f t="shared" si="2"/>
        <v>51.676470588235297</v>
      </c>
      <c r="P6" s="9"/>
    </row>
    <row r="7" spans="1:133" ht="15.75">
      <c r="A7" s="26" t="s">
        <v>20</v>
      </c>
      <c r="B7" s="27"/>
      <c r="C7" s="28"/>
      <c r="D7" s="29">
        <f t="shared" ref="D7:M7" si="3">SUM(D8:D10)</f>
        <v>423941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423941</v>
      </c>
      <c r="O7" s="41">
        <f t="shared" si="2"/>
        <v>214.98022312373226</v>
      </c>
      <c r="P7" s="10"/>
    </row>
    <row r="8" spans="1:133">
      <c r="A8" s="12"/>
      <c r="B8" s="42">
        <v>521</v>
      </c>
      <c r="C8" s="19" t="s">
        <v>21</v>
      </c>
      <c r="D8" s="43">
        <v>382303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382303</v>
      </c>
      <c r="O8" s="44">
        <f t="shared" si="2"/>
        <v>193.8656186612576</v>
      </c>
      <c r="P8" s="9"/>
    </row>
    <row r="9" spans="1:133">
      <c r="A9" s="12"/>
      <c r="B9" s="42">
        <v>522</v>
      </c>
      <c r="C9" s="19" t="s">
        <v>22</v>
      </c>
      <c r="D9" s="43">
        <v>37563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37563</v>
      </c>
      <c r="O9" s="44">
        <f t="shared" si="2"/>
        <v>19.048174442190671</v>
      </c>
      <c r="P9" s="9"/>
    </row>
    <row r="10" spans="1:133">
      <c r="A10" s="12"/>
      <c r="B10" s="42">
        <v>526</v>
      </c>
      <c r="C10" s="19" t="s">
        <v>23</v>
      </c>
      <c r="D10" s="43">
        <v>4075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4075</v>
      </c>
      <c r="O10" s="44">
        <f t="shared" si="2"/>
        <v>2.0664300202839758</v>
      </c>
      <c r="P10" s="9"/>
    </row>
    <row r="11" spans="1:133" ht="15.75">
      <c r="A11" s="26" t="s">
        <v>24</v>
      </c>
      <c r="B11" s="27"/>
      <c r="C11" s="28"/>
      <c r="D11" s="29">
        <f t="shared" ref="D11:M11" si="4">SUM(D12:D14)</f>
        <v>3971</v>
      </c>
      <c r="E11" s="29">
        <f t="shared" si="4"/>
        <v>0</v>
      </c>
      <c r="F11" s="29">
        <f t="shared" si="4"/>
        <v>0</v>
      </c>
      <c r="G11" s="29">
        <f t="shared" si="4"/>
        <v>1265165</v>
      </c>
      <c r="H11" s="29">
        <f t="shared" si="4"/>
        <v>0</v>
      </c>
      <c r="I11" s="29">
        <f t="shared" si="4"/>
        <v>1182115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2451251</v>
      </c>
      <c r="O11" s="41">
        <f t="shared" si="2"/>
        <v>1243.0278904665315</v>
      </c>
      <c r="P11" s="10"/>
    </row>
    <row r="12" spans="1:133">
      <c r="A12" s="12"/>
      <c r="B12" s="42">
        <v>534</v>
      </c>
      <c r="C12" s="19" t="s">
        <v>25</v>
      </c>
      <c r="D12" s="43">
        <v>3971</v>
      </c>
      <c r="E12" s="43">
        <v>0</v>
      </c>
      <c r="F12" s="43">
        <v>0</v>
      </c>
      <c r="G12" s="43">
        <v>0</v>
      </c>
      <c r="H12" s="43">
        <v>0</v>
      </c>
      <c r="I12" s="43">
        <v>182228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186199</v>
      </c>
      <c r="O12" s="44">
        <f t="shared" si="2"/>
        <v>94.421399594320491</v>
      </c>
      <c r="P12" s="9"/>
    </row>
    <row r="13" spans="1:133">
      <c r="A13" s="12"/>
      <c r="B13" s="42">
        <v>535</v>
      </c>
      <c r="C13" s="19" t="s">
        <v>26</v>
      </c>
      <c r="D13" s="43">
        <v>0</v>
      </c>
      <c r="E13" s="43">
        <v>0</v>
      </c>
      <c r="F13" s="43">
        <v>0</v>
      </c>
      <c r="G13" s="43">
        <v>1257944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1257944</v>
      </c>
      <c r="O13" s="44">
        <f t="shared" si="2"/>
        <v>637.90263691683572</v>
      </c>
      <c r="P13" s="9"/>
    </row>
    <row r="14" spans="1:133">
      <c r="A14" s="12"/>
      <c r="B14" s="42">
        <v>536</v>
      </c>
      <c r="C14" s="19" t="s">
        <v>27</v>
      </c>
      <c r="D14" s="43">
        <v>0</v>
      </c>
      <c r="E14" s="43">
        <v>0</v>
      </c>
      <c r="F14" s="43">
        <v>0</v>
      </c>
      <c r="G14" s="43">
        <v>7221</v>
      </c>
      <c r="H14" s="43">
        <v>0</v>
      </c>
      <c r="I14" s="43">
        <v>999887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1007108</v>
      </c>
      <c r="O14" s="44">
        <f t="shared" si="2"/>
        <v>510.70385395537528</v>
      </c>
      <c r="P14" s="9"/>
    </row>
    <row r="15" spans="1:133" ht="15.75">
      <c r="A15" s="26" t="s">
        <v>28</v>
      </c>
      <c r="B15" s="27"/>
      <c r="C15" s="28"/>
      <c r="D15" s="29">
        <f t="shared" ref="D15:M15" si="5">SUM(D16:D16)</f>
        <v>91583</v>
      </c>
      <c r="E15" s="29">
        <f t="shared" si="5"/>
        <v>160091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251674</v>
      </c>
      <c r="O15" s="41">
        <f t="shared" si="2"/>
        <v>127.6237322515213</v>
      </c>
      <c r="P15" s="10"/>
    </row>
    <row r="16" spans="1:133">
      <c r="A16" s="12"/>
      <c r="B16" s="42">
        <v>541</v>
      </c>
      <c r="C16" s="19" t="s">
        <v>29</v>
      </c>
      <c r="D16" s="43">
        <v>91583</v>
      </c>
      <c r="E16" s="43">
        <v>160091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251674</v>
      </c>
      <c r="O16" s="44">
        <f t="shared" si="2"/>
        <v>127.6237322515213</v>
      </c>
      <c r="P16" s="9"/>
    </row>
    <row r="17" spans="1:119" ht="15.75">
      <c r="A17" s="26" t="s">
        <v>30</v>
      </c>
      <c r="B17" s="27"/>
      <c r="C17" s="28"/>
      <c r="D17" s="29">
        <f t="shared" ref="D17:M17" si="6">SUM(D18:D18)</f>
        <v>3923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3923</v>
      </c>
      <c r="O17" s="41">
        <f t="shared" si="2"/>
        <v>1.9893509127789046</v>
      </c>
      <c r="P17" s="10"/>
    </row>
    <row r="18" spans="1:119">
      <c r="A18" s="12"/>
      <c r="B18" s="42">
        <v>562</v>
      </c>
      <c r="C18" s="19" t="s">
        <v>31</v>
      </c>
      <c r="D18" s="43">
        <v>3923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3923</v>
      </c>
      <c r="O18" s="44">
        <f t="shared" si="2"/>
        <v>1.9893509127789046</v>
      </c>
      <c r="P18" s="9"/>
    </row>
    <row r="19" spans="1:119" ht="15.75">
      <c r="A19" s="26" t="s">
        <v>32</v>
      </c>
      <c r="B19" s="27"/>
      <c r="C19" s="28"/>
      <c r="D19" s="29">
        <f t="shared" ref="D19:M19" si="7">SUM(D20:D20)</f>
        <v>40392</v>
      </c>
      <c r="E19" s="29">
        <f t="shared" si="7"/>
        <v>76017</v>
      </c>
      <c r="F19" s="29">
        <f t="shared" si="7"/>
        <v>0</v>
      </c>
      <c r="G19" s="29">
        <f t="shared" si="7"/>
        <v>0</v>
      </c>
      <c r="H19" s="29">
        <f t="shared" si="7"/>
        <v>0</v>
      </c>
      <c r="I19" s="29">
        <f t="shared" si="7"/>
        <v>0</v>
      </c>
      <c r="J19" s="29">
        <f t="shared" si="7"/>
        <v>0</v>
      </c>
      <c r="K19" s="29">
        <f t="shared" si="7"/>
        <v>0</v>
      </c>
      <c r="L19" s="29">
        <f t="shared" si="7"/>
        <v>0</v>
      </c>
      <c r="M19" s="29">
        <f t="shared" si="7"/>
        <v>0</v>
      </c>
      <c r="N19" s="29">
        <f t="shared" si="1"/>
        <v>116409</v>
      </c>
      <c r="O19" s="41">
        <f t="shared" si="2"/>
        <v>59.030933062880322</v>
      </c>
      <c r="P19" s="9"/>
    </row>
    <row r="20" spans="1:119" ht="15.75" thickBot="1">
      <c r="A20" s="12"/>
      <c r="B20" s="42">
        <v>572</v>
      </c>
      <c r="C20" s="19" t="s">
        <v>33</v>
      </c>
      <c r="D20" s="43">
        <v>40392</v>
      </c>
      <c r="E20" s="43">
        <v>76017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116409</v>
      </c>
      <c r="O20" s="44">
        <f t="shared" si="2"/>
        <v>59.030933062880322</v>
      </c>
      <c r="P20" s="9"/>
    </row>
    <row r="21" spans="1:119" ht="16.5" thickBot="1">
      <c r="A21" s="13" t="s">
        <v>10</v>
      </c>
      <c r="B21" s="21"/>
      <c r="C21" s="20"/>
      <c r="D21" s="14">
        <f>SUM(D5,D7,D11,D15,D17,D19)</f>
        <v>665716</v>
      </c>
      <c r="E21" s="14">
        <f t="shared" ref="E21:M21" si="8">SUM(E5,E7,E11,E15,E17,E19)</f>
        <v>236108</v>
      </c>
      <c r="F21" s="14">
        <f t="shared" si="8"/>
        <v>0</v>
      </c>
      <c r="G21" s="14">
        <f t="shared" si="8"/>
        <v>1265165</v>
      </c>
      <c r="H21" s="14">
        <f t="shared" si="8"/>
        <v>0</v>
      </c>
      <c r="I21" s="14">
        <f t="shared" si="8"/>
        <v>1182115</v>
      </c>
      <c r="J21" s="14">
        <f t="shared" si="8"/>
        <v>0</v>
      </c>
      <c r="K21" s="14">
        <f t="shared" si="8"/>
        <v>0</v>
      </c>
      <c r="L21" s="14">
        <f t="shared" si="8"/>
        <v>0</v>
      </c>
      <c r="M21" s="14">
        <f t="shared" si="8"/>
        <v>0</v>
      </c>
      <c r="N21" s="14">
        <f t="shared" si="1"/>
        <v>3349104</v>
      </c>
      <c r="O21" s="35">
        <f t="shared" si="2"/>
        <v>1698.3286004056795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157" t="s">
        <v>62</v>
      </c>
      <c r="M23" s="157"/>
      <c r="N23" s="157"/>
      <c r="O23" s="39">
        <v>1972</v>
      </c>
    </row>
    <row r="24" spans="1:119">
      <c r="A24" s="158"/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6"/>
    </row>
    <row r="25" spans="1:119" ht="15.75" customHeight="1" thickBot="1">
      <c r="A25" s="159" t="s">
        <v>40</v>
      </c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9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1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76597-2453-49DB-AC0B-42E5DE188899}">
  <sheetPr>
    <pageSetUpPr fitToPage="1"/>
  </sheetPr>
  <dimension ref="A1:ED183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9.77734375" defaultRowHeight="15"/>
  <cols>
    <col min="1" max="1" width="1.77734375" style="104" customWidth="1"/>
    <col min="2" max="2" width="6.77734375" style="104" customWidth="1"/>
    <col min="3" max="3" width="55.77734375" style="104" customWidth="1"/>
    <col min="4" max="5" width="16.77734375" style="132" customWidth="1"/>
    <col min="6" max="7" width="15.77734375" style="132" customWidth="1"/>
    <col min="8" max="8" width="13.77734375" style="132" customWidth="1"/>
    <col min="9" max="10" width="15.77734375" style="132" customWidth="1"/>
    <col min="11" max="14" width="13.77734375" style="132" customWidth="1"/>
    <col min="15" max="15" width="16.77734375" style="132" customWidth="1"/>
    <col min="16" max="16" width="13.77734375" style="104" customWidth="1"/>
    <col min="17" max="18" width="9.77734375" style="104"/>
  </cols>
  <sheetData>
    <row r="1" spans="1:134" ht="27.75">
      <c r="A1" s="140" t="s">
        <v>35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2"/>
      <c r="Q1" s="90"/>
      <c r="R1"/>
    </row>
    <row r="2" spans="1:134" ht="24" thickBot="1">
      <c r="A2" s="143" t="s">
        <v>79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5"/>
      <c r="Q2" s="90"/>
      <c r="R2"/>
    </row>
    <row r="3" spans="1:134" ht="18" customHeight="1">
      <c r="A3" s="146" t="s">
        <v>12</v>
      </c>
      <c r="B3" s="147"/>
      <c r="C3" s="148"/>
      <c r="D3" s="152" t="s">
        <v>6</v>
      </c>
      <c r="E3" s="153"/>
      <c r="F3" s="153"/>
      <c r="G3" s="153"/>
      <c r="H3" s="154"/>
      <c r="I3" s="152" t="s">
        <v>7</v>
      </c>
      <c r="J3" s="154"/>
      <c r="K3" s="152" t="s">
        <v>9</v>
      </c>
      <c r="L3" s="153"/>
      <c r="M3" s="154"/>
      <c r="N3" s="91"/>
      <c r="O3" s="92"/>
      <c r="P3" s="155" t="s">
        <v>74</v>
      </c>
      <c r="Q3" s="93"/>
      <c r="R3"/>
    </row>
    <row r="4" spans="1:134" ht="32.25" customHeight="1" thickBot="1">
      <c r="A4" s="149"/>
      <c r="B4" s="150"/>
      <c r="C4" s="151"/>
      <c r="D4" s="94" t="s">
        <v>0</v>
      </c>
      <c r="E4" s="94" t="s">
        <v>13</v>
      </c>
      <c r="F4" s="94" t="s">
        <v>14</v>
      </c>
      <c r="G4" s="94" t="s">
        <v>15</v>
      </c>
      <c r="H4" s="94" t="s">
        <v>1</v>
      </c>
      <c r="I4" s="94" t="s">
        <v>2</v>
      </c>
      <c r="J4" s="95" t="s">
        <v>16</v>
      </c>
      <c r="K4" s="95" t="s">
        <v>3</v>
      </c>
      <c r="L4" s="95" t="s">
        <v>4</v>
      </c>
      <c r="M4" s="95" t="s">
        <v>75</v>
      </c>
      <c r="N4" s="95" t="s">
        <v>5</v>
      </c>
      <c r="O4" s="95" t="s">
        <v>76</v>
      </c>
      <c r="P4" s="156"/>
      <c r="Q4" s="96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</row>
    <row r="5" spans="1:134" ht="15.75">
      <c r="A5" s="98" t="s">
        <v>18</v>
      </c>
      <c r="B5" s="99"/>
      <c r="C5" s="99"/>
      <c r="D5" s="100">
        <f>SUM(D6:D14)</f>
        <v>0</v>
      </c>
      <c r="E5" s="100">
        <f t="shared" ref="E5:N5" si="0">SUM(E6:E14)</f>
        <v>0</v>
      </c>
      <c r="F5" s="100">
        <f t="shared" si="0"/>
        <v>0</v>
      </c>
      <c r="G5" s="100">
        <f t="shared" si="0"/>
        <v>0</v>
      </c>
      <c r="H5" s="100">
        <f t="shared" si="0"/>
        <v>0</v>
      </c>
      <c r="I5" s="100">
        <f t="shared" si="0"/>
        <v>0</v>
      </c>
      <c r="J5" s="100">
        <f t="shared" si="0"/>
        <v>0</v>
      </c>
      <c r="K5" s="100">
        <f t="shared" si="0"/>
        <v>0</v>
      </c>
      <c r="L5" s="100">
        <f>SUM(L6:L14)</f>
        <v>0</v>
      </c>
      <c r="M5" s="100">
        <f t="shared" si="0"/>
        <v>0</v>
      </c>
      <c r="N5" s="100">
        <f t="shared" si="0"/>
        <v>0</v>
      </c>
      <c r="O5" s="101">
        <f>SUM(D5:N5)</f>
        <v>0</v>
      </c>
      <c r="P5" s="102">
        <f t="shared" ref="P5:P68" si="1">(O5/P$181)</f>
        <v>0</v>
      </c>
      <c r="Q5" s="103"/>
    </row>
    <row r="6" spans="1:134">
      <c r="A6" s="105"/>
      <c r="B6" s="106">
        <v>511</v>
      </c>
      <c r="C6" s="107" t="s">
        <v>84</v>
      </c>
      <c r="D6" s="108">
        <v>0</v>
      </c>
      <c r="E6" s="108">
        <v>0</v>
      </c>
      <c r="F6" s="108">
        <v>0</v>
      </c>
      <c r="G6" s="108">
        <v>0</v>
      </c>
      <c r="H6" s="108">
        <v>0</v>
      </c>
      <c r="I6" s="108">
        <v>0</v>
      </c>
      <c r="J6" s="108">
        <v>0</v>
      </c>
      <c r="K6" s="108">
        <v>0</v>
      </c>
      <c r="L6" s="108">
        <v>0</v>
      </c>
      <c r="M6" s="108">
        <v>0</v>
      </c>
      <c r="N6" s="108">
        <v>0</v>
      </c>
      <c r="O6" s="108">
        <f>SUM(D6:N6)</f>
        <v>0</v>
      </c>
      <c r="P6" s="109">
        <f t="shared" si="1"/>
        <v>0</v>
      </c>
      <c r="Q6" s="110"/>
    </row>
    <row r="7" spans="1:134">
      <c r="A7" s="105"/>
      <c r="B7" s="106">
        <v>512</v>
      </c>
      <c r="C7" s="107" t="s">
        <v>85</v>
      </c>
      <c r="D7" s="108">
        <v>0</v>
      </c>
      <c r="E7" s="108">
        <v>0</v>
      </c>
      <c r="F7" s="108">
        <v>0</v>
      </c>
      <c r="G7" s="108">
        <v>0</v>
      </c>
      <c r="H7" s="108">
        <v>0</v>
      </c>
      <c r="I7" s="108">
        <v>0</v>
      </c>
      <c r="J7" s="108">
        <v>0</v>
      </c>
      <c r="K7" s="108">
        <v>0</v>
      </c>
      <c r="L7" s="108">
        <v>0</v>
      </c>
      <c r="M7" s="108">
        <v>0</v>
      </c>
      <c r="N7" s="108">
        <v>0</v>
      </c>
      <c r="O7" s="108">
        <f t="shared" ref="O7:O14" si="2">SUM(D7:N7)</f>
        <v>0</v>
      </c>
      <c r="P7" s="109">
        <f t="shared" si="1"/>
        <v>0</v>
      </c>
      <c r="Q7" s="110"/>
    </row>
    <row r="8" spans="1:134">
      <c r="A8" s="105"/>
      <c r="B8" s="106">
        <v>513</v>
      </c>
      <c r="C8" s="107" t="s">
        <v>19</v>
      </c>
      <c r="D8" s="108">
        <v>0</v>
      </c>
      <c r="E8" s="108">
        <v>0</v>
      </c>
      <c r="F8" s="108">
        <v>0</v>
      </c>
      <c r="G8" s="108">
        <v>0</v>
      </c>
      <c r="H8" s="108">
        <v>0</v>
      </c>
      <c r="I8" s="108">
        <v>0</v>
      </c>
      <c r="J8" s="108">
        <v>0</v>
      </c>
      <c r="K8" s="108">
        <v>0</v>
      </c>
      <c r="L8" s="108">
        <v>0</v>
      </c>
      <c r="M8" s="108">
        <v>0</v>
      </c>
      <c r="N8" s="108">
        <v>0</v>
      </c>
      <c r="O8" s="108">
        <f t="shared" si="2"/>
        <v>0</v>
      </c>
      <c r="P8" s="109">
        <f t="shared" si="1"/>
        <v>0</v>
      </c>
      <c r="Q8" s="110"/>
    </row>
    <row r="9" spans="1:134">
      <c r="A9" s="105"/>
      <c r="B9" s="106">
        <v>514</v>
      </c>
      <c r="C9" s="107" t="s">
        <v>86</v>
      </c>
      <c r="D9" s="108">
        <v>0</v>
      </c>
      <c r="E9" s="108">
        <v>0</v>
      </c>
      <c r="F9" s="108">
        <v>0</v>
      </c>
      <c r="G9" s="108">
        <v>0</v>
      </c>
      <c r="H9" s="108">
        <v>0</v>
      </c>
      <c r="I9" s="108">
        <v>0</v>
      </c>
      <c r="J9" s="108">
        <v>0</v>
      </c>
      <c r="K9" s="108">
        <v>0</v>
      </c>
      <c r="L9" s="108">
        <v>0</v>
      </c>
      <c r="M9" s="108">
        <v>0</v>
      </c>
      <c r="N9" s="108">
        <v>0</v>
      </c>
      <c r="O9" s="108">
        <f t="shared" si="2"/>
        <v>0</v>
      </c>
      <c r="P9" s="109">
        <f t="shared" si="1"/>
        <v>0</v>
      </c>
      <c r="Q9" s="110"/>
    </row>
    <row r="10" spans="1:134">
      <c r="A10" s="105"/>
      <c r="B10" s="106">
        <v>515</v>
      </c>
      <c r="C10" s="107" t="s">
        <v>87</v>
      </c>
      <c r="D10" s="108">
        <v>0</v>
      </c>
      <c r="E10" s="108">
        <v>0</v>
      </c>
      <c r="F10" s="108">
        <v>0</v>
      </c>
      <c r="G10" s="108">
        <v>0</v>
      </c>
      <c r="H10" s="108">
        <v>0</v>
      </c>
      <c r="I10" s="108">
        <v>0</v>
      </c>
      <c r="J10" s="108">
        <v>0</v>
      </c>
      <c r="K10" s="108">
        <v>0</v>
      </c>
      <c r="L10" s="108">
        <v>0</v>
      </c>
      <c r="M10" s="108">
        <v>0</v>
      </c>
      <c r="N10" s="108">
        <v>0</v>
      </c>
      <c r="O10" s="108">
        <f t="shared" si="2"/>
        <v>0</v>
      </c>
      <c r="P10" s="109">
        <f t="shared" si="1"/>
        <v>0</v>
      </c>
      <c r="Q10" s="110"/>
    </row>
    <row r="11" spans="1:134">
      <c r="A11" s="105"/>
      <c r="B11" s="106">
        <v>516</v>
      </c>
      <c r="C11" s="107" t="s">
        <v>88</v>
      </c>
      <c r="D11" s="108">
        <v>0</v>
      </c>
      <c r="E11" s="108">
        <v>0</v>
      </c>
      <c r="F11" s="108">
        <v>0</v>
      </c>
      <c r="G11" s="108">
        <v>0</v>
      </c>
      <c r="H11" s="108">
        <v>0</v>
      </c>
      <c r="I11" s="108">
        <v>0</v>
      </c>
      <c r="J11" s="108">
        <v>0</v>
      </c>
      <c r="K11" s="108">
        <v>0</v>
      </c>
      <c r="L11" s="108">
        <v>0</v>
      </c>
      <c r="M11" s="108">
        <v>0</v>
      </c>
      <c r="N11" s="108">
        <v>0</v>
      </c>
      <c r="O11" s="108">
        <f t="shared" si="2"/>
        <v>0</v>
      </c>
      <c r="P11" s="109">
        <f t="shared" si="1"/>
        <v>0</v>
      </c>
      <c r="Q11" s="110"/>
    </row>
    <row r="12" spans="1:134">
      <c r="A12" s="105"/>
      <c r="B12" s="106">
        <v>517</v>
      </c>
      <c r="C12" s="107" t="s">
        <v>89</v>
      </c>
      <c r="D12" s="108">
        <v>0</v>
      </c>
      <c r="E12" s="108">
        <v>0</v>
      </c>
      <c r="F12" s="108">
        <v>0</v>
      </c>
      <c r="G12" s="108">
        <v>0</v>
      </c>
      <c r="H12" s="108">
        <v>0</v>
      </c>
      <c r="I12" s="108">
        <v>0</v>
      </c>
      <c r="J12" s="108">
        <v>0</v>
      </c>
      <c r="K12" s="108">
        <v>0</v>
      </c>
      <c r="L12" s="108">
        <v>0</v>
      </c>
      <c r="M12" s="108">
        <v>0</v>
      </c>
      <c r="N12" s="108">
        <v>0</v>
      </c>
      <c r="O12" s="108">
        <f t="shared" si="2"/>
        <v>0</v>
      </c>
      <c r="P12" s="109">
        <f t="shared" si="1"/>
        <v>0</v>
      </c>
      <c r="Q12" s="110"/>
    </row>
    <row r="13" spans="1:134">
      <c r="A13" s="105"/>
      <c r="B13" s="106">
        <v>518</v>
      </c>
      <c r="C13" s="107" t="s">
        <v>90</v>
      </c>
      <c r="D13" s="108">
        <v>0</v>
      </c>
      <c r="E13" s="108">
        <v>0</v>
      </c>
      <c r="F13" s="108">
        <v>0</v>
      </c>
      <c r="G13" s="108">
        <v>0</v>
      </c>
      <c r="H13" s="108">
        <v>0</v>
      </c>
      <c r="I13" s="108">
        <v>0</v>
      </c>
      <c r="J13" s="108">
        <v>0</v>
      </c>
      <c r="K13" s="108">
        <v>0</v>
      </c>
      <c r="L13" s="108">
        <v>0</v>
      </c>
      <c r="M13" s="108">
        <v>0</v>
      </c>
      <c r="N13" s="108">
        <v>0</v>
      </c>
      <c r="O13" s="108">
        <f t="shared" si="2"/>
        <v>0</v>
      </c>
      <c r="P13" s="109">
        <f t="shared" si="1"/>
        <v>0</v>
      </c>
      <c r="Q13" s="110"/>
    </row>
    <row r="14" spans="1:134">
      <c r="A14" s="105"/>
      <c r="B14" s="106">
        <v>519</v>
      </c>
      <c r="C14" s="107" t="s">
        <v>91</v>
      </c>
      <c r="D14" s="108">
        <v>0</v>
      </c>
      <c r="E14" s="108">
        <v>0</v>
      </c>
      <c r="F14" s="108">
        <v>0</v>
      </c>
      <c r="G14" s="108">
        <v>0</v>
      </c>
      <c r="H14" s="108">
        <v>0</v>
      </c>
      <c r="I14" s="108">
        <v>0</v>
      </c>
      <c r="J14" s="108">
        <v>0</v>
      </c>
      <c r="K14" s="108">
        <v>0</v>
      </c>
      <c r="L14" s="108">
        <v>0</v>
      </c>
      <c r="M14" s="108">
        <v>0</v>
      </c>
      <c r="N14" s="108">
        <v>0</v>
      </c>
      <c r="O14" s="108">
        <f t="shared" si="2"/>
        <v>0</v>
      </c>
      <c r="P14" s="109">
        <f t="shared" si="1"/>
        <v>0</v>
      </c>
      <c r="Q14" s="110"/>
    </row>
    <row r="15" spans="1:134" ht="15.75">
      <c r="A15" s="111" t="s">
        <v>20</v>
      </c>
      <c r="B15" s="112"/>
      <c r="C15" s="113"/>
      <c r="D15" s="114">
        <f>SUM(D16:D24)</f>
        <v>0</v>
      </c>
      <c r="E15" s="114">
        <f t="shared" ref="E15:N15" si="3">SUM(E16:E24)</f>
        <v>0</v>
      </c>
      <c r="F15" s="114">
        <f t="shared" si="3"/>
        <v>0</v>
      </c>
      <c r="G15" s="114">
        <f t="shared" si="3"/>
        <v>0</v>
      </c>
      <c r="H15" s="114">
        <f t="shared" si="3"/>
        <v>0</v>
      </c>
      <c r="I15" s="114">
        <f t="shared" si="3"/>
        <v>0</v>
      </c>
      <c r="J15" s="114">
        <f t="shared" si="3"/>
        <v>0</v>
      </c>
      <c r="K15" s="114">
        <f t="shared" si="3"/>
        <v>0</v>
      </c>
      <c r="L15" s="114">
        <f>SUM(L16:L24)</f>
        <v>0</v>
      </c>
      <c r="M15" s="114">
        <f t="shared" si="3"/>
        <v>0</v>
      </c>
      <c r="N15" s="114">
        <f t="shared" si="3"/>
        <v>0</v>
      </c>
      <c r="O15" s="115">
        <f>SUM(D15:N15)</f>
        <v>0</v>
      </c>
      <c r="P15" s="116">
        <f t="shared" si="1"/>
        <v>0</v>
      </c>
      <c r="Q15" s="117"/>
    </row>
    <row r="16" spans="1:134">
      <c r="A16" s="105"/>
      <c r="B16" s="106">
        <v>521</v>
      </c>
      <c r="C16" s="107" t="s">
        <v>21</v>
      </c>
      <c r="D16" s="108">
        <v>0</v>
      </c>
      <c r="E16" s="108">
        <v>0</v>
      </c>
      <c r="F16" s="108">
        <v>0</v>
      </c>
      <c r="G16" s="108">
        <v>0</v>
      </c>
      <c r="H16" s="108">
        <v>0</v>
      </c>
      <c r="I16" s="108">
        <v>0</v>
      </c>
      <c r="J16" s="108">
        <v>0</v>
      </c>
      <c r="K16" s="108">
        <v>0</v>
      </c>
      <c r="L16" s="108">
        <v>0</v>
      </c>
      <c r="M16" s="108">
        <v>0</v>
      </c>
      <c r="N16" s="108">
        <v>0</v>
      </c>
      <c r="O16" s="108">
        <f>SUM(D16:N16)</f>
        <v>0</v>
      </c>
      <c r="P16" s="109">
        <f t="shared" si="1"/>
        <v>0</v>
      </c>
      <c r="Q16" s="110"/>
    </row>
    <row r="17" spans="1:17">
      <c r="A17" s="105"/>
      <c r="B17" s="106">
        <v>522</v>
      </c>
      <c r="C17" s="107" t="s">
        <v>22</v>
      </c>
      <c r="D17" s="108">
        <v>0</v>
      </c>
      <c r="E17" s="108">
        <v>0</v>
      </c>
      <c r="F17" s="108">
        <v>0</v>
      </c>
      <c r="G17" s="108">
        <v>0</v>
      </c>
      <c r="H17" s="108">
        <v>0</v>
      </c>
      <c r="I17" s="108">
        <v>0</v>
      </c>
      <c r="J17" s="108">
        <v>0</v>
      </c>
      <c r="K17" s="108">
        <v>0</v>
      </c>
      <c r="L17" s="108">
        <v>0</v>
      </c>
      <c r="M17" s="108">
        <v>0</v>
      </c>
      <c r="N17" s="108">
        <v>0</v>
      </c>
      <c r="O17" s="108">
        <f t="shared" ref="O17:O24" si="4">SUM(D17:N17)</f>
        <v>0</v>
      </c>
      <c r="P17" s="109">
        <f t="shared" si="1"/>
        <v>0</v>
      </c>
      <c r="Q17" s="110"/>
    </row>
    <row r="18" spans="1:17">
      <c r="A18" s="105"/>
      <c r="B18" s="106">
        <v>523</v>
      </c>
      <c r="C18" s="107" t="s">
        <v>92</v>
      </c>
      <c r="D18" s="108">
        <v>0</v>
      </c>
      <c r="E18" s="108">
        <v>0</v>
      </c>
      <c r="F18" s="108">
        <v>0</v>
      </c>
      <c r="G18" s="108">
        <v>0</v>
      </c>
      <c r="H18" s="108">
        <v>0</v>
      </c>
      <c r="I18" s="108">
        <v>0</v>
      </c>
      <c r="J18" s="108">
        <v>0</v>
      </c>
      <c r="K18" s="108">
        <v>0</v>
      </c>
      <c r="L18" s="108">
        <v>0</v>
      </c>
      <c r="M18" s="108">
        <v>0</v>
      </c>
      <c r="N18" s="108">
        <v>0</v>
      </c>
      <c r="O18" s="108">
        <f t="shared" si="4"/>
        <v>0</v>
      </c>
      <c r="P18" s="109">
        <f t="shared" si="1"/>
        <v>0</v>
      </c>
      <c r="Q18" s="110"/>
    </row>
    <row r="19" spans="1:17">
      <c r="A19" s="105"/>
      <c r="B19" s="106">
        <v>524</v>
      </c>
      <c r="C19" s="107" t="s">
        <v>93</v>
      </c>
      <c r="D19" s="108">
        <v>0</v>
      </c>
      <c r="E19" s="108">
        <v>0</v>
      </c>
      <c r="F19" s="108">
        <v>0</v>
      </c>
      <c r="G19" s="108">
        <v>0</v>
      </c>
      <c r="H19" s="108">
        <v>0</v>
      </c>
      <c r="I19" s="108">
        <v>0</v>
      </c>
      <c r="J19" s="108">
        <v>0</v>
      </c>
      <c r="K19" s="108">
        <v>0</v>
      </c>
      <c r="L19" s="108">
        <v>0</v>
      </c>
      <c r="M19" s="108">
        <v>0</v>
      </c>
      <c r="N19" s="108">
        <v>0</v>
      </c>
      <c r="O19" s="108">
        <f t="shared" si="4"/>
        <v>0</v>
      </c>
      <c r="P19" s="109">
        <f t="shared" si="1"/>
        <v>0</v>
      </c>
      <c r="Q19" s="110"/>
    </row>
    <row r="20" spans="1:17">
      <c r="A20" s="105"/>
      <c r="B20" s="106">
        <v>525</v>
      </c>
      <c r="C20" s="107" t="s">
        <v>82</v>
      </c>
      <c r="D20" s="108">
        <v>0</v>
      </c>
      <c r="E20" s="108">
        <v>0</v>
      </c>
      <c r="F20" s="108">
        <v>0</v>
      </c>
      <c r="G20" s="108">
        <v>0</v>
      </c>
      <c r="H20" s="108">
        <v>0</v>
      </c>
      <c r="I20" s="108">
        <v>0</v>
      </c>
      <c r="J20" s="108">
        <v>0</v>
      </c>
      <c r="K20" s="108">
        <v>0</v>
      </c>
      <c r="L20" s="108">
        <v>0</v>
      </c>
      <c r="M20" s="108">
        <v>0</v>
      </c>
      <c r="N20" s="108">
        <v>0</v>
      </c>
      <c r="O20" s="108">
        <f t="shared" si="4"/>
        <v>0</v>
      </c>
      <c r="P20" s="109">
        <f t="shared" si="1"/>
        <v>0</v>
      </c>
      <c r="Q20" s="110"/>
    </row>
    <row r="21" spans="1:17">
      <c r="A21" s="105"/>
      <c r="B21" s="106">
        <v>526</v>
      </c>
      <c r="C21" s="107" t="s">
        <v>23</v>
      </c>
      <c r="D21" s="108">
        <v>0</v>
      </c>
      <c r="E21" s="108">
        <v>0</v>
      </c>
      <c r="F21" s="108">
        <v>0</v>
      </c>
      <c r="G21" s="108">
        <v>0</v>
      </c>
      <c r="H21" s="108">
        <v>0</v>
      </c>
      <c r="I21" s="108">
        <v>0</v>
      </c>
      <c r="J21" s="108">
        <v>0</v>
      </c>
      <c r="K21" s="108">
        <v>0</v>
      </c>
      <c r="L21" s="108">
        <v>0</v>
      </c>
      <c r="M21" s="108">
        <v>0</v>
      </c>
      <c r="N21" s="108">
        <v>0</v>
      </c>
      <c r="O21" s="108">
        <f t="shared" si="4"/>
        <v>0</v>
      </c>
      <c r="P21" s="109">
        <f t="shared" si="1"/>
        <v>0</v>
      </c>
      <c r="Q21" s="110"/>
    </row>
    <row r="22" spans="1:17">
      <c r="A22" s="105"/>
      <c r="B22" s="106">
        <v>527</v>
      </c>
      <c r="C22" s="107" t="s">
        <v>94</v>
      </c>
      <c r="D22" s="108">
        <v>0</v>
      </c>
      <c r="E22" s="108">
        <v>0</v>
      </c>
      <c r="F22" s="108">
        <v>0</v>
      </c>
      <c r="G22" s="108">
        <v>0</v>
      </c>
      <c r="H22" s="108">
        <v>0</v>
      </c>
      <c r="I22" s="108">
        <v>0</v>
      </c>
      <c r="J22" s="108">
        <v>0</v>
      </c>
      <c r="K22" s="108">
        <v>0</v>
      </c>
      <c r="L22" s="108">
        <v>0</v>
      </c>
      <c r="M22" s="108">
        <v>0</v>
      </c>
      <c r="N22" s="108">
        <v>0</v>
      </c>
      <c r="O22" s="108">
        <f t="shared" si="4"/>
        <v>0</v>
      </c>
      <c r="P22" s="109">
        <f t="shared" si="1"/>
        <v>0</v>
      </c>
      <c r="Q22" s="110"/>
    </row>
    <row r="23" spans="1:17">
      <c r="A23" s="105"/>
      <c r="B23" s="106">
        <v>528</v>
      </c>
      <c r="C23" s="107" t="s">
        <v>95</v>
      </c>
      <c r="D23" s="108">
        <v>0</v>
      </c>
      <c r="E23" s="108">
        <v>0</v>
      </c>
      <c r="F23" s="108">
        <v>0</v>
      </c>
      <c r="G23" s="108">
        <v>0</v>
      </c>
      <c r="H23" s="108">
        <v>0</v>
      </c>
      <c r="I23" s="108">
        <v>0</v>
      </c>
      <c r="J23" s="108">
        <v>0</v>
      </c>
      <c r="K23" s="108">
        <v>0</v>
      </c>
      <c r="L23" s="108">
        <v>0</v>
      </c>
      <c r="M23" s="108">
        <v>0</v>
      </c>
      <c r="N23" s="108">
        <v>0</v>
      </c>
      <c r="O23" s="108">
        <f t="shared" si="4"/>
        <v>0</v>
      </c>
      <c r="P23" s="109">
        <f t="shared" si="1"/>
        <v>0</v>
      </c>
      <c r="Q23" s="110"/>
    </row>
    <row r="24" spans="1:17">
      <c r="A24" s="105"/>
      <c r="B24" s="106">
        <v>529</v>
      </c>
      <c r="C24" s="107" t="s">
        <v>96</v>
      </c>
      <c r="D24" s="108">
        <v>0</v>
      </c>
      <c r="E24" s="108">
        <v>0</v>
      </c>
      <c r="F24" s="108">
        <v>0</v>
      </c>
      <c r="G24" s="108">
        <v>0</v>
      </c>
      <c r="H24" s="108">
        <v>0</v>
      </c>
      <c r="I24" s="108">
        <v>0</v>
      </c>
      <c r="J24" s="108">
        <v>0</v>
      </c>
      <c r="K24" s="108">
        <v>0</v>
      </c>
      <c r="L24" s="108">
        <v>0</v>
      </c>
      <c r="M24" s="108">
        <v>0</v>
      </c>
      <c r="N24" s="108">
        <v>0</v>
      </c>
      <c r="O24" s="108">
        <f t="shared" si="4"/>
        <v>0</v>
      </c>
      <c r="P24" s="109">
        <f t="shared" si="1"/>
        <v>0</v>
      </c>
      <c r="Q24" s="110"/>
    </row>
    <row r="25" spans="1:17" ht="15.75">
      <c r="A25" s="111" t="s">
        <v>24</v>
      </c>
      <c r="B25" s="112"/>
      <c r="C25" s="113"/>
      <c r="D25" s="114">
        <f t="shared" ref="D25:N25" si="5">SUM(D26:D34)</f>
        <v>0</v>
      </c>
      <c r="E25" s="114">
        <f t="shared" si="5"/>
        <v>0</v>
      </c>
      <c r="F25" s="114">
        <f t="shared" si="5"/>
        <v>0</v>
      </c>
      <c r="G25" s="114">
        <f t="shared" si="5"/>
        <v>0</v>
      </c>
      <c r="H25" s="114">
        <f t="shared" si="5"/>
        <v>0</v>
      </c>
      <c r="I25" s="114">
        <f t="shared" si="5"/>
        <v>0</v>
      </c>
      <c r="J25" s="114">
        <f t="shared" si="5"/>
        <v>0</v>
      </c>
      <c r="K25" s="114">
        <f t="shared" si="5"/>
        <v>0</v>
      </c>
      <c r="L25" s="114">
        <f>SUM(L26:L34)</f>
        <v>0</v>
      </c>
      <c r="M25" s="114">
        <f t="shared" si="5"/>
        <v>0</v>
      </c>
      <c r="N25" s="114">
        <f t="shared" si="5"/>
        <v>0</v>
      </c>
      <c r="O25" s="115">
        <f>SUM(D25:N25)</f>
        <v>0</v>
      </c>
      <c r="P25" s="116">
        <f t="shared" si="1"/>
        <v>0</v>
      </c>
      <c r="Q25" s="117"/>
    </row>
    <row r="26" spans="1:17">
      <c r="A26" s="105"/>
      <c r="B26" s="106">
        <v>531</v>
      </c>
      <c r="C26" s="107" t="s">
        <v>97</v>
      </c>
      <c r="D26" s="108">
        <v>0</v>
      </c>
      <c r="E26" s="108">
        <v>0</v>
      </c>
      <c r="F26" s="108">
        <v>0</v>
      </c>
      <c r="G26" s="108">
        <v>0</v>
      </c>
      <c r="H26" s="108">
        <v>0</v>
      </c>
      <c r="I26" s="108">
        <v>0</v>
      </c>
      <c r="J26" s="108">
        <v>0</v>
      </c>
      <c r="K26" s="108">
        <v>0</v>
      </c>
      <c r="L26" s="108">
        <v>0</v>
      </c>
      <c r="M26" s="108">
        <v>0</v>
      </c>
      <c r="N26" s="108">
        <v>0</v>
      </c>
      <c r="O26" s="108">
        <f>SUM(D26:N26)</f>
        <v>0</v>
      </c>
      <c r="P26" s="109">
        <f t="shared" si="1"/>
        <v>0</v>
      </c>
      <c r="Q26" s="110"/>
    </row>
    <row r="27" spans="1:17">
      <c r="A27" s="105"/>
      <c r="B27" s="106">
        <v>532</v>
      </c>
      <c r="C27" s="107" t="s">
        <v>98</v>
      </c>
      <c r="D27" s="108">
        <v>0</v>
      </c>
      <c r="E27" s="108">
        <v>0</v>
      </c>
      <c r="F27" s="108">
        <v>0</v>
      </c>
      <c r="G27" s="108">
        <v>0</v>
      </c>
      <c r="H27" s="108">
        <v>0</v>
      </c>
      <c r="I27" s="108">
        <v>0</v>
      </c>
      <c r="J27" s="108">
        <v>0</v>
      </c>
      <c r="K27" s="108">
        <v>0</v>
      </c>
      <c r="L27" s="108">
        <v>0</v>
      </c>
      <c r="M27" s="108">
        <v>0</v>
      </c>
      <c r="N27" s="108">
        <v>0</v>
      </c>
      <c r="O27" s="108">
        <f>SUM(D27:N27)</f>
        <v>0</v>
      </c>
      <c r="P27" s="109">
        <f t="shared" si="1"/>
        <v>0</v>
      </c>
      <c r="Q27" s="110"/>
    </row>
    <row r="28" spans="1:17">
      <c r="A28" s="105"/>
      <c r="B28" s="106">
        <v>533</v>
      </c>
      <c r="C28" s="107" t="s">
        <v>42</v>
      </c>
      <c r="D28" s="108">
        <v>0</v>
      </c>
      <c r="E28" s="108">
        <v>0</v>
      </c>
      <c r="F28" s="108">
        <v>0</v>
      </c>
      <c r="G28" s="108">
        <v>0</v>
      </c>
      <c r="H28" s="108">
        <v>0</v>
      </c>
      <c r="I28" s="108">
        <v>0</v>
      </c>
      <c r="J28" s="108">
        <v>0</v>
      </c>
      <c r="K28" s="108">
        <v>0</v>
      </c>
      <c r="L28" s="108">
        <v>0</v>
      </c>
      <c r="M28" s="108">
        <v>0</v>
      </c>
      <c r="N28" s="108">
        <v>0</v>
      </c>
      <c r="O28" s="108">
        <f t="shared" ref="O28:O62" si="6">SUM(D28:N28)</f>
        <v>0</v>
      </c>
      <c r="P28" s="109">
        <f t="shared" si="1"/>
        <v>0</v>
      </c>
      <c r="Q28" s="110"/>
    </row>
    <row r="29" spans="1:17">
      <c r="A29" s="105"/>
      <c r="B29" s="106">
        <v>534</v>
      </c>
      <c r="C29" s="107" t="s">
        <v>25</v>
      </c>
      <c r="D29" s="108">
        <v>0</v>
      </c>
      <c r="E29" s="108">
        <v>0</v>
      </c>
      <c r="F29" s="108">
        <v>0</v>
      </c>
      <c r="G29" s="108">
        <v>0</v>
      </c>
      <c r="H29" s="108">
        <v>0</v>
      </c>
      <c r="I29" s="108">
        <v>0</v>
      </c>
      <c r="J29" s="108">
        <v>0</v>
      </c>
      <c r="K29" s="108">
        <v>0</v>
      </c>
      <c r="L29" s="108">
        <v>0</v>
      </c>
      <c r="M29" s="108">
        <v>0</v>
      </c>
      <c r="N29" s="108">
        <v>0</v>
      </c>
      <c r="O29" s="108">
        <f t="shared" si="6"/>
        <v>0</v>
      </c>
      <c r="P29" s="109">
        <f t="shared" si="1"/>
        <v>0</v>
      </c>
      <c r="Q29" s="110"/>
    </row>
    <row r="30" spans="1:17">
      <c r="A30" s="105"/>
      <c r="B30" s="106">
        <v>535</v>
      </c>
      <c r="C30" s="107" t="s">
        <v>26</v>
      </c>
      <c r="D30" s="108">
        <v>0</v>
      </c>
      <c r="E30" s="108">
        <v>0</v>
      </c>
      <c r="F30" s="108">
        <v>0</v>
      </c>
      <c r="G30" s="108">
        <v>0</v>
      </c>
      <c r="H30" s="108">
        <v>0</v>
      </c>
      <c r="I30" s="108">
        <v>0</v>
      </c>
      <c r="J30" s="108">
        <v>0</v>
      </c>
      <c r="K30" s="108">
        <v>0</v>
      </c>
      <c r="L30" s="108">
        <v>0</v>
      </c>
      <c r="M30" s="108">
        <v>0</v>
      </c>
      <c r="N30" s="108">
        <v>0</v>
      </c>
      <c r="O30" s="108">
        <f t="shared" si="6"/>
        <v>0</v>
      </c>
      <c r="P30" s="109">
        <f t="shared" si="1"/>
        <v>0</v>
      </c>
      <c r="Q30" s="110"/>
    </row>
    <row r="31" spans="1:17">
      <c r="A31" s="105"/>
      <c r="B31" s="106">
        <v>536</v>
      </c>
      <c r="C31" s="107" t="s">
        <v>27</v>
      </c>
      <c r="D31" s="108">
        <v>0</v>
      </c>
      <c r="E31" s="108">
        <v>0</v>
      </c>
      <c r="F31" s="108">
        <v>0</v>
      </c>
      <c r="G31" s="108">
        <v>0</v>
      </c>
      <c r="H31" s="108">
        <v>0</v>
      </c>
      <c r="I31" s="108">
        <v>0</v>
      </c>
      <c r="J31" s="108">
        <v>0</v>
      </c>
      <c r="K31" s="108">
        <v>0</v>
      </c>
      <c r="L31" s="108">
        <v>0</v>
      </c>
      <c r="M31" s="108">
        <v>0</v>
      </c>
      <c r="N31" s="108">
        <v>0</v>
      </c>
      <c r="O31" s="108">
        <f t="shared" si="6"/>
        <v>0</v>
      </c>
      <c r="P31" s="109">
        <f t="shared" si="1"/>
        <v>0</v>
      </c>
      <c r="Q31" s="110"/>
    </row>
    <row r="32" spans="1:17">
      <c r="A32" s="105"/>
      <c r="B32" s="106">
        <v>537</v>
      </c>
      <c r="C32" s="107" t="s">
        <v>99</v>
      </c>
      <c r="D32" s="108">
        <v>0</v>
      </c>
      <c r="E32" s="108">
        <v>0</v>
      </c>
      <c r="F32" s="108">
        <v>0</v>
      </c>
      <c r="G32" s="108">
        <v>0</v>
      </c>
      <c r="H32" s="108">
        <v>0</v>
      </c>
      <c r="I32" s="108">
        <v>0</v>
      </c>
      <c r="J32" s="108">
        <v>0</v>
      </c>
      <c r="K32" s="108">
        <v>0</v>
      </c>
      <c r="L32" s="108">
        <v>0</v>
      </c>
      <c r="M32" s="108">
        <v>0</v>
      </c>
      <c r="N32" s="108">
        <v>0</v>
      </c>
      <c r="O32" s="108">
        <f t="shared" si="6"/>
        <v>0</v>
      </c>
      <c r="P32" s="109">
        <f t="shared" si="1"/>
        <v>0</v>
      </c>
      <c r="Q32" s="110"/>
    </row>
    <row r="33" spans="1:17">
      <c r="A33" s="105"/>
      <c r="B33" s="106">
        <v>538</v>
      </c>
      <c r="C33" s="107" t="s">
        <v>100</v>
      </c>
      <c r="D33" s="108">
        <v>0</v>
      </c>
      <c r="E33" s="108">
        <v>0</v>
      </c>
      <c r="F33" s="108">
        <v>0</v>
      </c>
      <c r="G33" s="108">
        <v>0</v>
      </c>
      <c r="H33" s="108">
        <v>0</v>
      </c>
      <c r="I33" s="108">
        <v>0</v>
      </c>
      <c r="J33" s="108">
        <v>0</v>
      </c>
      <c r="K33" s="108">
        <v>0</v>
      </c>
      <c r="L33" s="108">
        <v>0</v>
      </c>
      <c r="M33" s="108">
        <v>0</v>
      </c>
      <c r="N33" s="108">
        <v>0</v>
      </c>
      <c r="O33" s="108">
        <f t="shared" si="6"/>
        <v>0</v>
      </c>
      <c r="P33" s="109">
        <f t="shared" si="1"/>
        <v>0</v>
      </c>
      <c r="Q33" s="110"/>
    </row>
    <row r="34" spans="1:17">
      <c r="A34" s="105"/>
      <c r="B34" s="106">
        <v>539</v>
      </c>
      <c r="C34" s="107" t="s">
        <v>101</v>
      </c>
      <c r="D34" s="108">
        <v>0</v>
      </c>
      <c r="E34" s="108">
        <v>0</v>
      </c>
      <c r="F34" s="108">
        <v>0</v>
      </c>
      <c r="G34" s="108">
        <v>0</v>
      </c>
      <c r="H34" s="108">
        <v>0</v>
      </c>
      <c r="I34" s="108">
        <v>0</v>
      </c>
      <c r="J34" s="108">
        <v>0</v>
      </c>
      <c r="K34" s="108">
        <v>0</v>
      </c>
      <c r="L34" s="108">
        <v>0</v>
      </c>
      <c r="M34" s="108">
        <v>0</v>
      </c>
      <c r="N34" s="108">
        <v>0</v>
      </c>
      <c r="O34" s="108">
        <f t="shared" si="6"/>
        <v>0</v>
      </c>
      <c r="P34" s="109">
        <f t="shared" si="1"/>
        <v>0</v>
      </c>
      <c r="Q34" s="110"/>
    </row>
    <row r="35" spans="1:17" ht="15.75">
      <c r="A35" s="111" t="s">
        <v>28</v>
      </c>
      <c r="B35" s="112"/>
      <c r="C35" s="113"/>
      <c r="D35" s="114">
        <f>SUM(D36:D41)</f>
        <v>0</v>
      </c>
      <c r="E35" s="114">
        <f t="shared" ref="E35:N35" si="7">SUM(E36:E41)</f>
        <v>0</v>
      </c>
      <c r="F35" s="114">
        <f t="shared" si="7"/>
        <v>0</v>
      </c>
      <c r="G35" s="114">
        <f t="shared" si="7"/>
        <v>0</v>
      </c>
      <c r="H35" s="114">
        <f t="shared" si="7"/>
        <v>0</v>
      </c>
      <c r="I35" s="114">
        <f t="shared" si="7"/>
        <v>0</v>
      </c>
      <c r="J35" s="114">
        <f t="shared" si="7"/>
        <v>0</v>
      </c>
      <c r="K35" s="114">
        <f t="shared" si="7"/>
        <v>0</v>
      </c>
      <c r="L35" s="114">
        <f>SUM(L36:L41)</f>
        <v>0</v>
      </c>
      <c r="M35" s="114">
        <f t="shared" si="7"/>
        <v>0</v>
      </c>
      <c r="N35" s="114">
        <f t="shared" si="7"/>
        <v>0</v>
      </c>
      <c r="O35" s="114">
        <f t="shared" si="6"/>
        <v>0</v>
      </c>
      <c r="P35" s="116">
        <f t="shared" si="1"/>
        <v>0</v>
      </c>
      <c r="Q35" s="117"/>
    </row>
    <row r="36" spans="1:17">
      <c r="A36" s="105"/>
      <c r="B36" s="106">
        <v>541</v>
      </c>
      <c r="C36" s="107" t="s">
        <v>29</v>
      </c>
      <c r="D36" s="108">
        <v>0</v>
      </c>
      <c r="E36" s="108">
        <v>0</v>
      </c>
      <c r="F36" s="108">
        <v>0</v>
      </c>
      <c r="G36" s="108">
        <v>0</v>
      </c>
      <c r="H36" s="108">
        <v>0</v>
      </c>
      <c r="I36" s="108">
        <v>0</v>
      </c>
      <c r="J36" s="108">
        <v>0</v>
      </c>
      <c r="K36" s="108">
        <v>0</v>
      </c>
      <c r="L36" s="108">
        <v>0</v>
      </c>
      <c r="M36" s="108">
        <v>0</v>
      </c>
      <c r="N36" s="108">
        <v>0</v>
      </c>
      <c r="O36" s="108">
        <f t="shared" si="6"/>
        <v>0</v>
      </c>
      <c r="P36" s="109">
        <f t="shared" si="1"/>
        <v>0</v>
      </c>
      <c r="Q36" s="110"/>
    </row>
    <row r="37" spans="1:17">
      <c r="A37" s="105"/>
      <c r="B37" s="106">
        <v>542</v>
      </c>
      <c r="C37" s="107" t="s">
        <v>102</v>
      </c>
      <c r="D37" s="108">
        <v>0</v>
      </c>
      <c r="E37" s="108">
        <v>0</v>
      </c>
      <c r="F37" s="108">
        <v>0</v>
      </c>
      <c r="G37" s="108">
        <v>0</v>
      </c>
      <c r="H37" s="108">
        <v>0</v>
      </c>
      <c r="I37" s="108">
        <v>0</v>
      </c>
      <c r="J37" s="108">
        <v>0</v>
      </c>
      <c r="K37" s="108">
        <v>0</v>
      </c>
      <c r="L37" s="108">
        <v>0</v>
      </c>
      <c r="M37" s="108">
        <v>0</v>
      </c>
      <c r="N37" s="108">
        <v>0</v>
      </c>
      <c r="O37" s="108">
        <f t="shared" si="6"/>
        <v>0</v>
      </c>
      <c r="P37" s="109">
        <f t="shared" si="1"/>
        <v>0</v>
      </c>
      <c r="Q37" s="110"/>
    </row>
    <row r="38" spans="1:17">
      <c r="A38" s="105"/>
      <c r="B38" s="106">
        <v>543</v>
      </c>
      <c r="C38" s="107" t="s">
        <v>103</v>
      </c>
      <c r="D38" s="108">
        <v>0</v>
      </c>
      <c r="E38" s="108">
        <v>0</v>
      </c>
      <c r="F38" s="108">
        <v>0</v>
      </c>
      <c r="G38" s="108">
        <v>0</v>
      </c>
      <c r="H38" s="108">
        <v>0</v>
      </c>
      <c r="I38" s="108">
        <v>0</v>
      </c>
      <c r="J38" s="108">
        <v>0</v>
      </c>
      <c r="K38" s="108">
        <v>0</v>
      </c>
      <c r="L38" s="108">
        <v>0</v>
      </c>
      <c r="M38" s="108">
        <v>0</v>
      </c>
      <c r="N38" s="108">
        <v>0</v>
      </c>
      <c r="O38" s="108">
        <f t="shared" si="6"/>
        <v>0</v>
      </c>
      <c r="P38" s="109">
        <f t="shared" si="1"/>
        <v>0</v>
      </c>
      <c r="Q38" s="110"/>
    </row>
    <row r="39" spans="1:17">
      <c r="A39" s="105"/>
      <c r="B39" s="106">
        <v>544</v>
      </c>
      <c r="C39" s="107" t="s">
        <v>104</v>
      </c>
      <c r="D39" s="108">
        <v>0</v>
      </c>
      <c r="E39" s="108">
        <v>0</v>
      </c>
      <c r="F39" s="108">
        <v>0</v>
      </c>
      <c r="G39" s="108">
        <v>0</v>
      </c>
      <c r="H39" s="108">
        <v>0</v>
      </c>
      <c r="I39" s="108">
        <v>0</v>
      </c>
      <c r="J39" s="108">
        <v>0</v>
      </c>
      <c r="K39" s="108">
        <v>0</v>
      </c>
      <c r="L39" s="108">
        <v>0</v>
      </c>
      <c r="M39" s="108">
        <v>0</v>
      </c>
      <c r="N39" s="108">
        <v>0</v>
      </c>
      <c r="O39" s="108">
        <f t="shared" si="6"/>
        <v>0</v>
      </c>
      <c r="P39" s="109">
        <f t="shared" si="1"/>
        <v>0</v>
      </c>
      <c r="Q39" s="110"/>
    </row>
    <row r="40" spans="1:17">
      <c r="A40" s="105"/>
      <c r="B40" s="106">
        <v>545</v>
      </c>
      <c r="C40" s="107" t="s">
        <v>105</v>
      </c>
      <c r="D40" s="108">
        <v>0</v>
      </c>
      <c r="E40" s="108">
        <v>0</v>
      </c>
      <c r="F40" s="108">
        <v>0</v>
      </c>
      <c r="G40" s="108">
        <v>0</v>
      </c>
      <c r="H40" s="108">
        <v>0</v>
      </c>
      <c r="I40" s="108">
        <v>0</v>
      </c>
      <c r="J40" s="108">
        <v>0</v>
      </c>
      <c r="K40" s="108">
        <v>0</v>
      </c>
      <c r="L40" s="108">
        <v>0</v>
      </c>
      <c r="M40" s="108">
        <v>0</v>
      </c>
      <c r="N40" s="108">
        <v>0</v>
      </c>
      <c r="O40" s="108">
        <f t="shared" si="6"/>
        <v>0</v>
      </c>
      <c r="P40" s="109">
        <f t="shared" si="1"/>
        <v>0</v>
      </c>
      <c r="Q40" s="110"/>
    </row>
    <row r="41" spans="1:17">
      <c r="A41" s="105"/>
      <c r="B41" s="106">
        <v>549</v>
      </c>
      <c r="C41" s="107" t="s">
        <v>106</v>
      </c>
      <c r="D41" s="108">
        <v>0</v>
      </c>
      <c r="E41" s="108">
        <v>0</v>
      </c>
      <c r="F41" s="108">
        <v>0</v>
      </c>
      <c r="G41" s="108">
        <v>0</v>
      </c>
      <c r="H41" s="108">
        <v>0</v>
      </c>
      <c r="I41" s="108">
        <v>0</v>
      </c>
      <c r="J41" s="108">
        <v>0</v>
      </c>
      <c r="K41" s="108">
        <v>0</v>
      </c>
      <c r="L41" s="108">
        <v>0</v>
      </c>
      <c r="M41" s="108">
        <v>0</v>
      </c>
      <c r="N41" s="108">
        <v>0</v>
      </c>
      <c r="O41" s="108">
        <f t="shared" si="6"/>
        <v>0</v>
      </c>
      <c r="P41" s="109">
        <f t="shared" si="1"/>
        <v>0</v>
      </c>
      <c r="Q41" s="110"/>
    </row>
    <row r="42" spans="1:17" ht="15.75">
      <c r="A42" s="111" t="s">
        <v>107</v>
      </c>
      <c r="B42" s="112"/>
      <c r="C42" s="113"/>
      <c r="D42" s="114">
        <f>SUM(D43:D47)</f>
        <v>0</v>
      </c>
      <c r="E42" s="114">
        <f t="shared" ref="E42:N42" si="8">SUM(E43:E47)</f>
        <v>0</v>
      </c>
      <c r="F42" s="114">
        <f t="shared" si="8"/>
        <v>0</v>
      </c>
      <c r="G42" s="114">
        <f t="shared" si="8"/>
        <v>0</v>
      </c>
      <c r="H42" s="114">
        <f t="shared" si="8"/>
        <v>0</v>
      </c>
      <c r="I42" s="114">
        <f t="shared" si="8"/>
        <v>0</v>
      </c>
      <c r="J42" s="114">
        <f t="shared" si="8"/>
        <v>0</v>
      </c>
      <c r="K42" s="114">
        <f t="shared" si="8"/>
        <v>0</v>
      </c>
      <c r="L42" s="114">
        <f>SUM(L43:L47)</f>
        <v>0</v>
      </c>
      <c r="M42" s="114">
        <f t="shared" si="8"/>
        <v>0</v>
      </c>
      <c r="N42" s="114">
        <f t="shared" si="8"/>
        <v>0</v>
      </c>
      <c r="O42" s="114">
        <f t="shared" si="6"/>
        <v>0</v>
      </c>
      <c r="P42" s="116">
        <f t="shared" si="1"/>
        <v>0</v>
      </c>
      <c r="Q42" s="117"/>
    </row>
    <row r="43" spans="1:17">
      <c r="A43" s="195"/>
      <c r="B43" s="196">
        <v>551</v>
      </c>
      <c r="C43" s="197" t="s">
        <v>108</v>
      </c>
      <c r="D43" s="108">
        <v>0</v>
      </c>
      <c r="E43" s="108">
        <v>0</v>
      </c>
      <c r="F43" s="108">
        <v>0</v>
      </c>
      <c r="G43" s="108">
        <v>0</v>
      </c>
      <c r="H43" s="108">
        <v>0</v>
      </c>
      <c r="I43" s="108">
        <v>0</v>
      </c>
      <c r="J43" s="108">
        <v>0</v>
      </c>
      <c r="K43" s="108">
        <v>0</v>
      </c>
      <c r="L43" s="108">
        <v>0</v>
      </c>
      <c r="M43" s="108">
        <v>0</v>
      </c>
      <c r="N43" s="108">
        <v>0</v>
      </c>
      <c r="O43" s="108">
        <f t="shared" si="6"/>
        <v>0</v>
      </c>
      <c r="P43" s="109">
        <f t="shared" si="1"/>
        <v>0</v>
      </c>
      <c r="Q43" s="110"/>
    </row>
    <row r="44" spans="1:17">
      <c r="A44" s="195"/>
      <c r="B44" s="196">
        <v>552</v>
      </c>
      <c r="C44" s="197" t="s">
        <v>109</v>
      </c>
      <c r="D44" s="108">
        <v>0</v>
      </c>
      <c r="E44" s="108">
        <v>0</v>
      </c>
      <c r="F44" s="108">
        <v>0</v>
      </c>
      <c r="G44" s="108">
        <v>0</v>
      </c>
      <c r="H44" s="108">
        <v>0</v>
      </c>
      <c r="I44" s="108">
        <v>0</v>
      </c>
      <c r="J44" s="108">
        <v>0</v>
      </c>
      <c r="K44" s="108">
        <v>0</v>
      </c>
      <c r="L44" s="108">
        <v>0</v>
      </c>
      <c r="M44" s="108">
        <v>0</v>
      </c>
      <c r="N44" s="108">
        <v>0</v>
      </c>
      <c r="O44" s="108">
        <f t="shared" si="6"/>
        <v>0</v>
      </c>
      <c r="P44" s="109">
        <f t="shared" si="1"/>
        <v>0</v>
      </c>
      <c r="Q44" s="110"/>
    </row>
    <row r="45" spans="1:17">
      <c r="A45" s="195"/>
      <c r="B45" s="196">
        <v>553</v>
      </c>
      <c r="C45" s="197" t="s">
        <v>110</v>
      </c>
      <c r="D45" s="108">
        <v>0</v>
      </c>
      <c r="E45" s="108">
        <v>0</v>
      </c>
      <c r="F45" s="108">
        <v>0</v>
      </c>
      <c r="G45" s="108">
        <v>0</v>
      </c>
      <c r="H45" s="108">
        <v>0</v>
      </c>
      <c r="I45" s="108">
        <v>0</v>
      </c>
      <c r="J45" s="108">
        <v>0</v>
      </c>
      <c r="K45" s="108">
        <v>0</v>
      </c>
      <c r="L45" s="108">
        <v>0</v>
      </c>
      <c r="M45" s="108">
        <v>0</v>
      </c>
      <c r="N45" s="108">
        <v>0</v>
      </c>
      <c r="O45" s="108">
        <f t="shared" si="6"/>
        <v>0</v>
      </c>
      <c r="P45" s="109">
        <f t="shared" si="1"/>
        <v>0</v>
      </c>
      <c r="Q45" s="110"/>
    </row>
    <row r="46" spans="1:17">
      <c r="A46" s="195"/>
      <c r="B46" s="196">
        <v>554</v>
      </c>
      <c r="C46" s="197" t="s">
        <v>111</v>
      </c>
      <c r="D46" s="108">
        <v>0</v>
      </c>
      <c r="E46" s="108">
        <v>0</v>
      </c>
      <c r="F46" s="108">
        <v>0</v>
      </c>
      <c r="G46" s="108">
        <v>0</v>
      </c>
      <c r="H46" s="108">
        <v>0</v>
      </c>
      <c r="I46" s="108">
        <v>0</v>
      </c>
      <c r="J46" s="108">
        <v>0</v>
      </c>
      <c r="K46" s="108">
        <v>0</v>
      </c>
      <c r="L46" s="108">
        <v>0</v>
      </c>
      <c r="M46" s="108">
        <v>0</v>
      </c>
      <c r="N46" s="108">
        <v>0</v>
      </c>
      <c r="O46" s="108">
        <f t="shared" si="6"/>
        <v>0</v>
      </c>
      <c r="P46" s="109">
        <f t="shared" si="1"/>
        <v>0</v>
      </c>
      <c r="Q46" s="110"/>
    </row>
    <row r="47" spans="1:17">
      <c r="A47" s="195"/>
      <c r="B47" s="196">
        <v>559</v>
      </c>
      <c r="C47" s="197" t="s">
        <v>112</v>
      </c>
      <c r="D47" s="108">
        <v>0</v>
      </c>
      <c r="E47" s="108">
        <v>0</v>
      </c>
      <c r="F47" s="108">
        <v>0</v>
      </c>
      <c r="G47" s="108">
        <v>0</v>
      </c>
      <c r="H47" s="108">
        <v>0</v>
      </c>
      <c r="I47" s="108">
        <v>0</v>
      </c>
      <c r="J47" s="108">
        <v>0</v>
      </c>
      <c r="K47" s="108">
        <v>0</v>
      </c>
      <c r="L47" s="108">
        <v>0</v>
      </c>
      <c r="M47" s="108">
        <v>0</v>
      </c>
      <c r="N47" s="108">
        <v>0</v>
      </c>
      <c r="O47" s="108">
        <f t="shared" si="6"/>
        <v>0</v>
      </c>
      <c r="P47" s="109">
        <f t="shared" si="1"/>
        <v>0</v>
      </c>
      <c r="Q47" s="110"/>
    </row>
    <row r="48" spans="1:17" ht="15.75">
      <c r="A48" s="111" t="s">
        <v>30</v>
      </c>
      <c r="B48" s="112"/>
      <c r="C48" s="113"/>
      <c r="D48" s="114">
        <f>SUM(D49:D54)</f>
        <v>0</v>
      </c>
      <c r="E48" s="114">
        <f t="shared" ref="E48:N48" si="9">SUM(E49:E54)</f>
        <v>0</v>
      </c>
      <c r="F48" s="114">
        <f t="shared" si="9"/>
        <v>0</v>
      </c>
      <c r="G48" s="114">
        <f t="shared" si="9"/>
        <v>0</v>
      </c>
      <c r="H48" s="114">
        <f t="shared" si="9"/>
        <v>0</v>
      </c>
      <c r="I48" s="114">
        <f t="shared" si="9"/>
        <v>0</v>
      </c>
      <c r="J48" s="114">
        <f t="shared" si="9"/>
        <v>0</v>
      </c>
      <c r="K48" s="114">
        <f t="shared" si="9"/>
        <v>0</v>
      </c>
      <c r="L48" s="114">
        <f>SUM(L49:L54)</f>
        <v>0</v>
      </c>
      <c r="M48" s="114">
        <f t="shared" si="9"/>
        <v>0</v>
      </c>
      <c r="N48" s="114">
        <f t="shared" si="9"/>
        <v>0</v>
      </c>
      <c r="O48" s="114">
        <f t="shared" si="6"/>
        <v>0</v>
      </c>
      <c r="P48" s="116">
        <f t="shared" si="1"/>
        <v>0</v>
      </c>
      <c r="Q48" s="117"/>
    </row>
    <row r="49" spans="1:17">
      <c r="A49" s="105"/>
      <c r="B49" s="106">
        <v>561</v>
      </c>
      <c r="C49" s="107" t="s">
        <v>113</v>
      </c>
      <c r="D49" s="108">
        <v>0</v>
      </c>
      <c r="E49" s="108">
        <v>0</v>
      </c>
      <c r="F49" s="108">
        <v>0</v>
      </c>
      <c r="G49" s="108">
        <v>0</v>
      </c>
      <c r="H49" s="108">
        <v>0</v>
      </c>
      <c r="I49" s="108">
        <v>0</v>
      </c>
      <c r="J49" s="108">
        <v>0</v>
      </c>
      <c r="K49" s="108">
        <v>0</v>
      </c>
      <c r="L49" s="108">
        <v>0</v>
      </c>
      <c r="M49" s="108">
        <v>0</v>
      </c>
      <c r="N49" s="108">
        <v>0</v>
      </c>
      <c r="O49" s="108">
        <f t="shared" si="6"/>
        <v>0</v>
      </c>
      <c r="P49" s="109">
        <f t="shared" si="1"/>
        <v>0</v>
      </c>
      <c r="Q49" s="110"/>
    </row>
    <row r="50" spans="1:17">
      <c r="A50" s="105"/>
      <c r="B50" s="106">
        <v>562</v>
      </c>
      <c r="C50" s="107" t="s">
        <v>31</v>
      </c>
      <c r="D50" s="108">
        <v>0</v>
      </c>
      <c r="E50" s="108">
        <v>0</v>
      </c>
      <c r="F50" s="108">
        <v>0</v>
      </c>
      <c r="G50" s="108">
        <v>0</v>
      </c>
      <c r="H50" s="108">
        <v>0</v>
      </c>
      <c r="I50" s="108">
        <v>0</v>
      </c>
      <c r="J50" s="108">
        <v>0</v>
      </c>
      <c r="K50" s="108">
        <v>0</v>
      </c>
      <c r="L50" s="108">
        <v>0</v>
      </c>
      <c r="M50" s="108">
        <v>0</v>
      </c>
      <c r="N50" s="108">
        <v>0</v>
      </c>
      <c r="O50" s="108">
        <f t="shared" si="6"/>
        <v>0</v>
      </c>
      <c r="P50" s="109">
        <f t="shared" si="1"/>
        <v>0</v>
      </c>
      <c r="Q50" s="110"/>
    </row>
    <row r="51" spans="1:17">
      <c r="A51" s="105"/>
      <c r="B51" s="106">
        <v>563</v>
      </c>
      <c r="C51" s="107" t="s">
        <v>114</v>
      </c>
      <c r="D51" s="108">
        <v>0</v>
      </c>
      <c r="E51" s="108">
        <v>0</v>
      </c>
      <c r="F51" s="108">
        <v>0</v>
      </c>
      <c r="G51" s="108">
        <v>0</v>
      </c>
      <c r="H51" s="108">
        <v>0</v>
      </c>
      <c r="I51" s="108">
        <v>0</v>
      </c>
      <c r="J51" s="108">
        <v>0</v>
      </c>
      <c r="K51" s="108">
        <v>0</v>
      </c>
      <c r="L51" s="108">
        <v>0</v>
      </c>
      <c r="M51" s="108">
        <v>0</v>
      </c>
      <c r="N51" s="108">
        <v>0</v>
      </c>
      <c r="O51" s="108">
        <f t="shared" si="6"/>
        <v>0</v>
      </c>
      <c r="P51" s="109">
        <f t="shared" si="1"/>
        <v>0</v>
      </c>
      <c r="Q51" s="110"/>
    </row>
    <row r="52" spans="1:17">
      <c r="A52" s="105"/>
      <c r="B52" s="106">
        <v>564</v>
      </c>
      <c r="C52" s="107" t="s">
        <v>115</v>
      </c>
      <c r="D52" s="108">
        <v>0</v>
      </c>
      <c r="E52" s="108">
        <v>0</v>
      </c>
      <c r="F52" s="108">
        <v>0</v>
      </c>
      <c r="G52" s="108">
        <v>0</v>
      </c>
      <c r="H52" s="108">
        <v>0</v>
      </c>
      <c r="I52" s="108">
        <v>0</v>
      </c>
      <c r="J52" s="108">
        <v>0</v>
      </c>
      <c r="K52" s="108">
        <v>0</v>
      </c>
      <c r="L52" s="108">
        <v>0</v>
      </c>
      <c r="M52" s="108">
        <v>0</v>
      </c>
      <c r="N52" s="108">
        <v>0</v>
      </c>
      <c r="O52" s="108">
        <f t="shared" si="6"/>
        <v>0</v>
      </c>
      <c r="P52" s="109">
        <f t="shared" si="1"/>
        <v>0</v>
      </c>
      <c r="Q52" s="110"/>
    </row>
    <row r="53" spans="1:17">
      <c r="A53" s="105"/>
      <c r="B53" s="106">
        <v>565</v>
      </c>
      <c r="C53" s="107" t="s">
        <v>116</v>
      </c>
      <c r="D53" s="108">
        <v>0</v>
      </c>
      <c r="E53" s="108">
        <v>0</v>
      </c>
      <c r="F53" s="108">
        <v>0</v>
      </c>
      <c r="G53" s="108">
        <v>0</v>
      </c>
      <c r="H53" s="108">
        <v>0</v>
      </c>
      <c r="I53" s="108">
        <v>0</v>
      </c>
      <c r="J53" s="108">
        <v>0</v>
      </c>
      <c r="K53" s="108">
        <v>0</v>
      </c>
      <c r="L53" s="108">
        <v>0</v>
      </c>
      <c r="M53" s="108">
        <v>0</v>
      </c>
      <c r="N53" s="108">
        <v>0</v>
      </c>
      <c r="O53" s="108">
        <f t="shared" si="6"/>
        <v>0</v>
      </c>
      <c r="P53" s="109">
        <f t="shared" si="1"/>
        <v>0</v>
      </c>
      <c r="Q53" s="110"/>
    </row>
    <row r="54" spans="1:17">
      <c r="A54" s="105"/>
      <c r="B54" s="106">
        <v>569</v>
      </c>
      <c r="C54" s="107" t="s">
        <v>117</v>
      </c>
      <c r="D54" s="108">
        <v>0</v>
      </c>
      <c r="E54" s="108">
        <v>0</v>
      </c>
      <c r="F54" s="108">
        <v>0</v>
      </c>
      <c r="G54" s="108">
        <v>0</v>
      </c>
      <c r="H54" s="108">
        <v>0</v>
      </c>
      <c r="I54" s="108">
        <v>0</v>
      </c>
      <c r="J54" s="108">
        <v>0</v>
      </c>
      <c r="K54" s="108">
        <v>0</v>
      </c>
      <c r="L54" s="108">
        <v>0</v>
      </c>
      <c r="M54" s="108">
        <v>0</v>
      </c>
      <c r="N54" s="108">
        <v>0</v>
      </c>
      <c r="O54" s="108">
        <f t="shared" si="6"/>
        <v>0</v>
      </c>
      <c r="P54" s="109">
        <f t="shared" si="1"/>
        <v>0</v>
      </c>
      <c r="Q54" s="110"/>
    </row>
    <row r="55" spans="1:17" ht="15.75">
      <c r="A55" s="111" t="s">
        <v>32</v>
      </c>
      <c r="B55" s="112"/>
      <c r="C55" s="113"/>
      <c r="D55" s="114">
        <f>SUM(D56:D62)</f>
        <v>0</v>
      </c>
      <c r="E55" s="114">
        <f t="shared" ref="E55:N55" si="10">SUM(E56:E62)</f>
        <v>0</v>
      </c>
      <c r="F55" s="114">
        <f t="shared" si="10"/>
        <v>0</v>
      </c>
      <c r="G55" s="114">
        <f t="shared" si="10"/>
        <v>0</v>
      </c>
      <c r="H55" s="114">
        <f t="shared" si="10"/>
        <v>0</v>
      </c>
      <c r="I55" s="114">
        <f t="shared" si="10"/>
        <v>0</v>
      </c>
      <c r="J55" s="114">
        <f t="shared" si="10"/>
        <v>0</v>
      </c>
      <c r="K55" s="114">
        <f t="shared" si="10"/>
        <v>0</v>
      </c>
      <c r="L55" s="114">
        <f>SUM(L56:L62)</f>
        <v>0</v>
      </c>
      <c r="M55" s="114">
        <f t="shared" si="10"/>
        <v>0</v>
      </c>
      <c r="N55" s="114">
        <f t="shared" si="10"/>
        <v>0</v>
      </c>
      <c r="O55" s="114">
        <f>SUM(D55:N55)</f>
        <v>0</v>
      </c>
      <c r="P55" s="116">
        <f t="shared" si="1"/>
        <v>0</v>
      </c>
      <c r="Q55" s="110"/>
    </row>
    <row r="56" spans="1:17">
      <c r="A56" s="105"/>
      <c r="B56" s="106">
        <v>571</v>
      </c>
      <c r="C56" s="107" t="s">
        <v>118</v>
      </c>
      <c r="D56" s="108">
        <v>0</v>
      </c>
      <c r="E56" s="108">
        <v>0</v>
      </c>
      <c r="F56" s="108">
        <v>0</v>
      </c>
      <c r="G56" s="108">
        <v>0</v>
      </c>
      <c r="H56" s="108">
        <v>0</v>
      </c>
      <c r="I56" s="108">
        <v>0</v>
      </c>
      <c r="J56" s="108">
        <v>0</v>
      </c>
      <c r="K56" s="108">
        <v>0</v>
      </c>
      <c r="L56" s="108">
        <v>0</v>
      </c>
      <c r="M56" s="108">
        <v>0</v>
      </c>
      <c r="N56" s="108">
        <v>0</v>
      </c>
      <c r="O56" s="108">
        <f t="shared" si="6"/>
        <v>0</v>
      </c>
      <c r="P56" s="109">
        <f t="shared" si="1"/>
        <v>0</v>
      </c>
      <c r="Q56" s="110"/>
    </row>
    <row r="57" spans="1:17">
      <c r="A57" s="105"/>
      <c r="B57" s="106">
        <v>572</v>
      </c>
      <c r="C57" s="107" t="s">
        <v>33</v>
      </c>
      <c r="D57" s="108">
        <v>0</v>
      </c>
      <c r="E57" s="108">
        <v>0</v>
      </c>
      <c r="F57" s="108">
        <v>0</v>
      </c>
      <c r="G57" s="108">
        <v>0</v>
      </c>
      <c r="H57" s="108">
        <v>0</v>
      </c>
      <c r="I57" s="108">
        <v>0</v>
      </c>
      <c r="J57" s="108">
        <v>0</v>
      </c>
      <c r="K57" s="108">
        <v>0</v>
      </c>
      <c r="L57" s="108">
        <v>0</v>
      </c>
      <c r="M57" s="108">
        <v>0</v>
      </c>
      <c r="N57" s="108">
        <v>0</v>
      </c>
      <c r="O57" s="108">
        <f t="shared" si="6"/>
        <v>0</v>
      </c>
      <c r="P57" s="109">
        <f t="shared" si="1"/>
        <v>0</v>
      </c>
      <c r="Q57" s="110"/>
    </row>
    <row r="58" spans="1:17">
      <c r="A58" s="105"/>
      <c r="B58" s="106">
        <v>573</v>
      </c>
      <c r="C58" s="107" t="s">
        <v>119</v>
      </c>
      <c r="D58" s="108">
        <v>0</v>
      </c>
      <c r="E58" s="108">
        <v>0</v>
      </c>
      <c r="F58" s="108">
        <v>0</v>
      </c>
      <c r="G58" s="108">
        <v>0</v>
      </c>
      <c r="H58" s="108">
        <v>0</v>
      </c>
      <c r="I58" s="108">
        <v>0</v>
      </c>
      <c r="J58" s="108">
        <v>0</v>
      </c>
      <c r="K58" s="108">
        <v>0</v>
      </c>
      <c r="L58" s="108">
        <v>0</v>
      </c>
      <c r="M58" s="108">
        <v>0</v>
      </c>
      <c r="N58" s="108">
        <v>0</v>
      </c>
      <c r="O58" s="108">
        <f t="shared" si="6"/>
        <v>0</v>
      </c>
      <c r="P58" s="109">
        <f t="shared" si="1"/>
        <v>0</v>
      </c>
      <c r="Q58" s="110"/>
    </row>
    <row r="59" spans="1:17">
      <c r="A59" s="105"/>
      <c r="B59" s="106">
        <v>574</v>
      </c>
      <c r="C59" s="107" t="s">
        <v>120</v>
      </c>
      <c r="D59" s="108">
        <v>0</v>
      </c>
      <c r="E59" s="108">
        <v>0</v>
      </c>
      <c r="F59" s="108">
        <v>0</v>
      </c>
      <c r="G59" s="108">
        <v>0</v>
      </c>
      <c r="H59" s="108">
        <v>0</v>
      </c>
      <c r="I59" s="108">
        <v>0</v>
      </c>
      <c r="J59" s="108">
        <v>0</v>
      </c>
      <c r="K59" s="108">
        <v>0</v>
      </c>
      <c r="L59" s="108">
        <v>0</v>
      </c>
      <c r="M59" s="108">
        <v>0</v>
      </c>
      <c r="N59" s="108">
        <v>0</v>
      </c>
      <c r="O59" s="108">
        <f t="shared" si="6"/>
        <v>0</v>
      </c>
      <c r="P59" s="109">
        <f t="shared" si="1"/>
        <v>0</v>
      </c>
      <c r="Q59" s="110"/>
    </row>
    <row r="60" spans="1:17">
      <c r="A60" s="105"/>
      <c r="B60" s="106">
        <v>575</v>
      </c>
      <c r="C60" s="107" t="s">
        <v>121</v>
      </c>
      <c r="D60" s="108">
        <v>0</v>
      </c>
      <c r="E60" s="108">
        <v>0</v>
      </c>
      <c r="F60" s="108">
        <v>0</v>
      </c>
      <c r="G60" s="108">
        <v>0</v>
      </c>
      <c r="H60" s="108">
        <v>0</v>
      </c>
      <c r="I60" s="108">
        <v>0</v>
      </c>
      <c r="J60" s="108">
        <v>0</v>
      </c>
      <c r="K60" s="108">
        <v>0</v>
      </c>
      <c r="L60" s="108">
        <v>0</v>
      </c>
      <c r="M60" s="108">
        <v>0</v>
      </c>
      <c r="N60" s="108">
        <v>0</v>
      </c>
      <c r="O60" s="108">
        <f t="shared" si="6"/>
        <v>0</v>
      </c>
      <c r="P60" s="109">
        <f t="shared" si="1"/>
        <v>0</v>
      </c>
      <c r="Q60" s="110"/>
    </row>
    <row r="61" spans="1:17">
      <c r="A61" s="105"/>
      <c r="B61" s="106">
        <v>578</v>
      </c>
      <c r="C61" s="107" t="s">
        <v>122</v>
      </c>
      <c r="D61" s="108">
        <v>0</v>
      </c>
      <c r="E61" s="108">
        <v>0</v>
      </c>
      <c r="F61" s="108">
        <v>0</v>
      </c>
      <c r="G61" s="108">
        <v>0</v>
      </c>
      <c r="H61" s="108">
        <v>0</v>
      </c>
      <c r="I61" s="108">
        <v>0</v>
      </c>
      <c r="J61" s="108">
        <v>0</v>
      </c>
      <c r="K61" s="108">
        <v>0</v>
      </c>
      <c r="L61" s="108">
        <v>0</v>
      </c>
      <c r="M61" s="108">
        <v>0</v>
      </c>
      <c r="N61" s="108">
        <v>0</v>
      </c>
      <c r="O61" s="108">
        <f t="shared" si="6"/>
        <v>0</v>
      </c>
      <c r="P61" s="109">
        <f t="shared" si="1"/>
        <v>0</v>
      </c>
      <c r="Q61" s="110"/>
    </row>
    <row r="62" spans="1:17">
      <c r="A62" s="105"/>
      <c r="B62" s="106">
        <v>579</v>
      </c>
      <c r="C62" s="107" t="s">
        <v>123</v>
      </c>
      <c r="D62" s="108">
        <v>0</v>
      </c>
      <c r="E62" s="108">
        <v>0</v>
      </c>
      <c r="F62" s="108">
        <v>0</v>
      </c>
      <c r="G62" s="108">
        <v>0</v>
      </c>
      <c r="H62" s="108">
        <v>0</v>
      </c>
      <c r="I62" s="108">
        <v>0</v>
      </c>
      <c r="J62" s="108">
        <v>0</v>
      </c>
      <c r="K62" s="108">
        <v>0</v>
      </c>
      <c r="L62" s="108">
        <v>0</v>
      </c>
      <c r="M62" s="108">
        <v>0</v>
      </c>
      <c r="N62" s="108">
        <v>0</v>
      </c>
      <c r="O62" s="108">
        <f t="shared" si="6"/>
        <v>0</v>
      </c>
      <c r="P62" s="109">
        <f t="shared" si="1"/>
        <v>0</v>
      </c>
      <c r="Q62" s="110"/>
    </row>
    <row r="63" spans="1:17" ht="15.75">
      <c r="A63" s="111" t="s">
        <v>37</v>
      </c>
      <c r="B63" s="112"/>
      <c r="C63" s="113"/>
      <c r="D63" s="114">
        <f>SUM(D64:D75)</f>
        <v>0</v>
      </c>
      <c r="E63" s="114">
        <f t="shared" ref="E63:N63" si="11">SUM(E64:E75)</f>
        <v>0</v>
      </c>
      <c r="F63" s="114">
        <f t="shared" si="11"/>
        <v>0</v>
      </c>
      <c r="G63" s="114">
        <f t="shared" si="11"/>
        <v>0</v>
      </c>
      <c r="H63" s="114">
        <f t="shared" si="11"/>
        <v>0</v>
      </c>
      <c r="I63" s="114">
        <f t="shared" si="11"/>
        <v>0</v>
      </c>
      <c r="J63" s="114">
        <f t="shared" si="11"/>
        <v>0</v>
      </c>
      <c r="K63" s="114">
        <f t="shared" si="11"/>
        <v>0</v>
      </c>
      <c r="L63" s="114">
        <f>SUM(L64:L75)</f>
        <v>0</v>
      </c>
      <c r="M63" s="114">
        <f t="shared" si="11"/>
        <v>0</v>
      </c>
      <c r="N63" s="114">
        <f t="shared" si="11"/>
        <v>0</v>
      </c>
      <c r="O63" s="114">
        <f>SUM(D63:N63)</f>
        <v>0</v>
      </c>
      <c r="P63" s="116">
        <f t="shared" si="1"/>
        <v>0</v>
      </c>
      <c r="Q63" s="110"/>
    </row>
    <row r="64" spans="1:17">
      <c r="A64" s="105"/>
      <c r="B64" s="106">
        <v>581</v>
      </c>
      <c r="C64" s="107" t="s">
        <v>77</v>
      </c>
      <c r="D64" s="108">
        <v>0</v>
      </c>
      <c r="E64" s="108">
        <v>0</v>
      </c>
      <c r="F64" s="108">
        <v>0</v>
      </c>
      <c r="G64" s="108">
        <v>0</v>
      </c>
      <c r="H64" s="108">
        <v>0</v>
      </c>
      <c r="I64" s="108">
        <v>0</v>
      </c>
      <c r="J64" s="108">
        <v>0</v>
      </c>
      <c r="K64" s="108">
        <v>0</v>
      </c>
      <c r="L64" s="108">
        <v>0</v>
      </c>
      <c r="M64" s="108">
        <v>0</v>
      </c>
      <c r="N64" s="108">
        <v>0</v>
      </c>
      <c r="O64" s="108">
        <f>SUM(D64:N64)</f>
        <v>0</v>
      </c>
      <c r="P64" s="109">
        <f t="shared" si="1"/>
        <v>0</v>
      </c>
      <c r="Q64" s="110"/>
    </row>
    <row r="65" spans="1:17">
      <c r="A65" s="105"/>
      <c r="B65" s="106">
        <v>583</v>
      </c>
      <c r="C65" s="107" t="s">
        <v>124</v>
      </c>
      <c r="D65" s="108">
        <v>0</v>
      </c>
      <c r="E65" s="108">
        <v>0</v>
      </c>
      <c r="F65" s="108">
        <v>0</v>
      </c>
      <c r="G65" s="108">
        <v>0</v>
      </c>
      <c r="H65" s="108">
        <v>0</v>
      </c>
      <c r="I65" s="108">
        <v>0</v>
      </c>
      <c r="J65" s="108">
        <v>0</v>
      </c>
      <c r="K65" s="108">
        <v>0</v>
      </c>
      <c r="L65" s="108">
        <v>0</v>
      </c>
      <c r="M65" s="108">
        <v>0</v>
      </c>
      <c r="N65" s="108">
        <v>0</v>
      </c>
      <c r="O65" s="108">
        <f t="shared" ref="O65:O85" si="12">SUM(D65:N65)</f>
        <v>0</v>
      </c>
      <c r="P65" s="109">
        <f t="shared" si="1"/>
        <v>0</v>
      </c>
      <c r="Q65" s="110"/>
    </row>
    <row r="66" spans="1:17">
      <c r="A66" s="105"/>
      <c r="B66" s="106">
        <v>584</v>
      </c>
      <c r="C66" s="107" t="s">
        <v>125</v>
      </c>
      <c r="D66" s="108">
        <v>0</v>
      </c>
      <c r="E66" s="108">
        <v>0</v>
      </c>
      <c r="F66" s="108">
        <v>0</v>
      </c>
      <c r="G66" s="108">
        <v>0</v>
      </c>
      <c r="H66" s="108">
        <v>0</v>
      </c>
      <c r="I66" s="108">
        <v>0</v>
      </c>
      <c r="J66" s="108">
        <v>0</v>
      </c>
      <c r="K66" s="108">
        <v>0</v>
      </c>
      <c r="L66" s="108">
        <v>0</v>
      </c>
      <c r="M66" s="108">
        <v>0</v>
      </c>
      <c r="N66" s="108">
        <v>0</v>
      </c>
      <c r="O66" s="108">
        <f t="shared" si="12"/>
        <v>0</v>
      </c>
      <c r="P66" s="109">
        <f t="shared" si="1"/>
        <v>0</v>
      </c>
      <c r="Q66" s="110"/>
    </row>
    <row r="67" spans="1:17">
      <c r="A67" s="105"/>
      <c r="B67" s="106">
        <v>585</v>
      </c>
      <c r="C67" s="107" t="s">
        <v>126</v>
      </c>
      <c r="D67" s="108">
        <v>0</v>
      </c>
      <c r="E67" s="108">
        <v>0</v>
      </c>
      <c r="F67" s="108">
        <v>0</v>
      </c>
      <c r="G67" s="108">
        <v>0</v>
      </c>
      <c r="H67" s="108">
        <v>0</v>
      </c>
      <c r="I67" s="108">
        <v>0</v>
      </c>
      <c r="J67" s="108">
        <v>0</v>
      </c>
      <c r="K67" s="108">
        <v>0</v>
      </c>
      <c r="L67" s="108">
        <v>0</v>
      </c>
      <c r="M67" s="108">
        <v>0</v>
      </c>
      <c r="N67" s="108">
        <v>0</v>
      </c>
      <c r="O67" s="108">
        <f t="shared" si="12"/>
        <v>0</v>
      </c>
      <c r="P67" s="109">
        <f t="shared" si="1"/>
        <v>0</v>
      </c>
      <c r="Q67" s="110"/>
    </row>
    <row r="68" spans="1:17">
      <c r="A68" s="105"/>
      <c r="B68" s="106">
        <v>586</v>
      </c>
      <c r="C68" s="107" t="s">
        <v>127</v>
      </c>
      <c r="D68" s="108">
        <v>0</v>
      </c>
      <c r="E68" s="108">
        <v>0</v>
      </c>
      <c r="F68" s="108">
        <v>0</v>
      </c>
      <c r="G68" s="108">
        <v>0</v>
      </c>
      <c r="H68" s="108">
        <v>0</v>
      </c>
      <c r="I68" s="108">
        <v>0</v>
      </c>
      <c r="J68" s="108">
        <v>0</v>
      </c>
      <c r="K68" s="108">
        <v>0</v>
      </c>
      <c r="L68" s="108">
        <v>0</v>
      </c>
      <c r="M68" s="108">
        <v>0</v>
      </c>
      <c r="N68" s="108">
        <v>0</v>
      </c>
      <c r="O68" s="108">
        <f>SUM(D68:N68)</f>
        <v>0</v>
      </c>
      <c r="P68" s="109">
        <f t="shared" si="1"/>
        <v>0</v>
      </c>
      <c r="Q68" s="110"/>
    </row>
    <row r="69" spans="1:17">
      <c r="A69" s="105"/>
      <c r="B69" s="106">
        <v>587</v>
      </c>
      <c r="C69" s="107" t="s">
        <v>128</v>
      </c>
      <c r="D69" s="108">
        <v>0</v>
      </c>
      <c r="E69" s="108">
        <v>0</v>
      </c>
      <c r="F69" s="108">
        <v>0</v>
      </c>
      <c r="G69" s="108">
        <v>0</v>
      </c>
      <c r="H69" s="108">
        <v>0</v>
      </c>
      <c r="I69" s="108">
        <v>0</v>
      </c>
      <c r="J69" s="108">
        <v>0</v>
      </c>
      <c r="K69" s="108">
        <v>0</v>
      </c>
      <c r="L69" s="108">
        <v>0</v>
      </c>
      <c r="M69" s="108">
        <v>0</v>
      </c>
      <c r="N69" s="108">
        <v>0</v>
      </c>
      <c r="O69" s="108">
        <f t="shared" si="12"/>
        <v>0</v>
      </c>
      <c r="P69" s="109">
        <f t="shared" ref="P69:P100" si="13">(O69/P$181)</f>
        <v>0</v>
      </c>
      <c r="Q69" s="110"/>
    </row>
    <row r="70" spans="1:17">
      <c r="A70" s="105"/>
      <c r="B70" s="106">
        <v>588</v>
      </c>
      <c r="C70" s="107" t="s">
        <v>129</v>
      </c>
      <c r="D70" s="108">
        <v>0</v>
      </c>
      <c r="E70" s="108">
        <v>0</v>
      </c>
      <c r="F70" s="108">
        <v>0</v>
      </c>
      <c r="G70" s="108">
        <v>0</v>
      </c>
      <c r="H70" s="108">
        <v>0</v>
      </c>
      <c r="I70" s="108">
        <v>0</v>
      </c>
      <c r="J70" s="108">
        <v>0</v>
      </c>
      <c r="K70" s="108">
        <v>0</v>
      </c>
      <c r="L70" s="108">
        <v>0</v>
      </c>
      <c r="M70" s="108">
        <v>0</v>
      </c>
      <c r="N70" s="108">
        <v>0</v>
      </c>
      <c r="O70" s="108">
        <f t="shared" si="12"/>
        <v>0</v>
      </c>
      <c r="P70" s="109">
        <f t="shared" si="13"/>
        <v>0</v>
      </c>
      <c r="Q70" s="110"/>
    </row>
    <row r="71" spans="1:17">
      <c r="A71" s="105"/>
      <c r="B71" s="106">
        <v>589</v>
      </c>
      <c r="C71" s="107" t="s">
        <v>130</v>
      </c>
      <c r="D71" s="108">
        <v>0</v>
      </c>
      <c r="E71" s="108">
        <v>0</v>
      </c>
      <c r="F71" s="108">
        <v>0</v>
      </c>
      <c r="G71" s="108">
        <v>0</v>
      </c>
      <c r="H71" s="108">
        <v>0</v>
      </c>
      <c r="I71" s="108">
        <v>0</v>
      </c>
      <c r="J71" s="108">
        <v>0</v>
      </c>
      <c r="K71" s="108">
        <v>0</v>
      </c>
      <c r="L71" s="108">
        <v>0</v>
      </c>
      <c r="M71" s="108">
        <v>0</v>
      </c>
      <c r="N71" s="108">
        <v>0</v>
      </c>
      <c r="O71" s="108">
        <f t="shared" si="12"/>
        <v>0</v>
      </c>
      <c r="P71" s="109">
        <f t="shared" si="13"/>
        <v>0</v>
      </c>
      <c r="Q71" s="110"/>
    </row>
    <row r="72" spans="1:17">
      <c r="A72" s="105"/>
      <c r="B72" s="106">
        <v>590</v>
      </c>
      <c r="C72" s="107" t="s">
        <v>131</v>
      </c>
      <c r="D72" s="108">
        <v>0</v>
      </c>
      <c r="E72" s="108">
        <v>0</v>
      </c>
      <c r="F72" s="108">
        <v>0</v>
      </c>
      <c r="G72" s="108">
        <v>0</v>
      </c>
      <c r="H72" s="108">
        <v>0</v>
      </c>
      <c r="I72" s="108">
        <v>0</v>
      </c>
      <c r="J72" s="108">
        <v>0</v>
      </c>
      <c r="K72" s="108">
        <v>0</v>
      </c>
      <c r="L72" s="108">
        <v>0</v>
      </c>
      <c r="M72" s="108">
        <v>0</v>
      </c>
      <c r="N72" s="108">
        <v>0</v>
      </c>
      <c r="O72" s="108">
        <f t="shared" si="12"/>
        <v>0</v>
      </c>
      <c r="P72" s="109">
        <f t="shared" si="13"/>
        <v>0</v>
      </c>
      <c r="Q72" s="110"/>
    </row>
    <row r="73" spans="1:17">
      <c r="A73" s="105"/>
      <c r="B73" s="106">
        <v>591</v>
      </c>
      <c r="C73" s="107" t="s">
        <v>132</v>
      </c>
      <c r="D73" s="108">
        <v>0</v>
      </c>
      <c r="E73" s="108">
        <v>0</v>
      </c>
      <c r="F73" s="108">
        <v>0</v>
      </c>
      <c r="G73" s="108">
        <v>0</v>
      </c>
      <c r="H73" s="108">
        <v>0</v>
      </c>
      <c r="I73" s="108">
        <v>0</v>
      </c>
      <c r="J73" s="108">
        <v>0</v>
      </c>
      <c r="K73" s="108">
        <v>0</v>
      </c>
      <c r="L73" s="108">
        <v>0</v>
      </c>
      <c r="M73" s="108">
        <v>0</v>
      </c>
      <c r="N73" s="108">
        <v>0</v>
      </c>
      <c r="O73" s="108">
        <f t="shared" si="12"/>
        <v>0</v>
      </c>
      <c r="P73" s="109">
        <f t="shared" si="13"/>
        <v>0</v>
      </c>
      <c r="Q73" s="110"/>
    </row>
    <row r="74" spans="1:17">
      <c r="A74" s="105"/>
      <c r="B74" s="106">
        <v>592</v>
      </c>
      <c r="C74" s="107" t="s">
        <v>133</v>
      </c>
      <c r="D74" s="108">
        <v>0</v>
      </c>
      <c r="E74" s="108">
        <v>0</v>
      </c>
      <c r="F74" s="108">
        <v>0</v>
      </c>
      <c r="G74" s="108">
        <v>0</v>
      </c>
      <c r="H74" s="108">
        <v>0</v>
      </c>
      <c r="I74" s="108">
        <v>0</v>
      </c>
      <c r="J74" s="108">
        <v>0</v>
      </c>
      <c r="K74" s="108">
        <v>0</v>
      </c>
      <c r="L74" s="108">
        <v>0</v>
      </c>
      <c r="M74" s="108">
        <v>0</v>
      </c>
      <c r="N74" s="108">
        <v>0</v>
      </c>
      <c r="O74" s="108">
        <f>SUM(D74:N74)</f>
        <v>0</v>
      </c>
      <c r="P74" s="109">
        <f t="shared" si="13"/>
        <v>0</v>
      </c>
      <c r="Q74" s="110"/>
    </row>
    <row r="75" spans="1:17">
      <c r="A75" s="105"/>
      <c r="B75" s="106">
        <v>593</v>
      </c>
      <c r="C75" s="107" t="s">
        <v>134</v>
      </c>
      <c r="D75" s="108">
        <v>0</v>
      </c>
      <c r="E75" s="108">
        <v>0</v>
      </c>
      <c r="F75" s="108">
        <v>0</v>
      </c>
      <c r="G75" s="108">
        <v>0</v>
      </c>
      <c r="H75" s="108">
        <v>0</v>
      </c>
      <c r="I75" s="108">
        <v>0</v>
      </c>
      <c r="J75" s="108">
        <v>0</v>
      </c>
      <c r="K75" s="108">
        <v>0</v>
      </c>
      <c r="L75" s="108">
        <v>0</v>
      </c>
      <c r="M75" s="108">
        <v>0</v>
      </c>
      <c r="N75" s="108">
        <v>0</v>
      </c>
      <c r="O75" s="108">
        <f>SUM(D75:N75)</f>
        <v>0</v>
      </c>
      <c r="P75" s="109">
        <f t="shared" si="13"/>
        <v>0</v>
      </c>
      <c r="Q75" s="110"/>
    </row>
    <row r="76" spans="1:17" ht="15.75">
      <c r="A76" s="111" t="s">
        <v>135</v>
      </c>
      <c r="B76" s="112"/>
      <c r="C76" s="113"/>
      <c r="D76" s="114">
        <f t="shared" ref="D76:N76" si="14">SUM(D77:D178)</f>
        <v>0</v>
      </c>
      <c r="E76" s="114">
        <f t="shared" si="14"/>
        <v>0</v>
      </c>
      <c r="F76" s="114">
        <f t="shared" si="14"/>
        <v>0</v>
      </c>
      <c r="G76" s="114">
        <f t="shared" si="14"/>
        <v>0</v>
      </c>
      <c r="H76" s="114">
        <f t="shared" si="14"/>
        <v>0</v>
      </c>
      <c r="I76" s="114">
        <f t="shared" si="14"/>
        <v>0</v>
      </c>
      <c r="J76" s="114">
        <f t="shared" si="14"/>
        <v>0</v>
      </c>
      <c r="K76" s="114">
        <f t="shared" si="14"/>
        <v>0</v>
      </c>
      <c r="L76" s="114">
        <f t="shared" si="14"/>
        <v>0</v>
      </c>
      <c r="M76" s="114">
        <f t="shared" si="14"/>
        <v>0</v>
      </c>
      <c r="N76" s="114">
        <f t="shared" si="14"/>
        <v>0</v>
      </c>
      <c r="O76" s="114">
        <f>SUM(D76:N76)</f>
        <v>0</v>
      </c>
      <c r="P76" s="116">
        <f t="shared" si="13"/>
        <v>0</v>
      </c>
      <c r="Q76" s="110"/>
    </row>
    <row r="77" spans="1:17">
      <c r="A77" s="105"/>
      <c r="B77" s="106">
        <v>600</v>
      </c>
      <c r="C77" s="107" t="s">
        <v>136</v>
      </c>
      <c r="D77" s="108">
        <v>0</v>
      </c>
      <c r="E77" s="108">
        <v>0</v>
      </c>
      <c r="F77" s="108">
        <v>0</v>
      </c>
      <c r="G77" s="108">
        <v>0</v>
      </c>
      <c r="H77" s="108">
        <v>0</v>
      </c>
      <c r="I77" s="108">
        <v>0</v>
      </c>
      <c r="J77" s="108">
        <v>0</v>
      </c>
      <c r="K77" s="108">
        <v>0</v>
      </c>
      <c r="L77" s="108">
        <v>0</v>
      </c>
      <c r="M77" s="108">
        <v>0</v>
      </c>
      <c r="N77" s="108">
        <v>0</v>
      </c>
      <c r="O77" s="108">
        <f t="shared" si="12"/>
        <v>0</v>
      </c>
      <c r="P77" s="109">
        <f t="shared" si="13"/>
        <v>0</v>
      </c>
      <c r="Q77" s="110"/>
    </row>
    <row r="78" spans="1:17">
      <c r="A78" s="105"/>
      <c r="B78" s="106">
        <v>601</v>
      </c>
      <c r="C78" s="107" t="s">
        <v>137</v>
      </c>
      <c r="D78" s="108">
        <v>0</v>
      </c>
      <c r="E78" s="108">
        <v>0</v>
      </c>
      <c r="F78" s="108">
        <v>0</v>
      </c>
      <c r="G78" s="108">
        <v>0</v>
      </c>
      <c r="H78" s="108">
        <v>0</v>
      </c>
      <c r="I78" s="108">
        <v>0</v>
      </c>
      <c r="J78" s="108">
        <v>0</v>
      </c>
      <c r="K78" s="108">
        <v>0</v>
      </c>
      <c r="L78" s="108">
        <v>0</v>
      </c>
      <c r="M78" s="108">
        <v>0</v>
      </c>
      <c r="N78" s="108">
        <v>0</v>
      </c>
      <c r="O78" s="108">
        <f t="shared" si="12"/>
        <v>0</v>
      </c>
      <c r="P78" s="109">
        <f t="shared" si="13"/>
        <v>0</v>
      </c>
      <c r="Q78" s="110"/>
    </row>
    <row r="79" spans="1:17">
      <c r="A79" s="105"/>
      <c r="B79" s="106">
        <v>602</v>
      </c>
      <c r="C79" s="107" t="s">
        <v>138</v>
      </c>
      <c r="D79" s="108">
        <v>0</v>
      </c>
      <c r="E79" s="108">
        <v>0</v>
      </c>
      <c r="F79" s="108">
        <v>0</v>
      </c>
      <c r="G79" s="108">
        <v>0</v>
      </c>
      <c r="H79" s="108">
        <v>0</v>
      </c>
      <c r="I79" s="108">
        <v>0</v>
      </c>
      <c r="J79" s="108">
        <v>0</v>
      </c>
      <c r="K79" s="108">
        <v>0</v>
      </c>
      <c r="L79" s="108">
        <v>0</v>
      </c>
      <c r="M79" s="108">
        <v>0</v>
      </c>
      <c r="N79" s="108">
        <v>0</v>
      </c>
      <c r="O79" s="108">
        <f t="shared" si="12"/>
        <v>0</v>
      </c>
      <c r="P79" s="109">
        <f t="shared" si="13"/>
        <v>0</v>
      </c>
      <c r="Q79" s="110"/>
    </row>
    <row r="80" spans="1:17">
      <c r="A80" s="105"/>
      <c r="B80" s="106">
        <v>603</v>
      </c>
      <c r="C80" s="107" t="s">
        <v>139</v>
      </c>
      <c r="D80" s="108">
        <v>0</v>
      </c>
      <c r="E80" s="108">
        <v>0</v>
      </c>
      <c r="F80" s="108">
        <v>0</v>
      </c>
      <c r="G80" s="108">
        <v>0</v>
      </c>
      <c r="H80" s="108">
        <v>0</v>
      </c>
      <c r="I80" s="108">
        <v>0</v>
      </c>
      <c r="J80" s="108">
        <v>0</v>
      </c>
      <c r="K80" s="108">
        <v>0</v>
      </c>
      <c r="L80" s="108">
        <v>0</v>
      </c>
      <c r="M80" s="108">
        <v>0</v>
      </c>
      <c r="N80" s="108">
        <v>0</v>
      </c>
      <c r="O80" s="108">
        <f t="shared" si="12"/>
        <v>0</v>
      </c>
      <c r="P80" s="109">
        <f t="shared" si="13"/>
        <v>0</v>
      </c>
      <c r="Q80" s="110"/>
    </row>
    <row r="81" spans="1:17">
      <c r="A81" s="105"/>
      <c r="B81" s="106">
        <v>604</v>
      </c>
      <c r="C81" s="107" t="s">
        <v>140</v>
      </c>
      <c r="D81" s="108">
        <v>0</v>
      </c>
      <c r="E81" s="108">
        <v>0</v>
      </c>
      <c r="F81" s="108">
        <v>0</v>
      </c>
      <c r="G81" s="108">
        <v>0</v>
      </c>
      <c r="H81" s="108">
        <v>0</v>
      </c>
      <c r="I81" s="108">
        <v>0</v>
      </c>
      <c r="J81" s="108">
        <v>0</v>
      </c>
      <c r="K81" s="108">
        <v>0</v>
      </c>
      <c r="L81" s="108">
        <v>0</v>
      </c>
      <c r="M81" s="108">
        <v>0</v>
      </c>
      <c r="N81" s="108">
        <v>0</v>
      </c>
      <c r="O81" s="108">
        <f t="shared" si="12"/>
        <v>0</v>
      </c>
      <c r="P81" s="109">
        <f t="shared" si="13"/>
        <v>0</v>
      </c>
      <c r="Q81" s="110"/>
    </row>
    <row r="82" spans="1:17">
      <c r="A82" s="105"/>
      <c r="B82" s="106">
        <v>605</v>
      </c>
      <c r="C82" s="107" t="s">
        <v>141</v>
      </c>
      <c r="D82" s="108">
        <v>0</v>
      </c>
      <c r="E82" s="108">
        <v>0</v>
      </c>
      <c r="F82" s="108">
        <v>0</v>
      </c>
      <c r="G82" s="108">
        <v>0</v>
      </c>
      <c r="H82" s="108">
        <v>0</v>
      </c>
      <c r="I82" s="108">
        <v>0</v>
      </c>
      <c r="J82" s="108">
        <v>0</v>
      </c>
      <c r="K82" s="108">
        <v>0</v>
      </c>
      <c r="L82" s="108">
        <v>0</v>
      </c>
      <c r="M82" s="108">
        <v>0</v>
      </c>
      <c r="N82" s="108">
        <v>0</v>
      </c>
      <c r="O82" s="108">
        <f t="shared" si="12"/>
        <v>0</v>
      </c>
      <c r="P82" s="109">
        <f t="shared" si="13"/>
        <v>0</v>
      </c>
      <c r="Q82" s="110"/>
    </row>
    <row r="83" spans="1:17">
      <c r="A83" s="105"/>
      <c r="B83" s="106">
        <v>606</v>
      </c>
      <c r="C83" s="107" t="s">
        <v>142</v>
      </c>
      <c r="D83" s="108">
        <v>0</v>
      </c>
      <c r="E83" s="108">
        <v>0</v>
      </c>
      <c r="F83" s="108">
        <v>0</v>
      </c>
      <c r="G83" s="108">
        <v>0</v>
      </c>
      <c r="H83" s="108">
        <v>0</v>
      </c>
      <c r="I83" s="108">
        <v>0</v>
      </c>
      <c r="J83" s="108">
        <v>0</v>
      </c>
      <c r="K83" s="108">
        <v>0</v>
      </c>
      <c r="L83" s="108">
        <v>0</v>
      </c>
      <c r="M83" s="108">
        <v>0</v>
      </c>
      <c r="N83" s="108">
        <v>0</v>
      </c>
      <c r="O83" s="108">
        <f t="shared" si="12"/>
        <v>0</v>
      </c>
      <c r="P83" s="109">
        <f t="shared" si="13"/>
        <v>0</v>
      </c>
      <c r="Q83" s="110"/>
    </row>
    <row r="84" spans="1:17">
      <c r="A84" s="105"/>
      <c r="B84" s="106">
        <v>607</v>
      </c>
      <c r="C84" s="107" t="s">
        <v>143</v>
      </c>
      <c r="D84" s="108">
        <v>0</v>
      </c>
      <c r="E84" s="108">
        <v>0</v>
      </c>
      <c r="F84" s="108">
        <v>0</v>
      </c>
      <c r="G84" s="108">
        <v>0</v>
      </c>
      <c r="H84" s="108">
        <v>0</v>
      </c>
      <c r="I84" s="108">
        <v>0</v>
      </c>
      <c r="J84" s="108">
        <v>0</v>
      </c>
      <c r="K84" s="108">
        <v>0</v>
      </c>
      <c r="L84" s="108">
        <v>0</v>
      </c>
      <c r="M84" s="108">
        <v>0</v>
      </c>
      <c r="N84" s="108">
        <v>0</v>
      </c>
      <c r="O84" s="108">
        <f t="shared" si="12"/>
        <v>0</v>
      </c>
      <c r="P84" s="109">
        <f t="shared" si="13"/>
        <v>0</v>
      </c>
      <c r="Q84" s="110"/>
    </row>
    <row r="85" spans="1:17">
      <c r="A85" s="105"/>
      <c r="B85" s="106">
        <v>608</v>
      </c>
      <c r="C85" s="107" t="s">
        <v>144</v>
      </c>
      <c r="D85" s="108">
        <v>0</v>
      </c>
      <c r="E85" s="108">
        <v>0</v>
      </c>
      <c r="F85" s="108">
        <v>0</v>
      </c>
      <c r="G85" s="108">
        <v>0</v>
      </c>
      <c r="H85" s="108">
        <v>0</v>
      </c>
      <c r="I85" s="108">
        <v>0</v>
      </c>
      <c r="J85" s="108">
        <v>0</v>
      </c>
      <c r="K85" s="108">
        <v>0</v>
      </c>
      <c r="L85" s="108">
        <v>0</v>
      </c>
      <c r="M85" s="108">
        <v>0</v>
      </c>
      <c r="N85" s="108">
        <v>0</v>
      </c>
      <c r="O85" s="108">
        <f t="shared" si="12"/>
        <v>0</v>
      </c>
      <c r="P85" s="109">
        <f t="shared" si="13"/>
        <v>0</v>
      </c>
      <c r="Q85" s="110"/>
    </row>
    <row r="86" spans="1:17">
      <c r="A86" s="105"/>
      <c r="B86" s="106">
        <v>609</v>
      </c>
      <c r="C86" s="107" t="s">
        <v>145</v>
      </c>
      <c r="D86" s="108">
        <v>0</v>
      </c>
      <c r="E86" s="108">
        <v>0</v>
      </c>
      <c r="F86" s="108">
        <v>0</v>
      </c>
      <c r="G86" s="108">
        <v>0</v>
      </c>
      <c r="H86" s="108">
        <v>0</v>
      </c>
      <c r="I86" s="108">
        <v>0</v>
      </c>
      <c r="J86" s="108">
        <v>0</v>
      </c>
      <c r="K86" s="108">
        <v>0</v>
      </c>
      <c r="L86" s="108">
        <v>0</v>
      </c>
      <c r="M86" s="108">
        <v>0</v>
      </c>
      <c r="N86" s="108">
        <v>0</v>
      </c>
      <c r="O86" s="108">
        <f>SUM(D86:N86)</f>
        <v>0</v>
      </c>
      <c r="P86" s="109">
        <f t="shared" si="13"/>
        <v>0</v>
      </c>
      <c r="Q86" s="110"/>
    </row>
    <row r="87" spans="1:17">
      <c r="A87" s="105"/>
      <c r="B87" s="106">
        <v>611</v>
      </c>
      <c r="C87" s="107" t="s">
        <v>146</v>
      </c>
      <c r="D87" s="108">
        <v>0</v>
      </c>
      <c r="E87" s="108">
        <v>0</v>
      </c>
      <c r="F87" s="108">
        <v>0</v>
      </c>
      <c r="G87" s="108">
        <v>0</v>
      </c>
      <c r="H87" s="108">
        <v>0</v>
      </c>
      <c r="I87" s="108">
        <v>0</v>
      </c>
      <c r="J87" s="108">
        <v>0</v>
      </c>
      <c r="K87" s="108">
        <v>0</v>
      </c>
      <c r="L87" s="108">
        <v>0</v>
      </c>
      <c r="M87" s="108">
        <v>0</v>
      </c>
      <c r="N87" s="108">
        <v>0</v>
      </c>
      <c r="O87" s="108">
        <f t="shared" ref="O87:O150" si="15">SUM(D87:N87)</f>
        <v>0</v>
      </c>
      <c r="P87" s="109">
        <f t="shared" si="13"/>
        <v>0</v>
      </c>
      <c r="Q87" s="110"/>
    </row>
    <row r="88" spans="1:17">
      <c r="A88" s="105"/>
      <c r="B88" s="106">
        <v>614</v>
      </c>
      <c r="C88" s="107" t="s">
        <v>147</v>
      </c>
      <c r="D88" s="108">
        <v>0</v>
      </c>
      <c r="E88" s="108">
        <v>0</v>
      </c>
      <c r="F88" s="108">
        <v>0</v>
      </c>
      <c r="G88" s="108">
        <v>0</v>
      </c>
      <c r="H88" s="108">
        <v>0</v>
      </c>
      <c r="I88" s="108">
        <v>0</v>
      </c>
      <c r="J88" s="108">
        <v>0</v>
      </c>
      <c r="K88" s="108">
        <v>0</v>
      </c>
      <c r="L88" s="108">
        <v>0</v>
      </c>
      <c r="M88" s="108">
        <v>0</v>
      </c>
      <c r="N88" s="108">
        <v>0</v>
      </c>
      <c r="O88" s="108">
        <f t="shared" si="15"/>
        <v>0</v>
      </c>
      <c r="P88" s="109">
        <f t="shared" si="13"/>
        <v>0</v>
      </c>
      <c r="Q88" s="110"/>
    </row>
    <row r="89" spans="1:17">
      <c r="A89" s="105"/>
      <c r="B89" s="106">
        <v>615</v>
      </c>
      <c r="C89" s="107" t="s">
        <v>148</v>
      </c>
      <c r="D89" s="108">
        <v>0</v>
      </c>
      <c r="E89" s="108">
        <v>0</v>
      </c>
      <c r="F89" s="108">
        <v>0</v>
      </c>
      <c r="G89" s="108">
        <v>0</v>
      </c>
      <c r="H89" s="108">
        <v>0</v>
      </c>
      <c r="I89" s="108">
        <v>0</v>
      </c>
      <c r="J89" s="108">
        <v>0</v>
      </c>
      <c r="K89" s="108">
        <v>0</v>
      </c>
      <c r="L89" s="108">
        <v>0</v>
      </c>
      <c r="M89" s="108">
        <v>0</v>
      </c>
      <c r="N89" s="108">
        <v>0</v>
      </c>
      <c r="O89" s="108">
        <f t="shared" si="15"/>
        <v>0</v>
      </c>
      <c r="P89" s="109">
        <f t="shared" si="13"/>
        <v>0</v>
      </c>
      <c r="Q89" s="110"/>
    </row>
    <row r="90" spans="1:17">
      <c r="A90" s="105"/>
      <c r="B90" s="106">
        <v>616</v>
      </c>
      <c r="C90" s="107" t="s">
        <v>149</v>
      </c>
      <c r="D90" s="108">
        <v>0</v>
      </c>
      <c r="E90" s="108">
        <v>0</v>
      </c>
      <c r="F90" s="108">
        <v>0</v>
      </c>
      <c r="G90" s="108">
        <v>0</v>
      </c>
      <c r="H90" s="108">
        <v>0</v>
      </c>
      <c r="I90" s="108">
        <v>0</v>
      </c>
      <c r="J90" s="108">
        <v>0</v>
      </c>
      <c r="K90" s="108">
        <v>0</v>
      </c>
      <c r="L90" s="108">
        <v>0</v>
      </c>
      <c r="M90" s="108">
        <v>0</v>
      </c>
      <c r="N90" s="108">
        <v>0</v>
      </c>
      <c r="O90" s="108">
        <f t="shared" si="15"/>
        <v>0</v>
      </c>
      <c r="P90" s="109">
        <f t="shared" si="13"/>
        <v>0</v>
      </c>
      <c r="Q90" s="110"/>
    </row>
    <row r="91" spans="1:17">
      <c r="A91" s="105"/>
      <c r="B91" s="106">
        <v>617</v>
      </c>
      <c r="C91" s="107" t="s">
        <v>150</v>
      </c>
      <c r="D91" s="108">
        <v>0</v>
      </c>
      <c r="E91" s="108">
        <v>0</v>
      </c>
      <c r="F91" s="108">
        <v>0</v>
      </c>
      <c r="G91" s="108">
        <v>0</v>
      </c>
      <c r="H91" s="108">
        <v>0</v>
      </c>
      <c r="I91" s="108">
        <v>0</v>
      </c>
      <c r="J91" s="108">
        <v>0</v>
      </c>
      <c r="K91" s="108">
        <v>0</v>
      </c>
      <c r="L91" s="108">
        <v>0</v>
      </c>
      <c r="M91" s="108">
        <v>0</v>
      </c>
      <c r="N91" s="108">
        <v>0</v>
      </c>
      <c r="O91" s="108">
        <f t="shared" si="15"/>
        <v>0</v>
      </c>
      <c r="P91" s="109">
        <f t="shared" si="13"/>
        <v>0</v>
      </c>
      <c r="Q91" s="110"/>
    </row>
    <row r="92" spans="1:17">
      <c r="A92" s="105"/>
      <c r="B92" s="106">
        <v>618</v>
      </c>
      <c r="C92" s="107" t="s">
        <v>151</v>
      </c>
      <c r="D92" s="108">
        <v>0</v>
      </c>
      <c r="E92" s="108">
        <v>0</v>
      </c>
      <c r="F92" s="108">
        <v>0</v>
      </c>
      <c r="G92" s="108">
        <v>0</v>
      </c>
      <c r="H92" s="108">
        <v>0</v>
      </c>
      <c r="I92" s="108">
        <v>0</v>
      </c>
      <c r="J92" s="108">
        <v>0</v>
      </c>
      <c r="K92" s="108">
        <v>0</v>
      </c>
      <c r="L92" s="108">
        <v>0</v>
      </c>
      <c r="M92" s="108">
        <v>0</v>
      </c>
      <c r="N92" s="108">
        <v>0</v>
      </c>
      <c r="O92" s="108">
        <f t="shared" si="15"/>
        <v>0</v>
      </c>
      <c r="P92" s="109">
        <f t="shared" si="13"/>
        <v>0</v>
      </c>
      <c r="Q92" s="110"/>
    </row>
    <row r="93" spans="1:17">
      <c r="A93" s="105"/>
      <c r="B93" s="106">
        <v>619</v>
      </c>
      <c r="C93" s="107" t="s">
        <v>152</v>
      </c>
      <c r="D93" s="108">
        <v>0</v>
      </c>
      <c r="E93" s="108">
        <v>0</v>
      </c>
      <c r="F93" s="108">
        <v>0</v>
      </c>
      <c r="G93" s="108">
        <v>0</v>
      </c>
      <c r="H93" s="108">
        <v>0</v>
      </c>
      <c r="I93" s="108">
        <v>0</v>
      </c>
      <c r="J93" s="108">
        <v>0</v>
      </c>
      <c r="K93" s="108">
        <v>0</v>
      </c>
      <c r="L93" s="108">
        <v>0</v>
      </c>
      <c r="M93" s="108">
        <v>0</v>
      </c>
      <c r="N93" s="108">
        <v>0</v>
      </c>
      <c r="O93" s="108">
        <f t="shared" si="15"/>
        <v>0</v>
      </c>
      <c r="P93" s="109">
        <f t="shared" si="13"/>
        <v>0</v>
      </c>
      <c r="Q93" s="110"/>
    </row>
    <row r="94" spans="1:17">
      <c r="A94" s="105"/>
      <c r="B94" s="106">
        <v>622</v>
      </c>
      <c r="C94" s="107" t="s">
        <v>153</v>
      </c>
      <c r="D94" s="108">
        <v>0</v>
      </c>
      <c r="E94" s="108">
        <v>0</v>
      </c>
      <c r="F94" s="108">
        <v>0</v>
      </c>
      <c r="G94" s="108">
        <v>0</v>
      </c>
      <c r="H94" s="108">
        <v>0</v>
      </c>
      <c r="I94" s="108">
        <v>0</v>
      </c>
      <c r="J94" s="108">
        <v>0</v>
      </c>
      <c r="K94" s="108">
        <v>0</v>
      </c>
      <c r="L94" s="108">
        <v>0</v>
      </c>
      <c r="M94" s="108">
        <v>0</v>
      </c>
      <c r="N94" s="108">
        <v>0</v>
      </c>
      <c r="O94" s="108">
        <f t="shared" si="15"/>
        <v>0</v>
      </c>
      <c r="P94" s="109">
        <f t="shared" si="13"/>
        <v>0</v>
      </c>
      <c r="Q94" s="110"/>
    </row>
    <row r="95" spans="1:17">
      <c r="A95" s="105"/>
      <c r="B95" s="106">
        <v>623</v>
      </c>
      <c r="C95" s="107" t="s">
        <v>154</v>
      </c>
      <c r="D95" s="108">
        <v>0</v>
      </c>
      <c r="E95" s="108">
        <v>0</v>
      </c>
      <c r="F95" s="108">
        <v>0</v>
      </c>
      <c r="G95" s="108">
        <v>0</v>
      </c>
      <c r="H95" s="108">
        <v>0</v>
      </c>
      <c r="I95" s="108">
        <v>0</v>
      </c>
      <c r="J95" s="108">
        <v>0</v>
      </c>
      <c r="K95" s="108">
        <v>0</v>
      </c>
      <c r="L95" s="108">
        <v>0</v>
      </c>
      <c r="M95" s="108">
        <v>0</v>
      </c>
      <c r="N95" s="108">
        <v>0</v>
      </c>
      <c r="O95" s="108">
        <f t="shared" si="15"/>
        <v>0</v>
      </c>
      <c r="P95" s="109">
        <f t="shared" si="13"/>
        <v>0</v>
      </c>
      <c r="Q95" s="110"/>
    </row>
    <row r="96" spans="1:17">
      <c r="A96" s="105"/>
      <c r="B96" s="106">
        <v>624</v>
      </c>
      <c r="C96" s="107" t="s">
        <v>155</v>
      </c>
      <c r="D96" s="108">
        <v>0</v>
      </c>
      <c r="E96" s="108">
        <v>0</v>
      </c>
      <c r="F96" s="108">
        <v>0</v>
      </c>
      <c r="G96" s="108">
        <v>0</v>
      </c>
      <c r="H96" s="108">
        <v>0</v>
      </c>
      <c r="I96" s="108">
        <v>0</v>
      </c>
      <c r="J96" s="108">
        <v>0</v>
      </c>
      <c r="K96" s="108">
        <v>0</v>
      </c>
      <c r="L96" s="108">
        <v>0</v>
      </c>
      <c r="M96" s="108">
        <v>0</v>
      </c>
      <c r="N96" s="108">
        <v>0</v>
      </c>
      <c r="O96" s="108">
        <f t="shared" si="15"/>
        <v>0</v>
      </c>
      <c r="P96" s="109">
        <f t="shared" si="13"/>
        <v>0</v>
      </c>
      <c r="Q96" s="110"/>
    </row>
    <row r="97" spans="1:17">
      <c r="A97" s="105"/>
      <c r="B97" s="106">
        <v>629</v>
      </c>
      <c r="C97" s="107" t="s">
        <v>156</v>
      </c>
      <c r="D97" s="108">
        <v>0</v>
      </c>
      <c r="E97" s="108">
        <v>0</v>
      </c>
      <c r="F97" s="108">
        <v>0</v>
      </c>
      <c r="G97" s="108">
        <v>0</v>
      </c>
      <c r="H97" s="108">
        <v>0</v>
      </c>
      <c r="I97" s="108">
        <v>0</v>
      </c>
      <c r="J97" s="108">
        <v>0</v>
      </c>
      <c r="K97" s="108">
        <v>0</v>
      </c>
      <c r="L97" s="108">
        <v>0</v>
      </c>
      <c r="M97" s="108">
        <v>0</v>
      </c>
      <c r="N97" s="108">
        <v>0</v>
      </c>
      <c r="O97" s="108">
        <f t="shared" si="15"/>
        <v>0</v>
      </c>
      <c r="P97" s="109">
        <f t="shared" si="13"/>
        <v>0</v>
      </c>
      <c r="Q97" s="110"/>
    </row>
    <row r="98" spans="1:17">
      <c r="A98" s="105"/>
      <c r="B98" s="106">
        <v>631</v>
      </c>
      <c r="C98" s="107" t="s">
        <v>157</v>
      </c>
      <c r="D98" s="108">
        <v>0</v>
      </c>
      <c r="E98" s="108">
        <v>0</v>
      </c>
      <c r="F98" s="108">
        <v>0</v>
      </c>
      <c r="G98" s="108">
        <v>0</v>
      </c>
      <c r="H98" s="108">
        <v>0</v>
      </c>
      <c r="I98" s="108">
        <v>0</v>
      </c>
      <c r="J98" s="108">
        <v>0</v>
      </c>
      <c r="K98" s="108">
        <v>0</v>
      </c>
      <c r="L98" s="108">
        <v>0</v>
      </c>
      <c r="M98" s="108">
        <v>0</v>
      </c>
      <c r="N98" s="108">
        <v>0</v>
      </c>
      <c r="O98" s="108">
        <f t="shared" si="15"/>
        <v>0</v>
      </c>
      <c r="P98" s="109">
        <f t="shared" si="13"/>
        <v>0</v>
      </c>
      <c r="Q98" s="110"/>
    </row>
    <row r="99" spans="1:17">
      <c r="A99" s="105"/>
      <c r="B99" s="106">
        <v>634</v>
      </c>
      <c r="C99" s="107" t="s">
        <v>158</v>
      </c>
      <c r="D99" s="108">
        <v>0</v>
      </c>
      <c r="E99" s="108">
        <v>0</v>
      </c>
      <c r="F99" s="108">
        <v>0</v>
      </c>
      <c r="G99" s="108">
        <v>0</v>
      </c>
      <c r="H99" s="108">
        <v>0</v>
      </c>
      <c r="I99" s="108">
        <v>0</v>
      </c>
      <c r="J99" s="108">
        <v>0</v>
      </c>
      <c r="K99" s="108">
        <v>0</v>
      </c>
      <c r="L99" s="108">
        <v>0</v>
      </c>
      <c r="M99" s="108">
        <v>0</v>
      </c>
      <c r="N99" s="108">
        <v>0</v>
      </c>
      <c r="O99" s="108">
        <f t="shared" si="15"/>
        <v>0</v>
      </c>
      <c r="P99" s="109">
        <f t="shared" si="13"/>
        <v>0</v>
      </c>
      <c r="Q99" s="110"/>
    </row>
    <row r="100" spans="1:17">
      <c r="A100" s="105"/>
      <c r="B100" s="106">
        <v>635</v>
      </c>
      <c r="C100" s="107" t="s">
        <v>159</v>
      </c>
      <c r="D100" s="108">
        <v>0</v>
      </c>
      <c r="E100" s="108">
        <v>0</v>
      </c>
      <c r="F100" s="108">
        <v>0</v>
      </c>
      <c r="G100" s="108">
        <v>0</v>
      </c>
      <c r="H100" s="108">
        <v>0</v>
      </c>
      <c r="I100" s="108">
        <v>0</v>
      </c>
      <c r="J100" s="108">
        <v>0</v>
      </c>
      <c r="K100" s="108">
        <v>0</v>
      </c>
      <c r="L100" s="108">
        <v>0</v>
      </c>
      <c r="M100" s="108">
        <v>0</v>
      </c>
      <c r="N100" s="108">
        <v>0</v>
      </c>
      <c r="O100" s="108">
        <f t="shared" si="15"/>
        <v>0</v>
      </c>
      <c r="P100" s="109">
        <f t="shared" si="13"/>
        <v>0</v>
      </c>
      <c r="Q100" s="110"/>
    </row>
    <row r="101" spans="1:17">
      <c r="A101" s="105"/>
      <c r="B101" s="106">
        <v>636</v>
      </c>
      <c r="C101" s="107" t="s">
        <v>160</v>
      </c>
      <c r="D101" s="108">
        <v>0</v>
      </c>
      <c r="E101" s="108">
        <v>0</v>
      </c>
      <c r="F101" s="108">
        <v>0</v>
      </c>
      <c r="G101" s="108">
        <v>0</v>
      </c>
      <c r="H101" s="108">
        <v>0</v>
      </c>
      <c r="I101" s="108">
        <v>0</v>
      </c>
      <c r="J101" s="108">
        <v>0</v>
      </c>
      <c r="K101" s="108">
        <v>0</v>
      </c>
      <c r="L101" s="108">
        <v>0</v>
      </c>
      <c r="M101" s="108">
        <v>0</v>
      </c>
      <c r="N101" s="108">
        <v>0</v>
      </c>
      <c r="O101" s="108">
        <f t="shared" si="15"/>
        <v>0</v>
      </c>
      <c r="P101" s="109">
        <f>(O101/P$181)</f>
        <v>0</v>
      </c>
      <c r="Q101" s="110"/>
    </row>
    <row r="102" spans="1:17">
      <c r="A102" s="105"/>
      <c r="B102" s="106">
        <v>637</v>
      </c>
      <c r="C102" s="107" t="s">
        <v>161</v>
      </c>
      <c r="D102" s="108">
        <v>0</v>
      </c>
      <c r="E102" s="108">
        <v>0</v>
      </c>
      <c r="F102" s="108">
        <v>0</v>
      </c>
      <c r="G102" s="108">
        <v>0</v>
      </c>
      <c r="H102" s="108">
        <v>0</v>
      </c>
      <c r="I102" s="108">
        <v>0</v>
      </c>
      <c r="J102" s="108">
        <v>0</v>
      </c>
      <c r="K102" s="108">
        <v>0</v>
      </c>
      <c r="L102" s="108">
        <v>0</v>
      </c>
      <c r="M102" s="108">
        <v>0</v>
      </c>
      <c r="N102" s="108">
        <v>0</v>
      </c>
      <c r="O102" s="108">
        <f t="shared" si="15"/>
        <v>0</v>
      </c>
      <c r="P102" s="109">
        <f t="shared" ref="P102:P165" si="16">(O102/P$181)</f>
        <v>0</v>
      </c>
      <c r="Q102" s="110"/>
    </row>
    <row r="103" spans="1:17">
      <c r="A103" s="105"/>
      <c r="B103" s="106">
        <v>638</v>
      </c>
      <c r="C103" s="107" t="s">
        <v>162</v>
      </c>
      <c r="D103" s="108">
        <v>0</v>
      </c>
      <c r="E103" s="108">
        <v>0</v>
      </c>
      <c r="F103" s="108">
        <v>0</v>
      </c>
      <c r="G103" s="108">
        <v>0</v>
      </c>
      <c r="H103" s="108">
        <v>0</v>
      </c>
      <c r="I103" s="108">
        <v>0</v>
      </c>
      <c r="J103" s="108">
        <v>0</v>
      </c>
      <c r="K103" s="108">
        <v>0</v>
      </c>
      <c r="L103" s="108">
        <v>0</v>
      </c>
      <c r="M103" s="108">
        <v>0</v>
      </c>
      <c r="N103" s="108">
        <v>0</v>
      </c>
      <c r="O103" s="108">
        <f t="shared" si="15"/>
        <v>0</v>
      </c>
      <c r="P103" s="109">
        <f t="shared" si="16"/>
        <v>0</v>
      </c>
      <c r="Q103" s="110"/>
    </row>
    <row r="104" spans="1:17">
      <c r="A104" s="105"/>
      <c r="B104" s="106">
        <v>639</v>
      </c>
      <c r="C104" s="107" t="s">
        <v>163</v>
      </c>
      <c r="D104" s="108">
        <v>0</v>
      </c>
      <c r="E104" s="108">
        <v>0</v>
      </c>
      <c r="F104" s="108">
        <v>0</v>
      </c>
      <c r="G104" s="108">
        <v>0</v>
      </c>
      <c r="H104" s="108">
        <v>0</v>
      </c>
      <c r="I104" s="108">
        <v>0</v>
      </c>
      <c r="J104" s="108">
        <v>0</v>
      </c>
      <c r="K104" s="108">
        <v>0</v>
      </c>
      <c r="L104" s="108">
        <v>0</v>
      </c>
      <c r="M104" s="108">
        <v>0</v>
      </c>
      <c r="N104" s="108">
        <v>0</v>
      </c>
      <c r="O104" s="108">
        <f t="shared" si="15"/>
        <v>0</v>
      </c>
      <c r="P104" s="109">
        <f t="shared" si="16"/>
        <v>0</v>
      </c>
      <c r="Q104" s="110"/>
    </row>
    <row r="105" spans="1:17">
      <c r="A105" s="105"/>
      <c r="B105" s="106">
        <v>641</v>
      </c>
      <c r="C105" s="107" t="s">
        <v>164</v>
      </c>
      <c r="D105" s="108">
        <v>0</v>
      </c>
      <c r="E105" s="108">
        <v>0</v>
      </c>
      <c r="F105" s="108">
        <v>0</v>
      </c>
      <c r="G105" s="108">
        <v>0</v>
      </c>
      <c r="H105" s="108">
        <v>0</v>
      </c>
      <c r="I105" s="108">
        <v>0</v>
      </c>
      <c r="J105" s="108">
        <v>0</v>
      </c>
      <c r="K105" s="108">
        <v>0</v>
      </c>
      <c r="L105" s="108">
        <v>0</v>
      </c>
      <c r="M105" s="108">
        <v>0</v>
      </c>
      <c r="N105" s="108">
        <v>0</v>
      </c>
      <c r="O105" s="108">
        <f t="shared" si="15"/>
        <v>0</v>
      </c>
      <c r="P105" s="109">
        <f t="shared" si="16"/>
        <v>0</v>
      </c>
      <c r="Q105" s="110"/>
    </row>
    <row r="106" spans="1:17">
      <c r="A106" s="105"/>
      <c r="B106" s="106">
        <v>642</v>
      </c>
      <c r="C106" s="107" t="s">
        <v>165</v>
      </c>
      <c r="D106" s="108">
        <v>0</v>
      </c>
      <c r="E106" s="108">
        <v>0</v>
      </c>
      <c r="F106" s="108">
        <v>0</v>
      </c>
      <c r="G106" s="108">
        <v>0</v>
      </c>
      <c r="H106" s="108">
        <v>0</v>
      </c>
      <c r="I106" s="108">
        <v>0</v>
      </c>
      <c r="J106" s="108">
        <v>0</v>
      </c>
      <c r="K106" s="108">
        <v>0</v>
      </c>
      <c r="L106" s="108">
        <v>0</v>
      </c>
      <c r="M106" s="108">
        <v>0</v>
      </c>
      <c r="N106" s="108">
        <v>0</v>
      </c>
      <c r="O106" s="108">
        <f t="shared" si="15"/>
        <v>0</v>
      </c>
      <c r="P106" s="109">
        <f t="shared" si="16"/>
        <v>0</v>
      </c>
      <c r="Q106" s="110"/>
    </row>
    <row r="107" spans="1:17">
      <c r="A107" s="105"/>
      <c r="B107" s="106">
        <v>649</v>
      </c>
      <c r="C107" s="107" t="s">
        <v>166</v>
      </c>
      <c r="D107" s="108">
        <v>0</v>
      </c>
      <c r="E107" s="108">
        <v>0</v>
      </c>
      <c r="F107" s="108">
        <v>0</v>
      </c>
      <c r="G107" s="108">
        <v>0</v>
      </c>
      <c r="H107" s="108">
        <v>0</v>
      </c>
      <c r="I107" s="108">
        <v>0</v>
      </c>
      <c r="J107" s="108">
        <v>0</v>
      </c>
      <c r="K107" s="108">
        <v>0</v>
      </c>
      <c r="L107" s="108">
        <v>0</v>
      </c>
      <c r="M107" s="108">
        <v>0</v>
      </c>
      <c r="N107" s="108">
        <v>0</v>
      </c>
      <c r="O107" s="108">
        <f t="shared" si="15"/>
        <v>0</v>
      </c>
      <c r="P107" s="109">
        <f t="shared" si="16"/>
        <v>0</v>
      </c>
      <c r="Q107" s="110"/>
    </row>
    <row r="108" spans="1:17">
      <c r="A108" s="105"/>
      <c r="B108" s="106">
        <v>651</v>
      </c>
      <c r="C108" s="107" t="s">
        <v>167</v>
      </c>
      <c r="D108" s="108">
        <v>0</v>
      </c>
      <c r="E108" s="108">
        <v>0</v>
      </c>
      <c r="F108" s="108">
        <v>0</v>
      </c>
      <c r="G108" s="108">
        <v>0</v>
      </c>
      <c r="H108" s="108">
        <v>0</v>
      </c>
      <c r="I108" s="108">
        <v>0</v>
      </c>
      <c r="J108" s="108">
        <v>0</v>
      </c>
      <c r="K108" s="108">
        <v>0</v>
      </c>
      <c r="L108" s="108">
        <v>0</v>
      </c>
      <c r="M108" s="108">
        <v>0</v>
      </c>
      <c r="N108" s="108">
        <v>0</v>
      </c>
      <c r="O108" s="108">
        <f t="shared" si="15"/>
        <v>0</v>
      </c>
      <c r="P108" s="109">
        <f t="shared" si="16"/>
        <v>0</v>
      </c>
      <c r="Q108" s="110"/>
    </row>
    <row r="109" spans="1:17">
      <c r="A109" s="105"/>
      <c r="B109" s="106">
        <v>654</v>
      </c>
      <c r="C109" s="107" t="s">
        <v>168</v>
      </c>
      <c r="D109" s="108">
        <v>0</v>
      </c>
      <c r="E109" s="108">
        <v>0</v>
      </c>
      <c r="F109" s="108">
        <v>0</v>
      </c>
      <c r="G109" s="108">
        <v>0</v>
      </c>
      <c r="H109" s="108">
        <v>0</v>
      </c>
      <c r="I109" s="108">
        <v>0</v>
      </c>
      <c r="J109" s="108">
        <v>0</v>
      </c>
      <c r="K109" s="108">
        <v>0</v>
      </c>
      <c r="L109" s="108">
        <v>0</v>
      </c>
      <c r="M109" s="108">
        <v>0</v>
      </c>
      <c r="N109" s="108">
        <v>0</v>
      </c>
      <c r="O109" s="108">
        <f t="shared" si="15"/>
        <v>0</v>
      </c>
      <c r="P109" s="109">
        <f t="shared" si="16"/>
        <v>0</v>
      </c>
      <c r="Q109" s="110"/>
    </row>
    <row r="110" spans="1:17">
      <c r="A110" s="105"/>
      <c r="B110" s="106">
        <v>655</v>
      </c>
      <c r="C110" s="107" t="s">
        <v>169</v>
      </c>
      <c r="D110" s="108">
        <v>0</v>
      </c>
      <c r="E110" s="108">
        <v>0</v>
      </c>
      <c r="F110" s="108">
        <v>0</v>
      </c>
      <c r="G110" s="108">
        <v>0</v>
      </c>
      <c r="H110" s="108">
        <v>0</v>
      </c>
      <c r="I110" s="108">
        <v>0</v>
      </c>
      <c r="J110" s="108">
        <v>0</v>
      </c>
      <c r="K110" s="108">
        <v>0</v>
      </c>
      <c r="L110" s="108">
        <v>0</v>
      </c>
      <c r="M110" s="108">
        <v>0</v>
      </c>
      <c r="N110" s="108">
        <v>0</v>
      </c>
      <c r="O110" s="108">
        <f t="shared" si="15"/>
        <v>0</v>
      </c>
      <c r="P110" s="109">
        <f t="shared" si="16"/>
        <v>0</v>
      </c>
      <c r="Q110" s="110"/>
    </row>
    <row r="111" spans="1:17">
      <c r="A111" s="105"/>
      <c r="B111" s="106">
        <v>656</v>
      </c>
      <c r="C111" s="107" t="s">
        <v>170</v>
      </c>
      <c r="D111" s="108">
        <v>0</v>
      </c>
      <c r="E111" s="108">
        <v>0</v>
      </c>
      <c r="F111" s="108">
        <v>0</v>
      </c>
      <c r="G111" s="108">
        <v>0</v>
      </c>
      <c r="H111" s="108">
        <v>0</v>
      </c>
      <c r="I111" s="108">
        <v>0</v>
      </c>
      <c r="J111" s="108">
        <v>0</v>
      </c>
      <c r="K111" s="108">
        <v>0</v>
      </c>
      <c r="L111" s="108">
        <v>0</v>
      </c>
      <c r="M111" s="108">
        <v>0</v>
      </c>
      <c r="N111" s="108">
        <v>0</v>
      </c>
      <c r="O111" s="108">
        <f t="shared" si="15"/>
        <v>0</v>
      </c>
      <c r="P111" s="109">
        <f t="shared" si="16"/>
        <v>0</v>
      </c>
      <c r="Q111" s="110"/>
    </row>
    <row r="112" spans="1:17">
      <c r="A112" s="105"/>
      <c r="B112" s="106">
        <v>657</v>
      </c>
      <c r="C112" s="107" t="s">
        <v>171</v>
      </c>
      <c r="D112" s="108">
        <v>0</v>
      </c>
      <c r="E112" s="108">
        <v>0</v>
      </c>
      <c r="F112" s="108">
        <v>0</v>
      </c>
      <c r="G112" s="108">
        <v>0</v>
      </c>
      <c r="H112" s="108">
        <v>0</v>
      </c>
      <c r="I112" s="108">
        <v>0</v>
      </c>
      <c r="J112" s="108">
        <v>0</v>
      </c>
      <c r="K112" s="108">
        <v>0</v>
      </c>
      <c r="L112" s="108">
        <v>0</v>
      </c>
      <c r="M112" s="108">
        <v>0</v>
      </c>
      <c r="N112" s="108">
        <v>0</v>
      </c>
      <c r="O112" s="108">
        <f t="shared" si="15"/>
        <v>0</v>
      </c>
      <c r="P112" s="109">
        <f t="shared" si="16"/>
        <v>0</v>
      </c>
      <c r="Q112" s="110"/>
    </row>
    <row r="113" spans="1:17">
      <c r="A113" s="105"/>
      <c r="B113" s="106">
        <v>658</v>
      </c>
      <c r="C113" s="107" t="s">
        <v>172</v>
      </c>
      <c r="D113" s="108">
        <v>0</v>
      </c>
      <c r="E113" s="108">
        <v>0</v>
      </c>
      <c r="F113" s="108">
        <v>0</v>
      </c>
      <c r="G113" s="108">
        <v>0</v>
      </c>
      <c r="H113" s="108">
        <v>0</v>
      </c>
      <c r="I113" s="108">
        <v>0</v>
      </c>
      <c r="J113" s="108">
        <v>0</v>
      </c>
      <c r="K113" s="108">
        <v>0</v>
      </c>
      <c r="L113" s="108">
        <v>0</v>
      </c>
      <c r="M113" s="108">
        <v>0</v>
      </c>
      <c r="N113" s="108">
        <v>0</v>
      </c>
      <c r="O113" s="108">
        <f t="shared" si="15"/>
        <v>0</v>
      </c>
      <c r="P113" s="109">
        <f t="shared" si="16"/>
        <v>0</v>
      </c>
      <c r="Q113" s="110"/>
    </row>
    <row r="114" spans="1:17">
      <c r="A114" s="105"/>
      <c r="B114" s="106">
        <v>659</v>
      </c>
      <c r="C114" s="107" t="s">
        <v>173</v>
      </c>
      <c r="D114" s="108">
        <v>0</v>
      </c>
      <c r="E114" s="108">
        <v>0</v>
      </c>
      <c r="F114" s="108">
        <v>0</v>
      </c>
      <c r="G114" s="108">
        <v>0</v>
      </c>
      <c r="H114" s="108">
        <v>0</v>
      </c>
      <c r="I114" s="108">
        <v>0</v>
      </c>
      <c r="J114" s="108">
        <v>0</v>
      </c>
      <c r="K114" s="108">
        <v>0</v>
      </c>
      <c r="L114" s="108">
        <v>0</v>
      </c>
      <c r="M114" s="108">
        <v>0</v>
      </c>
      <c r="N114" s="108">
        <v>0</v>
      </c>
      <c r="O114" s="108">
        <f t="shared" si="15"/>
        <v>0</v>
      </c>
      <c r="P114" s="109">
        <f t="shared" si="16"/>
        <v>0</v>
      </c>
      <c r="Q114" s="110"/>
    </row>
    <row r="115" spans="1:17">
      <c r="A115" s="105"/>
      <c r="B115" s="106">
        <v>661</v>
      </c>
      <c r="C115" s="107" t="s">
        <v>174</v>
      </c>
      <c r="D115" s="108">
        <v>0</v>
      </c>
      <c r="E115" s="108">
        <v>0</v>
      </c>
      <c r="F115" s="108">
        <v>0</v>
      </c>
      <c r="G115" s="108">
        <v>0</v>
      </c>
      <c r="H115" s="108">
        <v>0</v>
      </c>
      <c r="I115" s="108">
        <v>0</v>
      </c>
      <c r="J115" s="108">
        <v>0</v>
      </c>
      <c r="K115" s="108">
        <v>0</v>
      </c>
      <c r="L115" s="108">
        <v>0</v>
      </c>
      <c r="M115" s="108">
        <v>0</v>
      </c>
      <c r="N115" s="108">
        <v>0</v>
      </c>
      <c r="O115" s="108">
        <f t="shared" si="15"/>
        <v>0</v>
      </c>
      <c r="P115" s="109">
        <f t="shared" si="16"/>
        <v>0</v>
      </c>
      <c r="Q115" s="110"/>
    </row>
    <row r="116" spans="1:17">
      <c r="A116" s="105"/>
      <c r="B116" s="106">
        <v>662</v>
      </c>
      <c r="C116" s="107" t="s">
        <v>175</v>
      </c>
      <c r="D116" s="108">
        <v>0</v>
      </c>
      <c r="E116" s="108">
        <v>0</v>
      </c>
      <c r="F116" s="108">
        <v>0</v>
      </c>
      <c r="G116" s="108">
        <v>0</v>
      </c>
      <c r="H116" s="108">
        <v>0</v>
      </c>
      <c r="I116" s="108">
        <v>0</v>
      </c>
      <c r="J116" s="108">
        <v>0</v>
      </c>
      <c r="K116" s="108">
        <v>0</v>
      </c>
      <c r="L116" s="108">
        <v>0</v>
      </c>
      <c r="M116" s="108">
        <v>0</v>
      </c>
      <c r="N116" s="108">
        <v>0</v>
      </c>
      <c r="O116" s="108">
        <f t="shared" si="15"/>
        <v>0</v>
      </c>
      <c r="P116" s="109">
        <f t="shared" si="16"/>
        <v>0</v>
      </c>
      <c r="Q116" s="110"/>
    </row>
    <row r="117" spans="1:17">
      <c r="A117" s="105"/>
      <c r="B117" s="106">
        <v>663</v>
      </c>
      <c r="C117" s="107" t="s">
        <v>176</v>
      </c>
      <c r="D117" s="108">
        <v>0</v>
      </c>
      <c r="E117" s="108">
        <v>0</v>
      </c>
      <c r="F117" s="108">
        <v>0</v>
      </c>
      <c r="G117" s="108">
        <v>0</v>
      </c>
      <c r="H117" s="108">
        <v>0</v>
      </c>
      <c r="I117" s="108">
        <v>0</v>
      </c>
      <c r="J117" s="108">
        <v>0</v>
      </c>
      <c r="K117" s="108">
        <v>0</v>
      </c>
      <c r="L117" s="108">
        <v>0</v>
      </c>
      <c r="M117" s="108">
        <v>0</v>
      </c>
      <c r="N117" s="108">
        <v>0</v>
      </c>
      <c r="O117" s="108">
        <f t="shared" si="15"/>
        <v>0</v>
      </c>
      <c r="P117" s="109">
        <f t="shared" si="16"/>
        <v>0</v>
      </c>
      <c r="Q117" s="110"/>
    </row>
    <row r="118" spans="1:17">
      <c r="A118" s="105"/>
      <c r="B118" s="106">
        <v>664</v>
      </c>
      <c r="C118" s="107" t="s">
        <v>177</v>
      </c>
      <c r="D118" s="108">
        <v>0</v>
      </c>
      <c r="E118" s="108">
        <v>0</v>
      </c>
      <c r="F118" s="108">
        <v>0</v>
      </c>
      <c r="G118" s="108">
        <v>0</v>
      </c>
      <c r="H118" s="108">
        <v>0</v>
      </c>
      <c r="I118" s="108">
        <v>0</v>
      </c>
      <c r="J118" s="108">
        <v>0</v>
      </c>
      <c r="K118" s="108">
        <v>0</v>
      </c>
      <c r="L118" s="108">
        <v>0</v>
      </c>
      <c r="M118" s="108">
        <v>0</v>
      </c>
      <c r="N118" s="108">
        <v>0</v>
      </c>
      <c r="O118" s="108">
        <f t="shared" si="15"/>
        <v>0</v>
      </c>
      <c r="P118" s="109">
        <f t="shared" si="16"/>
        <v>0</v>
      </c>
      <c r="Q118" s="110"/>
    </row>
    <row r="119" spans="1:17">
      <c r="A119" s="105"/>
      <c r="B119" s="106">
        <v>665</v>
      </c>
      <c r="C119" s="107" t="s">
        <v>178</v>
      </c>
      <c r="D119" s="108">
        <v>0</v>
      </c>
      <c r="E119" s="108">
        <v>0</v>
      </c>
      <c r="F119" s="108">
        <v>0</v>
      </c>
      <c r="G119" s="108">
        <v>0</v>
      </c>
      <c r="H119" s="108">
        <v>0</v>
      </c>
      <c r="I119" s="108">
        <v>0</v>
      </c>
      <c r="J119" s="108">
        <v>0</v>
      </c>
      <c r="K119" s="108">
        <v>0</v>
      </c>
      <c r="L119" s="108">
        <v>0</v>
      </c>
      <c r="M119" s="108">
        <v>0</v>
      </c>
      <c r="N119" s="108">
        <v>0</v>
      </c>
      <c r="O119" s="108">
        <f t="shared" si="15"/>
        <v>0</v>
      </c>
      <c r="P119" s="109">
        <f t="shared" si="16"/>
        <v>0</v>
      </c>
      <c r="Q119" s="110"/>
    </row>
    <row r="120" spans="1:17">
      <c r="A120" s="105"/>
      <c r="B120" s="106">
        <v>666</v>
      </c>
      <c r="C120" s="107" t="s">
        <v>179</v>
      </c>
      <c r="D120" s="108">
        <v>0</v>
      </c>
      <c r="E120" s="108">
        <v>0</v>
      </c>
      <c r="F120" s="108">
        <v>0</v>
      </c>
      <c r="G120" s="108">
        <v>0</v>
      </c>
      <c r="H120" s="108">
        <v>0</v>
      </c>
      <c r="I120" s="108">
        <v>0</v>
      </c>
      <c r="J120" s="108">
        <v>0</v>
      </c>
      <c r="K120" s="108">
        <v>0</v>
      </c>
      <c r="L120" s="108">
        <v>0</v>
      </c>
      <c r="M120" s="108">
        <v>0</v>
      </c>
      <c r="N120" s="108">
        <v>0</v>
      </c>
      <c r="O120" s="108">
        <f t="shared" si="15"/>
        <v>0</v>
      </c>
      <c r="P120" s="109">
        <f t="shared" si="16"/>
        <v>0</v>
      </c>
      <c r="Q120" s="110"/>
    </row>
    <row r="121" spans="1:17">
      <c r="A121" s="105"/>
      <c r="B121" s="106">
        <v>667</v>
      </c>
      <c r="C121" s="107" t="s">
        <v>180</v>
      </c>
      <c r="D121" s="108">
        <v>0</v>
      </c>
      <c r="E121" s="108">
        <v>0</v>
      </c>
      <c r="F121" s="108">
        <v>0</v>
      </c>
      <c r="G121" s="108">
        <v>0</v>
      </c>
      <c r="H121" s="108">
        <v>0</v>
      </c>
      <c r="I121" s="108">
        <v>0</v>
      </c>
      <c r="J121" s="108">
        <v>0</v>
      </c>
      <c r="K121" s="108">
        <v>0</v>
      </c>
      <c r="L121" s="108">
        <v>0</v>
      </c>
      <c r="M121" s="108">
        <v>0</v>
      </c>
      <c r="N121" s="108">
        <v>0</v>
      </c>
      <c r="O121" s="108">
        <f t="shared" si="15"/>
        <v>0</v>
      </c>
      <c r="P121" s="109">
        <f t="shared" si="16"/>
        <v>0</v>
      </c>
      <c r="Q121" s="110"/>
    </row>
    <row r="122" spans="1:17">
      <c r="A122" s="105"/>
      <c r="B122" s="106">
        <v>669</v>
      </c>
      <c r="C122" s="107" t="s">
        <v>181</v>
      </c>
      <c r="D122" s="108">
        <v>0</v>
      </c>
      <c r="E122" s="108">
        <v>0</v>
      </c>
      <c r="F122" s="108">
        <v>0</v>
      </c>
      <c r="G122" s="108">
        <v>0</v>
      </c>
      <c r="H122" s="108">
        <v>0</v>
      </c>
      <c r="I122" s="108">
        <v>0</v>
      </c>
      <c r="J122" s="108">
        <v>0</v>
      </c>
      <c r="K122" s="108">
        <v>0</v>
      </c>
      <c r="L122" s="108">
        <v>0</v>
      </c>
      <c r="M122" s="108">
        <v>0</v>
      </c>
      <c r="N122" s="108">
        <v>0</v>
      </c>
      <c r="O122" s="108">
        <f t="shared" si="15"/>
        <v>0</v>
      </c>
      <c r="P122" s="109">
        <f t="shared" si="16"/>
        <v>0</v>
      </c>
      <c r="Q122" s="110"/>
    </row>
    <row r="123" spans="1:17">
      <c r="A123" s="105"/>
      <c r="B123" s="106">
        <v>671</v>
      </c>
      <c r="C123" s="107" t="s">
        <v>182</v>
      </c>
      <c r="D123" s="108">
        <v>0</v>
      </c>
      <c r="E123" s="108">
        <v>0</v>
      </c>
      <c r="F123" s="108">
        <v>0</v>
      </c>
      <c r="G123" s="108">
        <v>0</v>
      </c>
      <c r="H123" s="108">
        <v>0</v>
      </c>
      <c r="I123" s="108">
        <v>0</v>
      </c>
      <c r="J123" s="108">
        <v>0</v>
      </c>
      <c r="K123" s="108">
        <v>0</v>
      </c>
      <c r="L123" s="108">
        <v>0</v>
      </c>
      <c r="M123" s="108">
        <v>0</v>
      </c>
      <c r="N123" s="108">
        <v>0</v>
      </c>
      <c r="O123" s="108">
        <f t="shared" si="15"/>
        <v>0</v>
      </c>
      <c r="P123" s="109">
        <f t="shared" si="16"/>
        <v>0</v>
      </c>
      <c r="Q123" s="110"/>
    </row>
    <row r="124" spans="1:17">
      <c r="A124" s="105"/>
      <c r="B124" s="106">
        <v>674</v>
      </c>
      <c r="C124" s="107" t="s">
        <v>183</v>
      </c>
      <c r="D124" s="108">
        <v>0</v>
      </c>
      <c r="E124" s="108">
        <v>0</v>
      </c>
      <c r="F124" s="108">
        <v>0</v>
      </c>
      <c r="G124" s="108">
        <v>0</v>
      </c>
      <c r="H124" s="108">
        <v>0</v>
      </c>
      <c r="I124" s="108">
        <v>0</v>
      </c>
      <c r="J124" s="108">
        <v>0</v>
      </c>
      <c r="K124" s="108">
        <v>0</v>
      </c>
      <c r="L124" s="108">
        <v>0</v>
      </c>
      <c r="M124" s="108">
        <v>0</v>
      </c>
      <c r="N124" s="108">
        <v>0</v>
      </c>
      <c r="O124" s="108">
        <f t="shared" si="15"/>
        <v>0</v>
      </c>
      <c r="P124" s="109">
        <f t="shared" si="16"/>
        <v>0</v>
      </c>
      <c r="Q124" s="110"/>
    </row>
    <row r="125" spans="1:17">
      <c r="A125" s="105"/>
      <c r="B125" s="106">
        <v>675</v>
      </c>
      <c r="C125" s="107" t="s">
        <v>184</v>
      </c>
      <c r="D125" s="108">
        <v>0</v>
      </c>
      <c r="E125" s="108">
        <v>0</v>
      </c>
      <c r="F125" s="108">
        <v>0</v>
      </c>
      <c r="G125" s="108">
        <v>0</v>
      </c>
      <c r="H125" s="108">
        <v>0</v>
      </c>
      <c r="I125" s="108">
        <v>0</v>
      </c>
      <c r="J125" s="108">
        <v>0</v>
      </c>
      <c r="K125" s="108">
        <v>0</v>
      </c>
      <c r="L125" s="108">
        <v>0</v>
      </c>
      <c r="M125" s="108">
        <v>0</v>
      </c>
      <c r="N125" s="108">
        <v>0</v>
      </c>
      <c r="O125" s="108">
        <f t="shared" si="15"/>
        <v>0</v>
      </c>
      <c r="P125" s="109">
        <f t="shared" si="16"/>
        <v>0</v>
      </c>
      <c r="Q125" s="110"/>
    </row>
    <row r="126" spans="1:17">
      <c r="A126" s="105"/>
      <c r="B126" s="106">
        <v>676</v>
      </c>
      <c r="C126" s="107" t="s">
        <v>185</v>
      </c>
      <c r="D126" s="108">
        <v>0</v>
      </c>
      <c r="E126" s="108">
        <v>0</v>
      </c>
      <c r="F126" s="108">
        <v>0</v>
      </c>
      <c r="G126" s="108">
        <v>0</v>
      </c>
      <c r="H126" s="108">
        <v>0</v>
      </c>
      <c r="I126" s="108">
        <v>0</v>
      </c>
      <c r="J126" s="108">
        <v>0</v>
      </c>
      <c r="K126" s="108">
        <v>0</v>
      </c>
      <c r="L126" s="108">
        <v>0</v>
      </c>
      <c r="M126" s="108">
        <v>0</v>
      </c>
      <c r="N126" s="108">
        <v>0</v>
      </c>
      <c r="O126" s="108">
        <f t="shared" si="15"/>
        <v>0</v>
      </c>
      <c r="P126" s="109">
        <f t="shared" si="16"/>
        <v>0</v>
      </c>
      <c r="Q126" s="110"/>
    </row>
    <row r="127" spans="1:17">
      <c r="A127" s="105"/>
      <c r="B127" s="106">
        <v>677</v>
      </c>
      <c r="C127" s="107" t="s">
        <v>186</v>
      </c>
      <c r="D127" s="108">
        <v>0</v>
      </c>
      <c r="E127" s="108">
        <v>0</v>
      </c>
      <c r="F127" s="108">
        <v>0</v>
      </c>
      <c r="G127" s="108">
        <v>0</v>
      </c>
      <c r="H127" s="108">
        <v>0</v>
      </c>
      <c r="I127" s="108">
        <v>0</v>
      </c>
      <c r="J127" s="108">
        <v>0</v>
      </c>
      <c r="K127" s="108">
        <v>0</v>
      </c>
      <c r="L127" s="108">
        <v>0</v>
      </c>
      <c r="M127" s="108">
        <v>0</v>
      </c>
      <c r="N127" s="108">
        <v>0</v>
      </c>
      <c r="O127" s="108">
        <f t="shared" si="15"/>
        <v>0</v>
      </c>
      <c r="P127" s="109">
        <f t="shared" si="16"/>
        <v>0</v>
      </c>
      <c r="Q127" s="110"/>
    </row>
    <row r="128" spans="1:17">
      <c r="A128" s="105"/>
      <c r="B128" s="106">
        <v>678</v>
      </c>
      <c r="C128" s="107" t="s">
        <v>187</v>
      </c>
      <c r="D128" s="108">
        <v>0</v>
      </c>
      <c r="E128" s="108">
        <v>0</v>
      </c>
      <c r="F128" s="108">
        <v>0</v>
      </c>
      <c r="G128" s="108">
        <v>0</v>
      </c>
      <c r="H128" s="108">
        <v>0</v>
      </c>
      <c r="I128" s="108">
        <v>0</v>
      </c>
      <c r="J128" s="108">
        <v>0</v>
      </c>
      <c r="K128" s="108">
        <v>0</v>
      </c>
      <c r="L128" s="108">
        <v>0</v>
      </c>
      <c r="M128" s="108">
        <v>0</v>
      </c>
      <c r="N128" s="108">
        <v>0</v>
      </c>
      <c r="O128" s="108">
        <f t="shared" si="15"/>
        <v>0</v>
      </c>
      <c r="P128" s="109">
        <f t="shared" si="16"/>
        <v>0</v>
      </c>
      <c r="Q128" s="110"/>
    </row>
    <row r="129" spans="1:17">
      <c r="A129" s="105"/>
      <c r="B129" s="106">
        <v>679</v>
      </c>
      <c r="C129" s="107" t="s">
        <v>188</v>
      </c>
      <c r="D129" s="108">
        <v>0</v>
      </c>
      <c r="E129" s="108">
        <v>0</v>
      </c>
      <c r="F129" s="108">
        <v>0</v>
      </c>
      <c r="G129" s="108">
        <v>0</v>
      </c>
      <c r="H129" s="108">
        <v>0</v>
      </c>
      <c r="I129" s="108">
        <v>0</v>
      </c>
      <c r="J129" s="108">
        <v>0</v>
      </c>
      <c r="K129" s="108">
        <v>0</v>
      </c>
      <c r="L129" s="108">
        <v>0</v>
      </c>
      <c r="M129" s="108">
        <v>0</v>
      </c>
      <c r="N129" s="108">
        <v>0</v>
      </c>
      <c r="O129" s="108">
        <f t="shared" si="15"/>
        <v>0</v>
      </c>
      <c r="P129" s="109">
        <f t="shared" si="16"/>
        <v>0</v>
      </c>
      <c r="Q129" s="110"/>
    </row>
    <row r="130" spans="1:17">
      <c r="A130" s="105"/>
      <c r="B130" s="106">
        <v>682</v>
      </c>
      <c r="C130" s="107" t="s">
        <v>189</v>
      </c>
      <c r="D130" s="108">
        <v>0</v>
      </c>
      <c r="E130" s="108">
        <v>0</v>
      </c>
      <c r="F130" s="108">
        <v>0</v>
      </c>
      <c r="G130" s="108">
        <v>0</v>
      </c>
      <c r="H130" s="108">
        <v>0</v>
      </c>
      <c r="I130" s="108">
        <v>0</v>
      </c>
      <c r="J130" s="108">
        <v>0</v>
      </c>
      <c r="K130" s="108">
        <v>0</v>
      </c>
      <c r="L130" s="108">
        <v>0</v>
      </c>
      <c r="M130" s="108">
        <v>0</v>
      </c>
      <c r="N130" s="108">
        <v>0</v>
      </c>
      <c r="O130" s="108">
        <f t="shared" si="15"/>
        <v>0</v>
      </c>
      <c r="P130" s="109">
        <f t="shared" si="16"/>
        <v>0</v>
      </c>
      <c r="Q130" s="110"/>
    </row>
    <row r="131" spans="1:17">
      <c r="A131" s="105"/>
      <c r="B131" s="106">
        <v>683</v>
      </c>
      <c r="C131" s="107" t="s">
        <v>190</v>
      </c>
      <c r="D131" s="108">
        <v>0</v>
      </c>
      <c r="E131" s="108">
        <v>0</v>
      </c>
      <c r="F131" s="108">
        <v>0</v>
      </c>
      <c r="G131" s="108">
        <v>0</v>
      </c>
      <c r="H131" s="108">
        <v>0</v>
      </c>
      <c r="I131" s="108">
        <v>0</v>
      </c>
      <c r="J131" s="108">
        <v>0</v>
      </c>
      <c r="K131" s="108">
        <v>0</v>
      </c>
      <c r="L131" s="108">
        <v>0</v>
      </c>
      <c r="M131" s="108">
        <v>0</v>
      </c>
      <c r="N131" s="108">
        <v>0</v>
      </c>
      <c r="O131" s="108">
        <f t="shared" si="15"/>
        <v>0</v>
      </c>
      <c r="P131" s="109">
        <f t="shared" si="16"/>
        <v>0</v>
      </c>
      <c r="Q131" s="110"/>
    </row>
    <row r="132" spans="1:17">
      <c r="A132" s="105"/>
      <c r="B132" s="106">
        <v>684</v>
      </c>
      <c r="C132" s="107" t="s">
        <v>191</v>
      </c>
      <c r="D132" s="108">
        <v>0</v>
      </c>
      <c r="E132" s="108">
        <v>0</v>
      </c>
      <c r="F132" s="108">
        <v>0</v>
      </c>
      <c r="G132" s="108">
        <v>0</v>
      </c>
      <c r="H132" s="108">
        <v>0</v>
      </c>
      <c r="I132" s="108">
        <v>0</v>
      </c>
      <c r="J132" s="108">
        <v>0</v>
      </c>
      <c r="K132" s="108">
        <v>0</v>
      </c>
      <c r="L132" s="108">
        <v>0</v>
      </c>
      <c r="M132" s="108">
        <v>0</v>
      </c>
      <c r="N132" s="108">
        <v>0</v>
      </c>
      <c r="O132" s="108">
        <f t="shared" si="15"/>
        <v>0</v>
      </c>
      <c r="P132" s="109">
        <f t="shared" si="16"/>
        <v>0</v>
      </c>
      <c r="Q132" s="110"/>
    </row>
    <row r="133" spans="1:17">
      <c r="A133" s="105"/>
      <c r="B133" s="106">
        <v>685</v>
      </c>
      <c r="C133" s="107" t="s">
        <v>192</v>
      </c>
      <c r="D133" s="108">
        <v>0</v>
      </c>
      <c r="E133" s="108">
        <v>0</v>
      </c>
      <c r="F133" s="108">
        <v>0</v>
      </c>
      <c r="G133" s="108">
        <v>0</v>
      </c>
      <c r="H133" s="108">
        <v>0</v>
      </c>
      <c r="I133" s="108">
        <v>0</v>
      </c>
      <c r="J133" s="108">
        <v>0</v>
      </c>
      <c r="K133" s="108">
        <v>0</v>
      </c>
      <c r="L133" s="108">
        <v>0</v>
      </c>
      <c r="M133" s="108">
        <v>0</v>
      </c>
      <c r="N133" s="108">
        <v>0</v>
      </c>
      <c r="O133" s="108">
        <f t="shared" si="15"/>
        <v>0</v>
      </c>
      <c r="P133" s="109">
        <f t="shared" si="16"/>
        <v>0</v>
      </c>
      <c r="Q133" s="110"/>
    </row>
    <row r="134" spans="1:17">
      <c r="A134" s="105"/>
      <c r="B134" s="106">
        <v>689</v>
      </c>
      <c r="C134" s="107" t="s">
        <v>193</v>
      </c>
      <c r="D134" s="108">
        <v>0</v>
      </c>
      <c r="E134" s="108">
        <v>0</v>
      </c>
      <c r="F134" s="108">
        <v>0</v>
      </c>
      <c r="G134" s="108">
        <v>0</v>
      </c>
      <c r="H134" s="108">
        <v>0</v>
      </c>
      <c r="I134" s="108">
        <v>0</v>
      </c>
      <c r="J134" s="108">
        <v>0</v>
      </c>
      <c r="K134" s="108">
        <v>0</v>
      </c>
      <c r="L134" s="108">
        <v>0</v>
      </c>
      <c r="M134" s="108">
        <v>0</v>
      </c>
      <c r="N134" s="108">
        <v>0</v>
      </c>
      <c r="O134" s="108">
        <f t="shared" si="15"/>
        <v>0</v>
      </c>
      <c r="P134" s="109">
        <f t="shared" si="16"/>
        <v>0</v>
      </c>
      <c r="Q134" s="110"/>
    </row>
    <row r="135" spans="1:17">
      <c r="A135" s="105"/>
      <c r="B135" s="106">
        <v>691</v>
      </c>
      <c r="C135" s="107" t="s">
        <v>194</v>
      </c>
      <c r="D135" s="108">
        <v>0</v>
      </c>
      <c r="E135" s="108">
        <v>0</v>
      </c>
      <c r="F135" s="108">
        <v>0</v>
      </c>
      <c r="G135" s="108">
        <v>0</v>
      </c>
      <c r="H135" s="108">
        <v>0</v>
      </c>
      <c r="I135" s="108">
        <v>0</v>
      </c>
      <c r="J135" s="108">
        <v>0</v>
      </c>
      <c r="K135" s="108">
        <v>0</v>
      </c>
      <c r="L135" s="108">
        <v>0</v>
      </c>
      <c r="M135" s="108">
        <v>0</v>
      </c>
      <c r="N135" s="108">
        <v>0</v>
      </c>
      <c r="O135" s="108">
        <f t="shared" si="15"/>
        <v>0</v>
      </c>
      <c r="P135" s="109">
        <f t="shared" si="16"/>
        <v>0</v>
      </c>
      <c r="Q135" s="110"/>
    </row>
    <row r="136" spans="1:17">
      <c r="A136" s="105"/>
      <c r="B136" s="106">
        <v>694</v>
      </c>
      <c r="C136" s="107" t="s">
        <v>195</v>
      </c>
      <c r="D136" s="108">
        <v>0</v>
      </c>
      <c r="E136" s="108">
        <v>0</v>
      </c>
      <c r="F136" s="108">
        <v>0</v>
      </c>
      <c r="G136" s="108">
        <v>0</v>
      </c>
      <c r="H136" s="108">
        <v>0</v>
      </c>
      <c r="I136" s="108">
        <v>0</v>
      </c>
      <c r="J136" s="108">
        <v>0</v>
      </c>
      <c r="K136" s="108">
        <v>0</v>
      </c>
      <c r="L136" s="108">
        <v>0</v>
      </c>
      <c r="M136" s="108">
        <v>0</v>
      </c>
      <c r="N136" s="108">
        <v>0</v>
      </c>
      <c r="O136" s="108">
        <f t="shared" si="15"/>
        <v>0</v>
      </c>
      <c r="P136" s="109">
        <f t="shared" si="16"/>
        <v>0</v>
      </c>
      <c r="Q136" s="110"/>
    </row>
    <row r="137" spans="1:17">
      <c r="A137" s="105"/>
      <c r="B137" s="106">
        <v>695</v>
      </c>
      <c r="C137" s="107" t="s">
        <v>196</v>
      </c>
      <c r="D137" s="108">
        <v>0</v>
      </c>
      <c r="E137" s="108">
        <v>0</v>
      </c>
      <c r="F137" s="108">
        <v>0</v>
      </c>
      <c r="G137" s="108">
        <v>0</v>
      </c>
      <c r="H137" s="108">
        <v>0</v>
      </c>
      <c r="I137" s="108">
        <v>0</v>
      </c>
      <c r="J137" s="108">
        <v>0</v>
      </c>
      <c r="K137" s="108">
        <v>0</v>
      </c>
      <c r="L137" s="108">
        <v>0</v>
      </c>
      <c r="M137" s="108">
        <v>0</v>
      </c>
      <c r="N137" s="108">
        <v>0</v>
      </c>
      <c r="O137" s="108">
        <f t="shared" si="15"/>
        <v>0</v>
      </c>
      <c r="P137" s="109">
        <f t="shared" si="16"/>
        <v>0</v>
      </c>
      <c r="Q137" s="110"/>
    </row>
    <row r="138" spans="1:17">
      <c r="A138" s="105"/>
      <c r="B138" s="106">
        <v>696</v>
      </c>
      <c r="C138" s="107" t="s">
        <v>197</v>
      </c>
      <c r="D138" s="108">
        <v>0</v>
      </c>
      <c r="E138" s="108">
        <v>0</v>
      </c>
      <c r="F138" s="108">
        <v>0</v>
      </c>
      <c r="G138" s="108">
        <v>0</v>
      </c>
      <c r="H138" s="108">
        <v>0</v>
      </c>
      <c r="I138" s="108">
        <v>0</v>
      </c>
      <c r="J138" s="108">
        <v>0</v>
      </c>
      <c r="K138" s="108">
        <v>0</v>
      </c>
      <c r="L138" s="108">
        <v>0</v>
      </c>
      <c r="M138" s="108">
        <v>0</v>
      </c>
      <c r="N138" s="108">
        <v>0</v>
      </c>
      <c r="O138" s="108">
        <f t="shared" si="15"/>
        <v>0</v>
      </c>
      <c r="P138" s="109">
        <f t="shared" si="16"/>
        <v>0</v>
      </c>
      <c r="Q138" s="110"/>
    </row>
    <row r="139" spans="1:17">
      <c r="A139" s="105"/>
      <c r="B139" s="106">
        <v>697</v>
      </c>
      <c r="C139" s="107" t="s">
        <v>198</v>
      </c>
      <c r="D139" s="108">
        <v>0</v>
      </c>
      <c r="E139" s="108">
        <v>0</v>
      </c>
      <c r="F139" s="108">
        <v>0</v>
      </c>
      <c r="G139" s="108">
        <v>0</v>
      </c>
      <c r="H139" s="108">
        <v>0</v>
      </c>
      <c r="I139" s="108">
        <v>0</v>
      </c>
      <c r="J139" s="108">
        <v>0</v>
      </c>
      <c r="K139" s="108">
        <v>0</v>
      </c>
      <c r="L139" s="108">
        <v>0</v>
      </c>
      <c r="M139" s="108">
        <v>0</v>
      </c>
      <c r="N139" s="108">
        <v>0</v>
      </c>
      <c r="O139" s="108">
        <f t="shared" si="15"/>
        <v>0</v>
      </c>
      <c r="P139" s="109">
        <f t="shared" si="16"/>
        <v>0</v>
      </c>
      <c r="Q139" s="110"/>
    </row>
    <row r="140" spans="1:17">
      <c r="A140" s="105"/>
      <c r="B140" s="106">
        <v>698</v>
      </c>
      <c r="C140" s="107" t="s">
        <v>199</v>
      </c>
      <c r="D140" s="108">
        <v>0</v>
      </c>
      <c r="E140" s="108">
        <v>0</v>
      </c>
      <c r="F140" s="108">
        <v>0</v>
      </c>
      <c r="G140" s="108">
        <v>0</v>
      </c>
      <c r="H140" s="108">
        <v>0</v>
      </c>
      <c r="I140" s="108">
        <v>0</v>
      </c>
      <c r="J140" s="108">
        <v>0</v>
      </c>
      <c r="K140" s="108">
        <v>0</v>
      </c>
      <c r="L140" s="108">
        <v>0</v>
      </c>
      <c r="M140" s="108">
        <v>0</v>
      </c>
      <c r="N140" s="108">
        <v>0</v>
      </c>
      <c r="O140" s="108">
        <f t="shared" si="15"/>
        <v>0</v>
      </c>
      <c r="P140" s="109">
        <f t="shared" si="16"/>
        <v>0</v>
      </c>
      <c r="Q140" s="110"/>
    </row>
    <row r="141" spans="1:17">
      <c r="A141" s="105"/>
      <c r="B141" s="106">
        <v>699</v>
      </c>
      <c r="C141" s="107" t="s">
        <v>200</v>
      </c>
      <c r="D141" s="108">
        <v>0</v>
      </c>
      <c r="E141" s="108">
        <v>0</v>
      </c>
      <c r="F141" s="108">
        <v>0</v>
      </c>
      <c r="G141" s="108">
        <v>0</v>
      </c>
      <c r="H141" s="108">
        <v>0</v>
      </c>
      <c r="I141" s="108">
        <v>0</v>
      </c>
      <c r="J141" s="108">
        <v>0</v>
      </c>
      <c r="K141" s="108">
        <v>0</v>
      </c>
      <c r="L141" s="108">
        <v>0</v>
      </c>
      <c r="M141" s="108">
        <v>0</v>
      </c>
      <c r="N141" s="108">
        <v>0</v>
      </c>
      <c r="O141" s="108">
        <f t="shared" si="15"/>
        <v>0</v>
      </c>
      <c r="P141" s="109">
        <f t="shared" si="16"/>
        <v>0</v>
      </c>
      <c r="Q141" s="110"/>
    </row>
    <row r="142" spans="1:17">
      <c r="A142" s="105"/>
      <c r="B142" s="106">
        <v>701</v>
      </c>
      <c r="C142" s="107" t="s">
        <v>201</v>
      </c>
      <c r="D142" s="108">
        <v>0</v>
      </c>
      <c r="E142" s="108">
        <v>0</v>
      </c>
      <c r="F142" s="108">
        <v>0</v>
      </c>
      <c r="G142" s="108">
        <v>0</v>
      </c>
      <c r="H142" s="108">
        <v>0</v>
      </c>
      <c r="I142" s="108">
        <v>0</v>
      </c>
      <c r="J142" s="108">
        <v>0</v>
      </c>
      <c r="K142" s="108">
        <v>0</v>
      </c>
      <c r="L142" s="108">
        <v>0</v>
      </c>
      <c r="M142" s="108">
        <v>0</v>
      </c>
      <c r="N142" s="108">
        <v>0</v>
      </c>
      <c r="O142" s="108">
        <f t="shared" si="15"/>
        <v>0</v>
      </c>
      <c r="P142" s="109">
        <f t="shared" si="16"/>
        <v>0</v>
      </c>
      <c r="Q142" s="110"/>
    </row>
    <row r="143" spans="1:17">
      <c r="A143" s="105"/>
      <c r="B143" s="106">
        <v>702</v>
      </c>
      <c r="C143" s="107" t="s">
        <v>202</v>
      </c>
      <c r="D143" s="108">
        <v>0</v>
      </c>
      <c r="E143" s="108">
        <v>0</v>
      </c>
      <c r="F143" s="108">
        <v>0</v>
      </c>
      <c r="G143" s="108">
        <v>0</v>
      </c>
      <c r="H143" s="108">
        <v>0</v>
      </c>
      <c r="I143" s="108">
        <v>0</v>
      </c>
      <c r="J143" s="108">
        <v>0</v>
      </c>
      <c r="K143" s="108">
        <v>0</v>
      </c>
      <c r="L143" s="108">
        <v>0</v>
      </c>
      <c r="M143" s="108">
        <v>0</v>
      </c>
      <c r="N143" s="108">
        <v>0</v>
      </c>
      <c r="O143" s="108">
        <f t="shared" si="15"/>
        <v>0</v>
      </c>
      <c r="P143" s="109">
        <f t="shared" si="16"/>
        <v>0</v>
      </c>
      <c r="Q143" s="110"/>
    </row>
    <row r="144" spans="1:17">
      <c r="A144" s="105"/>
      <c r="B144" s="106">
        <v>703</v>
      </c>
      <c r="C144" s="107" t="s">
        <v>203</v>
      </c>
      <c r="D144" s="108">
        <v>0</v>
      </c>
      <c r="E144" s="108">
        <v>0</v>
      </c>
      <c r="F144" s="108">
        <v>0</v>
      </c>
      <c r="G144" s="108">
        <v>0</v>
      </c>
      <c r="H144" s="108">
        <v>0</v>
      </c>
      <c r="I144" s="108">
        <v>0</v>
      </c>
      <c r="J144" s="108">
        <v>0</v>
      </c>
      <c r="K144" s="108">
        <v>0</v>
      </c>
      <c r="L144" s="108">
        <v>0</v>
      </c>
      <c r="M144" s="108">
        <v>0</v>
      </c>
      <c r="N144" s="108">
        <v>0</v>
      </c>
      <c r="O144" s="108">
        <f t="shared" si="15"/>
        <v>0</v>
      </c>
      <c r="P144" s="109">
        <f t="shared" si="16"/>
        <v>0</v>
      </c>
      <c r="Q144" s="110"/>
    </row>
    <row r="145" spans="1:17">
      <c r="A145" s="105"/>
      <c r="B145" s="106">
        <v>704</v>
      </c>
      <c r="C145" s="107" t="s">
        <v>204</v>
      </c>
      <c r="D145" s="108">
        <v>0</v>
      </c>
      <c r="E145" s="108">
        <v>0</v>
      </c>
      <c r="F145" s="108">
        <v>0</v>
      </c>
      <c r="G145" s="108">
        <v>0</v>
      </c>
      <c r="H145" s="108">
        <v>0</v>
      </c>
      <c r="I145" s="108">
        <v>0</v>
      </c>
      <c r="J145" s="108">
        <v>0</v>
      </c>
      <c r="K145" s="108">
        <v>0</v>
      </c>
      <c r="L145" s="108">
        <v>0</v>
      </c>
      <c r="M145" s="108">
        <v>0</v>
      </c>
      <c r="N145" s="108">
        <v>0</v>
      </c>
      <c r="O145" s="108">
        <f t="shared" si="15"/>
        <v>0</v>
      </c>
      <c r="P145" s="109">
        <f t="shared" si="16"/>
        <v>0</v>
      </c>
      <c r="Q145" s="110"/>
    </row>
    <row r="146" spans="1:17">
      <c r="A146" s="105"/>
      <c r="B146" s="106">
        <v>709</v>
      </c>
      <c r="C146" s="107" t="s">
        <v>205</v>
      </c>
      <c r="D146" s="108">
        <v>0</v>
      </c>
      <c r="E146" s="108">
        <v>0</v>
      </c>
      <c r="F146" s="108">
        <v>0</v>
      </c>
      <c r="G146" s="108">
        <v>0</v>
      </c>
      <c r="H146" s="108">
        <v>0</v>
      </c>
      <c r="I146" s="108">
        <v>0</v>
      </c>
      <c r="J146" s="108">
        <v>0</v>
      </c>
      <c r="K146" s="108">
        <v>0</v>
      </c>
      <c r="L146" s="108">
        <v>0</v>
      </c>
      <c r="M146" s="108">
        <v>0</v>
      </c>
      <c r="N146" s="108">
        <v>0</v>
      </c>
      <c r="O146" s="108">
        <f t="shared" si="15"/>
        <v>0</v>
      </c>
      <c r="P146" s="109">
        <f t="shared" si="16"/>
        <v>0</v>
      </c>
      <c r="Q146" s="110"/>
    </row>
    <row r="147" spans="1:17">
      <c r="A147" s="105"/>
      <c r="B147" s="106">
        <v>711</v>
      </c>
      <c r="C147" s="107" t="s">
        <v>206</v>
      </c>
      <c r="D147" s="108">
        <v>0</v>
      </c>
      <c r="E147" s="108">
        <v>0</v>
      </c>
      <c r="F147" s="108">
        <v>0</v>
      </c>
      <c r="G147" s="108">
        <v>0</v>
      </c>
      <c r="H147" s="108">
        <v>0</v>
      </c>
      <c r="I147" s="108">
        <v>0</v>
      </c>
      <c r="J147" s="108">
        <v>0</v>
      </c>
      <c r="K147" s="108">
        <v>0</v>
      </c>
      <c r="L147" s="108">
        <v>0</v>
      </c>
      <c r="M147" s="108">
        <v>0</v>
      </c>
      <c r="N147" s="108">
        <v>0</v>
      </c>
      <c r="O147" s="108">
        <f t="shared" si="15"/>
        <v>0</v>
      </c>
      <c r="P147" s="109">
        <f t="shared" si="16"/>
        <v>0</v>
      </c>
      <c r="Q147" s="110"/>
    </row>
    <row r="148" spans="1:17">
      <c r="A148" s="105"/>
      <c r="B148" s="106">
        <v>712</v>
      </c>
      <c r="C148" s="107" t="s">
        <v>207</v>
      </c>
      <c r="D148" s="108">
        <v>0</v>
      </c>
      <c r="E148" s="108">
        <v>0</v>
      </c>
      <c r="F148" s="108">
        <v>0</v>
      </c>
      <c r="G148" s="108">
        <v>0</v>
      </c>
      <c r="H148" s="108">
        <v>0</v>
      </c>
      <c r="I148" s="108">
        <v>0</v>
      </c>
      <c r="J148" s="108">
        <v>0</v>
      </c>
      <c r="K148" s="108">
        <v>0</v>
      </c>
      <c r="L148" s="108">
        <v>0</v>
      </c>
      <c r="M148" s="108">
        <v>0</v>
      </c>
      <c r="N148" s="108">
        <v>0</v>
      </c>
      <c r="O148" s="108">
        <f t="shared" si="15"/>
        <v>0</v>
      </c>
      <c r="P148" s="109">
        <f t="shared" si="16"/>
        <v>0</v>
      </c>
      <c r="Q148" s="110"/>
    </row>
    <row r="149" spans="1:17">
      <c r="A149" s="105"/>
      <c r="B149" s="106">
        <v>713</v>
      </c>
      <c r="C149" s="107" t="s">
        <v>208</v>
      </c>
      <c r="D149" s="108">
        <v>0</v>
      </c>
      <c r="E149" s="108">
        <v>0</v>
      </c>
      <c r="F149" s="108">
        <v>0</v>
      </c>
      <c r="G149" s="108">
        <v>0</v>
      </c>
      <c r="H149" s="108">
        <v>0</v>
      </c>
      <c r="I149" s="108">
        <v>0</v>
      </c>
      <c r="J149" s="108">
        <v>0</v>
      </c>
      <c r="K149" s="108">
        <v>0</v>
      </c>
      <c r="L149" s="108">
        <v>0</v>
      </c>
      <c r="M149" s="108">
        <v>0</v>
      </c>
      <c r="N149" s="108">
        <v>0</v>
      </c>
      <c r="O149" s="108">
        <f t="shared" si="15"/>
        <v>0</v>
      </c>
      <c r="P149" s="109">
        <f t="shared" si="16"/>
        <v>0</v>
      </c>
      <c r="Q149" s="110"/>
    </row>
    <row r="150" spans="1:17">
      <c r="A150" s="105"/>
      <c r="B150" s="106">
        <v>714</v>
      </c>
      <c r="C150" s="107" t="s">
        <v>209</v>
      </c>
      <c r="D150" s="108">
        <v>0</v>
      </c>
      <c r="E150" s="108">
        <v>0</v>
      </c>
      <c r="F150" s="108">
        <v>0</v>
      </c>
      <c r="G150" s="108">
        <v>0</v>
      </c>
      <c r="H150" s="108">
        <v>0</v>
      </c>
      <c r="I150" s="108">
        <v>0</v>
      </c>
      <c r="J150" s="108">
        <v>0</v>
      </c>
      <c r="K150" s="108">
        <v>0</v>
      </c>
      <c r="L150" s="108">
        <v>0</v>
      </c>
      <c r="M150" s="108">
        <v>0</v>
      </c>
      <c r="N150" s="108">
        <v>0</v>
      </c>
      <c r="O150" s="108">
        <f t="shared" si="15"/>
        <v>0</v>
      </c>
      <c r="P150" s="109">
        <f t="shared" si="16"/>
        <v>0</v>
      </c>
      <c r="Q150" s="110"/>
    </row>
    <row r="151" spans="1:17">
      <c r="A151" s="105"/>
      <c r="B151" s="106">
        <v>715</v>
      </c>
      <c r="C151" s="107" t="s">
        <v>210</v>
      </c>
      <c r="D151" s="108">
        <v>0</v>
      </c>
      <c r="E151" s="108">
        <v>0</v>
      </c>
      <c r="F151" s="108">
        <v>0</v>
      </c>
      <c r="G151" s="108">
        <v>0</v>
      </c>
      <c r="H151" s="108">
        <v>0</v>
      </c>
      <c r="I151" s="108">
        <v>0</v>
      </c>
      <c r="J151" s="108">
        <v>0</v>
      </c>
      <c r="K151" s="108">
        <v>0</v>
      </c>
      <c r="L151" s="108">
        <v>0</v>
      </c>
      <c r="M151" s="108">
        <v>0</v>
      </c>
      <c r="N151" s="108">
        <v>0</v>
      </c>
      <c r="O151" s="108">
        <f t="shared" ref="O151:O178" si="17">SUM(D151:N151)</f>
        <v>0</v>
      </c>
      <c r="P151" s="109">
        <f t="shared" si="16"/>
        <v>0</v>
      </c>
      <c r="Q151" s="110"/>
    </row>
    <row r="152" spans="1:17">
      <c r="A152" s="105"/>
      <c r="B152" s="106">
        <v>716</v>
      </c>
      <c r="C152" s="107" t="s">
        <v>211</v>
      </c>
      <c r="D152" s="108">
        <v>0</v>
      </c>
      <c r="E152" s="108">
        <v>0</v>
      </c>
      <c r="F152" s="108">
        <v>0</v>
      </c>
      <c r="G152" s="108">
        <v>0</v>
      </c>
      <c r="H152" s="108">
        <v>0</v>
      </c>
      <c r="I152" s="108">
        <v>0</v>
      </c>
      <c r="J152" s="108">
        <v>0</v>
      </c>
      <c r="K152" s="108">
        <v>0</v>
      </c>
      <c r="L152" s="108">
        <v>0</v>
      </c>
      <c r="M152" s="108">
        <v>0</v>
      </c>
      <c r="N152" s="108">
        <v>0</v>
      </c>
      <c r="O152" s="108">
        <f t="shared" si="17"/>
        <v>0</v>
      </c>
      <c r="P152" s="109">
        <f t="shared" si="16"/>
        <v>0</v>
      </c>
      <c r="Q152" s="110"/>
    </row>
    <row r="153" spans="1:17">
      <c r="A153" s="105"/>
      <c r="B153" s="106">
        <v>719</v>
      </c>
      <c r="C153" s="107" t="s">
        <v>212</v>
      </c>
      <c r="D153" s="108">
        <v>0</v>
      </c>
      <c r="E153" s="108">
        <v>0</v>
      </c>
      <c r="F153" s="108">
        <v>0</v>
      </c>
      <c r="G153" s="108">
        <v>0</v>
      </c>
      <c r="H153" s="108">
        <v>0</v>
      </c>
      <c r="I153" s="108">
        <v>0</v>
      </c>
      <c r="J153" s="108">
        <v>0</v>
      </c>
      <c r="K153" s="108">
        <v>0</v>
      </c>
      <c r="L153" s="108">
        <v>0</v>
      </c>
      <c r="M153" s="108">
        <v>0</v>
      </c>
      <c r="N153" s="108">
        <v>0</v>
      </c>
      <c r="O153" s="108">
        <f t="shared" si="17"/>
        <v>0</v>
      </c>
      <c r="P153" s="109">
        <f t="shared" si="16"/>
        <v>0</v>
      </c>
      <c r="Q153" s="110"/>
    </row>
    <row r="154" spans="1:17">
      <c r="A154" s="105"/>
      <c r="B154" s="106">
        <v>721</v>
      </c>
      <c r="C154" s="107" t="s">
        <v>213</v>
      </c>
      <c r="D154" s="108">
        <v>0</v>
      </c>
      <c r="E154" s="108">
        <v>0</v>
      </c>
      <c r="F154" s="108">
        <v>0</v>
      </c>
      <c r="G154" s="108">
        <v>0</v>
      </c>
      <c r="H154" s="108">
        <v>0</v>
      </c>
      <c r="I154" s="108">
        <v>0</v>
      </c>
      <c r="J154" s="108">
        <v>0</v>
      </c>
      <c r="K154" s="108">
        <v>0</v>
      </c>
      <c r="L154" s="108">
        <v>0</v>
      </c>
      <c r="M154" s="108">
        <v>0</v>
      </c>
      <c r="N154" s="108">
        <v>0</v>
      </c>
      <c r="O154" s="108">
        <f t="shared" si="17"/>
        <v>0</v>
      </c>
      <c r="P154" s="109">
        <f t="shared" si="16"/>
        <v>0</v>
      </c>
      <c r="Q154" s="110"/>
    </row>
    <row r="155" spans="1:17">
      <c r="A155" s="105"/>
      <c r="B155" s="106">
        <v>724</v>
      </c>
      <c r="C155" s="107" t="s">
        <v>214</v>
      </c>
      <c r="D155" s="108">
        <v>0</v>
      </c>
      <c r="E155" s="108">
        <v>0</v>
      </c>
      <c r="F155" s="108">
        <v>0</v>
      </c>
      <c r="G155" s="108">
        <v>0</v>
      </c>
      <c r="H155" s="108">
        <v>0</v>
      </c>
      <c r="I155" s="108">
        <v>0</v>
      </c>
      <c r="J155" s="108">
        <v>0</v>
      </c>
      <c r="K155" s="108">
        <v>0</v>
      </c>
      <c r="L155" s="108">
        <v>0</v>
      </c>
      <c r="M155" s="108">
        <v>0</v>
      </c>
      <c r="N155" s="108">
        <v>0</v>
      </c>
      <c r="O155" s="108">
        <f t="shared" si="17"/>
        <v>0</v>
      </c>
      <c r="P155" s="109">
        <f t="shared" si="16"/>
        <v>0</v>
      </c>
      <c r="Q155" s="110"/>
    </row>
    <row r="156" spans="1:17">
      <c r="A156" s="105"/>
      <c r="B156" s="106">
        <v>725</v>
      </c>
      <c r="C156" s="107" t="s">
        <v>215</v>
      </c>
      <c r="D156" s="108">
        <v>0</v>
      </c>
      <c r="E156" s="108">
        <v>0</v>
      </c>
      <c r="F156" s="108">
        <v>0</v>
      </c>
      <c r="G156" s="108">
        <v>0</v>
      </c>
      <c r="H156" s="108">
        <v>0</v>
      </c>
      <c r="I156" s="108">
        <v>0</v>
      </c>
      <c r="J156" s="108">
        <v>0</v>
      </c>
      <c r="K156" s="108">
        <v>0</v>
      </c>
      <c r="L156" s="108">
        <v>0</v>
      </c>
      <c r="M156" s="108">
        <v>0</v>
      </c>
      <c r="N156" s="108">
        <v>0</v>
      </c>
      <c r="O156" s="108">
        <f t="shared" si="17"/>
        <v>0</v>
      </c>
      <c r="P156" s="109">
        <f t="shared" si="16"/>
        <v>0</v>
      </c>
      <c r="Q156" s="110"/>
    </row>
    <row r="157" spans="1:17">
      <c r="A157" s="105"/>
      <c r="B157" s="106">
        <v>726</v>
      </c>
      <c r="C157" s="107" t="s">
        <v>216</v>
      </c>
      <c r="D157" s="108">
        <v>0</v>
      </c>
      <c r="E157" s="108">
        <v>0</v>
      </c>
      <c r="F157" s="108">
        <v>0</v>
      </c>
      <c r="G157" s="108">
        <v>0</v>
      </c>
      <c r="H157" s="108">
        <v>0</v>
      </c>
      <c r="I157" s="108">
        <v>0</v>
      </c>
      <c r="J157" s="108">
        <v>0</v>
      </c>
      <c r="K157" s="108">
        <v>0</v>
      </c>
      <c r="L157" s="108">
        <v>0</v>
      </c>
      <c r="M157" s="108">
        <v>0</v>
      </c>
      <c r="N157" s="108">
        <v>0</v>
      </c>
      <c r="O157" s="108">
        <f t="shared" si="17"/>
        <v>0</v>
      </c>
      <c r="P157" s="109">
        <f t="shared" si="16"/>
        <v>0</v>
      </c>
      <c r="Q157" s="110"/>
    </row>
    <row r="158" spans="1:17">
      <c r="A158" s="105"/>
      <c r="B158" s="106">
        <v>727</v>
      </c>
      <c r="C158" s="107" t="s">
        <v>217</v>
      </c>
      <c r="D158" s="108">
        <v>0</v>
      </c>
      <c r="E158" s="108">
        <v>0</v>
      </c>
      <c r="F158" s="108">
        <v>0</v>
      </c>
      <c r="G158" s="108">
        <v>0</v>
      </c>
      <c r="H158" s="108">
        <v>0</v>
      </c>
      <c r="I158" s="108">
        <v>0</v>
      </c>
      <c r="J158" s="108">
        <v>0</v>
      </c>
      <c r="K158" s="108">
        <v>0</v>
      </c>
      <c r="L158" s="108">
        <v>0</v>
      </c>
      <c r="M158" s="108">
        <v>0</v>
      </c>
      <c r="N158" s="108">
        <v>0</v>
      </c>
      <c r="O158" s="108">
        <f t="shared" si="17"/>
        <v>0</v>
      </c>
      <c r="P158" s="109">
        <f t="shared" si="16"/>
        <v>0</v>
      </c>
      <c r="Q158" s="110"/>
    </row>
    <row r="159" spans="1:17">
      <c r="A159" s="105"/>
      <c r="B159" s="106">
        <v>728</v>
      </c>
      <c r="C159" s="107" t="s">
        <v>218</v>
      </c>
      <c r="D159" s="108">
        <v>0</v>
      </c>
      <c r="E159" s="108">
        <v>0</v>
      </c>
      <c r="F159" s="108">
        <v>0</v>
      </c>
      <c r="G159" s="108">
        <v>0</v>
      </c>
      <c r="H159" s="108">
        <v>0</v>
      </c>
      <c r="I159" s="108">
        <v>0</v>
      </c>
      <c r="J159" s="108">
        <v>0</v>
      </c>
      <c r="K159" s="108">
        <v>0</v>
      </c>
      <c r="L159" s="108">
        <v>0</v>
      </c>
      <c r="M159" s="108">
        <v>0</v>
      </c>
      <c r="N159" s="108">
        <v>0</v>
      </c>
      <c r="O159" s="108">
        <f t="shared" si="17"/>
        <v>0</v>
      </c>
      <c r="P159" s="109">
        <f t="shared" si="16"/>
        <v>0</v>
      </c>
      <c r="Q159" s="110"/>
    </row>
    <row r="160" spans="1:17">
      <c r="A160" s="105"/>
      <c r="B160" s="106">
        <v>729</v>
      </c>
      <c r="C160" s="107" t="s">
        <v>219</v>
      </c>
      <c r="D160" s="108">
        <v>0</v>
      </c>
      <c r="E160" s="108">
        <v>0</v>
      </c>
      <c r="F160" s="108">
        <v>0</v>
      </c>
      <c r="G160" s="108">
        <v>0</v>
      </c>
      <c r="H160" s="108">
        <v>0</v>
      </c>
      <c r="I160" s="108">
        <v>0</v>
      </c>
      <c r="J160" s="108">
        <v>0</v>
      </c>
      <c r="K160" s="108">
        <v>0</v>
      </c>
      <c r="L160" s="108">
        <v>0</v>
      </c>
      <c r="M160" s="108">
        <v>0</v>
      </c>
      <c r="N160" s="108">
        <v>0</v>
      </c>
      <c r="O160" s="108">
        <f t="shared" si="17"/>
        <v>0</v>
      </c>
      <c r="P160" s="109">
        <f t="shared" si="16"/>
        <v>0</v>
      </c>
      <c r="Q160" s="110"/>
    </row>
    <row r="161" spans="1:17">
      <c r="A161" s="105"/>
      <c r="B161" s="106">
        <v>732</v>
      </c>
      <c r="C161" s="107" t="s">
        <v>220</v>
      </c>
      <c r="D161" s="108">
        <v>0</v>
      </c>
      <c r="E161" s="108">
        <v>0</v>
      </c>
      <c r="F161" s="108">
        <v>0</v>
      </c>
      <c r="G161" s="108">
        <v>0</v>
      </c>
      <c r="H161" s="108">
        <v>0</v>
      </c>
      <c r="I161" s="108">
        <v>0</v>
      </c>
      <c r="J161" s="108">
        <v>0</v>
      </c>
      <c r="K161" s="108">
        <v>0</v>
      </c>
      <c r="L161" s="108">
        <v>0</v>
      </c>
      <c r="M161" s="108">
        <v>0</v>
      </c>
      <c r="N161" s="108">
        <v>0</v>
      </c>
      <c r="O161" s="108">
        <f t="shared" si="17"/>
        <v>0</v>
      </c>
      <c r="P161" s="109">
        <f t="shared" si="16"/>
        <v>0</v>
      </c>
      <c r="Q161" s="110"/>
    </row>
    <row r="162" spans="1:17">
      <c r="A162" s="105"/>
      <c r="B162" s="106">
        <v>733</v>
      </c>
      <c r="C162" s="107" t="s">
        <v>221</v>
      </c>
      <c r="D162" s="108">
        <v>0</v>
      </c>
      <c r="E162" s="108">
        <v>0</v>
      </c>
      <c r="F162" s="108">
        <v>0</v>
      </c>
      <c r="G162" s="108">
        <v>0</v>
      </c>
      <c r="H162" s="108">
        <v>0</v>
      </c>
      <c r="I162" s="108">
        <v>0</v>
      </c>
      <c r="J162" s="108">
        <v>0</v>
      </c>
      <c r="K162" s="108">
        <v>0</v>
      </c>
      <c r="L162" s="108">
        <v>0</v>
      </c>
      <c r="M162" s="108">
        <v>0</v>
      </c>
      <c r="N162" s="108">
        <v>0</v>
      </c>
      <c r="O162" s="108">
        <f t="shared" si="17"/>
        <v>0</v>
      </c>
      <c r="P162" s="109">
        <f t="shared" si="16"/>
        <v>0</v>
      </c>
      <c r="Q162" s="110"/>
    </row>
    <row r="163" spans="1:17">
      <c r="A163" s="105"/>
      <c r="B163" s="106">
        <v>734</v>
      </c>
      <c r="C163" s="107" t="s">
        <v>222</v>
      </c>
      <c r="D163" s="108">
        <v>0</v>
      </c>
      <c r="E163" s="108">
        <v>0</v>
      </c>
      <c r="F163" s="108">
        <v>0</v>
      </c>
      <c r="G163" s="108">
        <v>0</v>
      </c>
      <c r="H163" s="108">
        <v>0</v>
      </c>
      <c r="I163" s="108">
        <v>0</v>
      </c>
      <c r="J163" s="108">
        <v>0</v>
      </c>
      <c r="K163" s="108">
        <v>0</v>
      </c>
      <c r="L163" s="108">
        <v>0</v>
      </c>
      <c r="M163" s="108">
        <v>0</v>
      </c>
      <c r="N163" s="108">
        <v>0</v>
      </c>
      <c r="O163" s="108">
        <f t="shared" si="17"/>
        <v>0</v>
      </c>
      <c r="P163" s="109">
        <f t="shared" si="16"/>
        <v>0</v>
      </c>
      <c r="Q163" s="110"/>
    </row>
    <row r="164" spans="1:17">
      <c r="A164" s="105"/>
      <c r="B164" s="106">
        <v>739</v>
      </c>
      <c r="C164" s="107" t="s">
        <v>223</v>
      </c>
      <c r="D164" s="108">
        <v>0</v>
      </c>
      <c r="E164" s="108">
        <v>0</v>
      </c>
      <c r="F164" s="108">
        <v>0</v>
      </c>
      <c r="G164" s="108">
        <v>0</v>
      </c>
      <c r="H164" s="108">
        <v>0</v>
      </c>
      <c r="I164" s="108">
        <v>0</v>
      </c>
      <c r="J164" s="108">
        <v>0</v>
      </c>
      <c r="K164" s="108">
        <v>0</v>
      </c>
      <c r="L164" s="108">
        <v>0</v>
      </c>
      <c r="M164" s="108">
        <v>0</v>
      </c>
      <c r="N164" s="108">
        <v>0</v>
      </c>
      <c r="O164" s="108">
        <f t="shared" si="17"/>
        <v>0</v>
      </c>
      <c r="P164" s="109">
        <f t="shared" si="16"/>
        <v>0</v>
      </c>
      <c r="Q164" s="110"/>
    </row>
    <row r="165" spans="1:17">
      <c r="A165" s="105"/>
      <c r="B165" s="106">
        <v>741</v>
      </c>
      <c r="C165" s="107" t="s">
        <v>224</v>
      </c>
      <c r="D165" s="108">
        <v>0</v>
      </c>
      <c r="E165" s="108">
        <v>0</v>
      </c>
      <c r="F165" s="108">
        <v>0</v>
      </c>
      <c r="G165" s="108">
        <v>0</v>
      </c>
      <c r="H165" s="108">
        <v>0</v>
      </c>
      <c r="I165" s="108">
        <v>0</v>
      </c>
      <c r="J165" s="108">
        <v>0</v>
      </c>
      <c r="K165" s="108">
        <v>0</v>
      </c>
      <c r="L165" s="108">
        <v>0</v>
      </c>
      <c r="M165" s="108">
        <v>0</v>
      </c>
      <c r="N165" s="108">
        <v>0</v>
      </c>
      <c r="O165" s="108">
        <f t="shared" si="17"/>
        <v>0</v>
      </c>
      <c r="P165" s="109">
        <f t="shared" si="16"/>
        <v>0</v>
      </c>
      <c r="Q165" s="110"/>
    </row>
    <row r="166" spans="1:17">
      <c r="A166" s="105"/>
      <c r="B166" s="106">
        <v>744</v>
      </c>
      <c r="C166" s="107" t="s">
        <v>225</v>
      </c>
      <c r="D166" s="108">
        <v>0</v>
      </c>
      <c r="E166" s="108">
        <v>0</v>
      </c>
      <c r="F166" s="108">
        <v>0</v>
      </c>
      <c r="G166" s="108">
        <v>0</v>
      </c>
      <c r="H166" s="108">
        <v>0</v>
      </c>
      <c r="I166" s="108">
        <v>0</v>
      </c>
      <c r="J166" s="108">
        <v>0</v>
      </c>
      <c r="K166" s="108">
        <v>0</v>
      </c>
      <c r="L166" s="108">
        <v>0</v>
      </c>
      <c r="M166" s="108">
        <v>0</v>
      </c>
      <c r="N166" s="108">
        <v>0</v>
      </c>
      <c r="O166" s="108">
        <f t="shared" si="17"/>
        <v>0</v>
      </c>
      <c r="P166" s="109">
        <f t="shared" ref="P166:P179" si="18">(O166/P$181)</f>
        <v>0</v>
      </c>
      <c r="Q166" s="110"/>
    </row>
    <row r="167" spans="1:17">
      <c r="A167" s="105"/>
      <c r="B167" s="106">
        <v>745</v>
      </c>
      <c r="C167" s="107" t="s">
        <v>226</v>
      </c>
      <c r="D167" s="108">
        <v>0</v>
      </c>
      <c r="E167" s="108">
        <v>0</v>
      </c>
      <c r="F167" s="108">
        <v>0</v>
      </c>
      <c r="G167" s="108">
        <v>0</v>
      </c>
      <c r="H167" s="108">
        <v>0</v>
      </c>
      <c r="I167" s="108">
        <v>0</v>
      </c>
      <c r="J167" s="108">
        <v>0</v>
      </c>
      <c r="K167" s="108">
        <v>0</v>
      </c>
      <c r="L167" s="108">
        <v>0</v>
      </c>
      <c r="M167" s="108">
        <v>0</v>
      </c>
      <c r="N167" s="108">
        <v>0</v>
      </c>
      <c r="O167" s="108">
        <f t="shared" si="17"/>
        <v>0</v>
      </c>
      <c r="P167" s="109">
        <f t="shared" si="18"/>
        <v>0</v>
      </c>
      <c r="Q167" s="110"/>
    </row>
    <row r="168" spans="1:17">
      <c r="A168" s="105"/>
      <c r="B168" s="106">
        <v>746</v>
      </c>
      <c r="C168" s="107" t="s">
        <v>227</v>
      </c>
      <c r="D168" s="108">
        <v>0</v>
      </c>
      <c r="E168" s="108">
        <v>0</v>
      </c>
      <c r="F168" s="108">
        <v>0</v>
      </c>
      <c r="G168" s="108">
        <v>0</v>
      </c>
      <c r="H168" s="108">
        <v>0</v>
      </c>
      <c r="I168" s="108">
        <v>0</v>
      </c>
      <c r="J168" s="108">
        <v>0</v>
      </c>
      <c r="K168" s="108">
        <v>0</v>
      </c>
      <c r="L168" s="108">
        <v>0</v>
      </c>
      <c r="M168" s="108">
        <v>0</v>
      </c>
      <c r="N168" s="108">
        <v>0</v>
      </c>
      <c r="O168" s="108">
        <f t="shared" si="17"/>
        <v>0</v>
      </c>
      <c r="P168" s="109">
        <f t="shared" si="18"/>
        <v>0</v>
      </c>
      <c r="Q168" s="110"/>
    </row>
    <row r="169" spans="1:17">
      <c r="A169" s="105"/>
      <c r="B169" s="106">
        <v>747</v>
      </c>
      <c r="C169" s="107" t="s">
        <v>228</v>
      </c>
      <c r="D169" s="108">
        <v>0</v>
      </c>
      <c r="E169" s="108">
        <v>0</v>
      </c>
      <c r="F169" s="108">
        <v>0</v>
      </c>
      <c r="G169" s="108">
        <v>0</v>
      </c>
      <c r="H169" s="108">
        <v>0</v>
      </c>
      <c r="I169" s="108">
        <v>0</v>
      </c>
      <c r="J169" s="108">
        <v>0</v>
      </c>
      <c r="K169" s="108">
        <v>0</v>
      </c>
      <c r="L169" s="108">
        <v>0</v>
      </c>
      <c r="M169" s="108">
        <v>0</v>
      </c>
      <c r="N169" s="108">
        <v>0</v>
      </c>
      <c r="O169" s="108">
        <f t="shared" si="17"/>
        <v>0</v>
      </c>
      <c r="P169" s="109">
        <f t="shared" si="18"/>
        <v>0</v>
      </c>
      <c r="Q169" s="110"/>
    </row>
    <row r="170" spans="1:17">
      <c r="A170" s="105"/>
      <c r="B170" s="106">
        <v>748</v>
      </c>
      <c r="C170" s="107" t="s">
        <v>229</v>
      </c>
      <c r="D170" s="108">
        <v>0</v>
      </c>
      <c r="E170" s="108">
        <v>0</v>
      </c>
      <c r="F170" s="108">
        <v>0</v>
      </c>
      <c r="G170" s="108">
        <v>0</v>
      </c>
      <c r="H170" s="108">
        <v>0</v>
      </c>
      <c r="I170" s="108">
        <v>0</v>
      </c>
      <c r="J170" s="108">
        <v>0</v>
      </c>
      <c r="K170" s="108">
        <v>0</v>
      </c>
      <c r="L170" s="108">
        <v>0</v>
      </c>
      <c r="M170" s="108">
        <v>0</v>
      </c>
      <c r="N170" s="108">
        <v>0</v>
      </c>
      <c r="O170" s="108">
        <f t="shared" si="17"/>
        <v>0</v>
      </c>
      <c r="P170" s="109">
        <f t="shared" si="18"/>
        <v>0</v>
      </c>
      <c r="Q170" s="110"/>
    </row>
    <row r="171" spans="1:17">
      <c r="A171" s="105"/>
      <c r="B171" s="106">
        <v>749</v>
      </c>
      <c r="C171" s="107" t="s">
        <v>230</v>
      </c>
      <c r="D171" s="108">
        <v>0</v>
      </c>
      <c r="E171" s="108">
        <v>0</v>
      </c>
      <c r="F171" s="108">
        <v>0</v>
      </c>
      <c r="G171" s="108">
        <v>0</v>
      </c>
      <c r="H171" s="108">
        <v>0</v>
      </c>
      <c r="I171" s="108">
        <v>0</v>
      </c>
      <c r="J171" s="108">
        <v>0</v>
      </c>
      <c r="K171" s="108">
        <v>0</v>
      </c>
      <c r="L171" s="108">
        <v>0</v>
      </c>
      <c r="M171" s="108">
        <v>0</v>
      </c>
      <c r="N171" s="108">
        <v>0</v>
      </c>
      <c r="O171" s="108">
        <f t="shared" si="17"/>
        <v>0</v>
      </c>
      <c r="P171" s="109">
        <f t="shared" si="18"/>
        <v>0</v>
      </c>
      <c r="Q171" s="110"/>
    </row>
    <row r="172" spans="1:17">
      <c r="A172" s="105"/>
      <c r="B172" s="106">
        <v>751</v>
      </c>
      <c r="C172" s="107" t="s">
        <v>231</v>
      </c>
      <c r="D172" s="108">
        <v>0</v>
      </c>
      <c r="E172" s="108">
        <v>0</v>
      </c>
      <c r="F172" s="108">
        <v>0</v>
      </c>
      <c r="G172" s="108">
        <v>0</v>
      </c>
      <c r="H172" s="108">
        <v>0</v>
      </c>
      <c r="I172" s="108">
        <v>0</v>
      </c>
      <c r="J172" s="108">
        <v>0</v>
      </c>
      <c r="K172" s="108">
        <v>0</v>
      </c>
      <c r="L172" s="108">
        <v>0</v>
      </c>
      <c r="M172" s="108">
        <v>0</v>
      </c>
      <c r="N172" s="108">
        <v>0</v>
      </c>
      <c r="O172" s="108">
        <f t="shared" si="17"/>
        <v>0</v>
      </c>
      <c r="P172" s="109">
        <f t="shared" si="18"/>
        <v>0</v>
      </c>
      <c r="Q172" s="110"/>
    </row>
    <row r="173" spans="1:17">
      <c r="A173" s="105"/>
      <c r="B173" s="106">
        <v>752</v>
      </c>
      <c r="C173" s="107" t="s">
        <v>232</v>
      </c>
      <c r="D173" s="108">
        <v>0</v>
      </c>
      <c r="E173" s="108">
        <v>0</v>
      </c>
      <c r="F173" s="108">
        <v>0</v>
      </c>
      <c r="G173" s="108">
        <v>0</v>
      </c>
      <c r="H173" s="108">
        <v>0</v>
      </c>
      <c r="I173" s="108">
        <v>0</v>
      </c>
      <c r="J173" s="108">
        <v>0</v>
      </c>
      <c r="K173" s="108">
        <v>0</v>
      </c>
      <c r="L173" s="108">
        <v>0</v>
      </c>
      <c r="M173" s="108">
        <v>0</v>
      </c>
      <c r="N173" s="108">
        <v>0</v>
      </c>
      <c r="O173" s="108">
        <f t="shared" si="17"/>
        <v>0</v>
      </c>
      <c r="P173" s="109">
        <f t="shared" si="18"/>
        <v>0</v>
      </c>
      <c r="Q173" s="110"/>
    </row>
    <row r="174" spans="1:17">
      <c r="A174" s="105"/>
      <c r="B174" s="106">
        <v>759</v>
      </c>
      <c r="C174" s="107" t="s">
        <v>233</v>
      </c>
      <c r="D174" s="108">
        <v>0</v>
      </c>
      <c r="E174" s="108">
        <v>0</v>
      </c>
      <c r="F174" s="108">
        <v>0</v>
      </c>
      <c r="G174" s="108">
        <v>0</v>
      </c>
      <c r="H174" s="108">
        <v>0</v>
      </c>
      <c r="I174" s="108">
        <v>0</v>
      </c>
      <c r="J174" s="108">
        <v>0</v>
      </c>
      <c r="K174" s="108">
        <v>0</v>
      </c>
      <c r="L174" s="108">
        <v>0</v>
      </c>
      <c r="M174" s="108">
        <v>0</v>
      </c>
      <c r="N174" s="108">
        <v>0</v>
      </c>
      <c r="O174" s="108">
        <f t="shared" si="17"/>
        <v>0</v>
      </c>
      <c r="P174" s="109">
        <f t="shared" si="18"/>
        <v>0</v>
      </c>
      <c r="Q174" s="110"/>
    </row>
    <row r="175" spans="1:17">
      <c r="A175" s="105"/>
      <c r="B175" s="106">
        <v>761</v>
      </c>
      <c r="C175" s="107" t="s">
        <v>234</v>
      </c>
      <c r="D175" s="108">
        <v>0</v>
      </c>
      <c r="E175" s="108">
        <v>0</v>
      </c>
      <c r="F175" s="108">
        <v>0</v>
      </c>
      <c r="G175" s="108">
        <v>0</v>
      </c>
      <c r="H175" s="108">
        <v>0</v>
      </c>
      <c r="I175" s="108">
        <v>0</v>
      </c>
      <c r="J175" s="108">
        <v>0</v>
      </c>
      <c r="K175" s="108">
        <v>0</v>
      </c>
      <c r="L175" s="108">
        <v>0</v>
      </c>
      <c r="M175" s="108">
        <v>0</v>
      </c>
      <c r="N175" s="108">
        <v>0</v>
      </c>
      <c r="O175" s="108">
        <f t="shared" si="17"/>
        <v>0</v>
      </c>
      <c r="P175" s="109">
        <f t="shared" si="18"/>
        <v>0</v>
      </c>
      <c r="Q175" s="110"/>
    </row>
    <row r="176" spans="1:17">
      <c r="A176" s="105"/>
      <c r="B176" s="106">
        <v>764</v>
      </c>
      <c r="C176" s="107" t="s">
        <v>235</v>
      </c>
      <c r="D176" s="108">
        <v>0</v>
      </c>
      <c r="E176" s="108">
        <v>0</v>
      </c>
      <c r="F176" s="108">
        <v>0</v>
      </c>
      <c r="G176" s="108">
        <v>0</v>
      </c>
      <c r="H176" s="108">
        <v>0</v>
      </c>
      <c r="I176" s="108">
        <v>0</v>
      </c>
      <c r="J176" s="108">
        <v>0</v>
      </c>
      <c r="K176" s="108">
        <v>0</v>
      </c>
      <c r="L176" s="108">
        <v>0</v>
      </c>
      <c r="M176" s="108">
        <v>0</v>
      </c>
      <c r="N176" s="108">
        <v>0</v>
      </c>
      <c r="O176" s="108">
        <f t="shared" si="17"/>
        <v>0</v>
      </c>
      <c r="P176" s="109">
        <f t="shared" si="18"/>
        <v>0</v>
      </c>
      <c r="Q176" s="110"/>
    </row>
    <row r="177" spans="1:120">
      <c r="A177" s="105"/>
      <c r="B177" s="106">
        <v>765</v>
      </c>
      <c r="C177" s="107" t="s">
        <v>236</v>
      </c>
      <c r="D177" s="108">
        <v>0</v>
      </c>
      <c r="E177" s="108">
        <v>0</v>
      </c>
      <c r="F177" s="108">
        <v>0</v>
      </c>
      <c r="G177" s="108">
        <v>0</v>
      </c>
      <c r="H177" s="108">
        <v>0</v>
      </c>
      <c r="I177" s="108">
        <v>0</v>
      </c>
      <c r="J177" s="108">
        <v>0</v>
      </c>
      <c r="K177" s="108">
        <v>0</v>
      </c>
      <c r="L177" s="108">
        <v>0</v>
      </c>
      <c r="M177" s="108">
        <v>0</v>
      </c>
      <c r="N177" s="108">
        <v>0</v>
      </c>
      <c r="O177" s="108">
        <f t="shared" si="17"/>
        <v>0</v>
      </c>
      <c r="P177" s="109">
        <f t="shared" si="18"/>
        <v>0</v>
      </c>
      <c r="Q177" s="110"/>
    </row>
    <row r="178" spans="1:120" ht="15.75" thickBot="1">
      <c r="A178" s="105"/>
      <c r="B178" s="106">
        <v>769</v>
      </c>
      <c r="C178" s="107" t="s">
        <v>237</v>
      </c>
      <c r="D178" s="108">
        <v>0</v>
      </c>
      <c r="E178" s="108">
        <v>0</v>
      </c>
      <c r="F178" s="108">
        <v>0</v>
      </c>
      <c r="G178" s="108">
        <v>0</v>
      </c>
      <c r="H178" s="108">
        <v>0</v>
      </c>
      <c r="I178" s="108">
        <v>0</v>
      </c>
      <c r="J178" s="108">
        <v>0</v>
      </c>
      <c r="K178" s="108">
        <v>0</v>
      </c>
      <c r="L178" s="108">
        <v>0</v>
      </c>
      <c r="M178" s="108">
        <v>0</v>
      </c>
      <c r="N178" s="108">
        <v>0</v>
      </c>
      <c r="O178" s="108">
        <f t="shared" si="17"/>
        <v>0</v>
      </c>
      <c r="P178" s="109">
        <f t="shared" si="18"/>
        <v>0</v>
      </c>
      <c r="Q178" s="110"/>
    </row>
    <row r="179" spans="1:120" ht="16.5" thickBot="1">
      <c r="A179" s="118" t="s">
        <v>10</v>
      </c>
      <c r="B179" s="119"/>
      <c r="C179" s="120"/>
      <c r="D179" s="121">
        <f t="shared" ref="D179:N179" si="19">SUM(D5,D15,D25,D35,D42,D48,D55,D63,D76)</f>
        <v>0</v>
      </c>
      <c r="E179" s="121">
        <f t="shared" si="19"/>
        <v>0</v>
      </c>
      <c r="F179" s="121">
        <f t="shared" si="19"/>
        <v>0</v>
      </c>
      <c r="G179" s="121">
        <f t="shared" si="19"/>
        <v>0</v>
      </c>
      <c r="H179" s="121">
        <f t="shared" si="19"/>
        <v>0</v>
      </c>
      <c r="I179" s="121">
        <f t="shared" si="19"/>
        <v>0</v>
      </c>
      <c r="J179" s="121">
        <f t="shared" si="19"/>
        <v>0</v>
      </c>
      <c r="K179" s="121">
        <f t="shared" si="19"/>
        <v>0</v>
      </c>
      <c r="L179" s="121">
        <f>SUM(L5,L15,L25,L35,L42,L48,L55,L63,L76)</f>
        <v>0</v>
      </c>
      <c r="M179" s="121">
        <f t="shared" si="19"/>
        <v>0</v>
      </c>
      <c r="N179" s="121">
        <f t="shared" si="19"/>
        <v>0</v>
      </c>
      <c r="O179" s="121">
        <f>SUM(D179:N179)</f>
        <v>0</v>
      </c>
      <c r="P179" s="122">
        <f t="shared" si="18"/>
        <v>0</v>
      </c>
      <c r="Q179" s="103"/>
      <c r="R179" s="123"/>
      <c r="S179" s="93"/>
      <c r="T179" s="93"/>
      <c r="U179" s="93"/>
      <c r="V179" s="93"/>
      <c r="W179" s="93"/>
      <c r="X179" s="93"/>
      <c r="Y179" s="93"/>
      <c r="Z179" s="93"/>
      <c r="AA179" s="93"/>
      <c r="AB179" s="93"/>
      <c r="AC179" s="93"/>
      <c r="AD179" s="93"/>
      <c r="AE179" s="93"/>
      <c r="AF179" s="93"/>
      <c r="AG179" s="93"/>
      <c r="AH179" s="93"/>
      <c r="AI179" s="93"/>
      <c r="AJ179" s="93"/>
      <c r="AK179" s="93"/>
      <c r="AL179" s="93"/>
      <c r="AM179" s="93"/>
      <c r="AN179" s="93"/>
      <c r="AO179" s="93"/>
      <c r="AP179" s="93"/>
      <c r="AQ179" s="93"/>
      <c r="AR179" s="93"/>
      <c r="AS179" s="93"/>
      <c r="AT179" s="93"/>
      <c r="AU179" s="93"/>
      <c r="AV179" s="93"/>
      <c r="AW179" s="93"/>
      <c r="AX179" s="93"/>
      <c r="AY179" s="93"/>
      <c r="AZ179" s="93"/>
      <c r="BA179" s="93"/>
      <c r="BB179" s="93"/>
      <c r="BC179" s="93"/>
      <c r="BD179" s="93"/>
      <c r="BE179" s="93"/>
      <c r="BF179" s="93"/>
      <c r="BG179" s="93"/>
      <c r="BH179" s="93"/>
      <c r="BI179" s="93"/>
      <c r="BJ179" s="93"/>
      <c r="BK179" s="93"/>
      <c r="BL179" s="93"/>
      <c r="BM179" s="93"/>
      <c r="BN179" s="93"/>
      <c r="BO179" s="93"/>
      <c r="BP179" s="93"/>
      <c r="BQ179" s="93"/>
      <c r="BR179" s="93"/>
      <c r="BS179" s="93"/>
      <c r="BT179" s="93"/>
      <c r="BU179" s="93"/>
      <c r="BV179" s="93"/>
      <c r="BW179" s="93"/>
      <c r="BX179" s="93"/>
      <c r="BY179" s="93"/>
      <c r="BZ179" s="93"/>
      <c r="CA179" s="93"/>
      <c r="CB179" s="93"/>
      <c r="CC179" s="93"/>
      <c r="CD179" s="93"/>
      <c r="CE179" s="93"/>
      <c r="CF179" s="93"/>
      <c r="CG179" s="93"/>
      <c r="CH179" s="93"/>
      <c r="CI179" s="93"/>
      <c r="CJ179" s="93"/>
      <c r="CK179" s="93"/>
      <c r="CL179" s="93"/>
      <c r="CM179" s="93"/>
      <c r="CN179" s="93"/>
      <c r="CO179" s="93"/>
      <c r="CP179" s="93"/>
      <c r="CQ179" s="93"/>
      <c r="CR179" s="93"/>
      <c r="CS179" s="93"/>
      <c r="CT179" s="93"/>
      <c r="CU179" s="93"/>
      <c r="CV179" s="93"/>
      <c r="CW179" s="93"/>
      <c r="CX179" s="93"/>
      <c r="CY179" s="93"/>
      <c r="CZ179" s="93"/>
      <c r="DA179" s="93"/>
      <c r="DB179" s="93"/>
      <c r="DC179" s="93"/>
      <c r="DD179" s="93"/>
      <c r="DE179" s="93"/>
      <c r="DF179" s="93"/>
      <c r="DG179" s="93"/>
      <c r="DH179" s="93"/>
      <c r="DI179" s="93"/>
      <c r="DJ179" s="93"/>
      <c r="DK179" s="93"/>
      <c r="DL179" s="93"/>
      <c r="DM179" s="93"/>
      <c r="DN179" s="93"/>
      <c r="DO179" s="93"/>
      <c r="DP179" s="93"/>
    </row>
    <row r="180" spans="1:120">
      <c r="A180" s="124"/>
      <c r="B180" s="125"/>
      <c r="C180" s="125"/>
      <c r="D180" s="126"/>
      <c r="E180" s="126"/>
      <c r="F180" s="126"/>
      <c r="G180" s="126"/>
      <c r="H180" s="126"/>
      <c r="I180" s="126"/>
      <c r="J180" s="126"/>
      <c r="K180" s="126"/>
      <c r="L180" s="126"/>
      <c r="M180" s="126"/>
      <c r="N180" s="126"/>
      <c r="O180" s="126"/>
      <c r="P180" s="127"/>
    </row>
    <row r="181" spans="1:120">
      <c r="A181" s="128"/>
      <c r="B181" s="129"/>
      <c r="C181" s="129"/>
      <c r="D181" s="130"/>
      <c r="E181" s="130"/>
      <c r="F181" s="130"/>
      <c r="G181" s="130"/>
      <c r="H181" s="130"/>
      <c r="I181" s="130"/>
      <c r="J181" s="130"/>
      <c r="K181" s="130"/>
      <c r="L181" s="130"/>
      <c r="M181" s="133" t="s">
        <v>80</v>
      </c>
      <c r="N181" s="133"/>
      <c r="O181" s="133"/>
      <c r="P181" s="131">
        <v>1703</v>
      </c>
    </row>
    <row r="182" spans="1:120">
      <c r="A182" s="134"/>
      <c r="B182" s="135"/>
      <c r="C182" s="135"/>
      <c r="D182" s="135"/>
      <c r="E182" s="135"/>
      <c r="F182" s="135"/>
      <c r="G182" s="135"/>
      <c r="H182" s="135"/>
      <c r="I182" s="135"/>
      <c r="J182" s="135"/>
      <c r="K182" s="135"/>
      <c r="L182" s="135"/>
      <c r="M182" s="135"/>
      <c r="N182" s="135"/>
      <c r="O182" s="135"/>
      <c r="P182" s="136"/>
    </row>
    <row r="183" spans="1:120" ht="15.75" customHeight="1" thickBot="1">
      <c r="A183" s="137" t="s">
        <v>40</v>
      </c>
      <c r="B183" s="138"/>
      <c r="C183" s="138"/>
      <c r="D183" s="138"/>
      <c r="E183" s="138"/>
      <c r="F183" s="138"/>
      <c r="G183" s="138"/>
      <c r="H183" s="138"/>
      <c r="I183" s="138"/>
      <c r="J183" s="138"/>
      <c r="K183" s="138"/>
      <c r="L183" s="138"/>
      <c r="M183" s="138"/>
      <c r="N183" s="138"/>
      <c r="O183" s="138"/>
      <c r="P183" s="139"/>
    </row>
  </sheetData>
  <mergeCells count="10">
    <mergeCell ref="M181:O181"/>
    <mergeCell ref="A182:P182"/>
    <mergeCell ref="A183:P18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2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35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73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74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75</v>
      </c>
      <c r="N4" s="32" t="s">
        <v>5</v>
      </c>
      <c r="O4" s="32" t="s">
        <v>76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SUM(D6:D6)</f>
        <v>207934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22" si="1">SUM(D5:N5)</f>
        <v>207934</v>
      </c>
      <c r="P5" s="30">
        <f t="shared" ref="P5:P22" si="2">(O5/P$24)</f>
        <v>121.81253661394258</v>
      </c>
      <c r="Q5" s="6"/>
    </row>
    <row r="6" spans="1:134">
      <c r="A6" s="12"/>
      <c r="B6" s="42">
        <v>513</v>
      </c>
      <c r="C6" s="19" t="s">
        <v>19</v>
      </c>
      <c r="D6" s="43">
        <v>207934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207934</v>
      </c>
      <c r="P6" s="44">
        <f t="shared" si="2"/>
        <v>121.81253661394258</v>
      </c>
      <c r="Q6" s="9"/>
    </row>
    <row r="7" spans="1:134" ht="15.75">
      <c r="A7" s="26" t="s">
        <v>20</v>
      </c>
      <c r="B7" s="27"/>
      <c r="C7" s="28"/>
      <c r="D7" s="29">
        <f t="shared" ref="D7:N7" si="3">SUM(D8:D10)</f>
        <v>765618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29">
        <f t="shared" si="3"/>
        <v>0</v>
      </c>
      <c r="O7" s="40">
        <f t="shared" si="1"/>
        <v>765618</v>
      </c>
      <c r="P7" s="41">
        <f t="shared" si="2"/>
        <v>448.51669595782073</v>
      </c>
      <c r="Q7" s="10"/>
    </row>
    <row r="8" spans="1:134">
      <c r="A8" s="12"/>
      <c r="B8" s="42">
        <v>521</v>
      </c>
      <c r="C8" s="19" t="s">
        <v>21</v>
      </c>
      <c r="D8" s="43">
        <v>523411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523411</v>
      </c>
      <c r="P8" s="44">
        <f t="shared" si="2"/>
        <v>306.62624487404804</v>
      </c>
      <c r="Q8" s="9"/>
    </row>
    <row r="9" spans="1:134">
      <c r="A9" s="12"/>
      <c r="B9" s="42">
        <v>522</v>
      </c>
      <c r="C9" s="19" t="s">
        <v>22</v>
      </c>
      <c r="D9" s="43">
        <v>237399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237399</v>
      </c>
      <c r="P9" s="44">
        <f t="shared" si="2"/>
        <v>139.0738137082601</v>
      </c>
      <c r="Q9" s="9"/>
    </row>
    <row r="10" spans="1:134">
      <c r="A10" s="12"/>
      <c r="B10" s="42">
        <v>526</v>
      </c>
      <c r="C10" s="19" t="s">
        <v>23</v>
      </c>
      <c r="D10" s="43">
        <v>4808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4808</v>
      </c>
      <c r="P10" s="44">
        <f t="shared" si="2"/>
        <v>2.8166373755125953</v>
      </c>
      <c r="Q10" s="9"/>
    </row>
    <row r="11" spans="1:134" ht="15.75">
      <c r="A11" s="26" t="s">
        <v>24</v>
      </c>
      <c r="B11" s="27"/>
      <c r="C11" s="28"/>
      <c r="D11" s="29">
        <f t="shared" ref="D11:N11" si="4">SUM(D12:D13)</f>
        <v>1299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1804902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29">
        <f t="shared" si="4"/>
        <v>0</v>
      </c>
      <c r="O11" s="40">
        <f t="shared" si="1"/>
        <v>1806201</v>
      </c>
      <c r="P11" s="41">
        <f t="shared" si="2"/>
        <v>1058.1142355008787</v>
      </c>
      <c r="Q11" s="10"/>
    </row>
    <row r="12" spans="1:134">
      <c r="A12" s="12"/>
      <c r="B12" s="42">
        <v>534</v>
      </c>
      <c r="C12" s="19" t="s">
        <v>25</v>
      </c>
      <c r="D12" s="43">
        <v>1299</v>
      </c>
      <c r="E12" s="43">
        <v>0</v>
      </c>
      <c r="F12" s="43">
        <v>0</v>
      </c>
      <c r="G12" s="43">
        <v>0</v>
      </c>
      <c r="H12" s="43">
        <v>0</v>
      </c>
      <c r="I12" s="43">
        <v>232994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1"/>
        <v>234293</v>
      </c>
      <c r="P12" s="44">
        <f t="shared" si="2"/>
        <v>137.25424721734035</v>
      </c>
      <c r="Q12" s="9"/>
    </row>
    <row r="13" spans="1:134">
      <c r="A13" s="12"/>
      <c r="B13" s="42">
        <v>536</v>
      </c>
      <c r="C13" s="19" t="s">
        <v>27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1571908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1571908</v>
      </c>
      <c r="P13" s="44">
        <f t="shared" si="2"/>
        <v>920.85998828353843</v>
      </c>
      <c r="Q13" s="9"/>
    </row>
    <row r="14" spans="1:134" ht="15.75">
      <c r="A14" s="26" t="s">
        <v>28</v>
      </c>
      <c r="B14" s="27"/>
      <c r="C14" s="28"/>
      <c r="D14" s="29">
        <f t="shared" ref="D14:N14" si="5">SUM(D15:D15)</f>
        <v>173639</v>
      </c>
      <c r="E14" s="29">
        <f t="shared" si="5"/>
        <v>106735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5"/>
        <v>0</v>
      </c>
      <c r="O14" s="29">
        <f t="shared" si="1"/>
        <v>280374</v>
      </c>
      <c r="P14" s="41">
        <f t="shared" si="2"/>
        <v>164.24956063268894</v>
      </c>
      <c r="Q14" s="10"/>
    </row>
    <row r="15" spans="1:134">
      <c r="A15" s="12"/>
      <c r="B15" s="42">
        <v>541</v>
      </c>
      <c r="C15" s="19" t="s">
        <v>29</v>
      </c>
      <c r="D15" s="43">
        <v>173639</v>
      </c>
      <c r="E15" s="43">
        <v>106735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1"/>
        <v>280374</v>
      </c>
      <c r="P15" s="44">
        <f t="shared" si="2"/>
        <v>164.24956063268894</v>
      </c>
      <c r="Q15" s="9"/>
    </row>
    <row r="16" spans="1:134" ht="15.75">
      <c r="A16" s="26" t="s">
        <v>30</v>
      </c>
      <c r="B16" s="27"/>
      <c r="C16" s="28"/>
      <c r="D16" s="29">
        <f t="shared" ref="D16:N16" si="6">SUM(D17:D17)</f>
        <v>31832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6"/>
        <v>0</v>
      </c>
      <c r="O16" s="29">
        <f t="shared" si="1"/>
        <v>31832</v>
      </c>
      <c r="P16" s="41">
        <f t="shared" si="2"/>
        <v>18.647920328060927</v>
      </c>
      <c r="Q16" s="10"/>
    </row>
    <row r="17" spans="1:120">
      <c r="A17" s="12"/>
      <c r="B17" s="42">
        <v>562</v>
      </c>
      <c r="C17" s="19" t="s">
        <v>31</v>
      </c>
      <c r="D17" s="43">
        <v>31832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31832</v>
      </c>
      <c r="P17" s="44">
        <f t="shared" si="2"/>
        <v>18.647920328060927</v>
      </c>
      <c r="Q17" s="9"/>
    </row>
    <row r="18" spans="1:120" ht="15.75">
      <c r="A18" s="26" t="s">
        <v>32</v>
      </c>
      <c r="B18" s="27"/>
      <c r="C18" s="28"/>
      <c r="D18" s="29">
        <f t="shared" ref="D18:N18" si="7">SUM(D19:D19)</f>
        <v>32472</v>
      </c>
      <c r="E18" s="29">
        <f t="shared" si="7"/>
        <v>308075</v>
      </c>
      <c r="F18" s="29">
        <f t="shared" si="7"/>
        <v>0</v>
      </c>
      <c r="G18" s="29">
        <f t="shared" si="7"/>
        <v>0</v>
      </c>
      <c r="H18" s="29">
        <f t="shared" si="7"/>
        <v>0</v>
      </c>
      <c r="I18" s="29">
        <f t="shared" si="7"/>
        <v>0</v>
      </c>
      <c r="J18" s="29">
        <f t="shared" si="7"/>
        <v>0</v>
      </c>
      <c r="K18" s="29">
        <f t="shared" si="7"/>
        <v>0</v>
      </c>
      <c r="L18" s="29">
        <f t="shared" si="7"/>
        <v>0</v>
      </c>
      <c r="M18" s="29">
        <f t="shared" si="7"/>
        <v>0</v>
      </c>
      <c r="N18" s="29">
        <f t="shared" si="7"/>
        <v>0</v>
      </c>
      <c r="O18" s="29">
        <f t="shared" si="1"/>
        <v>340547</v>
      </c>
      <c r="P18" s="41">
        <f t="shared" si="2"/>
        <v>199.50029291154073</v>
      </c>
      <c r="Q18" s="9"/>
    </row>
    <row r="19" spans="1:120">
      <c r="A19" s="12"/>
      <c r="B19" s="42">
        <v>572</v>
      </c>
      <c r="C19" s="19" t="s">
        <v>33</v>
      </c>
      <c r="D19" s="43">
        <v>32472</v>
      </c>
      <c r="E19" s="43">
        <v>308075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1"/>
        <v>340547</v>
      </c>
      <c r="P19" s="44">
        <f t="shared" si="2"/>
        <v>199.50029291154073</v>
      </c>
      <c r="Q19" s="9"/>
    </row>
    <row r="20" spans="1:120" ht="15.75">
      <c r="A20" s="26" t="s">
        <v>37</v>
      </c>
      <c r="B20" s="27"/>
      <c r="C20" s="28"/>
      <c r="D20" s="29">
        <f t="shared" ref="D20:N20" si="8">SUM(D21:D21)</f>
        <v>289729</v>
      </c>
      <c r="E20" s="29">
        <f t="shared" si="8"/>
        <v>0</v>
      </c>
      <c r="F20" s="29">
        <f t="shared" si="8"/>
        <v>0</v>
      </c>
      <c r="G20" s="29">
        <f t="shared" si="8"/>
        <v>0</v>
      </c>
      <c r="H20" s="29">
        <f t="shared" si="8"/>
        <v>0</v>
      </c>
      <c r="I20" s="29">
        <f t="shared" si="8"/>
        <v>0</v>
      </c>
      <c r="J20" s="29">
        <f t="shared" si="8"/>
        <v>0</v>
      </c>
      <c r="K20" s="29">
        <f t="shared" si="8"/>
        <v>0</v>
      </c>
      <c r="L20" s="29">
        <f t="shared" si="8"/>
        <v>0</v>
      </c>
      <c r="M20" s="29">
        <f t="shared" si="8"/>
        <v>0</v>
      </c>
      <c r="N20" s="29">
        <f t="shared" si="8"/>
        <v>0</v>
      </c>
      <c r="O20" s="29">
        <f t="shared" si="1"/>
        <v>289729</v>
      </c>
      <c r="P20" s="41">
        <f t="shared" si="2"/>
        <v>169.72993555946104</v>
      </c>
      <c r="Q20" s="9"/>
    </row>
    <row r="21" spans="1:120" ht="15.75" thickBot="1">
      <c r="A21" s="12"/>
      <c r="B21" s="42">
        <v>581</v>
      </c>
      <c r="C21" s="19" t="s">
        <v>77</v>
      </c>
      <c r="D21" s="43">
        <v>289729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1"/>
        <v>289729</v>
      </c>
      <c r="P21" s="44">
        <f t="shared" si="2"/>
        <v>169.72993555946104</v>
      </c>
      <c r="Q21" s="9"/>
    </row>
    <row r="22" spans="1:120" ht="16.5" thickBot="1">
      <c r="A22" s="13" t="s">
        <v>10</v>
      </c>
      <c r="B22" s="21"/>
      <c r="C22" s="20"/>
      <c r="D22" s="14">
        <f>SUM(D5,D7,D11,D14,D16,D18,D20)</f>
        <v>1502523</v>
      </c>
      <c r="E22" s="14">
        <f t="shared" ref="E22:N22" si="9">SUM(E5,E7,E11,E14,E16,E18,E20)</f>
        <v>414810</v>
      </c>
      <c r="F22" s="14">
        <f t="shared" si="9"/>
        <v>0</v>
      </c>
      <c r="G22" s="14">
        <f t="shared" si="9"/>
        <v>0</v>
      </c>
      <c r="H22" s="14">
        <f t="shared" si="9"/>
        <v>0</v>
      </c>
      <c r="I22" s="14">
        <f t="shared" si="9"/>
        <v>1804902</v>
      </c>
      <c r="J22" s="14">
        <f t="shared" si="9"/>
        <v>0</v>
      </c>
      <c r="K22" s="14">
        <f t="shared" si="9"/>
        <v>0</v>
      </c>
      <c r="L22" s="14">
        <f t="shared" si="9"/>
        <v>0</v>
      </c>
      <c r="M22" s="14">
        <f t="shared" si="9"/>
        <v>0</v>
      </c>
      <c r="N22" s="14">
        <f t="shared" si="9"/>
        <v>0</v>
      </c>
      <c r="O22" s="14">
        <f t="shared" si="1"/>
        <v>3722235</v>
      </c>
      <c r="P22" s="35">
        <f t="shared" si="2"/>
        <v>2180.5711775043937</v>
      </c>
      <c r="Q22" s="6"/>
      <c r="R22" s="2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</row>
    <row r="23" spans="1:120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8"/>
    </row>
    <row r="24" spans="1:120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38"/>
      <c r="M24" s="157" t="s">
        <v>78</v>
      </c>
      <c r="N24" s="157"/>
      <c r="O24" s="157"/>
      <c r="P24" s="39">
        <v>1707</v>
      </c>
    </row>
    <row r="25" spans="1:120">
      <c r="A25" s="158"/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  <c r="P25" s="136"/>
    </row>
    <row r="26" spans="1:120" ht="15.75" customHeight="1" thickBot="1">
      <c r="A26" s="159" t="s">
        <v>40</v>
      </c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9"/>
    </row>
  </sheetData>
  <mergeCells count="10">
    <mergeCell ref="M24:O24"/>
    <mergeCell ref="A25:P25"/>
    <mergeCell ref="A26:P2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  <ignoredErrors>
    <ignoredError sqref="O17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172870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172870</v>
      </c>
      <c r="O5" s="30">
        <f t="shared" ref="O5:O22" si="2">(N5/O$24)</f>
        <v>101.62845385067607</v>
      </c>
      <c r="P5" s="6"/>
    </row>
    <row r="6" spans="1:133">
      <c r="A6" s="12"/>
      <c r="B6" s="42">
        <v>513</v>
      </c>
      <c r="C6" s="19" t="s">
        <v>19</v>
      </c>
      <c r="D6" s="43">
        <v>172870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172870</v>
      </c>
      <c r="O6" s="44">
        <f t="shared" si="2"/>
        <v>101.62845385067607</v>
      </c>
      <c r="P6" s="9"/>
    </row>
    <row r="7" spans="1:133" ht="15.75">
      <c r="A7" s="26" t="s">
        <v>20</v>
      </c>
      <c r="B7" s="27"/>
      <c r="C7" s="28"/>
      <c r="D7" s="29">
        <f t="shared" ref="D7:M7" si="3">SUM(D8:D10)</f>
        <v>724931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724931</v>
      </c>
      <c r="O7" s="41">
        <f t="shared" si="2"/>
        <v>426.1793062904174</v>
      </c>
      <c r="P7" s="10"/>
    </row>
    <row r="8" spans="1:133">
      <c r="A8" s="12"/>
      <c r="B8" s="42">
        <v>521</v>
      </c>
      <c r="C8" s="19" t="s">
        <v>21</v>
      </c>
      <c r="D8" s="43">
        <v>483016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483016</v>
      </c>
      <c r="O8" s="44">
        <f t="shared" si="2"/>
        <v>283.96002351557905</v>
      </c>
      <c r="P8" s="9"/>
    </row>
    <row r="9" spans="1:133">
      <c r="A9" s="12"/>
      <c r="B9" s="42">
        <v>522</v>
      </c>
      <c r="C9" s="19" t="s">
        <v>22</v>
      </c>
      <c r="D9" s="43">
        <v>237815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237815</v>
      </c>
      <c r="O9" s="44">
        <f t="shared" si="2"/>
        <v>139.80893592004702</v>
      </c>
      <c r="P9" s="9"/>
    </row>
    <row r="10" spans="1:133">
      <c r="A10" s="12"/>
      <c r="B10" s="42">
        <v>526</v>
      </c>
      <c r="C10" s="19" t="s">
        <v>23</v>
      </c>
      <c r="D10" s="43">
        <v>4100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4100</v>
      </c>
      <c r="O10" s="44">
        <f t="shared" si="2"/>
        <v>2.4103468547912992</v>
      </c>
      <c r="P10" s="9"/>
    </row>
    <row r="11" spans="1:133" ht="15.75">
      <c r="A11" s="26" t="s">
        <v>24</v>
      </c>
      <c r="B11" s="27"/>
      <c r="C11" s="28"/>
      <c r="D11" s="29">
        <f t="shared" ref="D11:M11" si="4">SUM(D12:D13)</f>
        <v>1591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1502112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1503703</v>
      </c>
      <c r="O11" s="41">
        <f t="shared" si="2"/>
        <v>884.0111699000588</v>
      </c>
      <c r="P11" s="10"/>
    </row>
    <row r="12" spans="1:133">
      <c r="A12" s="12"/>
      <c r="B12" s="42">
        <v>534</v>
      </c>
      <c r="C12" s="19" t="s">
        <v>51</v>
      </c>
      <c r="D12" s="43">
        <v>1591</v>
      </c>
      <c r="E12" s="43">
        <v>0</v>
      </c>
      <c r="F12" s="43">
        <v>0</v>
      </c>
      <c r="G12" s="43">
        <v>0</v>
      </c>
      <c r="H12" s="43">
        <v>0</v>
      </c>
      <c r="I12" s="43">
        <v>218108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219699</v>
      </c>
      <c r="O12" s="44">
        <f t="shared" si="2"/>
        <v>129.15873015873015</v>
      </c>
      <c r="P12" s="9"/>
    </row>
    <row r="13" spans="1:133">
      <c r="A13" s="12"/>
      <c r="B13" s="42">
        <v>536</v>
      </c>
      <c r="C13" s="19" t="s">
        <v>52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1284004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1284004</v>
      </c>
      <c r="O13" s="44">
        <f t="shared" si="2"/>
        <v>754.85243974132868</v>
      </c>
      <c r="P13" s="9"/>
    </row>
    <row r="14" spans="1:133" ht="15.75">
      <c r="A14" s="26" t="s">
        <v>28</v>
      </c>
      <c r="B14" s="27"/>
      <c r="C14" s="28"/>
      <c r="D14" s="29">
        <f t="shared" ref="D14:M14" si="5">SUM(D15:D15)</f>
        <v>1205642</v>
      </c>
      <c r="E14" s="29">
        <f t="shared" si="5"/>
        <v>107652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1313294</v>
      </c>
      <c r="O14" s="41">
        <f t="shared" si="2"/>
        <v>772.07172251616691</v>
      </c>
      <c r="P14" s="10"/>
    </row>
    <row r="15" spans="1:133">
      <c r="A15" s="12"/>
      <c r="B15" s="42">
        <v>541</v>
      </c>
      <c r="C15" s="19" t="s">
        <v>53</v>
      </c>
      <c r="D15" s="43">
        <v>1205642</v>
      </c>
      <c r="E15" s="43">
        <v>107652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1313294</v>
      </c>
      <c r="O15" s="44">
        <f t="shared" si="2"/>
        <v>772.07172251616691</v>
      </c>
      <c r="P15" s="9"/>
    </row>
    <row r="16" spans="1:133" ht="15.75">
      <c r="A16" s="26" t="s">
        <v>30</v>
      </c>
      <c r="B16" s="27"/>
      <c r="C16" s="28"/>
      <c r="D16" s="29">
        <f t="shared" ref="D16:M16" si="6">SUM(D17:D17)</f>
        <v>22035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22035</v>
      </c>
      <c r="O16" s="41">
        <f t="shared" si="2"/>
        <v>12.954144620811288</v>
      </c>
      <c r="P16" s="10"/>
    </row>
    <row r="17" spans="1:119">
      <c r="A17" s="12"/>
      <c r="B17" s="42">
        <v>562</v>
      </c>
      <c r="C17" s="19" t="s">
        <v>54</v>
      </c>
      <c r="D17" s="43">
        <v>22035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22035</v>
      </c>
      <c r="O17" s="44">
        <f t="shared" si="2"/>
        <v>12.954144620811288</v>
      </c>
      <c r="P17" s="9"/>
    </row>
    <row r="18" spans="1:119" ht="15.75">
      <c r="A18" s="26" t="s">
        <v>32</v>
      </c>
      <c r="B18" s="27"/>
      <c r="C18" s="28"/>
      <c r="D18" s="29">
        <f t="shared" ref="D18:M18" si="7">SUM(D19:D19)</f>
        <v>33547</v>
      </c>
      <c r="E18" s="29">
        <f t="shared" si="7"/>
        <v>177254</v>
      </c>
      <c r="F18" s="29">
        <f t="shared" si="7"/>
        <v>0</v>
      </c>
      <c r="G18" s="29">
        <f t="shared" si="7"/>
        <v>0</v>
      </c>
      <c r="H18" s="29">
        <f t="shared" si="7"/>
        <v>0</v>
      </c>
      <c r="I18" s="29">
        <f t="shared" si="7"/>
        <v>0</v>
      </c>
      <c r="J18" s="29">
        <f t="shared" si="7"/>
        <v>0</v>
      </c>
      <c r="K18" s="29">
        <f t="shared" si="7"/>
        <v>0</v>
      </c>
      <c r="L18" s="29">
        <f t="shared" si="7"/>
        <v>0</v>
      </c>
      <c r="M18" s="29">
        <f t="shared" si="7"/>
        <v>0</v>
      </c>
      <c r="N18" s="29">
        <f t="shared" si="1"/>
        <v>210801</v>
      </c>
      <c r="O18" s="41">
        <f t="shared" si="2"/>
        <v>123.92768959435627</v>
      </c>
      <c r="P18" s="9"/>
    </row>
    <row r="19" spans="1:119">
      <c r="A19" s="12"/>
      <c r="B19" s="42">
        <v>572</v>
      </c>
      <c r="C19" s="19" t="s">
        <v>55</v>
      </c>
      <c r="D19" s="43">
        <v>33547</v>
      </c>
      <c r="E19" s="43">
        <v>177254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210801</v>
      </c>
      <c r="O19" s="44">
        <f t="shared" si="2"/>
        <v>123.92768959435627</v>
      </c>
      <c r="P19" s="9"/>
    </row>
    <row r="20" spans="1:119" ht="15.75">
      <c r="A20" s="26" t="s">
        <v>56</v>
      </c>
      <c r="B20" s="27"/>
      <c r="C20" s="28"/>
      <c r="D20" s="29">
        <f t="shared" ref="D20:M20" si="8">SUM(D21:D21)</f>
        <v>244212</v>
      </c>
      <c r="E20" s="29">
        <f t="shared" si="8"/>
        <v>0</v>
      </c>
      <c r="F20" s="29">
        <f t="shared" si="8"/>
        <v>0</v>
      </c>
      <c r="G20" s="29">
        <f t="shared" si="8"/>
        <v>0</v>
      </c>
      <c r="H20" s="29">
        <f t="shared" si="8"/>
        <v>0</v>
      </c>
      <c r="I20" s="29">
        <f t="shared" si="8"/>
        <v>129115</v>
      </c>
      <c r="J20" s="29">
        <f t="shared" si="8"/>
        <v>0</v>
      </c>
      <c r="K20" s="29">
        <f t="shared" si="8"/>
        <v>0</v>
      </c>
      <c r="L20" s="29">
        <f t="shared" si="8"/>
        <v>0</v>
      </c>
      <c r="M20" s="29">
        <f t="shared" si="8"/>
        <v>0</v>
      </c>
      <c r="N20" s="29">
        <f t="shared" si="1"/>
        <v>373327</v>
      </c>
      <c r="O20" s="41">
        <f t="shared" si="2"/>
        <v>219.47501469723693</v>
      </c>
      <c r="P20" s="9"/>
    </row>
    <row r="21" spans="1:119" ht="15.75" thickBot="1">
      <c r="A21" s="12"/>
      <c r="B21" s="42">
        <v>581</v>
      </c>
      <c r="C21" s="19" t="s">
        <v>57</v>
      </c>
      <c r="D21" s="43">
        <v>244212</v>
      </c>
      <c r="E21" s="43">
        <v>0</v>
      </c>
      <c r="F21" s="43">
        <v>0</v>
      </c>
      <c r="G21" s="43">
        <v>0</v>
      </c>
      <c r="H21" s="43">
        <v>0</v>
      </c>
      <c r="I21" s="43">
        <v>129115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373327</v>
      </c>
      <c r="O21" s="44">
        <f t="shared" si="2"/>
        <v>219.47501469723693</v>
      </c>
      <c r="P21" s="9"/>
    </row>
    <row r="22" spans="1:119" ht="16.5" thickBot="1">
      <c r="A22" s="13" t="s">
        <v>10</v>
      </c>
      <c r="B22" s="21"/>
      <c r="C22" s="20"/>
      <c r="D22" s="14">
        <f>SUM(D5,D7,D11,D14,D16,D18,D20)</f>
        <v>2404828</v>
      </c>
      <c r="E22" s="14">
        <f t="shared" ref="E22:M22" si="9">SUM(E5,E7,E11,E14,E16,E18,E20)</f>
        <v>284906</v>
      </c>
      <c r="F22" s="14">
        <f t="shared" si="9"/>
        <v>0</v>
      </c>
      <c r="G22" s="14">
        <f t="shared" si="9"/>
        <v>0</v>
      </c>
      <c r="H22" s="14">
        <f t="shared" si="9"/>
        <v>0</v>
      </c>
      <c r="I22" s="14">
        <f t="shared" si="9"/>
        <v>1631227</v>
      </c>
      <c r="J22" s="14">
        <f t="shared" si="9"/>
        <v>0</v>
      </c>
      <c r="K22" s="14">
        <f t="shared" si="9"/>
        <v>0</v>
      </c>
      <c r="L22" s="14">
        <f t="shared" si="9"/>
        <v>0</v>
      </c>
      <c r="M22" s="14">
        <f t="shared" si="9"/>
        <v>0</v>
      </c>
      <c r="N22" s="14">
        <f t="shared" si="1"/>
        <v>4320961</v>
      </c>
      <c r="O22" s="35">
        <f t="shared" si="2"/>
        <v>2540.2475014697238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157" t="s">
        <v>72</v>
      </c>
      <c r="M24" s="157"/>
      <c r="N24" s="157"/>
      <c r="O24" s="39">
        <v>1701</v>
      </c>
    </row>
    <row r="25" spans="1:119">
      <c r="A25" s="158"/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6"/>
    </row>
    <row r="26" spans="1:119" ht="15.75" customHeight="1" thickBot="1">
      <c r="A26" s="159" t="s">
        <v>40</v>
      </c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9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8" fitToHeight="0" orientation="landscape" horizontalDpi="200" verticalDpi="200" r:id="rId1"/>
  <headerFooter>
    <oddFooter>&amp;L&amp;14Office of Economic and Demographic Research&amp;R&amp;14Page &amp;P of &amp;N</oddFooter>
  </headerFooter>
  <ignoredErrors>
    <ignoredError sqref="N17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69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124682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124682</v>
      </c>
      <c r="O5" s="30">
        <f t="shared" ref="O5:O22" si="2">(N5/O$24)</f>
        <v>69.190899001109884</v>
      </c>
      <c r="P5" s="6"/>
    </row>
    <row r="6" spans="1:133">
      <c r="A6" s="12"/>
      <c r="B6" s="42">
        <v>513</v>
      </c>
      <c r="C6" s="19" t="s">
        <v>19</v>
      </c>
      <c r="D6" s="43">
        <v>124682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124682</v>
      </c>
      <c r="O6" s="44">
        <f t="shared" si="2"/>
        <v>69.190899001109884</v>
      </c>
      <c r="P6" s="9"/>
    </row>
    <row r="7" spans="1:133" ht="15.75">
      <c r="A7" s="26" t="s">
        <v>20</v>
      </c>
      <c r="B7" s="27"/>
      <c r="C7" s="28"/>
      <c r="D7" s="29">
        <f t="shared" ref="D7:M7" si="3">SUM(D8:D10)</f>
        <v>596985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596985</v>
      </c>
      <c r="O7" s="41">
        <f t="shared" si="2"/>
        <v>331.29023307436182</v>
      </c>
      <c r="P7" s="10"/>
    </row>
    <row r="8" spans="1:133">
      <c r="A8" s="12"/>
      <c r="B8" s="42">
        <v>521</v>
      </c>
      <c r="C8" s="19" t="s">
        <v>21</v>
      </c>
      <c r="D8" s="43">
        <v>511189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511189</v>
      </c>
      <c r="O8" s="44">
        <f t="shared" si="2"/>
        <v>283.67869034406215</v>
      </c>
      <c r="P8" s="9"/>
    </row>
    <row r="9" spans="1:133">
      <c r="A9" s="12"/>
      <c r="B9" s="42">
        <v>522</v>
      </c>
      <c r="C9" s="19" t="s">
        <v>22</v>
      </c>
      <c r="D9" s="43">
        <v>81915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81915</v>
      </c>
      <c r="O9" s="44">
        <f t="shared" si="2"/>
        <v>45.457824639289676</v>
      </c>
      <c r="P9" s="9"/>
    </row>
    <row r="10" spans="1:133">
      <c r="A10" s="12"/>
      <c r="B10" s="42">
        <v>526</v>
      </c>
      <c r="C10" s="19" t="s">
        <v>23</v>
      </c>
      <c r="D10" s="43">
        <v>3881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3881</v>
      </c>
      <c r="O10" s="44">
        <f t="shared" si="2"/>
        <v>2.1537180910099889</v>
      </c>
      <c r="P10" s="9"/>
    </row>
    <row r="11" spans="1:133" ht="15.75">
      <c r="A11" s="26" t="s">
        <v>24</v>
      </c>
      <c r="B11" s="27"/>
      <c r="C11" s="28"/>
      <c r="D11" s="29">
        <f t="shared" ref="D11:M11" si="4">SUM(D12:D13)</f>
        <v>6751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1629230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1635981</v>
      </c>
      <c r="O11" s="41">
        <f t="shared" si="2"/>
        <v>907.86958934517202</v>
      </c>
      <c r="P11" s="10"/>
    </row>
    <row r="12" spans="1:133">
      <c r="A12" s="12"/>
      <c r="B12" s="42">
        <v>534</v>
      </c>
      <c r="C12" s="19" t="s">
        <v>51</v>
      </c>
      <c r="D12" s="43">
        <v>6751</v>
      </c>
      <c r="E12" s="43">
        <v>0</v>
      </c>
      <c r="F12" s="43">
        <v>0</v>
      </c>
      <c r="G12" s="43">
        <v>0</v>
      </c>
      <c r="H12" s="43">
        <v>0</v>
      </c>
      <c r="I12" s="43">
        <v>251142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257893</v>
      </c>
      <c r="O12" s="44">
        <f t="shared" si="2"/>
        <v>143.11487236403997</v>
      </c>
      <c r="P12" s="9"/>
    </row>
    <row r="13" spans="1:133">
      <c r="A13" s="12"/>
      <c r="B13" s="42">
        <v>536</v>
      </c>
      <c r="C13" s="19" t="s">
        <v>52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1378088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1378088</v>
      </c>
      <c r="O13" s="44">
        <f t="shared" si="2"/>
        <v>764.75471698113211</v>
      </c>
      <c r="P13" s="9"/>
    </row>
    <row r="14" spans="1:133" ht="15.75">
      <c r="A14" s="26" t="s">
        <v>28</v>
      </c>
      <c r="B14" s="27"/>
      <c r="C14" s="28"/>
      <c r="D14" s="29">
        <f t="shared" ref="D14:M14" si="5">SUM(D15:D15)</f>
        <v>119433</v>
      </c>
      <c r="E14" s="29">
        <f t="shared" si="5"/>
        <v>137722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257155</v>
      </c>
      <c r="O14" s="41">
        <f t="shared" si="2"/>
        <v>142.70532741398446</v>
      </c>
      <c r="P14" s="10"/>
    </row>
    <row r="15" spans="1:133">
      <c r="A15" s="12"/>
      <c r="B15" s="42">
        <v>541</v>
      </c>
      <c r="C15" s="19" t="s">
        <v>53</v>
      </c>
      <c r="D15" s="43">
        <v>119433</v>
      </c>
      <c r="E15" s="43">
        <v>137722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257155</v>
      </c>
      <c r="O15" s="44">
        <f t="shared" si="2"/>
        <v>142.70532741398446</v>
      </c>
      <c r="P15" s="9"/>
    </row>
    <row r="16" spans="1:133" ht="15.75">
      <c r="A16" s="26" t="s">
        <v>30</v>
      </c>
      <c r="B16" s="27"/>
      <c r="C16" s="28"/>
      <c r="D16" s="29">
        <f t="shared" ref="D16:M16" si="6">SUM(D17:D17)</f>
        <v>7103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7103</v>
      </c>
      <c r="O16" s="41">
        <f t="shared" si="2"/>
        <v>3.9417314095449503</v>
      </c>
      <c r="P16" s="10"/>
    </row>
    <row r="17" spans="1:119">
      <c r="A17" s="12"/>
      <c r="B17" s="42">
        <v>562</v>
      </c>
      <c r="C17" s="19" t="s">
        <v>54</v>
      </c>
      <c r="D17" s="43">
        <v>7103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7103</v>
      </c>
      <c r="O17" s="44">
        <f t="shared" si="2"/>
        <v>3.9417314095449503</v>
      </c>
      <c r="P17" s="9"/>
    </row>
    <row r="18" spans="1:119" ht="15.75">
      <c r="A18" s="26" t="s">
        <v>32</v>
      </c>
      <c r="B18" s="27"/>
      <c r="C18" s="28"/>
      <c r="D18" s="29">
        <f t="shared" ref="D18:M18" si="7">SUM(D19:D19)</f>
        <v>2055</v>
      </c>
      <c r="E18" s="29">
        <f t="shared" si="7"/>
        <v>176895</v>
      </c>
      <c r="F18" s="29">
        <f t="shared" si="7"/>
        <v>0</v>
      </c>
      <c r="G18" s="29">
        <f t="shared" si="7"/>
        <v>0</v>
      </c>
      <c r="H18" s="29">
        <f t="shared" si="7"/>
        <v>0</v>
      </c>
      <c r="I18" s="29">
        <f t="shared" si="7"/>
        <v>0</v>
      </c>
      <c r="J18" s="29">
        <f t="shared" si="7"/>
        <v>0</v>
      </c>
      <c r="K18" s="29">
        <f t="shared" si="7"/>
        <v>0</v>
      </c>
      <c r="L18" s="29">
        <f t="shared" si="7"/>
        <v>0</v>
      </c>
      <c r="M18" s="29">
        <f t="shared" si="7"/>
        <v>0</v>
      </c>
      <c r="N18" s="29">
        <f t="shared" si="1"/>
        <v>178950</v>
      </c>
      <c r="O18" s="41">
        <f t="shared" si="2"/>
        <v>99.306326304106548</v>
      </c>
      <c r="P18" s="9"/>
    </row>
    <row r="19" spans="1:119">
      <c r="A19" s="12"/>
      <c r="B19" s="42">
        <v>572</v>
      </c>
      <c r="C19" s="19" t="s">
        <v>55</v>
      </c>
      <c r="D19" s="43">
        <v>2055</v>
      </c>
      <c r="E19" s="43">
        <v>176895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178950</v>
      </c>
      <c r="O19" s="44">
        <f t="shared" si="2"/>
        <v>99.306326304106548</v>
      </c>
      <c r="P19" s="9"/>
    </row>
    <row r="20" spans="1:119" ht="15.75">
      <c r="A20" s="26" t="s">
        <v>56</v>
      </c>
      <c r="B20" s="27"/>
      <c r="C20" s="28"/>
      <c r="D20" s="29">
        <f t="shared" ref="D20:M20" si="8">SUM(D21:D21)</f>
        <v>96194</v>
      </c>
      <c r="E20" s="29">
        <f t="shared" si="8"/>
        <v>0</v>
      </c>
      <c r="F20" s="29">
        <f t="shared" si="8"/>
        <v>0</v>
      </c>
      <c r="G20" s="29">
        <f t="shared" si="8"/>
        <v>0</v>
      </c>
      <c r="H20" s="29">
        <f t="shared" si="8"/>
        <v>0</v>
      </c>
      <c r="I20" s="29">
        <f t="shared" si="8"/>
        <v>4210</v>
      </c>
      <c r="J20" s="29">
        <f t="shared" si="8"/>
        <v>0</v>
      </c>
      <c r="K20" s="29">
        <f t="shared" si="8"/>
        <v>0</v>
      </c>
      <c r="L20" s="29">
        <f t="shared" si="8"/>
        <v>0</v>
      </c>
      <c r="M20" s="29">
        <f t="shared" si="8"/>
        <v>0</v>
      </c>
      <c r="N20" s="29">
        <f t="shared" si="1"/>
        <v>100404</v>
      </c>
      <c r="O20" s="41">
        <f t="shared" si="2"/>
        <v>55.718091009988903</v>
      </c>
      <c r="P20" s="9"/>
    </row>
    <row r="21" spans="1:119" ht="15.75" thickBot="1">
      <c r="A21" s="12"/>
      <c r="B21" s="42">
        <v>581</v>
      </c>
      <c r="C21" s="19" t="s">
        <v>57</v>
      </c>
      <c r="D21" s="43">
        <v>96194</v>
      </c>
      <c r="E21" s="43">
        <v>0</v>
      </c>
      <c r="F21" s="43">
        <v>0</v>
      </c>
      <c r="G21" s="43">
        <v>0</v>
      </c>
      <c r="H21" s="43">
        <v>0</v>
      </c>
      <c r="I21" s="43">
        <v>4210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100404</v>
      </c>
      <c r="O21" s="44">
        <f t="shared" si="2"/>
        <v>55.718091009988903</v>
      </c>
      <c r="P21" s="9"/>
    </row>
    <row r="22" spans="1:119" ht="16.5" thickBot="1">
      <c r="A22" s="13" t="s">
        <v>10</v>
      </c>
      <c r="B22" s="21"/>
      <c r="C22" s="20"/>
      <c r="D22" s="14">
        <f>SUM(D5,D7,D11,D14,D16,D18,D20)</f>
        <v>953203</v>
      </c>
      <c r="E22" s="14">
        <f t="shared" ref="E22:M22" si="9">SUM(E5,E7,E11,E14,E16,E18,E20)</f>
        <v>314617</v>
      </c>
      <c r="F22" s="14">
        <f t="shared" si="9"/>
        <v>0</v>
      </c>
      <c r="G22" s="14">
        <f t="shared" si="9"/>
        <v>0</v>
      </c>
      <c r="H22" s="14">
        <f t="shared" si="9"/>
        <v>0</v>
      </c>
      <c r="I22" s="14">
        <f t="shared" si="9"/>
        <v>1633440</v>
      </c>
      <c r="J22" s="14">
        <f t="shared" si="9"/>
        <v>0</v>
      </c>
      <c r="K22" s="14">
        <f t="shared" si="9"/>
        <v>0</v>
      </c>
      <c r="L22" s="14">
        <f t="shared" si="9"/>
        <v>0</v>
      </c>
      <c r="M22" s="14">
        <f t="shared" si="9"/>
        <v>0</v>
      </c>
      <c r="N22" s="14">
        <f t="shared" si="1"/>
        <v>2901260</v>
      </c>
      <c r="O22" s="35">
        <f t="shared" si="2"/>
        <v>1610.0221975582685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157" t="s">
        <v>70</v>
      </c>
      <c r="M24" s="157"/>
      <c r="N24" s="157"/>
      <c r="O24" s="39">
        <v>1802</v>
      </c>
    </row>
    <row r="25" spans="1:119">
      <c r="A25" s="158"/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6"/>
    </row>
    <row r="26" spans="1:119" ht="15.75" customHeight="1" thickBot="1">
      <c r="A26" s="159" t="s">
        <v>40</v>
      </c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9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17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67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120737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120737</v>
      </c>
      <c r="O5" s="30">
        <f t="shared" ref="O5:O22" si="2">(N5/O$24)</f>
        <v>63.780771262546224</v>
      </c>
      <c r="P5" s="6"/>
    </row>
    <row r="6" spans="1:133">
      <c r="A6" s="12"/>
      <c r="B6" s="42">
        <v>513</v>
      </c>
      <c r="C6" s="19" t="s">
        <v>19</v>
      </c>
      <c r="D6" s="43">
        <v>120737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120737</v>
      </c>
      <c r="O6" s="44">
        <f t="shared" si="2"/>
        <v>63.780771262546224</v>
      </c>
      <c r="P6" s="9"/>
    </row>
    <row r="7" spans="1:133" ht="15.75">
      <c r="A7" s="26" t="s">
        <v>20</v>
      </c>
      <c r="B7" s="27"/>
      <c r="C7" s="28"/>
      <c r="D7" s="29">
        <f t="shared" ref="D7:M7" si="3">SUM(D8:D10)</f>
        <v>578015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578015</v>
      </c>
      <c r="O7" s="41">
        <f t="shared" si="2"/>
        <v>305.34337031167462</v>
      </c>
      <c r="P7" s="10"/>
    </row>
    <row r="8" spans="1:133">
      <c r="A8" s="12"/>
      <c r="B8" s="42">
        <v>521</v>
      </c>
      <c r="C8" s="19" t="s">
        <v>21</v>
      </c>
      <c r="D8" s="43">
        <v>485474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485474</v>
      </c>
      <c r="O8" s="44">
        <f t="shared" si="2"/>
        <v>256.45747490755417</v>
      </c>
      <c r="P8" s="9"/>
    </row>
    <row r="9" spans="1:133">
      <c r="A9" s="12"/>
      <c r="B9" s="42">
        <v>522</v>
      </c>
      <c r="C9" s="19" t="s">
        <v>22</v>
      </c>
      <c r="D9" s="43">
        <v>88046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88046</v>
      </c>
      <c r="O9" s="44">
        <f t="shared" si="2"/>
        <v>46.511357633386162</v>
      </c>
      <c r="P9" s="9"/>
    </row>
    <row r="10" spans="1:133">
      <c r="A10" s="12"/>
      <c r="B10" s="42">
        <v>526</v>
      </c>
      <c r="C10" s="19" t="s">
        <v>23</v>
      </c>
      <c r="D10" s="43">
        <v>4495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4495</v>
      </c>
      <c r="O10" s="44">
        <f t="shared" si="2"/>
        <v>2.3745377707342841</v>
      </c>
      <c r="P10" s="9"/>
    </row>
    <row r="11" spans="1:133" ht="15.75">
      <c r="A11" s="26" t="s">
        <v>24</v>
      </c>
      <c r="B11" s="27"/>
      <c r="C11" s="28"/>
      <c r="D11" s="29">
        <f t="shared" ref="D11:M11" si="4">SUM(D12:D13)</f>
        <v>10209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1362430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1372639</v>
      </c>
      <c r="O11" s="41">
        <f t="shared" si="2"/>
        <v>725.11304807184365</v>
      </c>
      <c r="P11" s="10"/>
    </row>
    <row r="12" spans="1:133">
      <c r="A12" s="12"/>
      <c r="B12" s="42">
        <v>534</v>
      </c>
      <c r="C12" s="19" t="s">
        <v>51</v>
      </c>
      <c r="D12" s="43">
        <v>10209</v>
      </c>
      <c r="E12" s="43">
        <v>0</v>
      </c>
      <c r="F12" s="43">
        <v>0</v>
      </c>
      <c r="G12" s="43">
        <v>0</v>
      </c>
      <c r="H12" s="43">
        <v>0</v>
      </c>
      <c r="I12" s="43">
        <v>216096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226305</v>
      </c>
      <c r="O12" s="44">
        <f t="shared" si="2"/>
        <v>119.54833597464342</v>
      </c>
      <c r="P12" s="9"/>
    </row>
    <row r="13" spans="1:133">
      <c r="A13" s="12"/>
      <c r="B13" s="42">
        <v>536</v>
      </c>
      <c r="C13" s="19" t="s">
        <v>52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1146334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1146334</v>
      </c>
      <c r="O13" s="44">
        <f t="shared" si="2"/>
        <v>605.56471209720019</v>
      </c>
      <c r="P13" s="9"/>
    </row>
    <row r="14" spans="1:133" ht="15.75">
      <c r="A14" s="26" t="s">
        <v>28</v>
      </c>
      <c r="B14" s="27"/>
      <c r="C14" s="28"/>
      <c r="D14" s="29">
        <f t="shared" ref="D14:M14" si="5">SUM(D15:D15)</f>
        <v>122254</v>
      </c>
      <c r="E14" s="29">
        <f t="shared" si="5"/>
        <v>126418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248672</v>
      </c>
      <c r="O14" s="41">
        <f t="shared" si="2"/>
        <v>131.36397253037507</v>
      </c>
      <c r="P14" s="10"/>
    </row>
    <row r="15" spans="1:133">
      <c r="A15" s="12"/>
      <c r="B15" s="42">
        <v>541</v>
      </c>
      <c r="C15" s="19" t="s">
        <v>53</v>
      </c>
      <c r="D15" s="43">
        <v>122254</v>
      </c>
      <c r="E15" s="43">
        <v>126418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248672</v>
      </c>
      <c r="O15" s="44">
        <f t="shared" si="2"/>
        <v>131.36397253037507</v>
      </c>
      <c r="P15" s="9"/>
    </row>
    <row r="16" spans="1:133" ht="15.75">
      <c r="A16" s="26" t="s">
        <v>30</v>
      </c>
      <c r="B16" s="27"/>
      <c r="C16" s="28"/>
      <c r="D16" s="29">
        <f t="shared" ref="D16:M16" si="6">SUM(D17:D17)</f>
        <v>6203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6203</v>
      </c>
      <c r="O16" s="41">
        <f t="shared" si="2"/>
        <v>3.2768092974115159</v>
      </c>
      <c r="P16" s="10"/>
    </row>
    <row r="17" spans="1:119">
      <c r="A17" s="12"/>
      <c r="B17" s="42">
        <v>562</v>
      </c>
      <c r="C17" s="19" t="s">
        <v>54</v>
      </c>
      <c r="D17" s="43">
        <v>6203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6203</v>
      </c>
      <c r="O17" s="44">
        <f t="shared" si="2"/>
        <v>3.2768092974115159</v>
      </c>
      <c r="P17" s="9"/>
    </row>
    <row r="18" spans="1:119" ht="15.75">
      <c r="A18" s="26" t="s">
        <v>32</v>
      </c>
      <c r="B18" s="27"/>
      <c r="C18" s="28"/>
      <c r="D18" s="29">
        <f t="shared" ref="D18:M18" si="7">SUM(D19:D19)</f>
        <v>3589</v>
      </c>
      <c r="E18" s="29">
        <f t="shared" si="7"/>
        <v>117605</v>
      </c>
      <c r="F18" s="29">
        <f t="shared" si="7"/>
        <v>0</v>
      </c>
      <c r="G18" s="29">
        <f t="shared" si="7"/>
        <v>0</v>
      </c>
      <c r="H18" s="29">
        <f t="shared" si="7"/>
        <v>0</v>
      </c>
      <c r="I18" s="29">
        <f t="shared" si="7"/>
        <v>0</v>
      </c>
      <c r="J18" s="29">
        <f t="shared" si="7"/>
        <v>0</v>
      </c>
      <c r="K18" s="29">
        <f t="shared" si="7"/>
        <v>0</v>
      </c>
      <c r="L18" s="29">
        <f t="shared" si="7"/>
        <v>0</v>
      </c>
      <c r="M18" s="29">
        <f t="shared" si="7"/>
        <v>0</v>
      </c>
      <c r="N18" s="29">
        <f t="shared" si="1"/>
        <v>121194</v>
      </c>
      <c r="O18" s="41">
        <f t="shared" si="2"/>
        <v>64.022187004754358</v>
      </c>
      <c r="P18" s="9"/>
    </row>
    <row r="19" spans="1:119">
      <c r="A19" s="12"/>
      <c r="B19" s="42">
        <v>572</v>
      </c>
      <c r="C19" s="19" t="s">
        <v>55</v>
      </c>
      <c r="D19" s="43">
        <v>3589</v>
      </c>
      <c r="E19" s="43">
        <v>117605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121194</v>
      </c>
      <c r="O19" s="44">
        <f t="shared" si="2"/>
        <v>64.022187004754358</v>
      </c>
      <c r="P19" s="9"/>
    </row>
    <row r="20" spans="1:119" ht="15.75">
      <c r="A20" s="26" t="s">
        <v>56</v>
      </c>
      <c r="B20" s="27"/>
      <c r="C20" s="28"/>
      <c r="D20" s="29">
        <f t="shared" ref="D20:M20" si="8">SUM(D21:D21)</f>
        <v>75206</v>
      </c>
      <c r="E20" s="29">
        <f t="shared" si="8"/>
        <v>0</v>
      </c>
      <c r="F20" s="29">
        <f t="shared" si="8"/>
        <v>0</v>
      </c>
      <c r="G20" s="29">
        <f t="shared" si="8"/>
        <v>0</v>
      </c>
      <c r="H20" s="29">
        <f t="shared" si="8"/>
        <v>0</v>
      </c>
      <c r="I20" s="29">
        <f t="shared" si="8"/>
        <v>20000</v>
      </c>
      <c r="J20" s="29">
        <f t="shared" si="8"/>
        <v>0</v>
      </c>
      <c r="K20" s="29">
        <f t="shared" si="8"/>
        <v>0</v>
      </c>
      <c r="L20" s="29">
        <f t="shared" si="8"/>
        <v>0</v>
      </c>
      <c r="M20" s="29">
        <f t="shared" si="8"/>
        <v>0</v>
      </c>
      <c r="N20" s="29">
        <f t="shared" si="1"/>
        <v>95206</v>
      </c>
      <c r="O20" s="41">
        <f t="shared" si="2"/>
        <v>50.293713681986269</v>
      </c>
      <c r="P20" s="9"/>
    </row>
    <row r="21" spans="1:119" ht="15.75" thickBot="1">
      <c r="A21" s="12"/>
      <c r="B21" s="42">
        <v>581</v>
      </c>
      <c r="C21" s="19" t="s">
        <v>57</v>
      </c>
      <c r="D21" s="43">
        <v>75206</v>
      </c>
      <c r="E21" s="43">
        <v>0</v>
      </c>
      <c r="F21" s="43">
        <v>0</v>
      </c>
      <c r="G21" s="43">
        <v>0</v>
      </c>
      <c r="H21" s="43">
        <v>0</v>
      </c>
      <c r="I21" s="43">
        <v>20000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95206</v>
      </c>
      <c r="O21" s="44">
        <f t="shared" si="2"/>
        <v>50.293713681986269</v>
      </c>
      <c r="P21" s="9"/>
    </row>
    <row r="22" spans="1:119" ht="16.5" thickBot="1">
      <c r="A22" s="13" t="s">
        <v>10</v>
      </c>
      <c r="B22" s="21"/>
      <c r="C22" s="20"/>
      <c r="D22" s="14">
        <f>SUM(D5,D7,D11,D14,D16,D18,D20)</f>
        <v>916213</v>
      </c>
      <c r="E22" s="14">
        <f t="shared" ref="E22:M22" si="9">SUM(E5,E7,E11,E14,E16,E18,E20)</f>
        <v>244023</v>
      </c>
      <c r="F22" s="14">
        <f t="shared" si="9"/>
        <v>0</v>
      </c>
      <c r="G22" s="14">
        <f t="shared" si="9"/>
        <v>0</v>
      </c>
      <c r="H22" s="14">
        <f t="shared" si="9"/>
        <v>0</v>
      </c>
      <c r="I22" s="14">
        <f t="shared" si="9"/>
        <v>1382430</v>
      </c>
      <c r="J22" s="14">
        <f t="shared" si="9"/>
        <v>0</v>
      </c>
      <c r="K22" s="14">
        <f t="shared" si="9"/>
        <v>0</v>
      </c>
      <c r="L22" s="14">
        <f t="shared" si="9"/>
        <v>0</v>
      </c>
      <c r="M22" s="14">
        <f t="shared" si="9"/>
        <v>0</v>
      </c>
      <c r="N22" s="14">
        <f t="shared" si="1"/>
        <v>2542666</v>
      </c>
      <c r="O22" s="35">
        <f t="shared" si="2"/>
        <v>1343.1938721605916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157" t="s">
        <v>68</v>
      </c>
      <c r="M24" s="157"/>
      <c r="N24" s="157"/>
      <c r="O24" s="39">
        <v>1893</v>
      </c>
    </row>
    <row r="25" spans="1:119">
      <c r="A25" s="158"/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6"/>
    </row>
    <row r="26" spans="1:119" ht="15.75" customHeight="1" thickBot="1">
      <c r="A26" s="159" t="s">
        <v>40</v>
      </c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9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17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65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173252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173252</v>
      </c>
      <c r="O5" s="30">
        <f t="shared" ref="O5:O22" si="2">(N5/O$24)</f>
        <v>90.188443519000515</v>
      </c>
      <c r="P5" s="6"/>
    </row>
    <row r="6" spans="1:133">
      <c r="A6" s="12"/>
      <c r="B6" s="42">
        <v>513</v>
      </c>
      <c r="C6" s="19" t="s">
        <v>19</v>
      </c>
      <c r="D6" s="43">
        <v>173252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173252</v>
      </c>
      <c r="O6" s="44">
        <f t="shared" si="2"/>
        <v>90.188443519000515</v>
      </c>
      <c r="P6" s="9"/>
    </row>
    <row r="7" spans="1:133" ht="15.75">
      <c r="A7" s="26" t="s">
        <v>20</v>
      </c>
      <c r="B7" s="27"/>
      <c r="C7" s="28"/>
      <c r="D7" s="29">
        <f t="shared" ref="D7:M7" si="3">SUM(D8:D10)</f>
        <v>504750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504750</v>
      </c>
      <c r="O7" s="41">
        <f t="shared" si="2"/>
        <v>262.75377407600206</v>
      </c>
      <c r="P7" s="10"/>
    </row>
    <row r="8" spans="1:133">
      <c r="A8" s="12"/>
      <c r="B8" s="42">
        <v>521</v>
      </c>
      <c r="C8" s="19" t="s">
        <v>21</v>
      </c>
      <c r="D8" s="43">
        <v>435031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435031</v>
      </c>
      <c r="O8" s="44">
        <f t="shared" si="2"/>
        <v>226.46069755335762</v>
      </c>
      <c r="P8" s="9"/>
    </row>
    <row r="9" spans="1:133">
      <c r="A9" s="12"/>
      <c r="B9" s="42">
        <v>522</v>
      </c>
      <c r="C9" s="19" t="s">
        <v>22</v>
      </c>
      <c r="D9" s="43">
        <v>65327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65327</v>
      </c>
      <c r="O9" s="44">
        <f t="shared" si="2"/>
        <v>34.006767308693391</v>
      </c>
      <c r="P9" s="9"/>
    </row>
    <row r="10" spans="1:133">
      <c r="A10" s="12"/>
      <c r="B10" s="42">
        <v>526</v>
      </c>
      <c r="C10" s="19" t="s">
        <v>23</v>
      </c>
      <c r="D10" s="43">
        <v>4392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4392</v>
      </c>
      <c r="O10" s="44">
        <f t="shared" si="2"/>
        <v>2.2863092139510672</v>
      </c>
      <c r="P10" s="9"/>
    </row>
    <row r="11" spans="1:133" ht="15.75">
      <c r="A11" s="26" t="s">
        <v>24</v>
      </c>
      <c r="B11" s="27"/>
      <c r="C11" s="28"/>
      <c r="D11" s="29">
        <f t="shared" ref="D11:M11" si="4">SUM(D12:D13)</f>
        <v>12522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1377411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1389933</v>
      </c>
      <c r="O11" s="41">
        <f t="shared" si="2"/>
        <v>723.54659031754295</v>
      </c>
      <c r="P11" s="10"/>
    </row>
    <row r="12" spans="1:133">
      <c r="A12" s="12"/>
      <c r="B12" s="42">
        <v>534</v>
      </c>
      <c r="C12" s="19" t="s">
        <v>51</v>
      </c>
      <c r="D12" s="43">
        <v>12522</v>
      </c>
      <c r="E12" s="43">
        <v>0</v>
      </c>
      <c r="F12" s="43">
        <v>0</v>
      </c>
      <c r="G12" s="43">
        <v>0</v>
      </c>
      <c r="H12" s="43">
        <v>0</v>
      </c>
      <c r="I12" s="43">
        <v>211244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223766</v>
      </c>
      <c r="O12" s="44">
        <f t="shared" si="2"/>
        <v>116.4841228526809</v>
      </c>
      <c r="P12" s="9"/>
    </row>
    <row r="13" spans="1:133">
      <c r="A13" s="12"/>
      <c r="B13" s="42">
        <v>536</v>
      </c>
      <c r="C13" s="19" t="s">
        <v>52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1166167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1166167</v>
      </c>
      <c r="O13" s="44">
        <f t="shared" si="2"/>
        <v>607.06246746486204</v>
      </c>
      <c r="P13" s="9"/>
    </row>
    <row r="14" spans="1:133" ht="15.75">
      <c r="A14" s="26" t="s">
        <v>28</v>
      </c>
      <c r="B14" s="27"/>
      <c r="C14" s="28"/>
      <c r="D14" s="29">
        <f t="shared" ref="D14:M14" si="5">SUM(D15:D15)</f>
        <v>123485</v>
      </c>
      <c r="E14" s="29">
        <f t="shared" si="5"/>
        <v>139387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262872</v>
      </c>
      <c r="O14" s="41">
        <f t="shared" si="2"/>
        <v>136.84122852680895</v>
      </c>
      <c r="P14" s="10"/>
    </row>
    <row r="15" spans="1:133">
      <c r="A15" s="12"/>
      <c r="B15" s="42">
        <v>541</v>
      </c>
      <c r="C15" s="19" t="s">
        <v>53</v>
      </c>
      <c r="D15" s="43">
        <v>123485</v>
      </c>
      <c r="E15" s="43">
        <v>139387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262872</v>
      </c>
      <c r="O15" s="44">
        <f t="shared" si="2"/>
        <v>136.84122852680895</v>
      </c>
      <c r="P15" s="9"/>
    </row>
    <row r="16" spans="1:133" ht="15.75">
      <c r="A16" s="26" t="s">
        <v>30</v>
      </c>
      <c r="B16" s="27"/>
      <c r="C16" s="28"/>
      <c r="D16" s="29">
        <f t="shared" ref="D16:M16" si="6">SUM(D17:D17)</f>
        <v>5509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5509</v>
      </c>
      <c r="O16" s="41">
        <f t="shared" si="2"/>
        <v>2.8677771993753254</v>
      </c>
      <c r="P16" s="10"/>
    </row>
    <row r="17" spans="1:119">
      <c r="A17" s="12"/>
      <c r="B17" s="42">
        <v>562</v>
      </c>
      <c r="C17" s="19" t="s">
        <v>54</v>
      </c>
      <c r="D17" s="43">
        <v>5509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5509</v>
      </c>
      <c r="O17" s="44">
        <f t="shared" si="2"/>
        <v>2.8677771993753254</v>
      </c>
      <c r="P17" s="9"/>
    </row>
    <row r="18" spans="1:119" ht="15.75">
      <c r="A18" s="26" t="s">
        <v>32</v>
      </c>
      <c r="B18" s="27"/>
      <c r="C18" s="28"/>
      <c r="D18" s="29">
        <f t="shared" ref="D18:M18" si="7">SUM(D19:D19)</f>
        <v>3613</v>
      </c>
      <c r="E18" s="29">
        <f t="shared" si="7"/>
        <v>89510</v>
      </c>
      <c r="F18" s="29">
        <f t="shared" si="7"/>
        <v>0</v>
      </c>
      <c r="G18" s="29">
        <f t="shared" si="7"/>
        <v>0</v>
      </c>
      <c r="H18" s="29">
        <f t="shared" si="7"/>
        <v>0</v>
      </c>
      <c r="I18" s="29">
        <f t="shared" si="7"/>
        <v>0</v>
      </c>
      <c r="J18" s="29">
        <f t="shared" si="7"/>
        <v>0</v>
      </c>
      <c r="K18" s="29">
        <f t="shared" si="7"/>
        <v>0</v>
      </c>
      <c r="L18" s="29">
        <f t="shared" si="7"/>
        <v>0</v>
      </c>
      <c r="M18" s="29">
        <f t="shared" si="7"/>
        <v>0</v>
      </c>
      <c r="N18" s="29">
        <f t="shared" si="1"/>
        <v>93123</v>
      </c>
      <c r="O18" s="41">
        <f t="shared" si="2"/>
        <v>48.476314419573136</v>
      </c>
      <c r="P18" s="9"/>
    </row>
    <row r="19" spans="1:119">
      <c r="A19" s="12"/>
      <c r="B19" s="42">
        <v>572</v>
      </c>
      <c r="C19" s="19" t="s">
        <v>55</v>
      </c>
      <c r="D19" s="43">
        <v>3613</v>
      </c>
      <c r="E19" s="43">
        <v>89510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93123</v>
      </c>
      <c r="O19" s="44">
        <f t="shared" si="2"/>
        <v>48.476314419573136</v>
      </c>
      <c r="P19" s="9"/>
    </row>
    <row r="20" spans="1:119" ht="15.75">
      <c r="A20" s="26" t="s">
        <v>56</v>
      </c>
      <c r="B20" s="27"/>
      <c r="C20" s="28"/>
      <c r="D20" s="29">
        <f t="shared" ref="D20:M20" si="8">SUM(D21:D21)</f>
        <v>63161</v>
      </c>
      <c r="E20" s="29">
        <f t="shared" si="8"/>
        <v>0</v>
      </c>
      <c r="F20" s="29">
        <f t="shared" si="8"/>
        <v>0</v>
      </c>
      <c r="G20" s="29">
        <f t="shared" si="8"/>
        <v>0</v>
      </c>
      <c r="H20" s="29">
        <f t="shared" si="8"/>
        <v>0</v>
      </c>
      <c r="I20" s="29">
        <f t="shared" si="8"/>
        <v>0</v>
      </c>
      <c r="J20" s="29">
        <f t="shared" si="8"/>
        <v>0</v>
      </c>
      <c r="K20" s="29">
        <f t="shared" si="8"/>
        <v>0</v>
      </c>
      <c r="L20" s="29">
        <f t="shared" si="8"/>
        <v>0</v>
      </c>
      <c r="M20" s="29">
        <f t="shared" si="8"/>
        <v>0</v>
      </c>
      <c r="N20" s="29">
        <f t="shared" si="1"/>
        <v>63161</v>
      </c>
      <c r="O20" s="41">
        <f t="shared" si="2"/>
        <v>32.879229567933365</v>
      </c>
      <c r="P20" s="9"/>
    </row>
    <row r="21" spans="1:119" ht="15.75" thickBot="1">
      <c r="A21" s="12"/>
      <c r="B21" s="42">
        <v>581</v>
      </c>
      <c r="C21" s="19" t="s">
        <v>57</v>
      </c>
      <c r="D21" s="43">
        <v>63161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63161</v>
      </c>
      <c r="O21" s="44">
        <f t="shared" si="2"/>
        <v>32.879229567933365</v>
      </c>
      <c r="P21" s="9"/>
    </row>
    <row r="22" spans="1:119" ht="16.5" thickBot="1">
      <c r="A22" s="13" t="s">
        <v>10</v>
      </c>
      <c r="B22" s="21"/>
      <c r="C22" s="20"/>
      <c r="D22" s="14">
        <f>SUM(D5,D7,D11,D14,D16,D18,D20)</f>
        <v>886292</v>
      </c>
      <c r="E22" s="14">
        <f t="shared" ref="E22:M22" si="9">SUM(E5,E7,E11,E14,E16,E18,E20)</f>
        <v>228897</v>
      </c>
      <c r="F22" s="14">
        <f t="shared" si="9"/>
        <v>0</v>
      </c>
      <c r="G22" s="14">
        <f t="shared" si="9"/>
        <v>0</v>
      </c>
      <c r="H22" s="14">
        <f t="shared" si="9"/>
        <v>0</v>
      </c>
      <c r="I22" s="14">
        <f t="shared" si="9"/>
        <v>1377411</v>
      </c>
      <c r="J22" s="14">
        <f t="shared" si="9"/>
        <v>0</v>
      </c>
      <c r="K22" s="14">
        <f t="shared" si="9"/>
        <v>0</v>
      </c>
      <c r="L22" s="14">
        <f t="shared" si="9"/>
        <v>0</v>
      </c>
      <c r="M22" s="14">
        <f t="shared" si="9"/>
        <v>0</v>
      </c>
      <c r="N22" s="14">
        <f t="shared" si="1"/>
        <v>2492600</v>
      </c>
      <c r="O22" s="35">
        <f t="shared" si="2"/>
        <v>1297.5533576262364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157" t="s">
        <v>66</v>
      </c>
      <c r="M24" s="157"/>
      <c r="N24" s="157"/>
      <c r="O24" s="39">
        <v>1921</v>
      </c>
    </row>
    <row r="25" spans="1:119">
      <c r="A25" s="158"/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6"/>
    </row>
    <row r="26" spans="1:119" ht="15.75" customHeight="1" thickBot="1">
      <c r="A26" s="159" t="s">
        <v>40</v>
      </c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9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17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135865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135865</v>
      </c>
      <c r="O5" s="30">
        <f t="shared" ref="O5:O22" si="2">(N5/O$24)</f>
        <v>70.505967825635707</v>
      </c>
      <c r="P5" s="6"/>
    </row>
    <row r="6" spans="1:133">
      <c r="A6" s="12"/>
      <c r="B6" s="42">
        <v>513</v>
      </c>
      <c r="C6" s="19" t="s">
        <v>19</v>
      </c>
      <c r="D6" s="43">
        <v>135865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135865</v>
      </c>
      <c r="O6" s="44">
        <f t="shared" si="2"/>
        <v>70.505967825635707</v>
      </c>
      <c r="P6" s="9"/>
    </row>
    <row r="7" spans="1:133" ht="15.75">
      <c r="A7" s="26" t="s">
        <v>20</v>
      </c>
      <c r="B7" s="27"/>
      <c r="C7" s="28"/>
      <c r="D7" s="29">
        <f t="shared" ref="D7:M7" si="3">SUM(D8:D10)</f>
        <v>636032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636032</v>
      </c>
      <c r="O7" s="41">
        <f t="shared" si="2"/>
        <v>330.06331084587441</v>
      </c>
      <c r="P7" s="10"/>
    </row>
    <row r="8" spans="1:133">
      <c r="A8" s="12"/>
      <c r="B8" s="42">
        <v>521</v>
      </c>
      <c r="C8" s="19" t="s">
        <v>21</v>
      </c>
      <c r="D8" s="43">
        <v>577933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577933</v>
      </c>
      <c r="O8" s="44">
        <f t="shared" si="2"/>
        <v>299.9133367929424</v>
      </c>
      <c r="P8" s="9"/>
    </row>
    <row r="9" spans="1:133">
      <c r="A9" s="12"/>
      <c r="B9" s="42">
        <v>522</v>
      </c>
      <c r="C9" s="19" t="s">
        <v>22</v>
      </c>
      <c r="D9" s="43">
        <v>53285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53285</v>
      </c>
      <c r="O9" s="44">
        <f t="shared" si="2"/>
        <v>27.65179034769071</v>
      </c>
      <c r="P9" s="9"/>
    </row>
    <row r="10" spans="1:133">
      <c r="A10" s="12"/>
      <c r="B10" s="42">
        <v>526</v>
      </c>
      <c r="C10" s="19" t="s">
        <v>23</v>
      </c>
      <c r="D10" s="43">
        <v>4814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4814</v>
      </c>
      <c r="O10" s="44">
        <f t="shared" si="2"/>
        <v>2.4981837052413076</v>
      </c>
      <c r="P10" s="9"/>
    </row>
    <row r="11" spans="1:133" ht="15.75">
      <c r="A11" s="26" t="s">
        <v>24</v>
      </c>
      <c r="B11" s="27"/>
      <c r="C11" s="28"/>
      <c r="D11" s="29">
        <f t="shared" ref="D11:M11" si="4">SUM(D12:D13)</f>
        <v>16929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1475886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1492815</v>
      </c>
      <c r="O11" s="41">
        <f t="shared" si="2"/>
        <v>774.68344577062794</v>
      </c>
      <c r="P11" s="10"/>
    </row>
    <row r="12" spans="1:133">
      <c r="A12" s="12"/>
      <c r="B12" s="42">
        <v>534</v>
      </c>
      <c r="C12" s="19" t="s">
        <v>51</v>
      </c>
      <c r="D12" s="43">
        <v>16929</v>
      </c>
      <c r="E12" s="43">
        <v>0</v>
      </c>
      <c r="F12" s="43">
        <v>0</v>
      </c>
      <c r="G12" s="43">
        <v>0</v>
      </c>
      <c r="H12" s="43">
        <v>0</v>
      </c>
      <c r="I12" s="43">
        <v>222164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239093</v>
      </c>
      <c r="O12" s="44">
        <f t="shared" si="2"/>
        <v>124.07524649714583</v>
      </c>
      <c r="P12" s="9"/>
    </row>
    <row r="13" spans="1:133">
      <c r="A13" s="12"/>
      <c r="B13" s="42">
        <v>536</v>
      </c>
      <c r="C13" s="19" t="s">
        <v>52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1253722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1253722</v>
      </c>
      <c r="O13" s="44">
        <f t="shared" si="2"/>
        <v>650.60819927348211</v>
      </c>
      <c r="P13" s="9"/>
    </row>
    <row r="14" spans="1:133" ht="15.75">
      <c r="A14" s="26" t="s">
        <v>28</v>
      </c>
      <c r="B14" s="27"/>
      <c r="C14" s="28"/>
      <c r="D14" s="29">
        <f t="shared" ref="D14:M14" si="5">SUM(D15:D15)</f>
        <v>126116</v>
      </c>
      <c r="E14" s="29">
        <f t="shared" si="5"/>
        <v>111872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237988</v>
      </c>
      <c r="O14" s="41">
        <f t="shared" si="2"/>
        <v>123.5018162947587</v>
      </c>
      <c r="P14" s="10"/>
    </row>
    <row r="15" spans="1:133">
      <c r="A15" s="12"/>
      <c r="B15" s="42">
        <v>541</v>
      </c>
      <c r="C15" s="19" t="s">
        <v>53</v>
      </c>
      <c r="D15" s="43">
        <v>126116</v>
      </c>
      <c r="E15" s="43">
        <v>111872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237988</v>
      </c>
      <c r="O15" s="44">
        <f t="shared" si="2"/>
        <v>123.5018162947587</v>
      </c>
      <c r="P15" s="9"/>
    </row>
    <row r="16" spans="1:133" ht="15.75">
      <c r="A16" s="26" t="s">
        <v>30</v>
      </c>
      <c r="B16" s="27"/>
      <c r="C16" s="28"/>
      <c r="D16" s="29">
        <f t="shared" ref="D16:M16" si="6">SUM(D17:D17)</f>
        <v>5376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5376</v>
      </c>
      <c r="O16" s="41">
        <f t="shared" si="2"/>
        <v>2.7898287493513232</v>
      </c>
      <c r="P16" s="10"/>
    </row>
    <row r="17" spans="1:119">
      <c r="A17" s="12"/>
      <c r="B17" s="42">
        <v>562</v>
      </c>
      <c r="C17" s="19" t="s">
        <v>54</v>
      </c>
      <c r="D17" s="43">
        <v>5376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5376</v>
      </c>
      <c r="O17" s="44">
        <f t="shared" si="2"/>
        <v>2.7898287493513232</v>
      </c>
      <c r="P17" s="9"/>
    </row>
    <row r="18" spans="1:119" ht="15.75">
      <c r="A18" s="26" t="s">
        <v>32</v>
      </c>
      <c r="B18" s="27"/>
      <c r="C18" s="28"/>
      <c r="D18" s="29">
        <f t="shared" ref="D18:M18" si="7">SUM(D19:D19)</f>
        <v>78135</v>
      </c>
      <c r="E18" s="29">
        <f t="shared" si="7"/>
        <v>0</v>
      </c>
      <c r="F18" s="29">
        <f t="shared" si="7"/>
        <v>0</v>
      </c>
      <c r="G18" s="29">
        <f t="shared" si="7"/>
        <v>0</v>
      </c>
      <c r="H18" s="29">
        <f t="shared" si="7"/>
        <v>0</v>
      </c>
      <c r="I18" s="29">
        <f t="shared" si="7"/>
        <v>0</v>
      </c>
      <c r="J18" s="29">
        <f t="shared" si="7"/>
        <v>0</v>
      </c>
      <c r="K18" s="29">
        <f t="shared" si="7"/>
        <v>0</v>
      </c>
      <c r="L18" s="29">
        <f t="shared" si="7"/>
        <v>0</v>
      </c>
      <c r="M18" s="29">
        <f t="shared" si="7"/>
        <v>0</v>
      </c>
      <c r="N18" s="29">
        <f t="shared" si="1"/>
        <v>78135</v>
      </c>
      <c r="O18" s="41">
        <f t="shared" si="2"/>
        <v>40.547483134405809</v>
      </c>
      <c r="P18" s="9"/>
    </row>
    <row r="19" spans="1:119">
      <c r="A19" s="12"/>
      <c r="B19" s="42">
        <v>572</v>
      </c>
      <c r="C19" s="19" t="s">
        <v>55</v>
      </c>
      <c r="D19" s="43">
        <v>78135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78135</v>
      </c>
      <c r="O19" s="44">
        <f t="shared" si="2"/>
        <v>40.547483134405809</v>
      </c>
      <c r="P19" s="9"/>
    </row>
    <row r="20" spans="1:119" ht="15.75">
      <c r="A20" s="26" t="s">
        <v>56</v>
      </c>
      <c r="B20" s="27"/>
      <c r="C20" s="28"/>
      <c r="D20" s="29">
        <f t="shared" ref="D20:M20" si="8">SUM(D21:D21)</f>
        <v>12000</v>
      </c>
      <c r="E20" s="29">
        <f t="shared" si="8"/>
        <v>0</v>
      </c>
      <c r="F20" s="29">
        <f t="shared" si="8"/>
        <v>0</v>
      </c>
      <c r="G20" s="29">
        <f t="shared" si="8"/>
        <v>0</v>
      </c>
      <c r="H20" s="29">
        <f t="shared" si="8"/>
        <v>0</v>
      </c>
      <c r="I20" s="29">
        <f t="shared" si="8"/>
        <v>0</v>
      </c>
      <c r="J20" s="29">
        <f t="shared" si="8"/>
        <v>0</v>
      </c>
      <c r="K20" s="29">
        <f t="shared" si="8"/>
        <v>0</v>
      </c>
      <c r="L20" s="29">
        <f t="shared" si="8"/>
        <v>0</v>
      </c>
      <c r="M20" s="29">
        <f t="shared" si="8"/>
        <v>0</v>
      </c>
      <c r="N20" s="29">
        <f t="shared" si="1"/>
        <v>12000</v>
      </c>
      <c r="O20" s="41">
        <f t="shared" si="2"/>
        <v>6.2272963155163463</v>
      </c>
      <c r="P20" s="9"/>
    </row>
    <row r="21" spans="1:119" ht="15.75" thickBot="1">
      <c r="A21" s="12"/>
      <c r="B21" s="42">
        <v>581</v>
      </c>
      <c r="C21" s="19" t="s">
        <v>57</v>
      </c>
      <c r="D21" s="43">
        <v>12000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12000</v>
      </c>
      <c r="O21" s="44">
        <f t="shared" si="2"/>
        <v>6.2272963155163463</v>
      </c>
      <c r="P21" s="9"/>
    </row>
    <row r="22" spans="1:119" ht="16.5" thickBot="1">
      <c r="A22" s="13" t="s">
        <v>10</v>
      </c>
      <c r="B22" s="21"/>
      <c r="C22" s="20"/>
      <c r="D22" s="14">
        <f>SUM(D5,D7,D11,D14,D16,D18,D20)</f>
        <v>1010453</v>
      </c>
      <c r="E22" s="14">
        <f t="shared" ref="E22:M22" si="9">SUM(E5,E7,E11,E14,E16,E18,E20)</f>
        <v>111872</v>
      </c>
      <c r="F22" s="14">
        <f t="shared" si="9"/>
        <v>0</v>
      </c>
      <c r="G22" s="14">
        <f t="shared" si="9"/>
        <v>0</v>
      </c>
      <c r="H22" s="14">
        <f t="shared" si="9"/>
        <v>0</v>
      </c>
      <c r="I22" s="14">
        <f t="shared" si="9"/>
        <v>1475886</v>
      </c>
      <c r="J22" s="14">
        <f t="shared" si="9"/>
        <v>0</v>
      </c>
      <c r="K22" s="14">
        <f t="shared" si="9"/>
        <v>0</v>
      </c>
      <c r="L22" s="14">
        <f t="shared" si="9"/>
        <v>0</v>
      </c>
      <c r="M22" s="14">
        <f t="shared" si="9"/>
        <v>0</v>
      </c>
      <c r="N22" s="14">
        <f t="shared" si="1"/>
        <v>2598211</v>
      </c>
      <c r="O22" s="35">
        <f t="shared" si="2"/>
        <v>1348.3191489361702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157" t="s">
        <v>64</v>
      </c>
      <c r="M24" s="157"/>
      <c r="N24" s="157"/>
      <c r="O24" s="39">
        <v>1927</v>
      </c>
    </row>
    <row r="25" spans="1:119">
      <c r="A25" s="158"/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6"/>
    </row>
    <row r="26" spans="1:119" ht="15.75" customHeight="1" thickBot="1">
      <c r="A26" s="159" t="s">
        <v>40</v>
      </c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9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17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59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146087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146087</v>
      </c>
      <c r="O5" s="30">
        <f t="shared" ref="O5:O20" si="2">(N5/O$22)</f>
        <v>76.525405971712942</v>
      </c>
      <c r="P5" s="6"/>
    </row>
    <row r="6" spans="1:133">
      <c r="A6" s="12"/>
      <c r="B6" s="42">
        <v>513</v>
      </c>
      <c r="C6" s="19" t="s">
        <v>19</v>
      </c>
      <c r="D6" s="43">
        <v>146087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146087</v>
      </c>
      <c r="O6" s="44">
        <f t="shared" si="2"/>
        <v>76.525405971712942</v>
      </c>
      <c r="P6" s="9"/>
    </row>
    <row r="7" spans="1:133" ht="15.75">
      <c r="A7" s="26" t="s">
        <v>20</v>
      </c>
      <c r="B7" s="27"/>
      <c r="C7" s="28"/>
      <c r="D7" s="29">
        <f t="shared" ref="D7:M7" si="3">SUM(D8:D10)</f>
        <v>570406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570406</v>
      </c>
      <c r="O7" s="41">
        <f t="shared" si="2"/>
        <v>298.79832372970139</v>
      </c>
      <c r="P7" s="10"/>
    </row>
    <row r="8" spans="1:133">
      <c r="A8" s="12"/>
      <c r="B8" s="42">
        <v>521</v>
      </c>
      <c r="C8" s="19" t="s">
        <v>21</v>
      </c>
      <c r="D8" s="43">
        <v>416199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416199</v>
      </c>
      <c r="O8" s="44">
        <f t="shared" si="2"/>
        <v>218.01938187532738</v>
      </c>
      <c r="P8" s="9"/>
    </row>
    <row r="9" spans="1:133">
      <c r="A9" s="12"/>
      <c r="B9" s="42">
        <v>522</v>
      </c>
      <c r="C9" s="19" t="s">
        <v>22</v>
      </c>
      <c r="D9" s="43">
        <v>149833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149833</v>
      </c>
      <c r="O9" s="44">
        <f t="shared" si="2"/>
        <v>78.487689889994755</v>
      </c>
      <c r="P9" s="9"/>
    </row>
    <row r="10" spans="1:133">
      <c r="A10" s="12"/>
      <c r="B10" s="42">
        <v>526</v>
      </c>
      <c r="C10" s="19" t="s">
        <v>23</v>
      </c>
      <c r="D10" s="43">
        <v>4374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4374</v>
      </c>
      <c r="O10" s="44">
        <f t="shared" si="2"/>
        <v>2.2912519643792559</v>
      </c>
      <c r="P10" s="9"/>
    </row>
    <row r="11" spans="1:133" ht="15.75">
      <c r="A11" s="26" t="s">
        <v>24</v>
      </c>
      <c r="B11" s="27"/>
      <c r="C11" s="28"/>
      <c r="D11" s="29">
        <f t="shared" ref="D11:M11" si="4">SUM(D12:D13)</f>
        <v>9824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1370538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1380362</v>
      </c>
      <c r="O11" s="41">
        <f t="shared" si="2"/>
        <v>723.08119434258776</v>
      </c>
      <c r="P11" s="10"/>
    </row>
    <row r="12" spans="1:133">
      <c r="A12" s="12"/>
      <c r="B12" s="42">
        <v>534</v>
      </c>
      <c r="C12" s="19" t="s">
        <v>51</v>
      </c>
      <c r="D12" s="43">
        <v>9824</v>
      </c>
      <c r="E12" s="43">
        <v>0</v>
      </c>
      <c r="F12" s="43">
        <v>0</v>
      </c>
      <c r="G12" s="43">
        <v>0</v>
      </c>
      <c r="H12" s="43">
        <v>0</v>
      </c>
      <c r="I12" s="43">
        <v>217973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227797</v>
      </c>
      <c r="O12" s="44">
        <f t="shared" si="2"/>
        <v>119.32792037716082</v>
      </c>
      <c r="P12" s="9"/>
    </row>
    <row r="13" spans="1:133">
      <c r="A13" s="12"/>
      <c r="B13" s="42">
        <v>536</v>
      </c>
      <c r="C13" s="19" t="s">
        <v>52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1152565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1152565</v>
      </c>
      <c r="O13" s="44">
        <f t="shared" si="2"/>
        <v>603.75327396542696</v>
      </c>
      <c r="P13" s="9"/>
    </row>
    <row r="14" spans="1:133" ht="15.75">
      <c r="A14" s="26" t="s">
        <v>28</v>
      </c>
      <c r="B14" s="27"/>
      <c r="C14" s="28"/>
      <c r="D14" s="29">
        <f t="shared" ref="D14:M14" si="5">SUM(D15:D15)</f>
        <v>170061</v>
      </c>
      <c r="E14" s="29">
        <f t="shared" si="5"/>
        <v>114052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284113</v>
      </c>
      <c r="O14" s="41">
        <f t="shared" si="2"/>
        <v>148.82818229439496</v>
      </c>
      <c r="P14" s="10"/>
    </row>
    <row r="15" spans="1:133">
      <c r="A15" s="12"/>
      <c r="B15" s="42">
        <v>541</v>
      </c>
      <c r="C15" s="19" t="s">
        <v>53</v>
      </c>
      <c r="D15" s="43">
        <v>170061</v>
      </c>
      <c r="E15" s="43">
        <v>114052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284113</v>
      </c>
      <c r="O15" s="44">
        <f t="shared" si="2"/>
        <v>148.82818229439496</v>
      </c>
      <c r="P15" s="9"/>
    </row>
    <row r="16" spans="1:133" ht="15.75">
      <c r="A16" s="26" t="s">
        <v>30</v>
      </c>
      <c r="B16" s="27"/>
      <c r="C16" s="28"/>
      <c r="D16" s="29">
        <f t="shared" ref="D16:M16" si="6">SUM(D17:D17)</f>
        <v>9589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9589</v>
      </c>
      <c r="O16" s="41">
        <f t="shared" si="2"/>
        <v>5.0230487166055529</v>
      </c>
      <c r="P16" s="10"/>
    </row>
    <row r="17" spans="1:119">
      <c r="A17" s="12"/>
      <c r="B17" s="42">
        <v>562</v>
      </c>
      <c r="C17" s="19" t="s">
        <v>54</v>
      </c>
      <c r="D17" s="43">
        <v>9589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9589</v>
      </c>
      <c r="O17" s="44">
        <f t="shared" si="2"/>
        <v>5.0230487166055529</v>
      </c>
      <c r="P17" s="9"/>
    </row>
    <row r="18" spans="1:119" ht="15.75">
      <c r="A18" s="26" t="s">
        <v>32</v>
      </c>
      <c r="B18" s="27"/>
      <c r="C18" s="28"/>
      <c r="D18" s="29">
        <f t="shared" ref="D18:M18" si="7">SUM(D19:D19)</f>
        <v>48771</v>
      </c>
      <c r="E18" s="29">
        <f t="shared" si="7"/>
        <v>0</v>
      </c>
      <c r="F18" s="29">
        <f t="shared" si="7"/>
        <v>0</v>
      </c>
      <c r="G18" s="29">
        <f t="shared" si="7"/>
        <v>0</v>
      </c>
      <c r="H18" s="29">
        <f t="shared" si="7"/>
        <v>0</v>
      </c>
      <c r="I18" s="29">
        <f t="shared" si="7"/>
        <v>0</v>
      </c>
      <c r="J18" s="29">
        <f t="shared" si="7"/>
        <v>0</v>
      </c>
      <c r="K18" s="29">
        <f t="shared" si="7"/>
        <v>0</v>
      </c>
      <c r="L18" s="29">
        <f t="shared" si="7"/>
        <v>0</v>
      </c>
      <c r="M18" s="29">
        <f t="shared" si="7"/>
        <v>0</v>
      </c>
      <c r="N18" s="29">
        <f t="shared" si="1"/>
        <v>48771</v>
      </c>
      <c r="O18" s="41">
        <f t="shared" si="2"/>
        <v>25.547930853850183</v>
      </c>
      <c r="P18" s="9"/>
    </row>
    <row r="19" spans="1:119" ht="15.75" thickBot="1">
      <c r="A19" s="12"/>
      <c r="B19" s="42">
        <v>572</v>
      </c>
      <c r="C19" s="19" t="s">
        <v>55</v>
      </c>
      <c r="D19" s="43">
        <v>48771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48771</v>
      </c>
      <c r="O19" s="44">
        <f t="shared" si="2"/>
        <v>25.547930853850183</v>
      </c>
      <c r="P19" s="9"/>
    </row>
    <row r="20" spans="1:119" ht="16.5" thickBot="1">
      <c r="A20" s="13" t="s">
        <v>10</v>
      </c>
      <c r="B20" s="21"/>
      <c r="C20" s="20"/>
      <c r="D20" s="14">
        <f>SUM(D5,D7,D11,D14,D16,D18)</f>
        <v>954738</v>
      </c>
      <c r="E20" s="14">
        <f t="shared" ref="E20:M20" si="8">SUM(E5,E7,E11,E14,E16,E18)</f>
        <v>114052</v>
      </c>
      <c r="F20" s="14">
        <f t="shared" si="8"/>
        <v>0</v>
      </c>
      <c r="G20" s="14">
        <f t="shared" si="8"/>
        <v>0</v>
      </c>
      <c r="H20" s="14">
        <f t="shared" si="8"/>
        <v>0</v>
      </c>
      <c r="I20" s="14">
        <f t="shared" si="8"/>
        <v>1370538</v>
      </c>
      <c r="J20" s="14">
        <f t="shared" si="8"/>
        <v>0</v>
      </c>
      <c r="K20" s="14">
        <f t="shared" si="8"/>
        <v>0</v>
      </c>
      <c r="L20" s="14">
        <f t="shared" si="8"/>
        <v>0</v>
      </c>
      <c r="M20" s="14">
        <f t="shared" si="8"/>
        <v>0</v>
      </c>
      <c r="N20" s="14">
        <f t="shared" si="1"/>
        <v>2439328</v>
      </c>
      <c r="O20" s="35">
        <f t="shared" si="2"/>
        <v>1277.8040859088528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157" t="s">
        <v>60</v>
      </c>
      <c r="M22" s="157"/>
      <c r="N22" s="157"/>
      <c r="O22" s="39">
        <v>1909</v>
      </c>
    </row>
    <row r="23" spans="1:119">
      <c r="A23" s="158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6"/>
    </row>
    <row r="24" spans="1:119" ht="15.75" customHeight="1" thickBot="1">
      <c r="A24" s="159" t="s">
        <v>40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9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1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2024-11-21T19:40:57Z</cp:lastPrinted>
  <dcterms:created xsi:type="dcterms:W3CDTF">2000-08-31T21:26:31Z</dcterms:created>
  <dcterms:modified xsi:type="dcterms:W3CDTF">2024-11-21T19:41:19Z</dcterms:modified>
</cp:coreProperties>
</file>