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7" documentId="11_BAE785CBB5E763C91AFB4137522F309AB666EE6B" xr6:coauthVersionLast="47" xr6:coauthVersionMax="47" xr10:uidLastSave="{492B9D06-E9D4-464E-8E23-C15AC0A18D2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7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'2008'!$A$1:$O$37</definedName>
    <definedName name="_xlnm.Print_Area" localSheetId="14">'2009'!$A$1:$O$40</definedName>
    <definedName name="_xlnm.Print_Area" localSheetId="13">'2010'!$A$1:$O$40</definedName>
    <definedName name="_xlnm.Print_Area" localSheetId="12">'2011'!$A$1:$O$42</definedName>
    <definedName name="_xlnm.Print_Area" localSheetId="11">'2012'!$A$1:$O$41</definedName>
    <definedName name="_xlnm.Print_Area" localSheetId="10">'2013'!$A$1:$O$40</definedName>
    <definedName name="_xlnm.Print_Area" localSheetId="9">'2014'!$A$1:$O$40</definedName>
    <definedName name="_xlnm.Print_Area" localSheetId="8">'2015'!$A$1:$O$287</definedName>
    <definedName name="_xlnm.Print_Area" localSheetId="7">'2016'!$A$1:$O$38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'2020'!$A$1:$O$44</definedName>
    <definedName name="_xlnm.Print_Area" localSheetId="2">'2021'!$A$1:$P$42</definedName>
    <definedName name="_xlnm.Print_Area" localSheetId="1">'2022'!$A$1:$P$43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9" l="1"/>
  <c r="F41" i="49"/>
  <c r="G41" i="49"/>
  <c r="H41" i="49"/>
  <c r="I41" i="49"/>
  <c r="J41" i="49"/>
  <c r="K41" i="49"/>
  <c r="L41" i="49"/>
  <c r="M41" i="49"/>
  <c r="N41" i="49"/>
  <c r="D41" i="49"/>
  <c r="O40" i="49"/>
  <c r="P40" i="49" s="1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F39" i="48"/>
  <c r="G39" i="48"/>
  <c r="O38" i="48"/>
  <c r="P38" i="48" s="1"/>
  <c r="O37" i="48"/>
  <c r="P37" i="48" s="1"/>
  <c r="O36" i="48"/>
  <c r="P36" i="48"/>
  <c r="O35" i="48"/>
  <c r="P35" i="48"/>
  <c r="O34" i="48"/>
  <c r="P34" i="48"/>
  <c r="N33" i="48"/>
  <c r="M33" i="48"/>
  <c r="L33" i="48"/>
  <c r="K33" i="48"/>
  <c r="J33" i="48"/>
  <c r="I33" i="48"/>
  <c r="H33" i="48"/>
  <c r="G33" i="48"/>
  <c r="F33" i="48"/>
  <c r="E33" i="48"/>
  <c r="D33" i="48"/>
  <c r="O33" i="48" s="1"/>
  <c r="P33" i="48" s="1"/>
  <c r="O32" i="48"/>
  <c r="P32" i="48" s="1"/>
  <c r="O31" i="48"/>
  <c r="P31" i="48"/>
  <c r="N30" i="48"/>
  <c r="M30" i="48"/>
  <c r="L30" i="48"/>
  <c r="K30" i="48"/>
  <c r="J30" i="48"/>
  <c r="I30" i="48"/>
  <c r="H30" i="48"/>
  <c r="G30" i="48"/>
  <c r="F30" i="48"/>
  <c r="E30" i="48"/>
  <c r="O30" i="48" s="1"/>
  <c r="P30" i="48" s="1"/>
  <c r="D30" i="48"/>
  <c r="O29" i="48"/>
  <c r="P29" i="48"/>
  <c r="O28" i="48"/>
  <c r="P28" i="48"/>
  <c r="N27" i="48"/>
  <c r="M27" i="48"/>
  <c r="L27" i="48"/>
  <c r="K27" i="48"/>
  <c r="J27" i="48"/>
  <c r="I27" i="48"/>
  <c r="H27" i="48"/>
  <c r="G27" i="48"/>
  <c r="F27" i="48"/>
  <c r="E27" i="48"/>
  <c r="D27" i="48"/>
  <c r="D39" i="48" s="1"/>
  <c r="O26" i="48"/>
  <c r="P26" i="48" s="1"/>
  <c r="O25" i="48"/>
  <c r="P25" i="48"/>
  <c r="O24" i="48"/>
  <c r="P24" i="48"/>
  <c r="O23" i="48"/>
  <c r="P23" i="48"/>
  <c r="O22" i="48"/>
  <c r="P22" i="48"/>
  <c r="O21" i="48"/>
  <c r="P21" i="48" s="1"/>
  <c r="O20" i="48"/>
  <c r="P20" i="48"/>
  <c r="N19" i="48"/>
  <c r="M19" i="48"/>
  <c r="L19" i="48"/>
  <c r="K19" i="48"/>
  <c r="J19" i="48"/>
  <c r="I19" i="48"/>
  <c r="H19" i="48"/>
  <c r="G19" i="48"/>
  <c r="F19" i="48"/>
  <c r="E19" i="48"/>
  <c r="O19" i="48" s="1"/>
  <c r="P19" i="48" s="1"/>
  <c r="D19" i="48"/>
  <c r="O18" i="48"/>
  <c r="P18" i="48"/>
  <c r="O17" i="48"/>
  <c r="P17" i="48"/>
  <c r="O16" i="48"/>
  <c r="P16" i="48" s="1"/>
  <c r="O15" i="48"/>
  <c r="P15" i="48" s="1"/>
  <c r="O14" i="48"/>
  <c r="P14" i="48"/>
  <c r="N13" i="48"/>
  <c r="M13" i="48"/>
  <c r="L13" i="48"/>
  <c r="K13" i="48"/>
  <c r="J13" i="48"/>
  <c r="J39" i="48" s="1"/>
  <c r="I13" i="48"/>
  <c r="I39" i="48" s="1"/>
  <c r="H13" i="48"/>
  <c r="H39" i="48" s="1"/>
  <c r="G13" i="48"/>
  <c r="F13" i="48"/>
  <c r="O13" i="48" s="1"/>
  <c r="P13" i="48" s="1"/>
  <c r="E13" i="48"/>
  <c r="D13" i="48"/>
  <c r="O12" i="48"/>
  <c r="P12" i="48"/>
  <c r="O11" i="48"/>
  <c r="P11" i="48"/>
  <c r="O10" i="48"/>
  <c r="P10" i="48" s="1"/>
  <c r="O9" i="48"/>
  <c r="P9" i="48"/>
  <c r="O8" i="48"/>
  <c r="P8" i="48" s="1"/>
  <c r="O7" i="48"/>
  <c r="P7" i="48"/>
  <c r="O6" i="48"/>
  <c r="P6" i="48"/>
  <c r="N5" i="48"/>
  <c r="N39" i="48" s="1"/>
  <c r="M5" i="48"/>
  <c r="M39" i="48" s="1"/>
  <c r="L5" i="48"/>
  <c r="L39" i="48" s="1"/>
  <c r="K5" i="48"/>
  <c r="K39" i="48" s="1"/>
  <c r="J5" i="48"/>
  <c r="I5" i="48"/>
  <c r="H5" i="48"/>
  <c r="G5" i="48"/>
  <c r="F5" i="48"/>
  <c r="E5" i="48"/>
  <c r="E39" i="48" s="1"/>
  <c r="D5" i="48"/>
  <c r="O282" i="47"/>
  <c r="N282" i="47"/>
  <c r="N281" i="47"/>
  <c r="O281" i="47" s="1"/>
  <c r="N280" i="47"/>
  <c r="O280" i="47"/>
  <c r="N279" i="47"/>
  <c r="O279" i="47" s="1"/>
  <c r="N278" i="47"/>
  <c r="O278" i="47" s="1"/>
  <c r="N277" i="47"/>
  <c r="O277" i="47"/>
  <c r="O276" i="47"/>
  <c r="N276" i="47"/>
  <c r="N275" i="47"/>
  <c r="O275" i="47" s="1"/>
  <c r="N274" i="47"/>
  <c r="O274" i="47"/>
  <c r="O273" i="47"/>
  <c r="N273" i="47"/>
  <c r="O272" i="47"/>
  <c r="N272" i="47"/>
  <c r="N271" i="47"/>
  <c r="O271" i="47"/>
  <c r="N270" i="47"/>
  <c r="O270" i="47" s="1"/>
  <c r="N269" i="47"/>
  <c r="O269" i="47" s="1"/>
  <c r="N268" i="47"/>
  <c r="O268" i="47"/>
  <c r="N267" i="47"/>
  <c r="O267" i="47" s="1"/>
  <c r="O266" i="47"/>
  <c r="N266" i="47"/>
  <c r="N265" i="47"/>
  <c r="O265" i="47"/>
  <c r="N264" i="47"/>
  <c r="O264" i="47" s="1"/>
  <c r="M263" i="47"/>
  <c r="L263" i="47"/>
  <c r="K263" i="47"/>
  <c r="J263" i="47"/>
  <c r="I263" i="47"/>
  <c r="H263" i="47"/>
  <c r="G263" i="47"/>
  <c r="F263" i="47"/>
  <c r="E263" i="47"/>
  <c r="D263" i="47"/>
  <c r="N263" i="47"/>
  <c r="O263" i="47"/>
  <c r="N262" i="47"/>
  <c r="O262" i="47" s="1"/>
  <c r="N261" i="47"/>
  <c r="O261" i="47" s="1"/>
  <c r="N260" i="47"/>
  <c r="O260" i="47" s="1"/>
  <c r="N259" i="47"/>
  <c r="O259" i="47" s="1"/>
  <c r="N258" i="47"/>
  <c r="O258" i="47" s="1"/>
  <c r="O257" i="47"/>
  <c r="N257" i="47"/>
  <c r="N256" i="47"/>
  <c r="O256" i="47" s="1"/>
  <c r="N255" i="47"/>
  <c r="O255" i="47"/>
  <c r="N254" i="47"/>
  <c r="O254" i="47" s="1"/>
  <c r="N253" i="47"/>
  <c r="O253" i="47" s="1"/>
  <c r="N252" i="47"/>
  <c r="O252" i="47"/>
  <c r="O251" i="47"/>
  <c r="N251" i="47"/>
  <c r="N250" i="47"/>
  <c r="O250" i="47" s="1"/>
  <c r="M249" i="47"/>
  <c r="L249" i="47"/>
  <c r="K249" i="47"/>
  <c r="N249" i="47" s="1"/>
  <c r="O249" i="47" s="1"/>
  <c r="J249" i="47"/>
  <c r="I249" i="47"/>
  <c r="H249" i="47"/>
  <c r="G249" i="47"/>
  <c r="F249" i="47"/>
  <c r="E249" i="47"/>
  <c r="D249" i="47"/>
  <c r="N248" i="47"/>
  <c r="O248" i="47"/>
  <c r="N247" i="47"/>
  <c r="O247" i="47" s="1"/>
  <c r="O246" i="47"/>
  <c r="N246" i="47"/>
  <c r="N245" i="47"/>
  <c r="O245" i="47"/>
  <c r="N244" i="47"/>
  <c r="O244" i="47" s="1"/>
  <c r="O243" i="47"/>
  <c r="N243" i="47"/>
  <c r="N242" i="47"/>
  <c r="O242" i="47" s="1"/>
  <c r="N241" i="47"/>
  <c r="O241" i="47" s="1"/>
  <c r="N240" i="47"/>
  <c r="O240" i="47" s="1"/>
  <c r="N239" i="47"/>
  <c r="O239" i="47"/>
  <c r="N238" i="47"/>
  <c r="O238" i="47" s="1"/>
  <c r="N237" i="47"/>
  <c r="O237" i="47" s="1"/>
  <c r="N236" i="47"/>
  <c r="O236" i="47" s="1"/>
  <c r="N235" i="47"/>
  <c r="O235" i="47" s="1"/>
  <c r="N234" i="47"/>
  <c r="O234" i="47" s="1"/>
  <c r="N233" i="47"/>
  <c r="O233" i="47" s="1"/>
  <c r="O232" i="47"/>
  <c r="N232" i="47"/>
  <c r="M231" i="47"/>
  <c r="L231" i="47"/>
  <c r="K231" i="47"/>
  <c r="J231" i="47"/>
  <c r="I231" i="47"/>
  <c r="H231" i="47"/>
  <c r="G231" i="47"/>
  <c r="F231" i="47"/>
  <c r="N231" i="47" s="1"/>
  <c r="O231" i="47" s="1"/>
  <c r="E231" i="47"/>
  <c r="D231" i="47"/>
  <c r="N230" i="47"/>
  <c r="O230" i="47" s="1"/>
  <c r="N229" i="47"/>
  <c r="O229" i="47"/>
  <c r="O228" i="47"/>
  <c r="N228" i="47"/>
  <c r="O227" i="47"/>
  <c r="N227" i="47"/>
  <c r="N226" i="47"/>
  <c r="O226" i="47"/>
  <c r="N225" i="47"/>
  <c r="O225" i="47" s="1"/>
  <c r="N224" i="47"/>
  <c r="O224" i="47" s="1"/>
  <c r="N223" i="47"/>
  <c r="O223" i="47"/>
  <c r="N222" i="47"/>
  <c r="O222" i="47" s="1"/>
  <c r="O221" i="47"/>
  <c r="N221" i="47"/>
  <c r="N220" i="47"/>
  <c r="O220" i="47"/>
  <c r="N219" i="47"/>
  <c r="O219" i="47" s="1"/>
  <c r="O218" i="47"/>
  <c r="N218" i="47"/>
  <c r="N217" i="47"/>
  <c r="O217" i="47" s="1"/>
  <c r="N216" i="47"/>
  <c r="O216" i="47" s="1"/>
  <c r="N215" i="47"/>
  <c r="O215" i="47" s="1"/>
  <c r="N214" i="47"/>
  <c r="O214" i="47"/>
  <c r="N213" i="47"/>
  <c r="O213" i="47" s="1"/>
  <c r="N212" i="47"/>
  <c r="O212" i="47" s="1"/>
  <c r="N211" i="47"/>
  <c r="O211" i="47" s="1"/>
  <c r="N210" i="47"/>
  <c r="O210" i="47" s="1"/>
  <c r="N209" i="47"/>
  <c r="O209" i="47" s="1"/>
  <c r="N208" i="47"/>
  <c r="O208" i="47" s="1"/>
  <c r="O207" i="47"/>
  <c r="N207" i="47"/>
  <c r="N206" i="47"/>
  <c r="O206" i="47" s="1"/>
  <c r="N205" i="47"/>
  <c r="O205" i="47"/>
  <c r="N204" i="47"/>
  <c r="O204" i="47" s="1"/>
  <c r="N203" i="47"/>
  <c r="O203" i="47" s="1"/>
  <c r="N202" i="47"/>
  <c r="O202" i="47"/>
  <c r="O201" i="47"/>
  <c r="N201" i="47"/>
  <c r="N200" i="47"/>
  <c r="O200" i="47" s="1"/>
  <c r="N199" i="47"/>
  <c r="O199" i="47"/>
  <c r="O198" i="47"/>
  <c r="N198" i="47"/>
  <c r="O197" i="47"/>
  <c r="N197" i="47"/>
  <c r="N196" i="47"/>
  <c r="O196" i="47"/>
  <c r="N195" i="47"/>
  <c r="O195" i="47" s="1"/>
  <c r="N194" i="47"/>
  <c r="O194" i="47" s="1"/>
  <c r="N193" i="47"/>
  <c r="O193" i="47"/>
  <c r="N192" i="47"/>
  <c r="O192" i="47" s="1"/>
  <c r="O191" i="47"/>
  <c r="N191" i="47"/>
  <c r="N190" i="47"/>
  <c r="O190" i="47"/>
  <c r="N189" i="47"/>
  <c r="O189" i="47" s="1"/>
  <c r="O188" i="47"/>
  <c r="N188" i="47"/>
  <c r="N187" i="47"/>
  <c r="O187" i="47" s="1"/>
  <c r="N186" i="47"/>
  <c r="O186" i="47" s="1"/>
  <c r="N185" i="47"/>
  <c r="O185" i="47" s="1"/>
  <c r="N184" i="47"/>
  <c r="O184" i="47"/>
  <c r="N183" i="47"/>
  <c r="O183" i="47" s="1"/>
  <c r="N182" i="47"/>
  <c r="O182" i="47" s="1"/>
  <c r="N181" i="47"/>
  <c r="O181" i="47" s="1"/>
  <c r="N180" i="47"/>
  <c r="O180" i="47" s="1"/>
  <c r="N179" i="47"/>
  <c r="O179" i="47" s="1"/>
  <c r="N178" i="47"/>
  <c r="O178" i="47" s="1"/>
  <c r="O177" i="47"/>
  <c r="N177" i="47"/>
  <c r="N176" i="47"/>
  <c r="O176" i="47" s="1"/>
  <c r="N175" i="47"/>
  <c r="O175" i="47"/>
  <c r="N174" i="47"/>
  <c r="O174" i="47" s="1"/>
  <c r="N173" i="47"/>
  <c r="O173" i="47" s="1"/>
  <c r="N172" i="47"/>
  <c r="O172" i="47"/>
  <c r="O171" i="47"/>
  <c r="N171" i="47"/>
  <c r="N170" i="47"/>
  <c r="O170" i="47" s="1"/>
  <c r="N169" i="47"/>
  <c r="O169" i="47"/>
  <c r="O168" i="47"/>
  <c r="N168" i="47"/>
  <c r="O167" i="47"/>
  <c r="N167" i="47"/>
  <c r="N166" i="47"/>
  <c r="O166" i="47"/>
  <c r="N165" i="47"/>
  <c r="O165" i="47" s="1"/>
  <c r="N164" i="47"/>
  <c r="O164" i="47" s="1"/>
  <c r="N163" i="47"/>
  <c r="O163" i="47"/>
  <c r="N162" i="47"/>
  <c r="O162" i="47" s="1"/>
  <c r="O161" i="47"/>
  <c r="N161" i="47"/>
  <c r="N160" i="47"/>
  <c r="O160" i="47"/>
  <c r="N159" i="47"/>
  <c r="O159" i="47" s="1"/>
  <c r="O158" i="47"/>
  <c r="N158" i="47"/>
  <c r="N157" i="47"/>
  <c r="O157" i="47" s="1"/>
  <c r="N156" i="47"/>
  <c r="O156" i="47" s="1"/>
  <c r="N155" i="47"/>
  <c r="O155" i="47" s="1"/>
  <c r="N154" i="47"/>
  <c r="O154" i="47"/>
  <c r="N153" i="47"/>
  <c r="O153" i="47" s="1"/>
  <c r="N152" i="47"/>
  <c r="O152" i="47" s="1"/>
  <c r="N151" i="47"/>
  <c r="O151" i="47" s="1"/>
  <c r="N150" i="47"/>
  <c r="O150" i="47" s="1"/>
  <c r="N149" i="47"/>
  <c r="O149" i="47" s="1"/>
  <c r="N148" i="47"/>
  <c r="O148" i="47" s="1"/>
  <c r="O147" i="47"/>
  <c r="N147" i="47"/>
  <c r="N146" i="47"/>
  <c r="O146" i="47" s="1"/>
  <c r="N145" i="47"/>
  <c r="O145" i="47"/>
  <c r="N144" i="47"/>
  <c r="O144" i="47" s="1"/>
  <c r="N143" i="47"/>
  <c r="O143" i="47" s="1"/>
  <c r="N142" i="47"/>
  <c r="O142" i="47"/>
  <c r="O141" i="47"/>
  <c r="N141" i="47"/>
  <c r="N140" i="47"/>
  <c r="O140" i="47" s="1"/>
  <c r="N139" i="47"/>
  <c r="O139" i="47"/>
  <c r="O138" i="47"/>
  <c r="N138" i="47"/>
  <c r="O137" i="47"/>
  <c r="N137" i="47"/>
  <c r="M136" i="47"/>
  <c r="L136" i="47"/>
  <c r="K136" i="47"/>
  <c r="J136" i="47"/>
  <c r="I136" i="47"/>
  <c r="H136" i="47"/>
  <c r="G136" i="47"/>
  <c r="F136" i="47"/>
  <c r="N136" i="47" s="1"/>
  <c r="O136" i="47" s="1"/>
  <c r="E136" i="47"/>
  <c r="D136" i="47"/>
  <c r="N135" i="47"/>
  <c r="O135" i="47"/>
  <c r="N134" i="47"/>
  <c r="O134" i="47" s="1"/>
  <c r="O133" i="47"/>
  <c r="N133" i="47"/>
  <c r="N132" i="47"/>
  <c r="O132" i="47" s="1"/>
  <c r="N131" i="47"/>
  <c r="O131" i="47" s="1"/>
  <c r="N130" i="47"/>
  <c r="O130" i="47" s="1"/>
  <c r="N129" i="47"/>
  <c r="O129" i="47"/>
  <c r="N128" i="47"/>
  <c r="O128" i="47" s="1"/>
  <c r="N127" i="47"/>
  <c r="O127" i="47" s="1"/>
  <c r="N126" i="47"/>
  <c r="O126" i="47" s="1"/>
  <c r="N125" i="47"/>
  <c r="O125" i="47" s="1"/>
  <c r="N124" i="47"/>
  <c r="O124" i="47" s="1"/>
  <c r="N123" i="47"/>
  <c r="O123" i="47" s="1"/>
  <c r="O122" i="47"/>
  <c r="N122" i="47"/>
  <c r="N121" i="47"/>
  <c r="O121" i="47" s="1"/>
  <c r="N120" i="47"/>
  <c r="O120" i="47"/>
  <c r="N119" i="47"/>
  <c r="O119" i="47" s="1"/>
  <c r="N118" i="47"/>
  <c r="O118" i="47" s="1"/>
  <c r="N117" i="47"/>
  <c r="O117" i="47"/>
  <c r="O116" i="47"/>
  <c r="N116" i="47"/>
  <c r="N115" i="47"/>
  <c r="O115" i="47" s="1"/>
  <c r="N114" i="47"/>
  <c r="O114" i="47"/>
  <c r="O113" i="47"/>
  <c r="N113" i="47"/>
  <c r="O112" i="47"/>
  <c r="N112" i="47"/>
  <c r="N111" i="47"/>
  <c r="O111" i="47"/>
  <c r="N110" i="47"/>
  <c r="O110" i="47" s="1"/>
  <c r="N109" i="47"/>
  <c r="O109" i="47" s="1"/>
  <c r="N108" i="47"/>
  <c r="O108" i="47"/>
  <c r="N107" i="47"/>
  <c r="O107" i="47" s="1"/>
  <c r="O106" i="47"/>
  <c r="N106" i="47"/>
  <c r="N105" i="47"/>
  <c r="O105" i="47"/>
  <c r="N104" i="47"/>
  <c r="O104" i="47" s="1"/>
  <c r="O103" i="47"/>
  <c r="N103" i="47"/>
  <c r="N102" i="47"/>
  <c r="O102" i="47" s="1"/>
  <c r="N101" i="47"/>
  <c r="O101" i="47" s="1"/>
  <c r="N100" i="47"/>
  <c r="O100" i="47" s="1"/>
  <c r="N99" i="47"/>
  <c r="O99" i="47"/>
  <c r="N98" i="47"/>
  <c r="O98" i="47" s="1"/>
  <c r="N97" i="47"/>
  <c r="O97" i="47" s="1"/>
  <c r="N96" i="47"/>
  <c r="O96" i="47" s="1"/>
  <c r="N95" i="47"/>
  <c r="O95" i="47" s="1"/>
  <c r="N94" i="47"/>
  <c r="O94" i="47" s="1"/>
  <c r="N93" i="47"/>
  <c r="O93" i="47" s="1"/>
  <c r="O92" i="47"/>
  <c r="N92" i="47"/>
  <c r="N91" i="47"/>
  <c r="O91" i="47" s="1"/>
  <c r="N90" i="47"/>
  <c r="O90" i="47"/>
  <c r="N89" i="47"/>
  <c r="O89" i="47" s="1"/>
  <c r="N88" i="47"/>
  <c r="O88" i="47" s="1"/>
  <c r="N87" i="47"/>
  <c r="O87" i="47"/>
  <c r="O86" i="47"/>
  <c r="N86" i="47"/>
  <c r="N85" i="47"/>
  <c r="O85" i="47" s="1"/>
  <c r="N84" i="47"/>
  <c r="O84" i="47"/>
  <c r="O83" i="47"/>
  <c r="N83" i="47"/>
  <c r="O82" i="47"/>
  <c r="N82" i="47"/>
  <c r="N81" i="47"/>
  <c r="O81" i="47"/>
  <c r="N80" i="47"/>
  <c r="O80" i="47" s="1"/>
  <c r="N79" i="47"/>
  <c r="O79" i="47" s="1"/>
  <c r="N78" i="47"/>
  <c r="O78" i="47"/>
  <c r="N77" i="47"/>
  <c r="O77" i="47" s="1"/>
  <c r="O76" i="47"/>
  <c r="N76" i="47"/>
  <c r="N75" i="47"/>
  <c r="O75" i="47"/>
  <c r="N74" i="47"/>
  <c r="O74" i="47" s="1"/>
  <c r="O73" i="47"/>
  <c r="N73" i="47"/>
  <c r="N72" i="47"/>
  <c r="O72" i="47" s="1"/>
  <c r="N71" i="47"/>
  <c r="O71" i="47" s="1"/>
  <c r="N70" i="47"/>
  <c r="O70" i="47" s="1"/>
  <c r="N69" i="47"/>
  <c r="O69" i="47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O62" i="47"/>
  <c r="N62" i="47"/>
  <c r="N61" i="47"/>
  <c r="O61" i="47" s="1"/>
  <c r="N60" i="47"/>
  <c r="O60" i="47"/>
  <c r="N59" i="47"/>
  <c r="O59" i="47" s="1"/>
  <c r="N58" i="47"/>
  <c r="O58" i="47" s="1"/>
  <c r="N57" i="47"/>
  <c r="O57" i="47"/>
  <c r="O56" i="47"/>
  <c r="N56" i="47"/>
  <c r="N55" i="47"/>
  <c r="O55" i="47" s="1"/>
  <c r="N54" i="47"/>
  <c r="O54" i="47"/>
  <c r="O53" i="47"/>
  <c r="N53" i="47"/>
  <c r="O52" i="47"/>
  <c r="N52" i="47"/>
  <c r="M51" i="47"/>
  <c r="L51" i="47"/>
  <c r="K51" i="47"/>
  <c r="J51" i="47"/>
  <c r="I51" i="47"/>
  <c r="I283" i="47" s="1"/>
  <c r="H51" i="47"/>
  <c r="H283" i="47" s="1"/>
  <c r="G51" i="47"/>
  <c r="N51" i="47" s="1"/>
  <c r="O51" i="47" s="1"/>
  <c r="F51" i="47"/>
  <c r="E51" i="47"/>
  <c r="D51" i="47"/>
  <c r="N50" i="47"/>
  <c r="O50" i="47"/>
  <c r="N49" i="47"/>
  <c r="O49" i="47" s="1"/>
  <c r="O48" i="47"/>
  <c r="N48" i="47"/>
  <c r="N47" i="47"/>
  <c r="O47" i="47"/>
  <c r="O46" i="47"/>
  <c r="N46" i="47"/>
  <c r="N45" i="47"/>
  <c r="O45" i="47" s="1"/>
  <c r="N44" i="47"/>
  <c r="O44" i="47"/>
  <c r="O43" i="47"/>
  <c r="N43" i="47"/>
  <c r="N42" i="47"/>
  <c r="O42" i="47" s="1"/>
  <c r="N41" i="47"/>
  <c r="O41" i="47"/>
  <c r="N40" i="47"/>
  <c r="O40" i="47" s="1"/>
  <c r="N39" i="47"/>
  <c r="O39" i="47" s="1"/>
  <c r="N38" i="47"/>
  <c r="O38" i="47" s="1"/>
  <c r="N37" i="47"/>
  <c r="O37" i="47" s="1"/>
  <c r="O36" i="47"/>
  <c r="N36" i="47"/>
  <c r="N35" i="47"/>
  <c r="O35" i="47"/>
  <c r="N34" i="47"/>
  <c r="O34" i="47" s="1"/>
  <c r="O33" i="47"/>
  <c r="N33" i="47"/>
  <c r="N32" i="47"/>
  <c r="O32" i="47"/>
  <c r="N31" i="47"/>
  <c r="O31" i="47" s="1"/>
  <c r="N30" i="47"/>
  <c r="O30" i="47" s="1"/>
  <c r="N29" i="47"/>
  <c r="O29" i="47"/>
  <c r="O28" i="47"/>
  <c r="N28" i="47"/>
  <c r="N27" i="47"/>
  <c r="O27" i="47" s="1"/>
  <c r="N26" i="47"/>
  <c r="O26" i="47" s="1"/>
  <c r="N25" i="47"/>
  <c r="O25" i="47" s="1"/>
  <c r="N24" i="47"/>
  <c r="O24" i="47" s="1"/>
  <c r="M23" i="47"/>
  <c r="M283" i="47" s="1"/>
  <c r="L23" i="47"/>
  <c r="K23" i="47"/>
  <c r="J23" i="47"/>
  <c r="I23" i="47"/>
  <c r="H23" i="47"/>
  <c r="G23" i="47"/>
  <c r="F23" i="47"/>
  <c r="E23" i="47"/>
  <c r="E283" i="47" s="1"/>
  <c r="D23" i="47"/>
  <c r="N23" i="47" s="1"/>
  <c r="O23" i="47" s="1"/>
  <c r="N22" i="47"/>
  <c r="O22" i="47"/>
  <c r="O21" i="47"/>
  <c r="N21" i="47"/>
  <c r="N20" i="47"/>
  <c r="O20" i="47" s="1"/>
  <c r="N19" i="47"/>
  <c r="O19" i="47"/>
  <c r="O18" i="47"/>
  <c r="N18" i="47"/>
  <c r="N17" i="47"/>
  <c r="O17" i="47" s="1"/>
  <c r="N16" i="47"/>
  <c r="O16" i="47"/>
  <c r="N15" i="47"/>
  <c r="O15" i="47" s="1"/>
  <c r="N14" i="47"/>
  <c r="O14" i="47" s="1"/>
  <c r="N13" i="47"/>
  <c r="O13" i="47" s="1"/>
  <c r="N12" i="47"/>
  <c r="O12" i="47" s="1"/>
  <c r="O11" i="47"/>
  <c r="N11" i="47"/>
  <c r="N10" i="47"/>
  <c r="O10" i="47"/>
  <c r="N9" i="47"/>
  <c r="O9" i="47" s="1"/>
  <c r="O8" i="47"/>
  <c r="N8" i="47"/>
  <c r="N7" i="47"/>
  <c r="O7" i="47"/>
  <c r="N6" i="47"/>
  <c r="O6" i="47" s="1"/>
  <c r="M5" i="47"/>
  <c r="L5" i="47"/>
  <c r="L283" i="47"/>
  <c r="K5" i="47"/>
  <c r="K283" i="47" s="1"/>
  <c r="J5" i="47"/>
  <c r="J283" i="47" s="1"/>
  <c r="I5" i="47"/>
  <c r="H5" i="47"/>
  <c r="G5" i="47"/>
  <c r="F5" i="47"/>
  <c r="F283" i="47"/>
  <c r="E5" i="47"/>
  <c r="D5" i="47"/>
  <c r="N5" i="47" s="1"/>
  <c r="O5" i="47" s="1"/>
  <c r="O37" i="46"/>
  <c r="P37" i="46"/>
  <c r="O36" i="46"/>
  <c r="P36" i="46"/>
  <c r="O35" i="46"/>
  <c r="P35" i="46"/>
  <c r="N34" i="46"/>
  <c r="M34" i="46"/>
  <c r="L34" i="46"/>
  <c r="K34" i="46"/>
  <c r="J34" i="46"/>
  <c r="I34" i="46"/>
  <c r="H34" i="46"/>
  <c r="O34" i="46" s="1"/>
  <c r="P34" i="46" s="1"/>
  <c r="G34" i="46"/>
  <c r="F34" i="46"/>
  <c r="E34" i="46"/>
  <c r="D34" i="46"/>
  <c r="O33" i="46"/>
  <c r="P33" i="46" s="1"/>
  <c r="O32" i="46"/>
  <c r="P32" i="46"/>
  <c r="N31" i="46"/>
  <c r="M31" i="46"/>
  <c r="L31" i="46"/>
  <c r="K31" i="46"/>
  <c r="J31" i="46"/>
  <c r="I31" i="46"/>
  <c r="H31" i="46"/>
  <c r="G31" i="46"/>
  <c r="F31" i="46"/>
  <c r="E31" i="46"/>
  <c r="D31" i="46"/>
  <c r="O31" i="46" s="1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H38" i="46" s="1"/>
  <c r="G28" i="46"/>
  <c r="G38" i="46" s="1"/>
  <c r="F28" i="46"/>
  <c r="E28" i="46"/>
  <c r="D28" i="46"/>
  <c r="O28" i="46" s="1"/>
  <c r="P28" i="46" s="1"/>
  <c r="O27" i="46"/>
  <c r="P27" i="46"/>
  <c r="O26" i="46"/>
  <c r="P26" i="46"/>
  <c r="O25" i="46"/>
  <c r="P25" i="46"/>
  <c r="O24" i="46"/>
  <c r="P24" i="46" s="1"/>
  <c r="O23" i="46"/>
  <c r="P23" i="46" s="1"/>
  <c r="O22" i="46"/>
  <c r="P22" i="46" s="1"/>
  <c r="O21" i="46"/>
  <c r="P21" i="46"/>
  <c r="O20" i="46"/>
  <c r="P20" i="46"/>
  <c r="N19" i="46"/>
  <c r="M19" i="46"/>
  <c r="L19" i="46"/>
  <c r="K19" i="46"/>
  <c r="J19" i="46"/>
  <c r="I19" i="46"/>
  <c r="H19" i="46"/>
  <c r="G19" i="46"/>
  <c r="F19" i="46"/>
  <c r="E19" i="46"/>
  <c r="E38" i="46" s="1"/>
  <c r="D19" i="46"/>
  <c r="O18" i="46"/>
  <c r="P18" i="46" s="1"/>
  <c r="O17" i="46"/>
  <c r="P17" i="46"/>
  <c r="O16" i="46"/>
  <c r="P16" i="46"/>
  <c r="O15" i="46"/>
  <c r="P15" i="46"/>
  <c r="O14" i="46"/>
  <c r="P14" i="46"/>
  <c r="N13" i="46"/>
  <c r="M13" i="46"/>
  <c r="M38" i="46" s="1"/>
  <c r="L13" i="46"/>
  <c r="K13" i="46"/>
  <c r="J13" i="46"/>
  <c r="I13" i="46"/>
  <c r="I38" i="46" s="1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/>
  <c r="O8" i="46"/>
  <c r="P8" i="46" s="1"/>
  <c r="O7" i="46"/>
  <c r="P7" i="46"/>
  <c r="O6" i="46"/>
  <c r="P6" i="46"/>
  <c r="N5" i="46"/>
  <c r="N38" i="46" s="1"/>
  <c r="M5" i="46"/>
  <c r="L5" i="46"/>
  <c r="L38" i="46" s="1"/>
  <c r="K5" i="46"/>
  <c r="K38" i="46" s="1"/>
  <c r="J5" i="46"/>
  <c r="J38" i="46" s="1"/>
  <c r="I5" i="46"/>
  <c r="H5" i="46"/>
  <c r="G5" i="46"/>
  <c r="F5" i="46"/>
  <c r="F38" i="46" s="1"/>
  <c r="E5" i="46"/>
  <c r="D5" i="46"/>
  <c r="D38" i="46" s="1"/>
  <c r="G40" i="45"/>
  <c r="H40" i="45"/>
  <c r="K40" i="45"/>
  <c r="N39" i="45"/>
  <c r="O39" i="45"/>
  <c r="N38" i="45"/>
  <c r="O38" i="45" s="1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N35" i="45" s="1"/>
  <c r="O35" i="45" s="1"/>
  <c r="D35" i="45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M29" i="45"/>
  <c r="M40" i="45" s="1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N26" i="45"/>
  <c r="O26" i="45"/>
  <c r="N25" i="45"/>
  <c r="O25" i="45"/>
  <c r="N24" i="45"/>
  <c r="O24" i="45"/>
  <c r="N23" i="45"/>
  <c r="O23" i="45" s="1"/>
  <c r="N22" i="45"/>
  <c r="O22" i="45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N17" i="45"/>
  <c r="O17" i="45" s="1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F40" i="45" s="1"/>
  <c r="E13" i="45"/>
  <c r="D13" i="45"/>
  <c r="D40" i="45" s="1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L40" i="45" s="1"/>
  <c r="K5" i="45"/>
  <c r="J5" i="45"/>
  <c r="J40" i="45" s="1"/>
  <c r="I5" i="45"/>
  <c r="I40" i="45" s="1"/>
  <c r="H5" i="45"/>
  <c r="N5" i="45" s="1"/>
  <c r="O5" i="45" s="1"/>
  <c r="G5" i="45"/>
  <c r="F5" i="45"/>
  <c r="E5" i="45"/>
  <c r="E40" i="45" s="1"/>
  <c r="D5" i="45"/>
  <c r="H33" i="44"/>
  <c r="N32" i="44"/>
  <c r="O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M28" i="44"/>
  <c r="L28" i="44"/>
  <c r="K28" i="44"/>
  <c r="J28" i="44"/>
  <c r="I28" i="44"/>
  <c r="H28" i="44"/>
  <c r="G28" i="44"/>
  <c r="G33" i="44" s="1"/>
  <c r="F28" i="44"/>
  <c r="E28" i="44"/>
  <c r="D28" i="44"/>
  <c r="N28" i="44" s="1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/>
  <c r="N21" i="44"/>
  <c r="O21" i="44"/>
  <c r="N20" i="44"/>
  <c r="O20" i="44" s="1"/>
  <c r="N19" i="44"/>
  <c r="O19" i="44"/>
  <c r="M18" i="44"/>
  <c r="L18" i="44"/>
  <c r="K18" i="44"/>
  <c r="N18" i="44" s="1"/>
  <c r="O18" i="44" s="1"/>
  <c r="J18" i="44"/>
  <c r="I18" i="44"/>
  <c r="H18" i="44"/>
  <c r="G18" i="44"/>
  <c r="F18" i="44"/>
  <c r="F33" i="44" s="1"/>
  <c r="E18" i="44"/>
  <c r="D18" i="44"/>
  <c r="N17" i="44"/>
  <c r="O17" i="44"/>
  <c r="N16" i="44"/>
  <c r="O16" i="44"/>
  <c r="N15" i="44"/>
  <c r="O15" i="44"/>
  <c r="N14" i="44"/>
  <c r="O14" i="44" s="1"/>
  <c r="M13" i="44"/>
  <c r="L13" i="44"/>
  <c r="K13" i="44"/>
  <c r="J13" i="44"/>
  <c r="J33" i="44" s="1"/>
  <c r="I13" i="44"/>
  <c r="N13" i="44" s="1"/>
  <c r="O13" i="44" s="1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/>
  <c r="N8" i="44"/>
  <c r="O8" i="44" s="1"/>
  <c r="N7" i="44"/>
  <c r="O7" i="44"/>
  <c r="N6" i="44"/>
  <c r="O6" i="44"/>
  <c r="M5" i="44"/>
  <c r="M33" i="44" s="1"/>
  <c r="L5" i="44"/>
  <c r="L33" i="44" s="1"/>
  <c r="K5" i="44"/>
  <c r="K33" i="44" s="1"/>
  <c r="J5" i="44"/>
  <c r="I5" i="44"/>
  <c r="H5" i="44"/>
  <c r="G5" i="44"/>
  <c r="F5" i="44"/>
  <c r="E5" i="44"/>
  <c r="E33" i="44" s="1"/>
  <c r="D5" i="44"/>
  <c r="D33" i="44" s="1"/>
  <c r="E33" i="43"/>
  <c r="F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N26" i="43"/>
  <c r="O26" i="43"/>
  <c r="M25" i="43"/>
  <c r="L25" i="43"/>
  <c r="K25" i="43"/>
  <c r="J25" i="43"/>
  <c r="I25" i="43"/>
  <c r="N25" i="43" s="1"/>
  <c r="O25" i="43" s="1"/>
  <c r="H25" i="43"/>
  <c r="G25" i="43"/>
  <c r="F25" i="43"/>
  <c r="E25" i="43"/>
  <c r="D25" i="43"/>
  <c r="N24" i="43"/>
  <c r="O24" i="43" s="1"/>
  <c r="N23" i="43"/>
  <c r="O23" i="43" s="1"/>
  <c r="N22" i="43"/>
  <c r="O22" i="43"/>
  <c r="N21" i="43"/>
  <c r="O21" i="43"/>
  <c r="N20" i="43"/>
  <c r="O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/>
  <c r="N14" i="43"/>
  <c r="O14" i="43"/>
  <c r="M13" i="43"/>
  <c r="L13" i="43"/>
  <c r="L33" i="43" s="1"/>
  <c r="K13" i="43"/>
  <c r="J13" i="43"/>
  <c r="I13" i="43"/>
  <c r="I33" i="43" s="1"/>
  <c r="H13" i="43"/>
  <c r="G13" i="43"/>
  <c r="F13" i="43"/>
  <c r="E13" i="43"/>
  <c r="D13" i="43"/>
  <c r="D33" i="43" s="1"/>
  <c r="N33" i="43" s="1"/>
  <c r="O33" i="43" s="1"/>
  <c r="N12" i="43"/>
  <c r="O12" i="43" s="1"/>
  <c r="N11" i="43"/>
  <c r="O11" i="43" s="1"/>
  <c r="N10" i="43"/>
  <c r="O10" i="43"/>
  <c r="N9" i="43"/>
  <c r="O9" i="43"/>
  <c r="N8" i="43"/>
  <c r="O8" i="43"/>
  <c r="N7" i="43"/>
  <c r="O7" i="43"/>
  <c r="N6" i="43"/>
  <c r="O6" i="43"/>
  <c r="M5" i="43"/>
  <c r="M33" i="43" s="1"/>
  <c r="L5" i="43"/>
  <c r="K5" i="43"/>
  <c r="K33" i="43" s="1"/>
  <c r="J5" i="43"/>
  <c r="J33" i="43" s="1"/>
  <c r="I5" i="43"/>
  <c r="H5" i="43"/>
  <c r="H33" i="43" s="1"/>
  <c r="G5" i="43"/>
  <c r="G33" i="43" s="1"/>
  <c r="F5" i="43"/>
  <c r="E5" i="43"/>
  <c r="D5" i="43"/>
  <c r="N32" i="42"/>
  <c r="O32" i="42" s="1"/>
  <c r="N31" i="42"/>
  <c r="O31" i="42"/>
  <c r="M30" i="42"/>
  <c r="L30" i="42"/>
  <c r="K30" i="42"/>
  <c r="N30" i="42" s="1"/>
  <c r="O30" i="42" s="1"/>
  <c r="J30" i="42"/>
  <c r="I30" i="42"/>
  <c r="H30" i="42"/>
  <c r="G30" i="42"/>
  <c r="F30" i="42"/>
  <c r="E30" i="42"/>
  <c r="D30" i="42"/>
  <c r="N29" i="42"/>
  <c r="O29" i="42"/>
  <c r="M28" i="42"/>
  <c r="L28" i="42"/>
  <c r="N28" i="42" s="1"/>
  <c r="O28" i="42" s="1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N25" i="42" s="1"/>
  <c r="O25" i="42" s="1"/>
  <c r="E25" i="42"/>
  <c r="D25" i="42"/>
  <c r="N24" i="42"/>
  <c r="O24" i="42" s="1"/>
  <c r="N23" i="42"/>
  <c r="O23" i="42"/>
  <c r="N22" i="42"/>
  <c r="O22" i="42"/>
  <c r="N21" i="42"/>
  <c r="O21" i="42" s="1"/>
  <c r="N20" i="42"/>
  <c r="O20" i="42" s="1"/>
  <c r="M19" i="42"/>
  <c r="L19" i="42"/>
  <c r="K19" i="42"/>
  <c r="J19" i="42"/>
  <c r="I19" i="42"/>
  <c r="I33" i="42" s="1"/>
  <c r="H19" i="42"/>
  <c r="G19" i="42"/>
  <c r="F19" i="42"/>
  <c r="N19" i="42" s="1"/>
  <c r="O19" i="42" s="1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F33" i="42" s="1"/>
  <c r="E14" i="42"/>
  <c r="D14" i="42"/>
  <c r="D33" i="42" s="1"/>
  <c r="N13" i="42"/>
  <c r="O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/>
  <c r="M5" i="42"/>
  <c r="M33" i="42" s="1"/>
  <c r="L5" i="42"/>
  <c r="K5" i="42"/>
  <c r="K33" i="42" s="1"/>
  <c r="J5" i="42"/>
  <c r="J33" i="42" s="1"/>
  <c r="I5" i="42"/>
  <c r="H5" i="42"/>
  <c r="H33" i="42" s="1"/>
  <c r="G5" i="42"/>
  <c r="G33" i="42" s="1"/>
  <c r="F5" i="42"/>
  <c r="E5" i="42"/>
  <c r="E33" i="42" s="1"/>
  <c r="D5" i="42"/>
  <c r="L34" i="41"/>
  <c r="N33" i="41"/>
  <c r="O33" i="41"/>
  <c r="N32" i="41"/>
  <c r="O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M28" i="41"/>
  <c r="L28" i="41"/>
  <c r="K28" i="41"/>
  <c r="J28" i="41"/>
  <c r="I28" i="41"/>
  <c r="H28" i="41"/>
  <c r="N28" i="41" s="1"/>
  <c r="O28" i="41" s="1"/>
  <c r="G28" i="41"/>
  <c r="F28" i="41"/>
  <c r="E28" i="41"/>
  <c r="D28" i="4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/>
  <c r="N22" i="41"/>
  <c r="O22" i="41" s="1"/>
  <c r="N21" i="41"/>
  <c r="O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/>
  <c r="N16" i="41"/>
  <c r="O16" i="41" s="1"/>
  <c r="N15" i="41"/>
  <c r="O15" i="41"/>
  <c r="N14" i="41"/>
  <c r="O14" i="41"/>
  <c r="M13" i="41"/>
  <c r="M34" i="41" s="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K34" i="41" s="1"/>
  <c r="J5" i="41"/>
  <c r="J34" i="41" s="1"/>
  <c r="I5" i="41"/>
  <c r="I34" i="41" s="1"/>
  <c r="H5" i="41"/>
  <c r="H34" i="41" s="1"/>
  <c r="G5" i="41"/>
  <c r="G34" i="41" s="1"/>
  <c r="F5" i="41"/>
  <c r="F34" i="41" s="1"/>
  <c r="E5" i="41"/>
  <c r="E34" i="41" s="1"/>
  <c r="D5" i="41"/>
  <c r="N5" i="41" s="1"/>
  <c r="O5" i="41" s="1"/>
  <c r="N35" i="39"/>
  <c r="O35" i="39"/>
  <c r="N34" i="39"/>
  <c r="O34" i="39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N31" i="39" s="1"/>
  <c r="O31" i="39" s="1"/>
  <c r="E31" i="39"/>
  <c r="D31" i="39"/>
  <c r="N30" i="39"/>
  <c r="O30" i="39"/>
  <c r="N29" i="39"/>
  <c r="O29" i="39"/>
  <c r="M28" i="39"/>
  <c r="L28" i="39"/>
  <c r="K28" i="39"/>
  <c r="N28" i="39" s="1"/>
  <c r="O28" i="39" s="1"/>
  <c r="J28" i="39"/>
  <c r="I28" i="39"/>
  <c r="H28" i="39"/>
  <c r="G28" i="39"/>
  <c r="F28" i="39"/>
  <c r="E28" i="39"/>
  <c r="D28" i="39"/>
  <c r="N27" i="39"/>
  <c r="O27" i="39"/>
  <c r="N26" i="39"/>
  <c r="O26" i="39"/>
  <c r="N25" i="39"/>
  <c r="O25" i="39"/>
  <c r="M24" i="39"/>
  <c r="L24" i="39"/>
  <c r="K24" i="39"/>
  <c r="J24" i="39"/>
  <c r="I24" i="39"/>
  <c r="H24" i="39"/>
  <c r="G24" i="39"/>
  <c r="N24" i="39" s="1"/>
  <c r="O24" i="39" s="1"/>
  <c r="F24" i="39"/>
  <c r="E24" i="39"/>
  <c r="D24" i="39"/>
  <c r="N23" i="39"/>
  <c r="O23" i="39"/>
  <c r="N22" i="39"/>
  <c r="O22" i="39"/>
  <c r="N21" i="39"/>
  <c r="O21" i="39"/>
  <c r="N20" i="39"/>
  <c r="O20" i="39"/>
  <c r="N19" i="39"/>
  <c r="O19" i="39"/>
  <c r="M18" i="39"/>
  <c r="L18" i="39"/>
  <c r="N18" i="39" s="1"/>
  <c r="O18" i="39" s="1"/>
  <c r="K18" i="39"/>
  <c r="J18" i="39"/>
  <c r="I18" i="39"/>
  <c r="H18" i="39"/>
  <c r="H36" i="39" s="1"/>
  <c r="G18" i="39"/>
  <c r="F18" i="39"/>
  <c r="E18" i="39"/>
  <c r="D18" i="39"/>
  <c r="N17" i="39"/>
  <c r="O17" i="39" s="1"/>
  <c r="N16" i="39"/>
  <c r="O16" i="39"/>
  <c r="N15" i="39"/>
  <c r="O15" i="39"/>
  <c r="N14" i="39"/>
  <c r="O14" i="39" s="1"/>
  <c r="N13" i="39"/>
  <c r="O13" i="39"/>
  <c r="M12" i="39"/>
  <c r="N12" i="39" s="1"/>
  <c r="O12" i="39" s="1"/>
  <c r="L12" i="39"/>
  <c r="K12" i="39"/>
  <c r="J12" i="39"/>
  <c r="J36" i="39" s="1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/>
  <c r="N7" i="39"/>
  <c r="O7" i="39" s="1"/>
  <c r="N6" i="39"/>
  <c r="O6" i="39" s="1"/>
  <c r="M5" i="39"/>
  <c r="M36" i="39" s="1"/>
  <c r="L5" i="39"/>
  <c r="L36" i="39" s="1"/>
  <c r="K5" i="39"/>
  <c r="J5" i="39"/>
  <c r="I5" i="39"/>
  <c r="I36" i="39" s="1"/>
  <c r="H5" i="39"/>
  <c r="G5" i="39"/>
  <c r="G36" i="39" s="1"/>
  <c r="F5" i="39"/>
  <c r="E5" i="39"/>
  <c r="E36" i="39" s="1"/>
  <c r="D5" i="39"/>
  <c r="D36" i="39"/>
  <c r="M33" i="38"/>
  <c r="N32" i="38"/>
  <c r="O32" i="38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N28" i="38" s="1"/>
  <c r="O28" i="38" s="1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N24" i="38" s="1"/>
  <c r="O24" i="38" s="1"/>
  <c r="E24" i="38"/>
  <c r="D24" i="38"/>
  <c r="N23" i="38"/>
  <c r="O23" i="38"/>
  <c r="N22" i="38"/>
  <c r="O22" i="38" s="1"/>
  <c r="N21" i="38"/>
  <c r="O21" i="38" s="1"/>
  <c r="N20" i="38"/>
  <c r="O20" i="38"/>
  <c r="N19" i="38"/>
  <c r="O19" i="38"/>
  <c r="M18" i="38"/>
  <c r="L18" i="38"/>
  <c r="K18" i="38"/>
  <c r="J18" i="38"/>
  <c r="I18" i="38"/>
  <c r="I33" i="38" s="1"/>
  <c r="H18" i="38"/>
  <c r="G18" i="38"/>
  <c r="F18" i="38"/>
  <c r="N18" i="38" s="1"/>
  <c r="O18" i="38" s="1"/>
  <c r="E18" i="38"/>
  <c r="D18" i="38"/>
  <c r="N17" i="38"/>
  <c r="O17" i="38"/>
  <c r="N16" i="38"/>
  <c r="O16" i="38" s="1"/>
  <c r="N15" i="38"/>
  <c r="O15" i="38" s="1"/>
  <c r="N14" i="38"/>
  <c r="O14" i="38"/>
  <c r="N13" i="38"/>
  <c r="O13" i="38"/>
  <c r="M12" i="38"/>
  <c r="L12" i="38"/>
  <c r="L33" i="38"/>
  <c r="K12" i="38"/>
  <c r="J12" i="38"/>
  <c r="I12" i="38"/>
  <c r="H12" i="38"/>
  <c r="H33" i="38"/>
  <c r="G12" i="38"/>
  <c r="F12" i="38"/>
  <c r="E12" i="38"/>
  <c r="D12" i="38"/>
  <c r="D33" i="38" s="1"/>
  <c r="N33" i="38" s="1"/>
  <c r="O33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/>
  <c r="M5" i="38"/>
  <c r="L5" i="38"/>
  <c r="K5" i="38"/>
  <c r="K33" i="38" s="1"/>
  <c r="J5" i="38"/>
  <c r="J33" i="38" s="1"/>
  <c r="I5" i="38"/>
  <c r="H5" i="38"/>
  <c r="G5" i="38"/>
  <c r="G33" i="38" s="1"/>
  <c r="F5" i="38"/>
  <c r="F33" i="38" s="1"/>
  <c r="E5" i="38"/>
  <c r="E33" i="38" s="1"/>
  <c r="D5" i="38"/>
  <c r="N35" i="37"/>
  <c r="O35" i="37"/>
  <c r="N34" i="37"/>
  <c r="O34" i="37"/>
  <c r="N33" i="37"/>
  <c r="O33" i="37"/>
  <c r="N32" i="37"/>
  <c r="O32" i="37" s="1"/>
  <c r="N31" i="37"/>
  <c r="O31" i="37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/>
  <c r="M28" i="37"/>
  <c r="L28" i="37"/>
  <c r="K28" i="37"/>
  <c r="J28" i="37"/>
  <c r="I28" i="37"/>
  <c r="H28" i="37"/>
  <c r="N28" i="37" s="1"/>
  <c r="O28" i="37" s="1"/>
  <c r="G28" i="37"/>
  <c r="F28" i="37"/>
  <c r="E28" i="37"/>
  <c r="D28" i="37"/>
  <c r="N27" i="37"/>
  <c r="O27" i="37" s="1"/>
  <c r="N26" i="37"/>
  <c r="O26" i="37"/>
  <c r="N25" i="37"/>
  <c r="O25" i="37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/>
  <c r="N22" i="37"/>
  <c r="O22" i="37" s="1"/>
  <c r="N21" i="37"/>
  <c r="O21" i="37" s="1"/>
  <c r="N20" i="37"/>
  <c r="O20" i="37"/>
  <c r="N19" i="37"/>
  <c r="O19" i="37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/>
  <c r="N16" i="37"/>
  <c r="O16" i="37" s="1"/>
  <c r="N15" i="37"/>
  <c r="O15" i="37" s="1"/>
  <c r="N14" i="37"/>
  <c r="O14" i="37"/>
  <c r="N13" i="37"/>
  <c r="O13" i="37"/>
  <c r="M12" i="37"/>
  <c r="L12" i="37"/>
  <c r="K12" i="37"/>
  <c r="J12" i="37"/>
  <c r="I12" i="37"/>
  <c r="I36" i="37" s="1"/>
  <c r="H12" i="37"/>
  <c r="G12" i="37"/>
  <c r="G36" i="37" s="1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/>
  <c r="M5" i="37"/>
  <c r="M36" i="37" s="1"/>
  <c r="L5" i="37"/>
  <c r="L36" i="37" s="1"/>
  <c r="K5" i="37"/>
  <c r="K36" i="37" s="1"/>
  <c r="J5" i="37"/>
  <c r="J36" i="37" s="1"/>
  <c r="I5" i="37"/>
  <c r="H5" i="37"/>
  <c r="H36" i="37" s="1"/>
  <c r="G5" i="37"/>
  <c r="F5" i="37"/>
  <c r="F36" i="37" s="1"/>
  <c r="E5" i="37"/>
  <c r="D5" i="37"/>
  <c r="N36" i="36"/>
  <c r="O36" i="36"/>
  <c r="N35" i="36"/>
  <c r="O35" i="36"/>
  <c r="N34" i="36"/>
  <c r="O34" i="36"/>
  <c r="N33" i="36"/>
  <c r="O33" i="36" s="1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/>
  <c r="M29" i="36"/>
  <c r="L29" i="36"/>
  <c r="K29" i="36"/>
  <c r="K37" i="36" s="1"/>
  <c r="J29" i="36"/>
  <c r="I29" i="36"/>
  <c r="H29" i="36"/>
  <c r="G29" i="36"/>
  <c r="F29" i="36"/>
  <c r="N29" i="36" s="1"/>
  <c r="O29" i="36" s="1"/>
  <c r="E29" i="36"/>
  <c r="D29" i="36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N23" i="36"/>
  <c r="O23" i="36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H37" i="36" s="1"/>
  <c r="G13" i="36"/>
  <c r="G37" i="36" s="1"/>
  <c r="F13" i="36"/>
  <c r="E13" i="36"/>
  <c r="E37" i="36" s="1"/>
  <c r="D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/>
  <c r="M5" i="36"/>
  <c r="M37" i="36"/>
  <c r="L5" i="36"/>
  <c r="K5" i="36"/>
  <c r="J5" i="36"/>
  <c r="J37" i="36" s="1"/>
  <c r="I5" i="36"/>
  <c r="I37" i="36" s="1"/>
  <c r="H5" i="36"/>
  <c r="G5" i="36"/>
  <c r="F5" i="36"/>
  <c r="F37" i="36" s="1"/>
  <c r="E5" i="36"/>
  <c r="D5" i="36"/>
  <c r="D37" i="36" s="1"/>
  <c r="N37" i="35"/>
  <c r="O37" i="35"/>
  <c r="N36" i="35"/>
  <c r="O36" i="35"/>
  <c r="N35" i="35"/>
  <c r="O35" i="35" s="1"/>
  <c r="N34" i="35"/>
  <c r="O34" i="35" s="1"/>
  <c r="N33" i="35"/>
  <c r="O33" i="35"/>
  <c r="N32" i="35"/>
  <c r="O32" i="35" s="1"/>
  <c r="M31" i="35"/>
  <c r="L31" i="35"/>
  <c r="K31" i="35"/>
  <c r="N31" i="35" s="1"/>
  <c r="O31" i="35" s="1"/>
  <c r="J31" i="35"/>
  <c r="I31" i="35"/>
  <c r="H31" i="35"/>
  <c r="G31" i="35"/>
  <c r="F31" i="35"/>
  <c r="E31" i="35"/>
  <c r="D31" i="35"/>
  <c r="N30" i="35"/>
  <c r="O30" i="35"/>
  <c r="M29" i="35"/>
  <c r="L29" i="35"/>
  <c r="K29" i="35"/>
  <c r="J29" i="35"/>
  <c r="I29" i="35"/>
  <c r="H29" i="35"/>
  <c r="N29" i="35" s="1"/>
  <c r="O29" i="35" s="1"/>
  <c r="G29" i="35"/>
  <c r="F29" i="35"/>
  <c r="E29" i="35"/>
  <c r="D29" i="35"/>
  <c r="D38" i="35" s="1"/>
  <c r="N28" i="35"/>
  <c r="O28" i="35" s="1"/>
  <c r="N27" i="35"/>
  <c r="O27" i="35" s="1"/>
  <c r="N26" i="35"/>
  <c r="O26" i="35"/>
  <c r="M25" i="35"/>
  <c r="L25" i="35"/>
  <c r="K25" i="35"/>
  <c r="J25" i="35"/>
  <c r="I25" i="35"/>
  <c r="I38" i="35" s="1"/>
  <c r="H25" i="35"/>
  <c r="G25" i="35"/>
  <c r="F25" i="35"/>
  <c r="F38" i="35" s="1"/>
  <c r="E25" i="35"/>
  <c r="E38" i="35" s="1"/>
  <c r="D25" i="35"/>
  <c r="N25" i="35" s="1"/>
  <c r="O25" i="35" s="1"/>
  <c r="N24" i="35"/>
  <c r="O24" i="35"/>
  <c r="N23" i="35"/>
  <c r="O23" i="35" s="1"/>
  <c r="N22" i="35"/>
  <c r="O22" i="35"/>
  <c r="N21" i="35"/>
  <c r="O21" i="35" s="1"/>
  <c r="N20" i="35"/>
  <c r="O20" i="35"/>
  <c r="M19" i="35"/>
  <c r="L19" i="35"/>
  <c r="K19" i="35"/>
  <c r="J19" i="35"/>
  <c r="I19" i="35"/>
  <c r="H19" i="35"/>
  <c r="G19" i="35"/>
  <c r="G38" i="35" s="1"/>
  <c r="F19" i="35"/>
  <c r="E19" i="35"/>
  <c r="D19" i="35"/>
  <c r="N18" i="35"/>
  <c r="O18" i="35"/>
  <c r="N17" i="35"/>
  <c r="O17" i="35" s="1"/>
  <c r="N16" i="35"/>
  <c r="O16" i="35"/>
  <c r="N15" i="35"/>
  <c r="O15" i="35" s="1"/>
  <c r="N14" i="35"/>
  <c r="O14" i="35"/>
  <c r="M13" i="35"/>
  <c r="L13" i="35"/>
  <c r="L38" i="35" s="1"/>
  <c r="K13" i="35"/>
  <c r="K38" i="35" s="1"/>
  <c r="J13" i="35"/>
  <c r="J38" i="35" s="1"/>
  <c r="I13" i="35"/>
  <c r="H13" i="35"/>
  <c r="N13" i="35" s="1"/>
  <c r="O13" i="35" s="1"/>
  <c r="G13" i="35"/>
  <c r="F13" i="35"/>
  <c r="E13" i="35"/>
  <c r="D13" i="35"/>
  <c r="N12" i="35"/>
  <c r="O12" i="35" s="1"/>
  <c r="N11" i="35"/>
  <c r="O11" i="35"/>
  <c r="N10" i="35"/>
  <c r="O10" i="35"/>
  <c r="N9" i="35"/>
  <c r="O9" i="35"/>
  <c r="N8" i="35"/>
  <c r="O8" i="35"/>
  <c r="N7" i="35"/>
  <c r="O7" i="35" s="1"/>
  <c r="N6" i="35"/>
  <c r="O6" i="35"/>
  <c r="M5" i="35"/>
  <c r="M38" i="35" s="1"/>
  <c r="L5" i="35"/>
  <c r="K5" i="35"/>
  <c r="J5" i="35"/>
  <c r="I5" i="35"/>
  <c r="H5" i="35"/>
  <c r="G5" i="35"/>
  <c r="F5" i="35"/>
  <c r="E5" i="35"/>
  <c r="D5" i="35"/>
  <c r="N5" i="35" s="1"/>
  <c r="O5" i="35" s="1"/>
  <c r="N35" i="34"/>
  <c r="O35" i="34"/>
  <c r="N34" i="34"/>
  <c r="O34" i="34" s="1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N26" i="34"/>
  <c r="O26" i="34"/>
  <c r="M25" i="34"/>
  <c r="L25" i="34"/>
  <c r="K25" i="34"/>
  <c r="J25" i="34"/>
  <c r="J36" i="34"/>
  <c r="I25" i="34"/>
  <c r="H25" i="34"/>
  <c r="G25" i="34"/>
  <c r="F25" i="34"/>
  <c r="E25" i="34"/>
  <c r="E36" i="34" s="1"/>
  <c r="D25" i="34"/>
  <c r="N25" i="34" s="1"/>
  <c r="O25" i="34" s="1"/>
  <c r="N24" i="34"/>
  <c r="O24" i="34"/>
  <c r="N23" i="34"/>
  <c r="O23" i="34" s="1"/>
  <c r="N22" i="34"/>
  <c r="O22" i="34"/>
  <c r="N21" i="34"/>
  <c r="O21" i="34" s="1"/>
  <c r="N20" i="34"/>
  <c r="O20" i="34"/>
  <c r="M19" i="34"/>
  <c r="L19" i="34"/>
  <c r="K19" i="34"/>
  <c r="K36" i="34" s="1"/>
  <c r="J19" i="34"/>
  <c r="I19" i="34"/>
  <c r="H19" i="34"/>
  <c r="G19" i="34"/>
  <c r="G36" i="34" s="1"/>
  <c r="F19" i="34"/>
  <c r="E19" i="34"/>
  <c r="D19" i="34"/>
  <c r="N19" i="34" s="1"/>
  <c r="O19" i="34" s="1"/>
  <c r="N18" i="34"/>
  <c r="O18" i="34" s="1"/>
  <c r="N17" i="34"/>
  <c r="O17" i="34" s="1"/>
  <c r="N16" i="34"/>
  <c r="O16" i="34"/>
  <c r="N15" i="34"/>
  <c r="O15" i="34"/>
  <c r="N14" i="34"/>
  <c r="O14" i="34"/>
  <c r="M13" i="34"/>
  <c r="L13" i="34"/>
  <c r="L36" i="34" s="1"/>
  <c r="K13" i="34"/>
  <c r="J13" i="34"/>
  <c r="I13" i="34"/>
  <c r="I36" i="34" s="1"/>
  <c r="H13" i="34"/>
  <c r="H36" i="34" s="1"/>
  <c r="G13" i="34"/>
  <c r="F13" i="34"/>
  <c r="F36" i="34" s="1"/>
  <c r="E13" i="34"/>
  <c r="D13" i="34"/>
  <c r="D36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/>
  <c r="M5" i="34"/>
  <c r="M36" i="34" s="1"/>
  <c r="L5" i="34"/>
  <c r="K5" i="34"/>
  <c r="J5" i="34"/>
  <c r="I5" i="34"/>
  <c r="H5" i="34"/>
  <c r="G5" i="34"/>
  <c r="F5" i="34"/>
  <c r="E5" i="34"/>
  <c r="D5" i="34"/>
  <c r="N5" i="34" s="1"/>
  <c r="O5" i="34" s="1"/>
  <c r="N28" i="33"/>
  <c r="O28" i="33"/>
  <c r="N19" i="33"/>
  <c r="O19" i="33"/>
  <c r="N20" i="33"/>
  <c r="O20" i="33"/>
  <c r="N21" i="33"/>
  <c r="O21" i="33" s="1"/>
  <c r="N22" i="33"/>
  <c r="O22" i="33"/>
  <c r="N23" i="33"/>
  <c r="O23" i="33" s="1"/>
  <c r="N24" i="33"/>
  <c r="O24" i="33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18" i="33"/>
  <c r="N18" i="33" s="1"/>
  <c r="O18" i="33" s="1"/>
  <c r="F18" i="33"/>
  <c r="G18" i="33"/>
  <c r="H18" i="33"/>
  <c r="I18" i="33"/>
  <c r="J18" i="33"/>
  <c r="K18" i="33"/>
  <c r="L18" i="33"/>
  <c r="M18" i="33"/>
  <c r="D18" i="33"/>
  <c r="E12" i="33"/>
  <c r="F12" i="33"/>
  <c r="G12" i="33"/>
  <c r="H12" i="33"/>
  <c r="I12" i="33"/>
  <c r="J12" i="33"/>
  <c r="K12" i="33"/>
  <c r="K36" i="33" s="1"/>
  <c r="L12" i="33"/>
  <c r="M12" i="33"/>
  <c r="M36" i="33" s="1"/>
  <c r="D12" i="33"/>
  <c r="N12" i="33" s="1"/>
  <c r="O12" i="33" s="1"/>
  <c r="E5" i="33"/>
  <c r="E36" i="33" s="1"/>
  <c r="F5" i="33"/>
  <c r="F36" i="33" s="1"/>
  <c r="G5" i="33"/>
  <c r="G36" i="33" s="1"/>
  <c r="H5" i="33"/>
  <c r="I5" i="33"/>
  <c r="J5" i="33"/>
  <c r="K5" i="33"/>
  <c r="L5" i="33"/>
  <c r="M5" i="33"/>
  <c r="D5" i="33"/>
  <c r="D36" i="33" s="1"/>
  <c r="N33" i="33"/>
  <c r="O33" i="33" s="1"/>
  <c r="N34" i="33"/>
  <c r="O34" i="33"/>
  <c r="N35" i="33"/>
  <c r="O35" i="33" s="1"/>
  <c r="N32" i="33"/>
  <c r="O32" i="33"/>
  <c r="E31" i="33"/>
  <c r="N31" i="33" s="1"/>
  <c r="O31" i="33" s="1"/>
  <c r="F31" i="33"/>
  <c r="G31" i="33"/>
  <c r="H31" i="33"/>
  <c r="I31" i="33"/>
  <c r="J31" i="33"/>
  <c r="K31" i="33"/>
  <c r="L31" i="33"/>
  <c r="M31" i="33"/>
  <c r="D31" i="33"/>
  <c r="E29" i="33"/>
  <c r="F29" i="33"/>
  <c r="G29" i="33"/>
  <c r="N29" i="33" s="1"/>
  <c r="O29" i="33" s="1"/>
  <c r="H29" i="33"/>
  <c r="I29" i="33"/>
  <c r="I36" i="33" s="1"/>
  <c r="J29" i="33"/>
  <c r="J36" i="33" s="1"/>
  <c r="K29" i="33"/>
  <c r="L29" i="33"/>
  <c r="M29" i="33"/>
  <c r="D29" i="33"/>
  <c r="N30" i="33"/>
  <c r="O30" i="33"/>
  <c r="N27" i="33"/>
  <c r="O27" i="33" s="1"/>
  <c r="N14" i="33"/>
  <c r="O14" i="33"/>
  <c r="N15" i="33"/>
  <c r="O15" i="33"/>
  <c r="N16" i="33"/>
  <c r="O16" i="33"/>
  <c r="N17" i="33"/>
  <c r="O17" i="33"/>
  <c r="N7" i="33"/>
  <c r="O7" i="33" s="1"/>
  <c r="N8" i="33"/>
  <c r="O8" i="33"/>
  <c r="N9" i="33"/>
  <c r="O9" i="33" s="1"/>
  <c r="N10" i="33"/>
  <c r="O10" i="33"/>
  <c r="N11" i="33"/>
  <c r="O11" i="33" s="1"/>
  <c r="N6" i="33"/>
  <c r="O6" i="33" s="1"/>
  <c r="N13" i="33"/>
  <c r="O13" i="33" s="1"/>
  <c r="L36" i="33"/>
  <c r="H36" i="33"/>
  <c r="N13" i="36"/>
  <c r="O13" i="36" s="1"/>
  <c r="N31" i="36"/>
  <c r="O31" i="36" s="1"/>
  <c r="D36" i="37"/>
  <c r="L37" i="36"/>
  <c r="N12" i="38"/>
  <c r="O12" i="38" s="1"/>
  <c r="N26" i="38"/>
  <c r="O26" i="38" s="1"/>
  <c r="N5" i="37"/>
  <c r="O5" i="37" s="1"/>
  <c r="E36" i="37"/>
  <c r="N31" i="34"/>
  <c r="O31" i="34" s="1"/>
  <c r="N30" i="41"/>
  <c r="O30" i="41" s="1"/>
  <c r="N25" i="41"/>
  <c r="O25" i="41" s="1"/>
  <c r="N18" i="43"/>
  <c r="O18" i="43"/>
  <c r="N25" i="44"/>
  <c r="O25" i="44" s="1"/>
  <c r="N32" i="45"/>
  <c r="O32" i="45"/>
  <c r="N29" i="45"/>
  <c r="O29" i="45"/>
  <c r="O13" i="46"/>
  <c r="P13" i="46"/>
  <c r="O5" i="46"/>
  <c r="P5" i="46" s="1"/>
  <c r="O13" i="49" l="1"/>
  <c r="P13" i="49" s="1"/>
  <c r="O36" i="49"/>
  <c r="P36" i="49" s="1"/>
  <c r="O33" i="49"/>
  <c r="P33" i="49" s="1"/>
  <c r="O30" i="49"/>
  <c r="P30" i="49" s="1"/>
  <c r="O20" i="49"/>
  <c r="P20" i="49" s="1"/>
  <c r="O5" i="49"/>
  <c r="P5" i="49" s="1"/>
  <c r="O39" i="48"/>
  <c r="P39" i="48" s="1"/>
  <c r="N36" i="37"/>
  <c r="O36" i="37" s="1"/>
  <c r="N36" i="34"/>
  <c r="O36" i="34" s="1"/>
  <c r="O38" i="46"/>
  <c r="P38" i="46" s="1"/>
  <c r="N40" i="45"/>
  <c r="O40" i="45" s="1"/>
  <c r="N36" i="33"/>
  <c r="O36" i="33" s="1"/>
  <c r="N37" i="36"/>
  <c r="O37" i="36" s="1"/>
  <c r="F36" i="39"/>
  <c r="N36" i="39" s="1"/>
  <c r="O36" i="39" s="1"/>
  <c r="K36" i="39"/>
  <c r="N5" i="39"/>
  <c r="O5" i="39" s="1"/>
  <c r="D34" i="41"/>
  <c r="N34" i="41" s="1"/>
  <c r="O34" i="41" s="1"/>
  <c r="O5" i="48"/>
  <c r="P5" i="48" s="1"/>
  <c r="N5" i="36"/>
  <c r="O5" i="36" s="1"/>
  <c r="N5" i="43"/>
  <c r="O5" i="43" s="1"/>
  <c r="N5" i="42"/>
  <c r="O5" i="42" s="1"/>
  <c r="L33" i="42"/>
  <c r="N33" i="42" s="1"/>
  <c r="O33" i="42" s="1"/>
  <c r="N19" i="35"/>
  <c r="O19" i="35" s="1"/>
  <c r="G283" i="47"/>
  <c r="N5" i="44"/>
  <c r="O5" i="44" s="1"/>
  <c r="N5" i="33"/>
  <c r="O5" i="33" s="1"/>
  <c r="H38" i="35"/>
  <c r="N38" i="35" s="1"/>
  <c r="O38" i="35" s="1"/>
  <c r="O27" i="48"/>
  <c r="P27" i="48" s="1"/>
  <c r="O19" i="46"/>
  <c r="P19" i="46" s="1"/>
  <c r="N5" i="38"/>
  <c r="O5" i="38" s="1"/>
  <c r="N13" i="43"/>
  <c r="O13" i="43" s="1"/>
  <c r="N13" i="45"/>
  <c r="O13" i="45" s="1"/>
  <c r="N13" i="34"/>
  <c r="O13" i="34" s="1"/>
  <c r="I33" i="44"/>
  <c r="N33" i="44" s="1"/>
  <c r="O33" i="44" s="1"/>
  <c r="D283" i="47"/>
  <c r="N283" i="47" s="1"/>
  <c r="O283" i="47" s="1"/>
  <c r="N14" i="42"/>
  <c r="O14" i="42" s="1"/>
  <c r="O41" i="49" l="1"/>
  <c r="P41" i="49" s="1"/>
</calcChain>
</file>

<file path=xl/sharedStrings.xml><?xml version="1.0" encoding="utf-8"?>
<sst xmlns="http://schemas.openxmlformats.org/spreadsheetml/2006/main" count="1085" uniqueCount="357">
  <si>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</si>
  <si>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</si>
  <si>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</si>
  <si>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</si>
  <si>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</si>
  <si>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</si>
  <si>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</si>
  <si>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</si>
  <si>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</si>
  <si>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</si>
  <si>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</si>
  <si>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</si>
  <si>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</si>
  <si>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</si>
  <si>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</si>
  <si>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</si>
  <si>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</si>
  <si>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</si>
  <si>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Franchise Fee - Cable Television</t>
  </si>
  <si>
    <t>Other Permits, Fees, and Special Assessments</t>
  </si>
  <si>
    <t>Intergovernmental Revenue</t>
  </si>
  <si>
    <t>State Grant - Public Safety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</si>
  <si>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</si>
  <si>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</si>
  <si>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</si>
  <si>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</si>
  <si>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</si>
  <si>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</si>
  <si>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</si>
  <si>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</si>
  <si>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</si>
  <si>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</si>
  <si>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</si>
  <si>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State Shared Revenues - General Gov't - Other General Government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</si>
  <si>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</si>
  <si>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</si>
  <si>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</si>
  <si>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</si>
  <si>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</si>
  <si>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Dividends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</si>
  <si>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</si>
  <si>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</si>
  <si>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</si>
  <si>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</si>
  <si>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</si>
  <si>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</si>
  <si>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</si>
  <si>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</si>
  <si>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</si>
  <si>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</si>
  <si>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Shalimar Revenues Reported by Account Code and Fund Type</t>
  </si>
  <si>
    <t>Local Fiscal Year Ended September 30, 2010</t>
  </si>
  <si>
    <t>Casualty Insurance Premium Tax for Police Officers' Retirement</t>
  </si>
  <si>
    <t>Other Charges for Services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</si>
  <si>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</si>
  <si>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</si>
  <si>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</si>
  <si>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</si>
  <si>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Solid Waste</t>
  </si>
  <si>
    <t>Interest and Other Earnings - Net Increase (Decrease) in Fair Value of Investments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</si>
  <si>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</si>
  <si>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</si>
  <si>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</si>
  <si>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</si>
  <si>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</si>
  <si>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</si>
  <si>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</si>
  <si>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</si>
  <si>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</si>
  <si>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</si>
  <si>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Transportation - Other Transportation Charges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</si>
  <si>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</si>
  <si>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</si>
  <si>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</si>
  <si>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</si>
  <si>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</si>
  <si>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General Gov't (Not Court-Related) - Other General Gov't Charges and Fees</t>
  </si>
  <si>
    <t>Judgments and Fines - Other Court-Ordered</t>
  </si>
  <si>
    <t>Interest and Other Earnings - Gain or Loss on Sale of Investments</t>
  </si>
  <si>
    <t>2008 Municipal Population:</t>
  </si>
  <si>
    <t>Local Fiscal Year Ended September 30, 2014</t>
  </si>
  <si>
    <t>Sale of Contraband Property Seized by Law Enforcement</t>
  </si>
  <si>
    <t>2014 Municipal Population:</t>
  </si>
  <si>
    <t>Local Fiscal Year Ended September 30, 2015</t>
  </si>
  <si>
    <t>Local Business Tax (Chapter 205, F.S.)</t>
  </si>
  <si>
    <t>Federal Grant - General Government</t>
  </si>
  <si>
    <t>State Shared Revenues - General Government - Mobile Home License Tax</t>
  </si>
  <si>
    <t>2015 Municipal Population:</t>
  </si>
  <si>
    <t>Local Fiscal Year Ended September 30, 2016</t>
  </si>
  <si>
    <t>2016 Municipal Population:</t>
  </si>
  <si>
    <t>Local Fiscal Year Ended September 30, 2017</t>
  </si>
  <si>
    <t>Second Local Option Fuel Tax (1 to 5 Cents)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</si>
  <si>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</si>
  <si>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</si>
  <si>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</si>
  <si>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</si>
  <si>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</si>
  <si>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</si>
  <si>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Public Safety</t>
  </si>
  <si>
    <t>Federal Grant - Physical Environment - Other Physical Environment</t>
  </si>
  <si>
    <t>State Payments in Lieu of Taxes</t>
  </si>
  <si>
    <t>Fines - Local Ordinance Violations</t>
  </si>
  <si>
    <t>Rents and Royalties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</si>
  <si>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</si>
  <si>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</si>
  <si>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</si>
  <si>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</si>
  <si>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</si>
  <si>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</si>
  <si>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</si>
  <si>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</si>
  <si>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</si>
  <si>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</si>
  <si>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</si>
  <si>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</si>
  <si>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</si>
  <si>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</si>
  <si>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Option Taxes</t>
  </si>
  <si>
    <t>County Ninth-Cent Voted Fuel Tax</t>
  </si>
  <si>
    <t>Insurance Premium Tax for Firefighters' Pension</t>
  </si>
  <si>
    <t>Insurance Premium Tax for Police Officers' Retirement</t>
  </si>
  <si>
    <t>Discretionary Sales Surtaxes</t>
  </si>
  <si>
    <t>Utility Service Tax - Fuel Oil</t>
  </si>
  <si>
    <t>Utility Service Tax - Propane</t>
  </si>
  <si>
    <t>Utility Service Tax - Other</t>
  </si>
  <si>
    <t>Other General Taxes</t>
  </si>
  <si>
    <t>Franchise Fee - Telecommunications</t>
  </si>
  <si>
    <t>Franchise Fee - Water</t>
  </si>
  <si>
    <t>Franchise Fee - Sewer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</si>
  <si>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</si>
  <si>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</si>
  <si>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</si>
  <si>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</si>
  <si>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</si>
  <si>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</si>
  <si>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</si>
  <si>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</si>
  <si>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</si>
  <si>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</si>
  <si>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</si>
  <si>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</si>
  <si>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</si>
  <si>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</si>
  <si>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</si>
  <si>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</si>
  <si>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</si>
  <si>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Licenses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</si>
  <si>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</si>
  <si>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</si>
  <si>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</si>
  <si>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</si>
  <si>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</si>
  <si>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</si>
  <si>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</si>
  <si>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</si>
  <si>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</si>
  <si>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</si>
  <si>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</si>
  <si>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</si>
  <si>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</si>
  <si>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</si>
  <si>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</si>
  <si>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</si>
  <si>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</si>
  <si>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</si>
  <si>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</si>
  <si>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</si>
  <si>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</si>
  <si>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</si>
  <si>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</si>
  <si>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</si>
  <si>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</si>
  <si>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</si>
  <si>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</si>
  <si>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</si>
  <si>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</si>
  <si>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</si>
  <si>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</si>
  <si>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</si>
  <si>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</si>
  <si>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</si>
  <si>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</si>
  <si>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</si>
  <si>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</si>
  <si>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</si>
  <si>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</si>
  <si>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</si>
  <si>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</si>
  <si>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</si>
  <si>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Sales and Uses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</si>
  <si>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</si>
  <si>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</si>
  <si>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</si>
  <si>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</si>
  <si>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</si>
  <si>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</si>
  <si>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</si>
  <si>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</si>
  <si>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</si>
  <si>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</si>
  <si>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</si>
  <si>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</si>
  <si>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</si>
  <si>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</si>
  <si>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</si>
  <si>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</si>
  <si>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</si>
  <si>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</si>
  <si>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</si>
  <si>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</si>
  <si>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</si>
  <si>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</si>
  <si>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</si>
  <si>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</si>
  <si>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</si>
  <si>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</si>
  <si>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</si>
  <si>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</si>
  <si>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</si>
  <si>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Payments from Other Local Units in Lieu of Taxes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</si>
  <si>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</si>
  <si>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</si>
  <si>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</si>
  <si>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</si>
  <si>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</si>
  <si>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</si>
  <si>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</si>
  <si>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</si>
  <si>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</si>
  <si>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</si>
  <si>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</si>
  <si>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</si>
  <si>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</si>
  <si>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</si>
  <si>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</si>
  <si>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</si>
  <si>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</si>
  <si>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</si>
  <si>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</si>
  <si>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</si>
  <si>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</si>
  <si>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</si>
  <si>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</si>
  <si>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</si>
  <si>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</si>
  <si>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</si>
  <si>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</si>
  <si>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</si>
  <si>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</si>
  <si>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</si>
  <si>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</si>
  <si>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</si>
  <si>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</si>
  <si>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</si>
  <si>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</si>
  <si>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</si>
  <si>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</si>
  <si>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</si>
  <si>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</si>
  <si>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</si>
  <si>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</si>
  <si>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</si>
  <si>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</si>
  <si>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</si>
  <si>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</si>
  <si>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</si>
  <si>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</si>
  <si>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</si>
  <si>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</si>
  <si>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</si>
  <si>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</si>
  <si>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</si>
  <si>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</si>
  <si>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</si>
  <si>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</si>
  <si>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</si>
  <si>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</si>
  <si>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</si>
  <si>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</si>
  <si>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</si>
  <si>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</si>
  <si>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</si>
  <si>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</si>
  <si>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</si>
  <si>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</si>
  <si>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</si>
  <si>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</si>
  <si>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</si>
  <si>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</si>
  <si>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</si>
  <si>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</si>
  <si>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</si>
  <si>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</si>
  <si>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</si>
  <si>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</si>
  <si>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</si>
  <si>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</si>
  <si>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</si>
  <si>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</si>
  <si>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</si>
  <si>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</si>
  <si>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</si>
  <si>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</si>
  <si>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</si>
  <si>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</si>
  <si>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</si>
  <si>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</si>
  <si>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</si>
  <si>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</si>
  <si>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</si>
  <si>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</si>
  <si>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</si>
  <si>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</si>
  <si>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</si>
  <si>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</si>
  <si>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</si>
  <si>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</si>
  <si>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</si>
  <si>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</si>
  <si>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</si>
  <si>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</si>
  <si>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Federal Fines and Forfeits</t>
  </si>
  <si>
    <t>State Fines and Forfeits</t>
  </si>
  <si>
    <t>Confiscation of Deposits or Bonds Held as Performance Guarantees</t>
  </si>
  <si>
    <t>Other Judgments, Fines, and Forfeits</t>
  </si>
  <si>
    <t>Interest and Other Earnings - Gain (Loss) on Sale of Investments</t>
  </si>
  <si>
    <t>Sales - Sale of Surplus Materials and Scrap</t>
  </si>
  <si>
    <t>Contributions and Donations from Private Sources</t>
  </si>
  <si>
    <t>Other Miscellaneous Revenues - Settlements</t>
  </si>
  <si>
    <t>Other Miscellaneous Revenues - Slot Machine Proceeds</t>
  </si>
  <si>
    <t>Other Miscellaneous Revenues - Deferred Compensation Contributions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</si>
  <si>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</si>
  <si>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</si>
  <si>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</si>
  <si>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</si>
  <si>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</si>
  <si>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</si>
  <si>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Clerk of Court Trust Fund Revenue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</si>
  <si>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</si>
  <si>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</si>
  <si>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</si>
  <si>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</si>
  <si>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</si>
  <si>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</si>
  <si>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</si>
  <si>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</si>
  <si>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</si>
  <si>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</si>
  <si>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</si>
  <si>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</si>
  <si>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Non-Operating - Special Items (Gain)</t>
  </si>
  <si>
    <t>Local Fiscal Year Ended September 30, 2022</t>
  </si>
  <si>
    <t>2022 Municipal Population:</t>
  </si>
  <si>
    <t>Local Fiscal Year Ended September 30, 2023</t>
  </si>
  <si>
    <t>State Communications Services Taxes</t>
  </si>
  <si>
    <t>Other Fees and Special Assessments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</si>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</sst>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E29E-4997-4464-91C6-B31B3CDBD2E4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353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42</v>
      </c>
      <c r="B3" s="111"/>
      <c r="C3" s="112"/>
      <c r="D3" s="116" t="s">
        <v>27</v>
      </c>
      <c r="E3" s="117"/>
      <c r="F3" s="117"/>
      <c r="G3" s="117"/>
      <c r="H3" s="118"/>
      <c r="I3" s="116" t="s">
        <v>28</v>
      </c>
      <c r="J3" s="118"/>
      <c r="K3" s="116" t="s">
        <v>30</v>
      </c>
      <c r="L3" s="117"/>
      <c r="M3" s="118"/>
      <c r="N3" s="52"/>
      <c r="O3" s="53"/>
      <c r="P3" s="119" t="s">
        <v>105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43</v>
      </c>
      <c r="F4" s="55" t="s">
        <v>44</v>
      </c>
      <c r="G4" s="55" t="s">
        <v>45</v>
      </c>
      <c r="H4" s="55" t="s">
        <v>5</v>
      </c>
      <c r="I4" s="55" t="s">
        <v>6</v>
      </c>
      <c r="J4" s="56" t="s">
        <v>46</v>
      </c>
      <c r="K4" s="56" t="s">
        <v>7</v>
      </c>
      <c r="L4" s="56" t="s">
        <v>8</v>
      </c>
      <c r="M4" s="56" t="s">
        <v>106</v>
      </c>
      <c r="N4" s="56" t="s">
        <v>9</v>
      </c>
      <c r="O4" s="56" t="s">
        <v>107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108</v>
      </c>
      <c r="B5" s="60"/>
      <c r="C5" s="60"/>
      <c r="D5" s="61">
        <f t="shared" ref="D5:N5" si="0">SUM(D6:D12)</f>
        <v>519831</v>
      </c>
      <c r="E5" s="61">
        <f t="shared" si="0"/>
        <v>0</v>
      </c>
      <c r="F5" s="61">
        <f t="shared" si="0"/>
        <v>0</v>
      </c>
      <c r="G5" s="61">
        <f t="shared" si="0"/>
        <v>0</v>
      </c>
      <c r="H5" s="61">
        <f t="shared" si="0"/>
        <v>0</v>
      </c>
      <c r="I5" s="61">
        <f t="shared" si="0"/>
        <v>0</v>
      </c>
      <c r="J5" s="61">
        <f t="shared" si="0"/>
        <v>0</v>
      </c>
      <c r="K5" s="61">
        <f t="shared" si="0"/>
        <v>0</v>
      </c>
      <c r="L5" s="61">
        <f t="shared" si="0"/>
        <v>0</v>
      </c>
      <c r="M5" s="61">
        <f t="shared" si="0"/>
        <v>0</v>
      </c>
      <c r="N5" s="61">
        <f t="shared" si="0"/>
        <v>0</v>
      </c>
      <c r="O5" s="62">
        <f>SUM(D5:N5)</f>
        <v>519831</v>
      </c>
      <c r="P5" s="63">
        <f t="shared" ref="P5:P41" si="1">(O5/P$43)</f>
        <v>663.89655172413791</v>
      </c>
      <c r="Q5" s="64"/>
    </row>
    <row r="6" spans="1:134">
      <c r="A6" s="66"/>
      <c r="B6" s="67">
        <v>311</v>
      </c>
      <c r="C6" s="68" t="s">
        <v>2</v>
      </c>
      <c r="D6" s="69">
        <v>214084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214084</v>
      </c>
      <c r="P6" s="70">
        <f t="shared" si="1"/>
        <v>273.41507024265644</v>
      </c>
      <c r="Q6" s="71"/>
    </row>
    <row r="7" spans="1:134">
      <c r="A7" s="66"/>
      <c r="B7" s="67">
        <v>312.41000000000003</v>
      </c>
      <c r="C7" s="68" t="s">
        <v>109</v>
      </c>
      <c r="D7" s="69">
        <v>61407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2">SUM(D7:N7)</f>
        <v>61407</v>
      </c>
      <c r="P7" s="70">
        <f t="shared" si="1"/>
        <v>78.425287356321846</v>
      </c>
      <c r="Q7" s="71"/>
    </row>
    <row r="8" spans="1:134">
      <c r="A8" s="66"/>
      <c r="B8" s="67">
        <v>314.10000000000002</v>
      </c>
      <c r="C8" s="68" t="s">
        <v>11</v>
      </c>
      <c r="D8" s="69">
        <v>94462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2"/>
        <v>94462</v>
      </c>
      <c r="P8" s="70">
        <f t="shared" si="1"/>
        <v>120.64112388250319</v>
      </c>
      <c r="Q8" s="71"/>
    </row>
    <row r="9" spans="1:134">
      <c r="A9" s="66"/>
      <c r="B9" s="67">
        <v>314.3</v>
      </c>
      <c r="C9" s="68" t="s">
        <v>12</v>
      </c>
      <c r="D9" s="69">
        <v>13160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2"/>
        <v>13160</v>
      </c>
      <c r="P9" s="70">
        <f t="shared" si="1"/>
        <v>16.807151979565774</v>
      </c>
      <c r="Q9" s="71"/>
    </row>
    <row r="10" spans="1:134">
      <c r="A10" s="66"/>
      <c r="B10" s="67">
        <v>314.39999999999998</v>
      </c>
      <c r="C10" s="68" t="s">
        <v>13</v>
      </c>
      <c r="D10" s="69">
        <v>12420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2"/>
        <v>12420</v>
      </c>
      <c r="P10" s="70">
        <f t="shared" si="1"/>
        <v>15.862068965517242</v>
      </c>
      <c r="Q10" s="71"/>
    </row>
    <row r="11" spans="1:134">
      <c r="A11" s="66"/>
      <c r="B11" s="67">
        <v>315.10000000000002</v>
      </c>
      <c r="C11" s="68" t="s">
        <v>354</v>
      </c>
      <c r="D11" s="69">
        <v>114815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2"/>
        <v>114815</v>
      </c>
      <c r="P11" s="70">
        <f t="shared" si="1"/>
        <v>146.63473818646233</v>
      </c>
      <c r="Q11" s="71"/>
    </row>
    <row r="12" spans="1:134">
      <c r="A12" s="66"/>
      <c r="B12" s="67">
        <v>316</v>
      </c>
      <c r="C12" s="68" t="s">
        <v>84</v>
      </c>
      <c r="D12" s="69">
        <v>9483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2"/>
        <v>9483</v>
      </c>
      <c r="P12" s="70">
        <f t="shared" si="1"/>
        <v>12.111111111111111</v>
      </c>
      <c r="Q12" s="71"/>
    </row>
    <row r="13" spans="1:134" ht="15.75">
      <c r="A13" s="72" t="s">
        <v>15</v>
      </c>
      <c r="B13" s="73"/>
      <c r="C13" s="74"/>
      <c r="D13" s="75">
        <f t="shared" ref="D13:N13" si="3">SUM(D14:D19)</f>
        <v>71626</v>
      </c>
      <c r="E13" s="75">
        <f t="shared" si="3"/>
        <v>0</v>
      </c>
      <c r="F13" s="75">
        <f t="shared" si="3"/>
        <v>0</v>
      </c>
      <c r="G13" s="75">
        <f t="shared" si="3"/>
        <v>0</v>
      </c>
      <c r="H13" s="75">
        <f t="shared" si="3"/>
        <v>0</v>
      </c>
      <c r="I13" s="75">
        <f t="shared" si="3"/>
        <v>0</v>
      </c>
      <c r="J13" s="75">
        <f t="shared" si="3"/>
        <v>0</v>
      </c>
      <c r="K13" s="75">
        <f t="shared" si="3"/>
        <v>0</v>
      </c>
      <c r="L13" s="75">
        <f t="shared" si="3"/>
        <v>0</v>
      </c>
      <c r="M13" s="75">
        <f t="shared" si="3"/>
        <v>0</v>
      </c>
      <c r="N13" s="75">
        <f t="shared" si="3"/>
        <v>0</v>
      </c>
      <c r="O13" s="76">
        <f>SUM(D13:N13)</f>
        <v>71626</v>
      </c>
      <c r="P13" s="77">
        <f t="shared" si="1"/>
        <v>91.476372924648786</v>
      </c>
      <c r="Q13" s="78"/>
    </row>
    <row r="14" spans="1:134">
      <c r="A14" s="66"/>
      <c r="B14" s="67">
        <v>322</v>
      </c>
      <c r="C14" s="68" t="s">
        <v>111</v>
      </c>
      <c r="D14" s="69">
        <v>2520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2520</v>
      </c>
      <c r="P14" s="70">
        <f t="shared" si="1"/>
        <v>3.2183908045977012</v>
      </c>
      <c r="Q14" s="71"/>
    </row>
    <row r="15" spans="1:134">
      <c r="A15" s="66"/>
      <c r="B15" s="67">
        <v>322.89999999999998</v>
      </c>
      <c r="C15" s="68" t="s">
        <v>112</v>
      </c>
      <c r="D15" s="69">
        <v>2000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19" si="4">SUM(D15:N15)</f>
        <v>2000</v>
      </c>
      <c r="P15" s="70">
        <f t="shared" si="1"/>
        <v>2.554278416347382</v>
      </c>
      <c r="Q15" s="71"/>
    </row>
    <row r="16" spans="1:134">
      <c r="A16" s="66"/>
      <c r="B16" s="67">
        <v>323.10000000000002</v>
      </c>
      <c r="C16" s="68" t="s">
        <v>16</v>
      </c>
      <c r="D16" s="69">
        <v>50966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4"/>
        <v>50966</v>
      </c>
      <c r="P16" s="70">
        <f t="shared" si="1"/>
        <v>65.090676883780333</v>
      </c>
      <c r="Q16" s="71"/>
    </row>
    <row r="17" spans="1:17">
      <c r="A17" s="66"/>
      <c r="B17" s="67">
        <v>323.39999999999998</v>
      </c>
      <c r="C17" s="68" t="s">
        <v>17</v>
      </c>
      <c r="D17" s="69">
        <v>11549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4"/>
        <v>11549</v>
      </c>
      <c r="P17" s="70">
        <f t="shared" si="1"/>
        <v>14.749680715197957</v>
      </c>
      <c r="Q17" s="71"/>
    </row>
    <row r="18" spans="1:17">
      <c r="A18" s="66"/>
      <c r="B18" s="67">
        <v>323.7</v>
      </c>
      <c r="C18" s="68" t="s">
        <v>58</v>
      </c>
      <c r="D18" s="69">
        <v>4541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4"/>
        <v>4541</v>
      </c>
      <c r="P18" s="70">
        <f t="shared" si="1"/>
        <v>5.7994891443167305</v>
      </c>
      <c r="Q18" s="71"/>
    </row>
    <row r="19" spans="1:17">
      <c r="A19" s="66"/>
      <c r="B19" s="67">
        <v>329.5</v>
      </c>
      <c r="C19" s="68" t="s">
        <v>355</v>
      </c>
      <c r="D19" s="69">
        <v>50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4"/>
        <v>50</v>
      </c>
      <c r="P19" s="70">
        <f t="shared" si="1"/>
        <v>6.3856960408684549E-2</v>
      </c>
      <c r="Q19" s="71"/>
    </row>
    <row r="20" spans="1:17" ht="15.75">
      <c r="A20" s="72" t="s">
        <v>113</v>
      </c>
      <c r="B20" s="73"/>
      <c r="C20" s="74"/>
      <c r="D20" s="75">
        <f t="shared" ref="D20:N20" si="5">SUM(D21:D29)</f>
        <v>418178</v>
      </c>
      <c r="E20" s="75">
        <f t="shared" si="5"/>
        <v>0</v>
      </c>
      <c r="F20" s="75">
        <f t="shared" si="5"/>
        <v>0</v>
      </c>
      <c r="G20" s="75">
        <f t="shared" si="5"/>
        <v>0</v>
      </c>
      <c r="H20" s="75">
        <f t="shared" si="5"/>
        <v>0</v>
      </c>
      <c r="I20" s="75">
        <f t="shared" si="5"/>
        <v>0</v>
      </c>
      <c r="J20" s="75">
        <f t="shared" si="5"/>
        <v>0</v>
      </c>
      <c r="K20" s="75">
        <f t="shared" si="5"/>
        <v>0</v>
      </c>
      <c r="L20" s="75">
        <f t="shared" si="5"/>
        <v>0</v>
      </c>
      <c r="M20" s="75">
        <f t="shared" si="5"/>
        <v>0</v>
      </c>
      <c r="N20" s="75">
        <f t="shared" si="5"/>
        <v>0</v>
      </c>
      <c r="O20" s="76">
        <f>SUM(D20:N20)</f>
        <v>418178</v>
      </c>
      <c r="P20" s="77">
        <f t="shared" si="1"/>
        <v>534.07151979565776</v>
      </c>
      <c r="Q20" s="78"/>
    </row>
    <row r="21" spans="1:17">
      <c r="A21" s="66"/>
      <c r="B21" s="67">
        <v>331.2</v>
      </c>
      <c r="C21" s="68" t="s">
        <v>98</v>
      </c>
      <c r="D21" s="69">
        <v>118785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>SUM(D21:N21)</f>
        <v>118785</v>
      </c>
      <c r="P21" s="70">
        <f t="shared" si="1"/>
        <v>151.70498084291188</v>
      </c>
      <c r="Q21" s="71"/>
    </row>
    <row r="22" spans="1:17">
      <c r="A22" s="66"/>
      <c r="B22" s="67">
        <v>334.2</v>
      </c>
      <c r="C22" s="68" t="s">
        <v>21</v>
      </c>
      <c r="D22" s="69">
        <v>1000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ref="O22:O27" si="6">SUM(D22:N22)</f>
        <v>1000</v>
      </c>
      <c r="P22" s="70">
        <f t="shared" si="1"/>
        <v>1.277139208173691</v>
      </c>
      <c r="Q22" s="71"/>
    </row>
    <row r="23" spans="1:17">
      <c r="A23" s="66"/>
      <c r="B23" s="67">
        <v>335.125</v>
      </c>
      <c r="C23" s="68" t="s">
        <v>114</v>
      </c>
      <c r="D23" s="69">
        <v>38076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6"/>
        <v>38076</v>
      </c>
      <c r="P23" s="70">
        <f t="shared" si="1"/>
        <v>48.628352490421456</v>
      </c>
      <c r="Q23" s="71"/>
    </row>
    <row r="24" spans="1:17">
      <c r="A24" s="66"/>
      <c r="B24" s="67">
        <v>335.14</v>
      </c>
      <c r="C24" s="68" t="s">
        <v>86</v>
      </c>
      <c r="D24" s="69">
        <v>158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6"/>
        <v>158</v>
      </c>
      <c r="P24" s="70">
        <f t="shared" si="1"/>
        <v>0.20178799489144317</v>
      </c>
      <c r="Q24" s="71"/>
    </row>
    <row r="25" spans="1:17">
      <c r="A25" s="66"/>
      <c r="B25" s="67">
        <v>335.15</v>
      </c>
      <c r="C25" s="68" t="s">
        <v>67</v>
      </c>
      <c r="D25" s="69">
        <v>1505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6"/>
        <v>1505</v>
      </c>
      <c r="P25" s="70">
        <f t="shared" si="1"/>
        <v>1.9220945083014049</v>
      </c>
      <c r="Q25" s="71"/>
    </row>
    <row r="26" spans="1:17">
      <c r="A26" s="66"/>
      <c r="B26" s="67">
        <v>335.18</v>
      </c>
      <c r="C26" s="68" t="s">
        <v>115</v>
      </c>
      <c r="D26" s="69">
        <v>94328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6"/>
        <v>94328</v>
      </c>
      <c r="P26" s="70">
        <f t="shared" si="1"/>
        <v>120.46998722860792</v>
      </c>
      <c r="Q26" s="71"/>
    </row>
    <row r="27" spans="1:17">
      <c r="A27" s="66"/>
      <c r="B27" s="67">
        <v>335.19</v>
      </c>
      <c r="C27" s="68" t="s">
        <v>191</v>
      </c>
      <c r="D27" s="69">
        <v>92164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6"/>
        <v>92164</v>
      </c>
      <c r="P27" s="70">
        <f t="shared" si="1"/>
        <v>117.70625798212005</v>
      </c>
      <c r="Q27" s="71"/>
    </row>
    <row r="28" spans="1:17">
      <c r="A28" s="66"/>
      <c r="B28" s="67">
        <v>338</v>
      </c>
      <c r="C28" s="68" t="s">
        <v>26</v>
      </c>
      <c r="D28" s="69">
        <v>740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>SUM(D28:N28)</f>
        <v>740</v>
      </c>
      <c r="P28" s="70">
        <f t="shared" si="1"/>
        <v>0.94508301404853134</v>
      </c>
      <c r="Q28" s="71"/>
    </row>
    <row r="29" spans="1:17">
      <c r="A29" s="66"/>
      <c r="B29" s="67">
        <v>339</v>
      </c>
      <c r="C29" s="68" t="s">
        <v>219</v>
      </c>
      <c r="D29" s="69">
        <v>71422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71422</v>
      </c>
      <c r="P29" s="70">
        <f t="shared" si="1"/>
        <v>91.215836526181349</v>
      </c>
      <c r="Q29" s="71"/>
    </row>
    <row r="30" spans="1:17" ht="15.75">
      <c r="A30" s="72" t="s">
        <v>31</v>
      </c>
      <c r="B30" s="73"/>
      <c r="C30" s="74"/>
      <c r="D30" s="75">
        <f t="shared" ref="D30:N30" si="7">SUM(D31:D32)</f>
        <v>18148</v>
      </c>
      <c r="E30" s="75">
        <f t="shared" si="7"/>
        <v>0</v>
      </c>
      <c r="F30" s="75">
        <f t="shared" si="7"/>
        <v>0</v>
      </c>
      <c r="G30" s="75">
        <f t="shared" si="7"/>
        <v>0</v>
      </c>
      <c r="H30" s="75">
        <f t="shared" si="7"/>
        <v>0</v>
      </c>
      <c r="I30" s="75">
        <f t="shared" si="7"/>
        <v>0</v>
      </c>
      <c r="J30" s="75">
        <f t="shared" si="7"/>
        <v>0</v>
      </c>
      <c r="K30" s="75">
        <f t="shared" si="7"/>
        <v>0</v>
      </c>
      <c r="L30" s="75">
        <f t="shared" si="7"/>
        <v>0</v>
      </c>
      <c r="M30" s="75">
        <f t="shared" si="7"/>
        <v>0</v>
      </c>
      <c r="N30" s="75">
        <f t="shared" si="7"/>
        <v>0</v>
      </c>
      <c r="O30" s="75">
        <f>SUM(D30:N30)</f>
        <v>18148</v>
      </c>
      <c r="P30" s="77">
        <f t="shared" si="1"/>
        <v>23.177522349936144</v>
      </c>
      <c r="Q30" s="78"/>
    </row>
    <row r="31" spans="1:17">
      <c r="A31" s="66"/>
      <c r="B31" s="67">
        <v>341.1</v>
      </c>
      <c r="C31" s="68" t="s">
        <v>69</v>
      </c>
      <c r="D31" s="69">
        <v>78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>SUM(D31:N31)</f>
        <v>78</v>
      </c>
      <c r="P31" s="70">
        <f t="shared" si="1"/>
        <v>9.9616858237547887E-2</v>
      </c>
      <c r="Q31" s="71"/>
    </row>
    <row r="32" spans="1:17">
      <c r="A32" s="66"/>
      <c r="B32" s="67">
        <v>344.9</v>
      </c>
      <c r="C32" s="68" t="s">
        <v>70</v>
      </c>
      <c r="D32" s="69">
        <v>18070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" si="8">SUM(D32:N32)</f>
        <v>18070</v>
      </c>
      <c r="P32" s="70">
        <f t="shared" si="1"/>
        <v>23.077905491698594</v>
      </c>
      <c r="Q32" s="71"/>
    </row>
    <row r="33" spans="1:120" ht="15.75">
      <c r="A33" s="72" t="s">
        <v>32</v>
      </c>
      <c r="B33" s="73"/>
      <c r="C33" s="74"/>
      <c r="D33" s="75">
        <f t="shared" ref="D33:N33" si="9">SUM(D34:D35)</f>
        <v>22975</v>
      </c>
      <c r="E33" s="75">
        <f t="shared" si="9"/>
        <v>0</v>
      </c>
      <c r="F33" s="75">
        <f t="shared" si="9"/>
        <v>0</v>
      </c>
      <c r="G33" s="75">
        <f t="shared" si="9"/>
        <v>0</v>
      </c>
      <c r="H33" s="75">
        <f t="shared" si="9"/>
        <v>0</v>
      </c>
      <c r="I33" s="75">
        <f t="shared" si="9"/>
        <v>0</v>
      </c>
      <c r="J33" s="75">
        <f t="shared" si="9"/>
        <v>0</v>
      </c>
      <c r="K33" s="75">
        <f t="shared" si="9"/>
        <v>0</v>
      </c>
      <c r="L33" s="75">
        <f t="shared" si="9"/>
        <v>0</v>
      </c>
      <c r="M33" s="75">
        <f t="shared" si="9"/>
        <v>0</v>
      </c>
      <c r="N33" s="75">
        <f t="shared" si="9"/>
        <v>0</v>
      </c>
      <c r="O33" s="75">
        <f>SUM(D33:N33)</f>
        <v>22975</v>
      </c>
      <c r="P33" s="77">
        <f t="shared" si="1"/>
        <v>29.342273307790549</v>
      </c>
      <c r="Q33" s="78"/>
    </row>
    <row r="34" spans="1:120">
      <c r="A34" s="79"/>
      <c r="B34" s="80">
        <v>351.1</v>
      </c>
      <c r="C34" s="81" t="s">
        <v>37</v>
      </c>
      <c r="D34" s="69">
        <v>16963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>SUM(D34:N34)</f>
        <v>16963</v>
      </c>
      <c r="P34" s="70">
        <f t="shared" si="1"/>
        <v>21.66411238825032</v>
      </c>
      <c r="Q34" s="71"/>
    </row>
    <row r="35" spans="1:120">
      <c r="A35" s="79"/>
      <c r="B35" s="80">
        <v>354</v>
      </c>
      <c r="C35" s="81" t="s">
        <v>101</v>
      </c>
      <c r="D35" s="69">
        <v>6012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ref="O35" si="10">SUM(D35:N35)</f>
        <v>6012</v>
      </c>
      <c r="P35" s="70">
        <f t="shared" si="1"/>
        <v>7.6781609195402298</v>
      </c>
      <c r="Q35" s="71"/>
    </row>
    <row r="36" spans="1:120" ht="15.75">
      <c r="A36" s="72" t="s">
        <v>3</v>
      </c>
      <c r="B36" s="73"/>
      <c r="C36" s="74"/>
      <c r="D36" s="75">
        <f t="shared" ref="D36:N36" si="11">SUM(D37:D40)</f>
        <v>57111</v>
      </c>
      <c r="E36" s="75">
        <f t="shared" si="11"/>
        <v>0</v>
      </c>
      <c r="F36" s="75">
        <f t="shared" si="11"/>
        <v>0</v>
      </c>
      <c r="G36" s="75">
        <f t="shared" si="11"/>
        <v>0</v>
      </c>
      <c r="H36" s="75">
        <f t="shared" si="11"/>
        <v>0</v>
      </c>
      <c r="I36" s="75">
        <f t="shared" si="11"/>
        <v>0</v>
      </c>
      <c r="J36" s="75">
        <f t="shared" si="11"/>
        <v>0</v>
      </c>
      <c r="K36" s="75">
        <f t="shared" si="11"/>
        <v>0</v>
      </c>
      <c r="L36" s="75">
        <f t="shared" si="11"/>
        <v>0</v>
      </c>
      <c r="M36" s="75">
        <f t="shared" si="11"/>
        <v>0</v>
      </c>
      <c r="N36" s="75">
        <f t="shared" si="11"/>
        <v>0</v>
      </c>
      <c r="O36" s="75">
        <f>SUM(D36:N36)</f>
        <v>57111</v>
      </c>
      <c r="P36" s="77">
        <f t="shared" si="1"/>
        <v>72.938697318007669</v>
      </c>
      <c r="Q36" s="78"/>
    </row>
    <row r="37" spans="1:120">
      <c r="A37" s="66"/>
      <c r="B37" s="67">
        <v>361.1</v>
      </c>
      <c r="C37" s="68" t="s">
        <v>38</v>
      </c>
      <c r="D37" s="69">
        <v>11461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>SUM(D37:N37)</f>
        <v>11461</v>
      </c>
      <c r="P37" s="70">
        <f t="shared" si="1"/>
        <v>14.637292464878671</v>
      </c>
      <c r="Q37" s="71"/>
    </row>
    <row r="38" spans="1:120">
      <c r="A38" s="66"/>
      <c r="B38" s="67">
        <v>361.3</v>
      </c>
      <c r="C38" s="68" t="s">
        <v>59</v>
      </c>
      <c r="D38" s="69">
        <v>30012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ref="O38:O40" si="12">SUM(D38:N38)</f>
        <v>30012</v>
      </c>
      <c r="P38" s="70">
        <f t="shared" si="1"/>
        <v>38.329501915708811</v>
      </c>
      <c r="Q38" s="71"/>
    </row>
    <row r="39" spans="1:120">
      <c r="A39" s="66"/>
      <c r="B39" s="67">
        <v>362</v>
      </c>
      <c r="C39" s="68" t="s">
        <v>102</v>
      </c>
      <c r="D39" s="69">
        <v>8951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12"/>
        <v>8951</v>
      </c>
      <c r="P39" s="70">
        <f t="shared" si="1"/>
        <v>11.431673052362708</v>
      </c>
      <c r="Q39" s="71"/>
    </row>
    <row r="40" spans="1:120" ht="15.75" thickBot="1">
      <c r="A40" s="66"/>
      <c r="B40" s="67">
        <v>369.9</v>
      </c>
      <c r="C40" s="68" t="s">
        <v>41</v>
      </c>
      <c r="D40" s="69">
        <v>6687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12"/>
        <v>6687</v>
      </c>
      <c r="P40" s="70">
        <f t="shared" si="1"/>
        <v>8.5402298850574709</v>
      </c>
      <c r="Q40" s="71"/>
    </row>
    <row r="41" spans="1:120" ht="16.5" thickBot="1">
      <c r="A41" s="82" t="s">
        <v>35</v>
      </c>
      <c r="B41" s="83"/>
      <c r="C41" s="84"/>
      <c r="D41" s="85">
        <f>SUM(D5,D13,D20,D30,D33,D36)</f>
        <v>1107869</v>
      </c>
      <c r="E41" s="85">
        <f t="shared" ref="E41:N41" si="13">SUM(E5,E13,E20,E30,E33,E36)</f>
        <v>0</v>
      </c>
      <c r="F41" s="85">
        <f t="shared" si="13"/>
        <v>0</v>
      </c>
      <c r="G41" s="85">
        <f t="shared" si="13"/>
        <v>0</v>
      </c>
      <c r="H41" s="85">
        <f t="shared" si="13"/>
        <v>0</v>
      </c>
      <c r="I41" s="85">
        <f t="shared" si="13"/>
        <v>0</v>
      </c>
      <c r="J41" s="85">
        <f t="shared" si="13"/>
        <v>0</v>
      </c>
      <c r="K41" s="85">
        <f t="shared" si="13"/>
        <v>0</v>
      </c>
      <c r="L41" s="85">
        <f t="shared" si="13"/>
        <v>0</v>
      </c>
      <c r="M41" s="85">
        <f t="shared" si="13"/>
        <v>0</v>
      </c>
      <c r="N41" s="85">
        <f t="shared" si="13"/>
        <v>0</v>
      </c>
      <c r="O41" s="85">
        <f>SUM(D41:N41)</f>
        <v>1107869</v>
      </c>
      <c r="P41" s="86">
        <f t="shared" si="1"/>
        <v>1414.9029374201789</v>
      </c>
      <c r="Q41" s="64"/>
      <c r="R41" s="87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</row>
    <row r="42" spans="1:120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1"/>
    </row>
    <row r="43" spans="1:120">
      <c r="A43" s="92"/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7" t="s">
        <v>356</v>
      </c>
      <c r="N43" s="97"/>
      <c r="O43" s="97"/>
      <c r="P43" s="95">
        <v>783</v>
      </c>
    </row>
    <row r="44" spans="1:120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  <row r="45" spans="1:120" ht="15.75" customHeight="1" thickBot="1">
      <c r="A45" s="101" t="s">
        <v>56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364439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364439</v>
      </c>
      <c r="O5" s="33">
        <f t="shared" ref="O5:O36" si="2">(N5/O$38)</f>
        <v>496.51089918256133</v>
      </c>
      <c r="P5" s="6"/>
    </row>
    <row r="6" spans="1:133">
      <c r="A6" s="12"/>
      <c r="B6" s="25">
        <v>311</v>
      </c>
      <c r="C6" s="20" t="s">
        <v>2</v>
      </c>
      <c r="D6" s="46">
        <v>167320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167320</v>
      </c>
      <c r="O6" s="47">
        <f t="shared" si="2"/>
        <v>227.95640326975476</v>
      </c>
      <c r="P6" s="9"/>
    </row>
    <row r="7" spans="1:133">
      <c r="A7" s="12"/>
      <c r="B7" s="25">
        <v>312.41000000000003</v>
      </c>
      <c r="C7" s="20" t="s">
        <v>10</v>
      </c>
      <c r="D7" s="46">
        <v>46543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46543</v>
      </c>
      <c r="O7" s="47">
        <f t="shared" si="2"/>
        <v>63.410081743869213</v>
      </c>
      <c r="P7" s="9"/>
    </row>
    <row r="8" spans="1:133">
      <c r="A8" s="12"/>
      <c r="B8" s="25">
        <v>314.10000000000002</v>
      </c>
      <c r="C8" s="20" t="s">
        <v>11</v>
      </c>
      <c r="D8" s="46">
        <v>59797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59797</v>
      </c>
      <c r="O8" s="47">
        <f t="shared" si="2"/>
        <v>81.467302452316076</v>
      </c>
      <c r="P8" s="9"/>
    </row>
    <row r="9" spans="1:133">
      <c r="A9" s="12"/>
      <c r="B9" s="25">
        <v>314.3</v>
      </c>
      <c r="C9" s="20" t="s">
        <v>12</v>
      </c>
      <c r="D9" s="46">
        <v>11604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11604</v>
      </c>
      <c r="O9" s="47">
        <f t="shared" si="2"/>
        <v>15.809264305177111</v>
      </c>
      <c r="P9" s="9"/>
    </row>
    <row r="10" spans="1:133">
      <c r="A10" s="12"/>
      <c r="B10" s="25">
        <v>314.39999999999998</v>
      </c>
      <c r="C10" s="20" t="s">
        <v>13</v>
      </c>
      <c r="D10" s="46">
        <v>9629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9629</v>
      </c>
      <c r="O10" s="47">
        <f t="shared" si="2"/>
        <v>13.118528610354224</v>
      </c>
      <c r="P10" s="9"/>
    </row>
    <row r="11" spans="1:133">
      <c r="A11" s="12"/>
      <c r="B11" s="25">
        <v>315</v>
      </c>
      <c r="C11" s="20" t="s">
        <v>65</v>
      </c>
      <c r="D11" s="46">
        <v>69546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69546</v>
      </c>
      <c r="O11" s="47">
        <f t="shared" si="2"/>
        <v>94.749318801089913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63915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63915</v>
      </c>
      <c r="O12" s="45">
        <f t="shared" si="2"/>
        <v>87.077656675749324</v>
      </c>
      <c r="P12" s="10"/>
    </row>
    <row r="13" spans="1:133">
      <c r="A13" s="12"/>
      <c r="B13" s="25">
        <v>322</v>
      </c>
      <c r="C13" s="20" t="s">
        <v>0</v>
      </c>
      <c r="D13" s="46">
        <v>1740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1740</v>
      </c>
      <c r="O13" s="47">
        <f t="shared" si="2"/>
        <v>2.3705722070844688</v>
      </c>
      <c r="P13" s="9"/>
    </row>
    <row r="14" spans="1:133">
      <c r="A14" s="12"/>
      <c r="B14" s="25">
        <v>323.10000000000002</v>
      </c>
      <c r="C14" s="20" t="s">
        <v>16</v>
      </c>
      <c r="D14" s="46">
        <v>35299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35299</v>
      </c>
      <c r="O14" s="47">
        <f t="shared" si="2"/>
        <v>48.091280653950953</v>
      </c>
      <c r="P14" s="9"/>
    </row>
    <row r="15" spans="1:133">
      <c r="A15" s="12"/>
      <c r="B15" s="25">
        <v>323.39999999999998</v>
      </c>
      <c r="C15" s="20" t="s">
        <v>17</v>
      </c>
      <c r="D15" s="46">
        <v>10071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10071</v>
      </c>
      <c r="O15" s="47">
        <f t="shared" si="2"/>
        <v>13.720708446866485</v>
      </c>
      <c r="P15" s="9"/>
    </row>
    <row r="16" spans="1:133">
      <c r="A16" s="12"/>
      <c r="B16" s="25">
        <v>323.7</v>
      </c>
      <c r="C16" s="20" t="s">
        <v>58</v>
      </c>
      <c r="D16" s="46">
        <v>2570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2570</v>
      </c>
      <c r="O16" s="47">
        <f t="shared" si="2"/>
        <v>3.5013623978201633</v>
      </c>
      <c r="P16" s="9"/>
    </row>
    <row r="17" spans="1:16">
      <c r="A17" s="12"/>
      <c r="B17" s="25">
        <v>329</v>
      </c>
      <c r="C17" s="20" t="s">
        <v>19</v>
      </c>
      <c r="D17" s="46">
        <v>14235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14235</v>
      </c>
      <c r="O17" s="47">
        <f t="shared" si="2"/>
        <v>19.393732970027248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SUM(D19:D23)</f>
        <v>91240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91240</v>
      </c>
      <c r="O18" s="45">
        <f t="shared" si="2"/>
        <v>124.30517711171662</v>
      </c>
      <c r="P18" s="10"/>
    </row>
    <row r="19" spans="1:16">
      <c r="A19" s="12"/>
      <c r="B19" s="25">
        <v>334.2</v>
      </c>
      <c r="C19" s="20" t="s">
        <v>21</v>
      </c>
      <c r="D19" s="46">
        <v>9053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9053</v>
      </c>
      <c r="O19" s="47">
        <f t="shared" si="2"/>
        <v>12.333787465940054</v>
      </c>
      <c r="P19" s="9"/>
    </row>
    <row r="20" spans="1:16">
      <c r="A20" s="12"/>
      <c r="B20" s="25">
        <v>335.12</v>
      </c>
      <c r="C20" s="20" t="s">
        <v>66</v>
      </c>
      <c r="D20" s="46">
        <v>20216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20216</v>
      </c>
      <c r="O20" s="47">
        <f t="shared" si="2"/>
        <v>27.542234332425068</v>
      </c>
      <c r="P20" s="9"/>
    </row>
    <row r="21" spans="1:16">
      <c r="A21" s="12"/>
      <c r="B21" s="25">
        <v>335.15</v>
      </c>
      <c r="C21" s="20" t="s">
        <v>67</v>
      </c>
      <c r="D21" s="46">
        <v>1028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1028</v>
      </c>
      <c r="O21" s="47">
        <f t="shared" si="2"/>
        <v>1.4005449591280654</v>
      </c>
      <c r="P21" s="9"/>
    </row>
    <row r="22" spans="1:16">
      <c r="A22" s="12"/>
      <c r="B22" s="25">
        <v>335.18</v>
      </c>
      <c r="C22" s="20" t="s">
        <v>68</v>
      </c>
      <c r="D22" s="46">
        <v>60232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60232</v>
      </c>
      <c r="O22" s="47">
        <f t="shared" si="2"/>
        <v>82.059945504087196</v>
      </c>
      <c r="P22" s="9"/>
    </row>
    <row r="23" spans="1:16">
      <c r="A23" s="12"/>
      <c r="B23" s="25">
        <v>338</v>
      </c>
      <c r="C23" s="20" t="s">
        <v>26</v>
      </c>
      <c r="D23" s="46">
        <v>711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711</v>
      </c>
      <c r="O23" s="47">
        <f t="shared" si="2"/>
        <v>0.96866485013623982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SUM(D25:D27)</f>
        <v>17985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17985</v>
      </c>
      <c r="O24" s="45">
        <f t="shared" si="2"/>
        <v>24.502724795640326</v>
      </c>
      <c r="P24" s="10"/>
    </row>
    <row r="25" spans="1:16">
      <c r="A25" s="12"/>
      <c r="B25" s="25">
        <v>341.1</v>
      </c>
      <c r="C25" s="20" t="s">
        <v>69</v>
      </c>
      <c r="D25" s="46">
        <v>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</v>
      </c>
      <c r="O25" s="47">
        <f t="shared" si="2"/>
        <v>6.8119891008174394E-2</v>
      </c>
      <c r="P25" s="9"/>
    </row>
    <row r="26" spans="1:16">
      <c r="A26" s="12"/>
      <c r="B26" s="25">
        <v>344.9</v>
      </c>
      <c r="C26" s="20" t="s">
        <v>70</v>
      </c>
      <c r="D26" s="46">
        <v>6069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6069</v>
      </c>
      <c r="O26" s="47">
        <f t="shared" si="2"/>
        <v>8.2683923705722062</v>
      </c>
      <c r="P26" s="9"/>
    </row>
    <row r="27" spans="1:16">
      <c r="A27" s="12"/>
      <c r="B27" s="25">
        <v>349</v>
      </c>
      <c r="C27" s="20" t="s">
        <v>53</v>
      </c>
      <c r="D27" s="46">
        <v>11866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11866</v>
      </c>
      <c r="O27" s="47">
        <f t="shared" si="2"/>
        <v>16.166212534059945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SUM(D29:D30)</f>
        <v>14909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14909</v>
      </c>
      <c r="O28" s="45">
        <f t="shared" si="2"/>
        <v>20.311989100817438</v>
      </c>
      <c r="P28" s="10"/>
    </row>
    <row r="29" spans="1:16">
      <c r="A29" s="13"/>
      <c r="B29" s="39">
        <v>351.1</v>
      </c>
      <c r="C29" s="21" t="s">
        <v>37</v>
      </c>
      <c r="D29" s="46">
        <v>14709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14709</v>
      </c>
      <c r="O29" s="47">
        <f t="shared" si="2"/>
        <v>20.039509536784742</v>
      </c>
      <c r="P29" s="9"/>
    </row>
    <row r="30" spans="1:16">
      <c r="A30" s="13"/>
      <c r="B30" s="39">
        <v>358.2</v>
      </c>
      <c r="C30" s="21" t="s">
        <v>81</v>
      </c>
      <c r="D30" s="46">
        <v>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200</v>
      </c>
      <c r="O30" s="47">
        <f t="shared" si="2"/>
        <v>0.27247956403269757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SUM(D32:D35)</f>
        <v>14467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14467</v>
      </c>
      <c r="O31" s="45">
        <f t="shared" si="2"/>
        <v>19.709809264305179</v>
      </c>
      <c r="P31" s="10"/>
    </row>
    <row r="32" spans="1:16">
      <c r="A32" s="12"/>
      <c r="B32" s="25">
        <v>361.1</v>
      </c>
      <c r="C32" s="20" t="s">
        <v>38</v>
      </c>
      <c r="D32" s="46">
        <v>2451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2451</v>
      </c>
      <c r="O32" s="47">
        <f t="shared" si="2"/>
        <v>3.3392370572207084</v>
      </c>
      <c r="P32" s="9"/>
    </row>
    <row r="33" spans="1:119">
      <c r="A33" s="12"/>
      <c r="B33" s="25">
        <v>361.3</v>
      </c>
      <c r="C33" s="20" t="s">
        <v>59</v>
      </c>
      <c r="D33" s="46">
        <v>5191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5191</v>
      </c>
      <c r="O33" s="47">
        <f t="shared" si="2"/>
        <v>7.0722070844686646</v>
      </c>
      <c r="P33" s="9"/>
    </row>
    <row r="34" spans="1:119">
      <c r="A34" s="12"/>
      <c r="B34" s="25">
        <v>364</v>
      </c>
      <c r="C34" s="20" t="s">
        <v>71</v>
      </c>
      <c r="D34" s="46">
        <v>246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246</v>
      </c>
      <c r="O34" s="47">
        <f t="shared" si="2"/>
        <v>0.33514986376021799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6579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6579</v>
      </c>
      <c r="O35" s="47">
        <f t="shared" si="2"/>
        <v>8.9632152588555858</v>
      </c>
      <c r="P35" s="9"/>
    </row>
    <row r="36" spans="1:119" ht="16.5" thickBot="1">
      <c r="A36" s="14" t="s">
        <v>35</v>
      </c>
      <c r="B36" s="23"/>
      <c r="C36" s="22"/>
      <c r="D36" s="15">
        <f>SUM(D5,D12,D18,D24,D28,D31)</f>
        <v>566955</v>
      </c>
      <c r="E36" s="15">
        <f t="shared" ref="E36:M36" si="8">SUM(E5,E12,E18,E24,E28,E31)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1"/>
        <v>566955</v>
      </c>
      <c r="O36" s="38">
        <f t="shared" si="2"/>
        <v>772.41825613079016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82</v>
      </c>
      <c r="M38" s="121"/>
      <c r="N38" s="121"/>
      <c r="O38" s="43">
        <v>734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customHeight="1" thickBot="1">
      <c r="A40" s="123" t="s">
        <v>56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364730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364730</v>
      </c>
      <c r="O5" s="33">
        <f t="shared" ref="O5:O36" si="2">(N5/O$38)</f>
        <v>496.90735694822888</v>
      </c>
      <c r="P5" s="6"/>
    </row>
    <row r="6" spans="1:133">
      <c r="A6" s="12"/>
      <c r="B6" s="25">
        <v>311</v>
      </c>
      <c r="C6" s="20" t="s">
        <v>2</v>
      </c>
      <c r="D6" s="46">
        <v>170808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170808</v>
      </c>
      <c r="O6" s="47">
        <f t="shared" si="2"/>
        <v>232.70844686648502</v>
      </c>
      <c r="P6" s="9"/>
    </row>
    <row r="7" spans="1:133">
      <c r="A7" s="12"/>
      <c r="B7" s="25">
        <v>312.41000000000003</v>
      </c>
      <c r="C7" s="20" t="s">
        <v>10</v>
      </c>
      <c r="D7" s="46">
        <v>40356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40356</v>
      </c>
      <c r="O7" s="47">
        <f t="shared" si="2"/>
        <v>54.980926430517712</v>
      </c>
      <c r="P7" s="9"/>
    </row>
    <row r="8" spans="1:133">
      <c r="A8" s="12"/>
      <c r="B8" s="25">
        <v>314.10000000000002</v>
      </c>
      <c r="C8" s="20" t="s">
        <v>11</v>
      </c>
      <c r="D8" s="46">
        <v>55078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55078</v>
      </c>
      <c r="O8" s="47">
        <f t="shared" si="2"/>
        <v>75.038147138964575</v>
      </c>
      <c r="P8" s="9"/>
    </row>
    <row r="9" spans="1:133">
      <c r="A9" s="12"/>
      <c r="B9" s="25">
        <v>314.3</v>
      </c>
      <c r="C9" s="20" t="s">
        <v>12</v>
      </c>
      <c r="D9" s="46">
        <v>11235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11235</v>
      </c>
      <c r="O9" s="47">
        <f t="shared" si="2"/>
        <v>15.306539509536785</v>
      </c>
      <c r="P9" s="9"/>
    </row>
    <row r="10" spans="1:133">
      <c r="A10" s="12"/>
      <c r="B10" s="25">
        <v>314.39999999999998</v>
      </c>
      <c r="C10" s="20" t="s">
        <v>13</v>
      </c>
      <c r="D10" s="46">
        <v>8666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8666</v>
      </c>
      <c r="O10" s="47">
        <f t="shared" si="2"/>
        <v>11.806539509536785</v>
      </c>
      <c r="P10" s="9"/>
    </row>
    <row r="11" spans="1:133">
      <c r="A11" s="12"/>
      <c r="B11" s="25">
        <v>315</v>
      </c>
      <c r="C11" s="20" t="s">
        <v>65</v>
      </c>
      <c r="D11" s="46">
        <v>78587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78587</v>
      </c>
      <c r="O11" s="47">
        <f t="shared" si="2"/>
        <v>107.06675749318801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59273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59273</v>
      </c>
      <c r="O12" s="45">
        <f t="shared" si="2"/>
        <v>80.753405994550405</v>
      </c>
      <c r="P12" s="10"/>
    </row>
    <row r="13" spans="1:133">
      <c r="A13" s="12"/>
      <c r="B13" s="25">
        <v>322</v>
      </c>
      <c r="C13" s="20" t="s">
        <v>0</v>
      </c>
      <c r="D13" s="46">
        <v>1900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1900</v>
      </c>
      <c r="O13" s="47">
        <f t="shared" si="2"/>
        <v>2.5885558583106265</v>
      </c>
      <c r="P13" s="9"/>
    </row>
    <row r="14" spans="1:133">
      <c r="A14" s="12"/>
      <c r="B14" s="25">
        <v>323.10000000000002</v>
      </c>
      <c r="C14" s="20" t="s">
        <v>16</v>
      </c>
      <c r="D14" s="46">
        <v>31590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31590</v>
      </c>
      <c r="O14" s="47">
        <f t="shared" si="2"/>
        <v>43.038147138964575</v>
      </c>
      <c r="P14" s="9"/>
    </row>
    <row r="15" spans="1:133">
      <c r="A15" s="12"/>
      <c r="B15" s="25">
        <v>323.39999999999998</v>
      </c>
      <c r="C15" s="20" t="s">
        <v>17</v>
      </c>
      <c r="D15" s="46">
        <v>8635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8635</v>
      </c>
      <c r="O15" s="47">
        <f t="shared" si="2"/>
        <v>11.764305177111716</v>
      </c>
      <c r="P15" s="9"/>
    </row>
    <row r="16" spans="1:133">
      <c r="A16" s="12"/>
      <c r="B16" s="25">
        <v>323.7</v>
      </c>
      <c r="C16" s="20" t="s">
        <v>58</v>
      </c>
      <c r="D16" s="46">
        <v>2843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2843</v>
      </c>
      <c r="O16" s="47">
        <f t="shared" si="2"/>
        <v>3.8732970027247955</v>
      </c>
      <c r="P16" s="9"/>
    </row>
    <row r="17" spans="1:16">
      <c r="A17" s="12"/>
      <c r="B17" s="25">
        <v>329</v>
      </c>
      <c r="C17" s="20" t="s">
        <v>19</v>
      </c>
      <c r="D17" s="46">
        <v>14305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14305</v>
      </c>
      <c r="O17" s="47">
        <f t="shared" si="2"/>
        <v>19.489100817438693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SUM(D19:D23)</f>
        <v>82016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82016</v>
      </c>
      <c r="O18" s="45">
        <f t="shared" si="2"/>
        <v>111.73841961852861</v>
      </c>
      <c r="P18" s="10"/>
    </row>
    <row r="19" spans="1:16">
      <c r="A19" s="12"/>
      <c r="B19" s="25">
        <v>334.2</v>
      </c>
      <c r="C19" s="20" t="s">
        <v>21</v>
      </c>
      <c r="D19" s="46">
        <v>988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988</v>
      </c>
      <c r="O19" s="47">
        <f t="shared" si="2"/>
        <v>1.3460490463215258</v>
      </c>
      <c r="P19" s="9"/>
    </row>
    <row r="20" spans="1:16">
      <c r="A20" s="12"/>
      <c r="B20" s="25">
        <v>335.12</v>
      </c>
      <c r="C20" s="20" t="s">
        <v>66</v>
      </c>
      <c r="D20" s="46">
        <v>19379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19379</v>
      </c>
      <c r="O20" s="47">
        <f t="shared" si="2"/>
        <v>26.401907356948229</v>
      </c>
      <c r="P20" s="9"/>
    </row>
    <row r="21" spans="1:16">
      <c r="A21" s="12"/>
      <c r="B21" s="25">
        <v>335.15</v>
      </c>
      <c r="C21" s="20" t="s">
        <v>67</v>
      </c>
      <c r="D21" s="46">
        <v>1346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1346</v>
      </c>
      <c r="O21" s="47">
        <f t="shared" si="2"/>
        <v>1.8337874659400546</v>
      </c>
      <c r="P21" s="9"/>
    </row>
    <row r="22" spans="1:16">
      <c r="A22" s="12"/>
      <c r="B22" s="25">
        <v>335.18</v>
      </c>
      <c r="C22" s="20" t="s">
        <v>68</v>
      </c>
      <c r="D22" s="46">
        <v>58736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58736</v>
      </c>
      <c r="O22" s="47">
        <f t="shared" si="2"/>
        <v>80.021798365122621</v>
      </c>
      <c r="P22" s="9"/>
    </row>
    <row r="23" spans="1:16">
      <c r="A23" s="12"/>
      <c r="B23" s="25">
        <v>338</v>
      </c>
      <c r="C23" s="20" t="s">
        <v>26</v>
      </c>
      <c r="D23" s="46">
        <v>1567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1567</v>
      </c>
      <c r="O23" s="47">
        <f t="shared" si="2"/>
        <v>2.1348773841961854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SUM(D25:D27)</f>
        <v>16968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16968</v>
      </c>
      <c r="O24" s="45">
        <f t="shared" si="2"/>
        <v>23.117166212534059</v>
      </c>
      <c r="P24" s="10"/>
    </row>
    <row r="25" spans="1:16">
      <c r="A25" s="12"/>
      <c r="B25" s="25">
        <v>341.1</v>
      </c>
      <c r="C25" s="20" t="s">
        <v>69</v>
      </c>
      <c r="D25" s="46">
        <v>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78</v>
      </c>
      <c r="O25" s="47">
        <f t="shared" si="2"/>
        <v>0.10626702997275204</v>
      </c>
      <c r="P25" s="9"/>
    </row>
    <row r="26" spans="1:16">
      <c r="A26" s="12"/>
      <c r="B26" s="25">
        <v>344.9</v>
      </c>
      <c r="C26" s="20" t="s">
        <v>70</v>
      </c>
      <c r="D26" s="46">
        <v>6609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6609</v>
      </c>
      <c r="O26" s="47">
        <f t="shared" si="2"/>
        <v>9.0040871934604905</v>
      </c>
      <c r="P26" s="9"/>
    </row>
    <row r="27" spans="1:16">
      <c r="A27" s="12"/>
      <c r="B27" s="25">
        <v>349</v>
      </c>
      <c r="C27" s="20" t="s">
        <v>53</v>
      </c>
      <c r="D27" s="46">
        <v>10281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10281</v>
      </c>
      <c r="O27" s="47">
        <f t="shared" si="2"/>
        <v>14.006811989100818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SUM(D29:D29)</f>
        <v>19681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19681</v>
      </c>
      <c r="O28" s="45">
        <f t="shared" si="2"/>
        <v>26.813351498637601</v>
      </c>
      <c r="P28" s="10"/>
    </row>
    <row r="29" spans="1:16">
      <c r="A29" s="13"/>
      <c r="B29" s="39">
        <v>351.1</v>
      </c>
      <c r="C29" s="21" t="s">
        <v>37</v>
      </c>
      <c r="D29" s="46">
        <v>19681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19681</v>
      </c>
      <c r="O29" s="47">
        <f t="shared" si="2"/>
        <v>26.813351498637601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SUM(D31:D35)</f>
        <v>20886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2479</v>
      </c>
      <c r="L30" s="32">
        <f t="shared" si="7"/>
        <v>0</v>
      </c>
      <c r="M30" s="32">
        <f t="shared" si="7"/>
        <v>0</v>
      </c>
      <c r="N30" s="32">
        <f t="shared" si="1"/>
        <v>23365</v>
      </c>
      <c r="O30" s="45">
        <f t="shared" si="2"/>
        <v>31.832425068119893</v>
      </c>
      <c r="P30" s="10"/>
    </row>
    <row r="31" spans="1:16">
      <c r="A31" s="12"/>
      <c r="B31" s="25">
        <v>361.1</v>
      </c>
      <c r="C31" s="20" t="s">
        <v>38</v>
      </c>
      <c r="D31" s="46">
        <v>1839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2063</v>
      </c>
      <c r="L31" s="46">
        <v>0</v>
      </c>
      <c r="M31" s="46">
        <v>0</v>
      </c>
      <c r="N31" s="46">
        <f t="shared" si="1"/>
        <v>3902</v>
      </c>
      <c r="O31" s="47">
        <f t="shared" si="2"/>
        <v>5.3160762942779289</v>
      </c>
      <c r="P31" s="9"/>
    </row>
    <row r="32" spans="1:16">
      <c r="A32" s="12"/>
      <c r="B32" s="25">
        <v>361.3</v>
      </c>
      <c r="C32" s="20" t="s">
        <v>59</v>
      </c>
      <c r="D32" s="46">
        <v>-1132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-1132</v>
      </c>
      <c r="O32" s="47">
        <f t="shared" si="2"/>
        <v>-1.542234332425068</v>
      </c>
      <c r="P32" s="9"/>
    </row>
    <row r="33" spans="1:119">
      <c r="A33" s="12"/>
      <c r="B33" s="25">
        <v>364</v>
      </c>
      <c r="C33" s="20" t="s">
        <v>71</v>
      </c>
      <c r="D33" s="46">
        <v>387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387</v>
      </c>
      <c r="O33" s="47">
        <f t="shared" si="2"/>
        <v>0.52724795640326971</v>
      </c>
      <c r="P33" s="9"/>
    </row>
    <row r="34" spans="1:119">
      <c r="A34" s="12"/>
      <c r="B34" s="25">
        <v>368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416</v>
      </c>
      <c r="L34" s="46">
        <v>0</v>
      </c>
      <c r="M34" s="46">
        <v>0</v>
      </c>
      <c r="N34" s="46">
        <f t="shared" si="1"/>
        <v>416</v>
      </c>
      <c r="O34" s="47">
        <f t="shared" si="2"/>
        <v>0.56675749318801094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19792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19792</v>
      </c>
      <c r="O35" s="47">
        <f t="shared" si="2"/>
        <v>26.96457765667575</v>
      </c>
      <c r="P35" s="9"/>
    </row>
    <row r="36" spans="1:119" ht="16.5" thickBot="1">
      <c r="A36" s="14" t="s">
        <v>35</v>
      </c>
      <c r="B36" s="23"/>
      <c r="C36" s="22"/>
      <c r="D36" s="15">
        <f>SUM(D5,D12,D18,D24,D28,D30)</f>
        <v>563554</v>
      </c>
      <c r="E36" s="15">
        <f t="shared" ref="E36:M36" si="8">SUM(E5,E12,E18,E24,E28,E30)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  <c r="K36" s="15">
        <f t="shared" si="8"/>
        <v>2479</v>
      </c>
      <c r="L36" s="15">
        <f t="shared" si="8"/>
        <v>0</v>
      </c>
      <c r="M36" s="15">
        <f t="shared" si="8"/>
        <v>0</v>
      </c>
      <c r="N36" s="15">
        <f t="shared" si="1"/>
        <v>566033</v>
      </c>
      <c r="O36" s="38">
        <f t="shared" si="2"/>
        <v>771.16212534059946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72</v>
      </c>
      <c r="M38" s="121"/>
      <c r="N38" s="121"/>
      <c r="O38" s="43">
        <v>734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customHeight="1" thickBot="1">
      <c r="A40" s="123" t="s">
        <v>56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358749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16315</v>
      </c>
      <c r="L5" s="27">
        <f t="shared" si="0"/>
        <v>0</v>
      </c>
      <c r="M5" s="27">
        <f t="shared" si="0"/>
        <v>0</v>
      </c>
      <c r="N5" s="28">
        <f>SUM(D5:M5)</f>
        <v>375064</v>
      </c>
      <c r="O5" s="33">
        <f t="shared" ref="O5:O37" si="1">(N5/O$39)</f>
        <v>513.08344733242131</v>
      </c>
      <c r="P5" s="6"/>
    </row>
    <row r="6" spans="1:133">
      <c r="A6" s="12"/>
      <c r="B6" s="25">
        <v>311</v>
      </c>
      <c r="C6" s="20" t="s">
        <v>2</v>
      </c>
      <c r="D6" s="46">
        <v>169189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169189</v>
      </c>
      <c r="O6" s="47">
        <f t="shared" si="1"/>
        <v>231.44870041039673</v>
      </c>
      <c r="P6" s="9"/>
    </row>
    <row r="7" spans="1:133">
      <c r="A7" s="12"/>
      <c r="B7" s="25">
        <v>312.41000000000003</v>
      </c>
      <c r="C7" s="20" t="s">
        <v>10</v>
      </c>
      <c r="D7" s="46">
        <v>42352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42352</v>
      </c>
      <c r="O7" s="47">
        <f t="shared" si="1"/>
        <v>57.937072503419969</v>
      </c>
      <c r="P7" s="9"/>
    </row>
    <row r="8" spans="1:133">
      <c r="A8" s="12"/>
      <c r="B8" s="25">
        <v>312.52</v>
      </c>
      <c r="C8" s="20" t="s">
        <v>52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16315</v>
      </c>
      <c r="L8" s="46">
        <v>0</v>
      </c>
      <c r="M8" s="46">
        <v>0</v>
      </c>
      <c r="N8" s="46">
        <f>SUM(D8:M8)</f>
        <v>16315</v>
      </c>
      <c r="O8" s="47">
        <f t="shared" si="1"/>
        <v>22.318741450068398</v>
      </c>
      <c r="P8" s="9"/>
    </row>
    <row r="9" spans="1:133">
      <c r="A9" s="12"/>
      <c r="B9" s="25">
        <v>314.10000000000002</v>
      </c>
      <c r="C9" s="20" t="s">
        <v>11</v>
      </c>
      <c r="D9" s="46">
        <v>54143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54143</v>
      </c>
      <c r="O9" s="47">
        <f t="shared" si="1"/>
        <v>74.067031463748293</v>
      </c>
      <c r="P9" s="9"/>
    </row>
    <row r="10" spans="1:133">
      <c r="A10" s="12"/>
      <c r="B10" s="25">
        <v>314.3</v>
      </c>
      <c r="C10" s="20" t="s">
        <v>12</v>
      </c>
      <c r="D10" s="46">
        <v>10955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10955</v>
      </c>
      <c r="O10" s="47">
        <f t="shared" si="1"/>
        <v>14.986320109439124</v>
      </c>
      <c r="P10" s="9"/>
    </row>
    <row r="11" spans="1:133">
      <c r="A11" s="12"/>
      <c r="B11" s="25">
        <v>314.39999999999998</v>
      </c>
      <c r="C11" s="20" t="s">
        <v>13</v>
      </c>
      <c r="D11" s="46">
        <v>7319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7319</v>
      </c>
      <c r="O11" s="47">
        <f t="shared" si="1"/>
        <v>10.012311901504788</v>
      </c>
      <c r="P11" s="9"/>
    </row>
    <row r="12" spans="1:133">
      <c r="A12" s="12"/>
      <c r="B12" s="25">
        <v>315</v>
      </c>
      <c r="C12" s="20" t="s">
        <v>14</v>
      </c>
      <c r="D12" s="46">
        <v>74791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74791</v>
      </c>
      <c r="O12" s="47">
        <f t="shared" si="1"/>
        <v>102.31326949384405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62849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62849</v>
      </c>
      <c r="O13" s="45">
        <f t="shared" si="1"/>
        <v>85.976744186046517</v>
      </c>
      <c r="P13" s="10"/>
    </row>
    <row r="14" spans="1:133">
      <c r="A14" s="12"/>
      <c r="B14" s="25">
        <v>322</v>
      </c>
      <c r="C14" s="20" t="s">
        <v>0</v>
      </c>
      <c r="D14" s="46">
        <v>1830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1830</v>
      </c>
      <c r="O14" s="47">
        <f t="shared" si="1"/>
        <v>2.5034199726402191</v>
      </c>
      <c r="P14" s="9"/>
    </row>
    <row r="15" spans="1:133">
      <c r="A15" s="12"/>
      <c r="B15" s="25">
        <v>323.10000000000002</v>
      </c>
      <c r="C15" s="20" t="s">
        <v>16</v>
      </c>
      <c r="D15" s="46">
        <v>33877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33877</v>
      </c>
      <c r="O15" s="47">
        <f t="shared" si="1"/>
        <v>46.343365253077977</v>
      </c>
      <c r="P15" s="9"/>
    </row>
    <row r="16" spans="1:133">
      <c r="A16" s="12"/>
      <c r="B16" s="25">
        <v>323.39999999999998</v>
      </c>
      <c r="C16" s="20" t="s">
        <v>17</v>
      </c>
      <c r="D16" s="46">
        <v>7827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7827</v>
      </c>
      <c r="O16" s="47">
        <f t="shared" si="1"/>
        <v>10.707250341997264</v>
      </c>
      <c r="P16" s="9"/>
    </row>
    <row r="17" spans="1:16">
      <c r="A17" s="12"/>
      <c r="B17" s="25">
        <v>323.7</v>
      </c>
      <c r="C17" s="20" t="s">
        <v>58</v>
      </c>
      <c r="D17" s="46">
        <v>2293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2293</v>
      </c>
      <c r="O17" s="47">
        <f t="shared" si="1"/>
        <v>3.1367989056087553</v>
      </c>
      <c r="P17" s="9"/>
    </row>
    <row r="18" spans="1:16">
      <c r="A18" s="12"/>
      <c r="B18" s="25">
        <v>329</v>
      </c>
      <c r="C18" s="20" t="s">
        <v>19</v>
      </c>
      <c r="D18" s="46">
        <v>17022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17022</v>
      </c>
      <c r="O18" s="47">
        <f t="shared" si="1"/>
        <v>23.285909712722297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80941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80941</v>
      </c>
      <c r="O19" s="45">
        <f t="shared" si="1"/>
        <v>110.72640218878249</v>
      </c>
      <c r="P19" s="10"/>
    </row>
    <row r="20" spans="1:16">
      <c r="A20" s="12"/>
      <c r="B20" s="25">
        <v>334.2</v>
      </c>
      <c r="C20" s="20" t="s">
        <v>21</v>
      </c>
      <c r="D20" s="46">
        <v>4004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4004</v>
      </c>
      <c r="O20" s="47">
        <f t="shared" si="1"/>
        <v>5.477428180574555</v>
      </c>
      <c r="P20" s="9"/>
    </row>
    <row r="21" spans="1:16">
      <c r="A21" s="12"/>
      <c r="B21" s="25">
        <v>335.12</v>
      </c>
      <c r="C21" s="20" t="s">
        <v>22</v>
      </c>
      <c r="D21" s="46">
        <v>18245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18245</v>
      </c>
      <c r="O21" s="47">
        <f t="shared" si="1"/>
        <v>24.958960328317374</v>
      </c>
      <c r="P21" s="9"/>
    </row>
    <row r="22" spans="1:16">
      <c r="A22" s="12"/>
      <c r="B22" s="25">
        <v>335.15</v>
      </c>
      <c r="C22" s="20" t="s">
        <v>23</v>
      </c>
      <c r="D22" s="46">
        <v>392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</v>
      </c>
      <c r="O22" s="47">
        <f t="shared" si="1"/>
        <v>0.5362517099863201</v>
      </c>
      <c r="P22" s="9"/>
    </row>
    <row r="23" spans="1:16">
      <c r="A23" s="12"/>
      <c r="B23" s="25">
        <v>335.18</v>
      </c>
      <c r="C23" s="20" t="s">
        <v>24</v>
      </c>
      <c r="D23" s="46">
        <v>56295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56295</v>
      </c>
      <c r="O23" s="47">
        <f t="shared" si="1"/>
        <v>77.010943912448695</v>
      </c>
      <c r="P23" s="9"/>
    </row>
    <row r="24" spans="1:16">
      <c r="A24" s="12"/>
      <c r="B24" s="25">
        <v>338</v>
      </c>
      <c r="C24" s="20" t="s">
        <v>26</v>
      </c>
      <c r="D24" s="46">
        <v>2005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2005</v>
      </c>
      <c r="O24" s="47">
        <f t="shared" si="1"/>
        <v>2.7428180574555405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SUM(D26:D28)</f>
        <v>16631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16631</v>
      </c>
      <c r="O25" s="45">
        <f t="shared" si="1"/>
        <v>22.751025991792066</v>
      </c>
      <c r="P25" s="10"/>
    </row>
    <row r="26" spans="1:16">
      <c r="A26" s="12"/>
      <c r="B26" s="25">
        <v>341.1</v>
      </c>
      <c r="C26" s="20" t="s">
        <v>49</v>
      </c>
      <c r="D26" s="46">
        <v>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</v>
      </c>
      <c r="O26" s="47">
        <f t="shared" si="1"/>
        <v>5.6087551299589603E-2</v>
      </c>
      <c r="P26" s="9"/>
    </row>
    <row r="27" spans="1:16">
      <c r="A27" s="12"/>
      <c r="B27" s="25">
        <v>344.9</v>
      </c>
      <c r="C27" s="20" t="s">
        <v>34</v>
      </c>
      <c r="D27" s="46">
        <v>6609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6609</v>
      </c>
      <c r="O27" s="47">
        <f t="shared" si="1"/>
        <v>9.0410396716826273</v>
      </c>
      <c r="P27" s="9"/>
    </row>
    <row r="28" spans="1:16">
      <c r="A28" s="12"/>
      <c r="B28" s="25">
        <v>349</v>
      </c>
      <c r="C28" s="20" t="s">
        <v>53</v>
      </c>
      <c r="D28" s="46">
        <v>9981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9981</v>
      </c>
      <c r="O28" s="47">
        <f t="shared" si="1"/>
        <v>13.653898768809849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SUM(D30:D30)</f>
        <v>14029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14029</v>
      </c>
      <c r="O29" s="45">
        <f t="shared" si="1"/>
        <v>19.191518467852259</v>
      </c>
      <c r="P29" s="10"/>
    </row>
    <row r="30" spans="1:16">
      <c r="A30" s="13"/>
      <c r="B30" s="39">
        <v>351.1</v>
      </c>
      <c r="C30" s="21" t="s">
        <v>37</v>
      </c>
      <c r="D30" s="46">
        <v>14029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14029</v>
      </c>
      <c r="O30" s="47">
        <f t="shared" si="1"/>
        <v>19.191518467852259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SUM(D32:D36)</f>
        <v>38885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76088</v>
      </c>
      <c r="L31" s="32">
        <f t="shared" si="8"/>
        <v>0</v>
      </c>
      <c r="M31" s="32">
        <f t="shared" si="8"/>
        <v>0</v>
      </c>
      <c r="N31" s="32">
        <f t="shared" si="4"/>
        <v>114973</v>
      </c>
      <c r="O31" s="45">
        <f t="shared" si="1"/>
        <v>157.28180574555404</v>
      </c>
      <c r="P31" s="10"/>
    </row>
    <row r="32" spans="1:16">
      <c r="A32" s="12"/>
      <c r="B32" s="25">
        <v>361.1</v>
      </c>
      <c r="C32" s="20" t="s">
        <v>38</v>
      </c>
      <c r="D32" s="46">
        <v>4670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75109</v>
      </c>
      <c r="L32" s="46">
        <v>0</v>
      </c>
      <c r="M32" s="46">
        <v>0</v>
      </c>
      <c r="N32" s="46">
        <f t="shared" si="4"/>
        <v>79779</v>
      </c>
      <c r="O32" s="47">
        <f t="shared" si="1"/>
        <v>109.13679890560876</v>
      </c>
      <c r="P32" s="9"/>
    </row>
    <row r="33" spans="1:119">
      <c r="A33" s="12"/>
      <c r="B33" s="25">
        <v>361.3</v>
      </c>
      <c r="C33" s="20" t="s">
        <v>59</v>
      </c>
      <c r="D33" s="46">
        <v>28202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28202</v>
      </c>
      <c r="O33" s="47">
        <f t="shared" si="1"/>
        <v>38.58002735978112</v>
      </c>
      <c r="P33" s="9"/>
    </row>
    <row r="34" spans="1:119">
      <c r="A34" s="12"/>
      <c r="B34" s="25">
        <v>364</v>
      </c>
      <c r="C34" s="20" t="s">
        <v>60</v>
      </c>
      <c r="D34" s="46">
        <v>1292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1292</v>
      </c>
      <c r="O34" s="47">
        <f t="shared" si="1"/>
        <v>1.7674418604651163</v>
      </c>
      <c r="P34" s="9"/>
    </row>
    <row r="35" spans="1:119">
      <c r="A35" s="12"/>
      <c r="B35" s="25">
        <v>368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979</v>
      </c>
      <c r="L35" s="46">
        <v>0</v>
      </c>
      <c r="M35" s="46">
        <v>0</v>
      </c>
      <c r="N35" s="46">
        <f t="shared" si="4"/>
        <v>979</v>
      </c>
      <c r="O35" s="47">
        <f t="shared" si="1"/>
        <v>1.3392612859097128</v>
      </c>
      <c r="P35" s="9"/>
    </row>
    <row r="36" spans="1:119" ht="15.75" thickBot="1">
      <c r="A36" s="12"/>
      <c r="B36" s="25">
        <v>369.9</v>
      </c>
      <c r="C36" s="20" t="s">
        <v>41</v>
      </c>
      <c r="D36" s="46">
        <v>4721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4721</v>
      </c>
      <c r="O36" s="47">
        <f t="shared" si="1"/>
        <v>6.4582763337893301</v>
      </c>
      <c r="P36" s="9"/>
    </row>
    <row r="37" spans="1:119" ht="16.5" thickBot="1">
      <c r="A37" s="14" t="s">
        <v>35</v>
      </c>
      <c r="B37" s="23"/>
      <c r="C37" s="22"/>
      <c r="D37" s="15">
        <f>SUM(D5,D13,D19,D25,D29,D31)</f>
        <v>572084</v>
      </c>
      <c r="E37" s="15">
        <f t="shared" ref="E37:M37" si="9">SUM(E5,E13,E19,E25,E29,E31)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92403</v>
      </c>
      <c r="L37" s="15">
        <f t="shared" si="9"/>
        <v>0</v>
      </c>
      <c r="M37" s="15">
        <f t="shared" si="9"/>
        <v>0</v>
      </c>
      <c r="N37" s="15">
        <f t="shared" si="4"/>
        <v>664487</v>
      </c>
      <c r="O37" s="38">
        <f t="shared" si="1"/>
        <v>909.01094391244874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21" t="s">
        <v>63</v>
      </c>
      <c r="M39" s="121"/>
      <c r="N39" s="121"/>
      <c r="O39" s="43">
        <v>731</v>
      </c>
    </row>
    <row r="40" spans="1:119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19" ht="15.75" customHeight="1" thickBot="1">
      <c r="A41" s="123" t="s">
        <v>56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368434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13498</v>
      </c>
      <c r="L5" s="27">
        <f t="shared" si="0"/>
        <v>0</v>
      </c>
      <c r="M5" s="27">
        <f t="shared" si="0"/>
        <v>0</v>
      </c>
      <c r="N5" s="28">
        <f>SUM(D5:M5)</f>
        <v>381932</v>
      </c>
      <c r="O5" s="33">
        <f t="shared" ref="O5:O38" si="1">(N5/O$40)</f>
        <v>530.46111111111111</v>
      </c>
      <c r="P5" s="6"/>
    </row>
    <row r="6" spans="1:133">
      <c r="A6" s="12"/>
      <c r="B6" s="25">
        <v>311</v>
      </c>
      <c r="C6" s="20" t="s">
        <v>2</v>
      </c>
      <c r="D6" s="46">
        <v>174901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174901</v>
      </c>
      <c r="O6" s="47">
        <f t="shared" si="1"/>
        <v>242.91805555555555</v>
      </c>
      <c r="P6" s="9"/>
    </row>
    <row r="7" spans="1:133">
      <c r="A7" s="12"/>
      <c r="B7" s="25">
        <v>312.41000000000003</v>
      </c>
      <c r="C7" s="20" t="s">
        <v>10</v>
      </c>
      <c r="D7" s="46">
        <v>36988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36988</v>
      </c>
      <c r="O7" s="47">
        <f t="shared" si="1"/>
        <v>51.37222222222222</v>
      </c>
      <c r="P7" s="9"/>
    </row>
    <row r="8" spans="1:133">
      <c r="A8" s="12"/>
      <c r="B8" s="25">
        <v>312.52</v>
      </c>
      <c r="C8" s="20" t="s">
        <v>52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13498</v>
      </c>
      <c r="L8" s="46">
        <v>0</v>
      </c>
      <c r="M8" s="46">
        <v>0</v>
      </c>
      <c r="N8" s="46">
        <f>SUM(D8:M8)</f>
        <v>13498</v>
      </c>
      <c r="O8" s="47">
        <f t="shared" si="1"/>
        <v>18.747222222222224</v>
      </c>
      <c r="P8" s="9"/>
    </row>
    <row r="9" spans="1:133">
      <c r="A9" s="12"/>
      <c r="B9" s="25">
        <v>314.10000000000002</v>
      </c>
      <c r="C9" s="20" t="s">
        <v>11</v>
      </c>
      <c r="D9" s="46">
        <v>52656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52656</v>
      </c>
      <c r="O9" s="47">
        <f t="shared" si="1"/>
        <v>73.13333333333334</v>
      </c>
      <c r="P9" s="9"/>
    </row>
    <row r="10" spans="1:133">
      <c r="A10" s="12"/>
      <c r="B10" s="25">
        <v>314.3</v>
      </c>
      <c r="C10" s="20" t="s">
        <v>12</v>
      </c>
      <c r="D10" s="46">
        <v>11198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11198</v>
      </c>
      <c r="O10" s="47">
        <f t="shared" si="1"/>
        <v>15.552777777777777</v>
      </c>
      <c r="P10" s="9"/>
    </row>
    <row r="11" spans="1:133">
      <c r="A11" s="12"/>
      <c r="B11" s="25">
        <v>314.39999999999998</v>
      </c>
      <c r="C11" s="20" t="s">
        <v>13</v>
      </c>
      <c r="D11" s="46">
        <v>7996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7996</v>
      </c>
      <c r="O11" s="47">
        <f t="shared" si="1"/>
        <v>11.105555555555556</v>
      </c>
      <c r="P11" s="9"/>
    </row>
    <row r="12" spans="1:133">
      <c r="A12" s="12"/>
      <c r="B12" s="25">
        <v>315</v>
      </c>
      <c r="C12" s="20" t="s">
        <v>14</v>
      </c>
      <c r="D12" s="46">
        <v>84695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84695</v>
      </c>
      <c r="O12" s="47">
        <f t="shared" si="1"/>
        <v>117.63194444444444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64816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64816</v>
      </c>
      <c r="O13" s="45">
        <f t="shared" si="1"/>
        <v>90.022222222222226</v>
      </c>
      <c r="P13" s="10"/>
    </row>
    <row r="14" spans="1:133">
      <c r="A14" s="12"/>
      <c r="B14" s="25">
        <v>322</v>
      </c>
      <c r="C14" s="20" t="s">
        <v>0</v>
      </c>
      <c r="D14" s="46">
        <v>910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910</v>
      </c>
      <c r="O14" s="47">
        <f t="shared" si="1"/>
        <v>1.2638888888888888</v>
      </c>
      <c r="P14" s="9"/>
    </row>
    <row r="15" spans="1:133">
      <c r="A15" s="12"/>
      <c r="B15" s="25">
        <v>323.10000000000002</v>
      </c>
      <c r="C15" s="20" t="s">
        <v>16</v>
      </c>
      <c r="D15" s="46">
        <v>36105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36105</v>
      </c>
      <c r="O15" s="47">
        <f t="shared" si="1"/>
        <v>50.145833333333336</v>
      </c>
      <c r="P15" s="9"/>
    </row>
    <row r="16" spans="1:133">
      <c r="A16" s="12"/>
      <c r="B16" s="25">
        <v>323.39999999999998</v>
      </c>
      <c r="C16" s="20" t="s">
        <v>17</v>
      </c>
      <c r="D16" s="46">
        <v>9099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9099</v>
      </c>
      <c r="O16" s="47">
        <f t="shared" si="1"/>
        <v>12.637499999999999</v>
      </c>
      <c r="P16" s="9"/>
    </row>
    <row r="17" spans="1:16">
      <c r="A17" s="12"/>
      <c r="B17" s="25">
        <v>323.7</v>
      </c>
      <c r="C17" s="20" t="s">
        <v>58</v>
      </c>
      <c r="D17" s="46">
        <v>3466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3466</v>
      </c>
      <c r="O17" s="47">
        <f t="shared" si="1"/>
        <v>4.8138888888888891</v>
      </c>
      <c r="P17" s="9"/>
    </row>
    <row r="18" spans="1:16">
      <c r="A18" s="12"/>
      <c r="B18" s="25">
        <v>329</v>
      </c>
      <c r="C18" s="20" t="s">
        <v>19</v>
      </c>
      <c r="D18" s="46">
        <v>15236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15236</v>
      </c>
      <c r="O18" s="47">
        <f t="shared" si="1"/>
        <v>21.161111111111111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87413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87413</v>
      </c>
      <c r="O19" s="45">
        <f t="shared" si="1"/>
        <v>121.40694444444445</v>
      </c>
      <c r="P19" s="10"/>
    </row>
    <row r="20" spans="1:16">
      <c r="A20" s="12"/>
      <c r="B20" s="25">
        <v>334.2</v>
      </c>
      <c r="C20" s="20" t="s">
        <v>21</v>
      </c>
      <c r="D20" s="46">
        <v>14867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14867</v>
      </c>
      <c r="O20" s="47">
        <f t="shared" si="1"/>
        <v>20.648611111111112</v>
      </c>
      <c r="P20" s="9"/>
    </row>
    <row r="21" spans="1:16">
      <c r="A21" s="12"/>
      <c r="B21" s="25">
        <v>335.12</v>
      </c>
      <c r="C21" s="20" t="s">
        <v>22</v>
      </c>
      <c r="D21" s="46">
        <v>17902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17902</v>
      </c>
      <c r="O21" s="47">
        <f t="shared" si="1"/>
        <v>24.863888888888887</v>
      </c>
      <c r="P21" s="9"/>
    </row>
    <row r="22" spans="1:16">
      <c r="A22" s="12"/>
      <c r="B22" s="25">
        <v>335.15</v>
      </c>
      <c r="C22" s="20" t="s">
        <v>23</v>
      </c>
      <c r="D22" s="46">
        <v>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</v>
      </c>
      <c r="O22" s="47">
        <f t="shared" si="1"/>
        <v>0.74722222222222223</v>
      </c>
      <c r="P22" s="9"/>
    </row>
    <row r="23" spans="1:16">
      <c r="A23" s="12"/>
      <c r="B23" s="25">
        <v>335.18</v>
      </c>
      <c r="C23" s="20" t="s">
        <v>24</v>
      </c>
      <c r="D23" s="46">
        <v>51729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51729</v>
      </c>
      <c r="O23" s="47">
        <f t="shared" si="1"/>
        <v>71.845833333333331</v>
      </c>
      <c r="P23" s="9"/>
    </row>
    <row r="24" spans="1:16">
      <c r="A24" s="12"/>
      <c r="B24" s="25">
        <v>338</v>
      </c>
      <c r="C24" s="20" t="s">
        <v>26</v>
      </c>
      <c r="D24" s="46">
        <v>2377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2377</v>
      </c>
      <c r="O24" s="47">
        <f t="shared" si="1"/>
        <v>3.3013888888888889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SUM(D26:D28)</f>
        <v>22517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22517</v>
      </c>
      <c r="O25" s="45">
        <f t="shared" si="1"/>
        <v>31.273611111111112</v>
      </c>
      <c r="P25" s="10"/>
    </row>
    <row r="26" spans="1:16">
      <c r="A26" s="12"/>
      <c r="B26" s="25">
        <v>341.1</v>
      </c>
      <c r="C26" s="20" t="s">
        <v>49</v>
      </c>
      <c r="D26" s="46">
        <v>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</v>
      </c>
      <c r="O26" s="47">
        <f t="shared" si="1"/>
        <v>0.125</v>
      </c>
      <c r="P26" s="9"/>
    </row>
    <row r="27" spans="1:16">
      <c r="A27" s="12"/>
      <c r="B27" s="25">
        <v>344.9</v>
      </c>
      <c r="C27" s="20" t="s">
        <v>34</v>
      </c>
      <c r="D27" s="46">
        <v>13217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13217</v>
      </c>
      <c r="O27" s="47">
        <f t="shared" si="1"/>
        <v>18.356944444444444</v>
      </c>
      <c r="P27" s="9"/>
    </row>
    <row r="28" spans="1:16">
      <c r="A28" s="12"/>
      <c r="B28" s="25">
        <v>349</v>
      </c>
      <c r="C28" s="20" t="s">
        <v>53</v>
      </c>
      <c r="D28" s="46">
        <v>9210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9210</v>
      </c>
      <c r="O28" s="47">
        <f t="shared" si="1"/>
        <v>12.791666666666666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SUM(D30:D30)</f>
        <v>25119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25119</v>
      </c>
      <c r="O29" s="45">
        <f t="shared" si="1"/>
        <v>34.887500000000003</v>
      </c>
      <c r="P29" s="10"/>
    </row>
    <row r="30" spans="1:16">
      <c r="A30" s="13"/>
      <c r="B30" s="39">
        <v>351.1</v>
      </c>
      <c r="C30" s="21" t="s">
        <v>37</v>
      </c>
      <c r="D30" s="46">
        <v>25119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25119</v>
      </c>
      <c r="O30" s="47">
        <f t="shared" si="1"/>
        <v>34.887500000000003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SUM(D32:D37)</f>
        <v>18781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11321</v>
      </c>
      <c r="L31" s="32">
        <f t="shared" si="8"/>
        <v>0</v>
      </c>
      <c r="M31" s="32">
        <f t="shared" si="8"/>
        <v>0</v>
      </c>
      <c r="N31" s="32">
        <f t="shared" si="4"/>
        <v>30102</v>
      </c>
      <c r="O31" s="45">
        <f t="shared" si="1"/>
        <v>41.80833333333333</v>
      </c>
      <c r="P31" s="10"/>
    </row>
    <row r="32" spans="1:16">
      <c r="A32" s="12"/>
      <c r="B32" s="25">
        <v>361.1</v>
      </c>
      <c r="C32" s="20" t="s">
        <v>38</v>
      </c>
      <c r="D32" s="46">
        <v>6739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5166</v>
      </c>
      <c r="L32" s="46">
        <v>0</v>
      </c>
      <c r="M32" s="46">
        <v>0</v>
      </c>
      <c r="N32" s="46">
        <f t="shared" si="4"/>
        <v>11905</v>
      </c>
      <c r="O32" s="47">
        <f t="shared" si="1"/>
        <v>16.534722222222221</v>
      </c>
      <c r="P32" s="9"/>
    </row>
    <row r="33" spans="1:119">
      <c r="A33" s="12"/>
      <c r="B33" s="25">
        <v>361.3</v>
      </c>
      <c r="C33" s="20" t="s">
        <v>59</v>
      </c>
      <c r="D33" s="46">
        <v>-14033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-14033</v>
      </c>
      <c r="O33" s="47">
        <f t="shared" si="1"/>
        <v>-19.490277777777777</v>
      </c>
      <c r="P33" s="9"/>
    </row>
    <row r="34" spans="1:119">
      <c r="A34" s="12"/>
      <c r="B34" s="25">
        <v>364</v>
      </c>
      <c r="C34" s="20" t="s">
        <v>60</v>
      </c>
      <c r="D34" s="46">
        <v>24062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24062</v>
      </c>
      <c r="O34" s="47">
        <f t="shared" si="1"/>
        <v>33.419444444444444</v>
      </c>
      <c r="P34" s="9"/>
    </row>
    <row r="35" spans="1:119">
      <c r="A35" s="12"/>
      <c r="B35" s="25">
        <v>365</v>
      </c>
      <c r="C35" s="20" t="s">
        <v>54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1155</v>
      </c>
      <c r="L35" s="46">
        <v>0</v>
      </c>
      <c r="M35" s="46">
        <v>0</v>
      </c>
      <c r="N35" s="46">
        <f t="shared" si="4"/>
        <v>1155</v>
      </c>
      <c r="O35" s="47">
        <f t="shared" si="1"/>
        <v>1.6041666666666667</v>
      </c>
      <c r="P35" s="9"/>
    </row>
    <row r="36" spans="1:119">
      <c r="A36" s="12"/>
      <c r="B36" s="25">
        <v>368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5000</v>
      </c>
      <c r="L36" s="46">
        <v>0</v>
      </c>
      <c r="M36" s="46">
        <v>0</v>
      </c>
      <c r="N36" s="46">
        <f t="shared" si="4"/>
        <v>5000</v>
      </c>
      <c r="O36" s="47">
        <f t="shared" si="1"/>
        <v>6.9444444444444446</v>
      </c>
      <c r="P36" s="9"/>
    </row>
    <row r="37" spans="1:119" ht="15.75" thickBot="1">
      <c r="A37" s="12"/>
      <c r="B37" s="25">
        <v>369.9</v>
      </c>
      <c r="C37" s="20" t="s">
        <v>41</v>
      </c>
      <c r="D37" s="46">
        <v>2013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2013</v>
      </c>
      <c r="O37" s="47">
        <f t="shared" si="1"/>
        <v>2.7958333333333334</v>
      </c>
      <c r="P37" s="9"/>
    </row>
    <row r="38" spans="1:119" ht="16.5" thickBot="1">
      <c r="A38" s="14" t="s">
        <v>35</v>
      </c>
      <c r="B38" s="23"/>
      <c r="C38" s="22"/>
      <c r="D38" s="15">
        <f>SUM(D5,D13,D19,D25,D29,D31)</f>
        <v>587080</v>
      </c>
      <c r="E38" s="15">
        <f t="shared" ref="E38:M38" si="9">SUM(E5,E13,E19,E25,E29,E31)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24819</v>
      </c>
      <c r="L38" s="15">
        <f t="shared" si="9"/>
        <v>0</v>
      </c>
      <c r="M38" s="15">
        <f t="shared" si="9"/>
        <v>0</v>
      </c>
      <c r="N38" s="15">
        <f t="shared" si="4"/>
        <v>611899</v>
      </c>
      <c r="O38" s="38">
        <f t="shared" si="1"/>
        <v>849.85972222222222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21" t="s">
        <v>61</v>
      </c>
      <c r="M40" s="121"/>
      <c r="N40" s="121"/>
      <c r="O40" s="43">
        <v>720</v>
      </c>
    </row>
    <row r="41" spans="1:119">
      <c r="A41" s="12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  <row r="42" spans="1:119" ht="15.75" customHeight="1" thickBot="1">
      <c r="A42" s="123" t="s">
        <v>56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373954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12527</v>
      </c>
      <c r="L5" s="27">
        <f t="shared" si="0"/>
        <v>0</v>
      </c>
      <c r="M5" s="27">
        <f t="shared" si="0"/>
        <v>0</v>
      </c>
      <c r="N5" s="28">
        <f>SUM(D5:M5)</f>
        <v>386481</v>
      </c>
      <c r="O5" s="33">
        <f t="shared" ref="O5:O36" si="1">(N5/O$38)</f>
        <v>539.02510460251051</v>
      </c>
      <c r="P5" s="6"/>
    </row>
    <row r="6" spans="1:133">
      <c r="A6" s="12"/>
      <c r="B6" s="25">
        <v>311</v>
      </c>
      <c r="C6" s="20" t="s">
        <v>2</v>
      </c>
      <c r="D6" s="46">
        <v>183234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183234</v>
      </c>
      <c r="O6" s="47">
        <f t="shared" si="1"/>
        <v>255.55648535564853</v>
      </c>
      <c r="P6" s="9"/>
    </row>
    <row r="7" spans="1:133">
      <c r="A7" s="12"/>
      <c r="B7" s="25">
        <v>312.41000000000003</v>
      </c>
      <c r="C7" s="20" t="s">
        <v>10</v>
      </c>
      <c r="D7" s="46">
        <v>38104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38104</v>
      </c>
      <c r="O7" s="47">
        <f t="shared" si="1"/>
        <v>53.143654114365411</v>
      </c>
      <c r="P7" s="9"/>
    </row>
    <row r="8" spans="1:133">
      <c r="A8" s="12"/>
      <c r="B8" s="25">
        <v>312.52</v>
      </c>
      <c r="C8" s="20" t="s">
        <v>52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12527</v>
      </c>
      <c r="L8" s="46">
        <v>0</v>
      </c>
      <c r="M8" s="46">
        <v>0</v>
      </c>
      <c r="N8" s="46">
        <f>SUM(D8:M8)</f>
        <v>12527</v>
      </c>
      <c r="O8" s="47">
        <f t="shared" si="1"/>
        <v>17.471408647140866</v>
      </c>
      <c r="P8" s="9"/>
    </row>
    <row r="9" spans="1:133">
      <c r="A9" s="12"/>
      <c r="B9" s="25">
        <v>314.10000000000002</v>
      </c>
      <c r="C9" s="20" t="s">
        <v>11</v>
      </c>
      <c r="D9" s="46">
        <v>51978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51978</v>
      </c>
      <c r="O9" s="47">
        <f t="shared" si="1"/>
        <v>72.493723849372387</v>
      </c>
      <c r="P9" s="9"/>
    </row>
    <row r="10" spans="1:133">
      <c r="A10" s="12"/>
      <c r="B10" s="25">
        <v>314.3</v>
      </c>
      <c r="C10" s="20" t="s">
        <v>12</v>
      </c>
      <c r="D10" s="46">
        <v>11125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11125</v>
      </c>
      <c r="O10" s="47">
        <f t="shared" si="1"/>
        <v>15.516039051603904</v>
      </c>
      <c r="P10" s="9"/>
    </row>
    <row r="11" spans="1:133">
      <c r="A11" s="12"/>
      <c r="B11" s="25">
        <v>314.39999999999998</v>
      </c>
      <c r="C11" s="20" t="s">
        <v>13</v>
      </c>
      <c r="D11" s="46">
        <v>8635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8635</v>
      </c>
      <c r="O11" s="47">
        <f t="shared" si="1"/>
        <v>12.043235704323571</v>
      </c>
      <c r="P11" s="9"/>
    </row>
    <row r="12" spans="1:133">
      <c r="A12" s="12"/>
      <c r="B12" s="25">
        <v>315</v>
      </c>
      <c r="C12" s="20" t="s">
        <v>14</v>
      </c>
      <c r="D12" s="46">
        <v>80878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80878</v>
      </c>
      <c r="O12" s="47">
        <f t="shared" si="1"/>
        <v>112.80055788005579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68050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68050</v>
      </c>
      <c r="O13" s="45">
        <f t="shared" si="1"/>
        <v>94.909344490934444</v>
      </c>
      <c r="P13" s="10"/>
    </row>
    <row r="14" spans="1:133">
      <c r="A14" s="12"/>
      <c r="B14" s="25">
        <v>322</v>
      </c>
      <c r="C14" s="20" t="s">
        <v>0</v>
      </c>
      <c r="D14" s="46">
        <v>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950</v>
      </c>
      <c r="O14" s="47">
        <f t="shared" si="1"/>
        <v>1.3249651324965133</v>
      </c>
      <c r="P14" s="9"/>
    </row>
    <row r="15" spans="1:133">
      <c r="A15" s="12"/>
      <c r="B15" s="25">
        <v>323.10000000000002</v>
      </c>
      <c r="C15" s="20" t="s">
        <v>16</v>
      </c>
      <c r="D15" s="46">
        <v>36364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36364</v>
      </c>
      <c r="O15" s="47">
        <f t="shared" si="1"/>
        <v>50.716875871687584</v>
      </c>
      <c r="P15" s="9"/>
    </row>
    <row r="16" spans="1:133">
      <c r="A16" s="12"/>
      <c r="B16" s="25">
        <v>323.39999999999998</v>
      </c>
      <c r="C16" s="20" t="s">
        <v>17</v>
      </c>
      <c r="D16" s="46">
        <v>10873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10873</v>
      </c>
      <c r="O16" s="47">
        <f t="shared" si="1"/>
        <v>15.164574616457461</v>
      </c>
      <c r="P16" s="9"/>
    </row>
    <row r="17" spans="1:16">
      <c r="A17" s="12"/>
      <c r="B17" s="25">
        <v>323.5</v>
      </c>
      <c r="C17" s="20" t="s">
        <v>18</v>
      </c>
      <c r="D17" s="46">
        <v>2627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2627</v>
      </c>
      <c r="O17" s="47">
        <f t="shared" si="1"/>
        <v>3.6638772663877268</v>
      </c>
      <c r="P17" s="9"/>
    </row>
    <row r="18" spans="1:16">
      <c r="A18" s="12"/>
      <c r="B18" s="25">
        <v>329</v>
      </c>
      <c r="C18" s="20" t="s">
        <v>19</v>
      </c>
      <c r="D18" s="46">
        <v>17236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17236</v>
      </c>
      <c r="O18" s="47">
        <f t="shared" si="1"/>
        <v>24.039051603905161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89704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89704</v>
      </c>
      <c r="O19" s="45">
        <f t="shared" si="1"/>
        <v>125.11018131101812</v>
      </c>
      <c r="P19" s="10"/>
    </row>
    <row r="20" spans="1:16">
      <c r="A20" s="12"/>
      <c r="B20" s="25">
        <v>334.2</v>
      </c>
      <c r="C20" s="20" t="s">
        <v>21</v>
      </c>
      <c r="D20" s="46">
        <v>22531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22531</v>
      </c>
      <c r="O20" s="47">
        <f t="shared" si="1"/>
        <v>31.423988842398884</v>
      </c>
      <c r="P20" s="9"/>
    </row>
    <row r="21" spans="1:16">
      <c r="A21" s="12"/>
      <c r="B21" s="25">
        <v>335.12</v>
      </c>
      <c r="C21" s="20" t="s">
        <v>22</v>
      </c>
      <c r="D21" s="46">
        <v>17798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17798</v>
      </c>
      <c r="O21" s="47">
        <f t="shared" si="1"/>
        <v>24.822873082287309</v>
      </c>
      <c r="P21" s="9"/>
    </row>
    <row r="22" spans="1:16">
      <c r="A22" s="12"/>
      <c r="B22" s="25">
        <v>335.15</v>
      </c>
      <c r="C22" s="20" t="s">
        <v>23</v>
      </c>
      <c r="D22" s="46">
        <v>587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587</v>
      </c>
      <c r="O22" s="47">
        <f t="shared" si="1"/>
        <v>0.81868898186889816</v>
      </c>
      <c r="P22" s="9"/>
    </row>
    <row r="23" spans="1:16">
      <c r="A23" s="12"/>
      <c r="B23" s="25">
        <v>335.18</v>
      </c>
      <c r="C23" s="20" t="s">
        <v>24</v>
      </c>
      <c r="D23" s="46">
        <v>46760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46760</v>
      </c>
      <c r="O23" s="47">
        <f t="shared" si="1"/>
        <v>65.216178521617849</v>
      </c>
      <c r="P23" s="9"/>
    </row>
    <row r="24" spans="1:16">
      <c r="A24" s="12"/>
      <c r="B24" s="25">
        <v>338</v>
      </c>
      <c r="C24" s="20" t="s">
        <v>26</v>
      </c>
      <c r="D24" s="46">
        <v>2028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2028</v>
      </c>
      <c r="O24" s="47">
        <f t="shared" si="1"/>
        <v>2.8284518828451883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SUM(D26:D28)</f>
        <v>14478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14478</v>
      </c>
      <c r="O25" s="45">
        <f t="shared" si="1"/>
        <v>20.192468619246863</v>
      </c>
      <c r="P25" s="10"/>
    </row>
    <row r="26" spans="1:16">
      <c r="A26" s="12"/>
      <c r="B26" s="25">
        <v>341.1</v>
      </c>
      <c r="C26" s="20" t="s">
        <v>49</v>
      </c>
      <c r="D26" s="46">
        <v>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80</v>
      </c>
      <c r="O26" s="47">
        <f t="shared" si="1"/>
        <v>0.11157601115760112</v>
      </c>
      <c r="P26" s="9"/>
    </row>
    <row r="27" spans="1:16">
      <c r="A27" s="12"/>
      <c r="B27" s="25">
        <v>344.9</v>
      </c>
      <c r="C27" s="20" t="s">
        <v>34</v>
      </c>
      <c r="D27" s="46">
        <v>4955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4955</v>
      </c>
      <c r="O27" s="47">
        <f t="shared" si="1"/>
        <v>6.9107391910739189</v>
      </c>
      <c r="P27" s="9"/>
    </row>
    <row r="28" spans="1:16">
      <c r="A28" s="12"/>
      <c r="B28" s="25">
        <v>349</v>
      </c>
      <c r="C28" s="20" t="s">
        <v>53</v>
      </c>
      <c r="D28" s="46">
        <v>9443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9443</v>
      </c>
      <c r="O28" s="47">
        <f t="shared" si="1"/>
        <v>13.170153417015342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SUM(D30:D30)</f>
        <v>36114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36114</v>
      </c>
      <c r="O29" s="45">
        <f t="shared" si="1"/>
        <v>50.368200836820087</v>
      </c>
      <c r="P29" s="10"/>
    </row>
    <row r="30" spans="1:16">
      <c r="A30" s="13"/>
      <c r="B30" s="39">
        <v>351.1</v>
      </c>
      <c r="C30" s="21" t="s">
        <v>37</v>
      </c>
      <c r="D30" s="46">
        <v>36114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36114</v>
      </c>
      <c r="O30" s="47">
        <f t="shared" si="1"/>
        <v>50.368200836820087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16107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39694</v>
      </c>
      <c r="L31" s="32">
        <f t="shared" si="8"/>
        <v>0</v>
      </c>
      <c r="M31" s="32">
        <f t="shared" si="8"/>
        <v>0</v>
      </c>
      <c r="N31" s="32">
        <f t="shared" si="4"/>
        <v>55801</v>
      </c>
      <c r="O31" s="45">
        <f t="shared" si="1"/>
        <v>77.825662482566244</v>
      </c>
      <c r="P31" s="10"/>
    </row>
    <row r="32" spans="1:16">
      <c r="A32" s="12"/>
      <c r="B32" s="25">
        <v>361.1</v>
      </c>
      <c r="C32" s="20" t="s">
        <v>38</v>
      </c>
      <c r="D32" s="46">
        <v>14976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33618</v>
      </c>
      <c r="L32" s="46">
        <v>0</v>
      </c>
      <c r="M32" s="46">
        <v>0</v>
      </c>
      <c r="N32" s="46">
        <f t="shared" si="4"/>
        <v>48594</v>
      </c>
      <c r="O32" s="47">
        <f t="shared" si="1"/>
        <v>67.774058577405853</v>
      </c>
      <c r="P32" s="9"/>
    </row>
    <row r="33" spans="1:119">
      <c r="A33" s="12"/>
      <c r="B33" s="25">
        <v>365</v>
      </c>
      <c r="C33" s="20" t="s">
        <v>54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1076</v>
      </c>
      <c r="L33" s="46">
        <v>0</v>
      </c>
      <c r="M33" s="46">
        <v>0</v>
      </c>
      <c r="N33" s="46">
        <f t="shared" si="4"/>
        <v>1076</v>
      </c>
      <c r="O33" s="47">
        <f t="shared" si="1"/>
        <v>1.5006973500697349</v>
      </c>
      <c r="P33" s="9"/>
    </row>
    <row r="34" spans="1:119">
      <c r="A34" s="12"/>
      <c r="B34" s="25">
        <v>368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5000</v>
      </c>
      <c r="L34" s="46">
        <v>0</v>
      </c>
      <c r="M34" s="46">
        <v>0</v>
      </c>
      <c r="N34" s="46">
        <f t="shared" si="4"/>
        <v>5000</v>
      </c>
      <c r="O34" s="47">
        <f t="shared" si="1"/>
        <v>6.9735006973500697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1131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1131</v>
      </c>
      <c r="O35" s="47">
        <f t="shared" si="1"/>
        <v>1.5774058577405858</v>
      </c>
      <c r="P35" s="9"/>
    </row>
    <row r="36" spans="1:119" ht="16.5" thickBot="1">
      <c r="A36" s="14" t="s">
        <v>35</v>
      </c>
      <c r="B36" s="23"/>
      <c r="C36" s="22"/>
      <c r="D36" s="15">
        <f>SUM(D5,D13,D19,D25,D29,D31)</f>
        <v>598407</v>
      </c>
      <c r="E36" s="15">
        <f t="shared" ref="E36:M36" si="9">SUM(E5,E13,E19,E25,E29,E31)</f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0</v>
      </c>
      <c r="J36" s="15">
        <f t="shared" si="9"/>
        <v>0</v>
      </c>
      <c r="K36" s="15">
        <f t="shared" si="9"/>
        <v>52221</v>
      </c>
      <c r="L36" s="15">
        <f t="shared" si="9"/>
        <v>0</v>
      </c>
      <c r="M36" s="15">
        <f t="shared" si="9"/>
        <v>0</v>
      </c>
      <c r="N36" s="15">
        <f t="shared" si="4"/>
        <v>650628</v>
      </c>
      <c r="O36" s="38">
        <f t="shared" si="1"/>
        <v>907.43096234309621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55</v>
      </c>
      <c r="M38" s="121"/>
      <c r="N38" s="121"/>
      <c r="O38" s="43">
        <v>717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thickBot="1">
      <c r="A40" s="123" t="s">
        <v>56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374437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374437</v>
      </c>
      <c r="O5" s="33">
        <f t="shared" ref="O5:O36" si="2">(N5/O$38)</f>
        <v>517.89349930843707</v>
      </c>
      <c r="P5" s="6"/>
    </row>
    <row r="6" spans="1:133">
      <c r="A6" s="12"/>
      <c r="B6" s="25">
        <v>311</v>
      </c>
      <c r="C6" s="20" t="s">
        <v>2</v>
      </c>
      <c r="D6" s="46">
        <v>189246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189246</v>
      </c>
      <c r="O6" s="47">
        <f t="shared" si="2"/>
        <v>261.75103734439836</v>
      </c>
      <c r="P6" s="9"/>
    </row>
    <row r="7" spans="1:133">
      <c r="A7" s="12"/>
      <c r="B7" s="25">
        <v>312.41000000000003</v>
      </c>
      <c r="C7" s="20" t="s">
        <v>10</v>
      </c>
      <c r="D7" s="46">
        <v>36133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36133</v>
      </c>
      <c r="O7" s="47">
        <f t="shared" si="2"/>
        <v>49.976486860304284</v>
      </c>
      <c r="P7" s="9"/>
    </row>
    <row r="8" spans="1:133">
      <c r="A8" s="12"/>
      <c r="B8" s="25">
        <v>314.10000000000002</v>
      </c>
      <c r="C8" s="20" t="s">
        <v>11</v>
      </c>
      <c r="D8" s="46">
        <v>49729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49729</v>
      </c>
      <c r="O8" s="47">
        <f t="shared" si="2"/>
        <v>68.781466113416315</v>
      </c>
      <c r="P8" s="9"/>
    </row>
    <row r="9" spans="1:133">
      <c r="A9" s="12"/>
      <c r="B9" s="25">
        <v>314.3</v>
      </c>
      <c r="C9" s="20" t="s">
        <v>12</v>
      </c>
      <c r="D9" s="46">
        <v>10209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10209</v>
      </c>
      <c r="O9" s="47">
        <f t="shared" si="2"/>
        <v>14.120331950207468</v>
      </c>
      <c r="P9" s="9"/>
    </row>
    <row r="10" spans="1:133">
      <c r="A10" s="12"/>
      <c r="B10" s="25">
        <v>314.39999999999998</v>
      </c>
      <c r="C10" s="20" t="s">
        <v>13</v>
      </c>
      <c r="D10" s="46">
        <v>7271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7271</v>
      </c>
      <c r="O10" s="47">
        <f t="shared" si="2"/>
        <v>10.0567081604426</v>
      </c>
      <c r="P10" s="9"/>
    </row>
    <row r="11" spans="1:133">
      <c r="A11" s="12"/>
      <c r="B11" s="25">
        <v>315</v>
      </c>
      <c r="C11" s="20" t="s">
        <v>14</v>
      </c>
      <c r="D11" s="46">
        <v>81849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81849</v>
      </c>
      <c r="O11" s="47">
        <f t="shared" si="2"/>
        <v>113.20746887966806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62534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62534</v>
      </c>
      <c r="O12" s="45">
        <f t="shared" si="2"/>
        <v>86.492392807745503</v>
      </c>
      <c r="P12" s="10"/>
    </row>
    <row r="13" spans="1:133">
      <c r="A13" s="12"/>
      <c r="B13" s="25">
        <v>322</v>
      </c>
      <c r="C13" s="20" t="s">
        <v>0</v>
      </c>
      <c r="D13" s="46">
        <v>1080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1080</v>
      </c>
      <c r="O13" s="47">
        <f t="shared" si="2"/>
        <v>1.4937759336099585</v>
      </c>
      <c r="P13" s="9"/>
    </row>
    <row r="14" spans="1:133">
      <c r="A14" s="12"/>
      <c r="B14" s="25">
        <v>323.10000000000002</v>
      </c>
      <c r="C14" s="20" t="s">
        <v>16</v>
      </c>
      <c r="D14" s="46">
        <v>35917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35917</v>
      </c>
      <c r="O14" s="47">
        <f t="shared" si="2"/>
        <v>49.677731673582294</v>
      </c>
      <c r="P14" s="9"/>
    </row>
    <row r="15" spans="1:133">
      <c r="A15" s="12"/>
      <c r="B15" s="25">
        <v>323.39999999999998</v>
      </c>
      <c r="C15" s="20" t="s">
        <v>17</v>
      </c>
      <c r="D15" s="46">
        <v>9202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9202</v>
      </c>
      <c r="O15" s="47">
        <f t="shared" si="2"/>
        <v>12.727524204702627</v>
      </c>
      <c r="P15" s="9"/>
    </row>
    <row r="16" spans="1:133">
      <c r="A16" s="12"/>
      <c r="B16" s="25">
        <v>323.5</v>
      </c>
      <c r="C16" s="20" t="s">
        <v>18</v>
      </c>
      <c r="D16" s="46">
        <v>3063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3063</v>
      </c>
      <c r="O16" s="47">
        <f t="shared" si="2"/>
        <v>4.2365145228215768</v>
      </c>
      <c r="P16" s="9"/>
    </row>
    <row r="17" spans="1:16">
      <c r="A17" s="12"/>
      <c r="B17" s="25">
        <v>329</v>
      </c>
      <c r="C17" s="20" t="s">
        <v>19</v>
      </c>
      <c r="D17" s="46">
        <v>13272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13272</v>
      </c>
      <c r="O17" s="47">
        <f t="shared" si="2"/>
        <v>18.356846473029044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SUM(D19:D25)</f>
        <v>88870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88870</v>
      </c>
      <c r="O18" s="45">
        <f t="shared" si="2"/>
        <v>122.91839557399723</v>
      </c>
      <c r="P18" s="10"/>
    </row>
    <row r="19" spans="1:16">
      <c r="A19" s="12"/>
      <c r="B19" s="25">
        <v>334.2</v>
      </c>
      <c r="C19" s="20" t="s">
        <v>21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12000</v>
      </c>
      <c r="O19" s="47">
        <f t="shared" si="2"/>
        <v>16.597510373443985</v>
      </c>
      <c r="P19" s="9"/>
    </row>
    <row r="20" spans="1:16">
      <c r="A20" s="12"/>
      <c r="B20" s="25">
        <v>335.12</v>
      </c>
      <c r="C20" s="20" t="s">
        <v>22</v>
      </c>
      <c r="D20" s="46">
        <v>17724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17724</v>
      </c>
      <c r="O20" s="47">
        <f t="shared" si="2"/>
        <v>24.514522821576765</v>
      </c>
      <c r="P20" s="9"/>
    </row>
    <row r="21" spans="1:16">
      <c r="A21" s="12"/>
      <c r="B21" s="25">
        <v>335.15</v>
      </c>
      <c r="C21" s="20" t="s">
        <v>23</v>
      </c>
      <c r="D21" s="46">
        <v>493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493</v>
      </c>
      <c r="O21" s="47">
        <f t="shared" si="2"/>
        <v>0.681881051175657</v>
      </c>
      <c r="P21" s="9"/>
    </row>
    <row r="22" spans="1:16">
      <c r="A22" s="12"/>
      <c r="B22" s="25">
        <v>335.18</v>
      </c>
      <c r="C22" s="20" t="s">
        <v>24</v>
      </c>
      <c r="D22" s="46">
        <v>48456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48456</v>
      </c>
      <c r="O22" s="47">
        <f t="shared" si="2"/>
        <v>67.020746887966808</v>
      </c>
      <c r="P22" s="9"/>
    </row>
    <row r="23" spans="1:16">
      <c r="A23" s="12"/>
      <c r="B23" s="25">
        <v>335.19</v>
      </c>
      <c r="C23" s="20" t="s">
        <v>33</v>
      </c>
      <c r="D23" s="46">
        <v>432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432</v>
      </c>
      <c r="O23" s="47">
        <f t="shared" si="2"/>
        <v>0.59751037344398339</v>
      </c>
      <c r="P23" s="9"/>
    </row>
    <row r="24" spans="1:16">
      <c r="A24" s="12"/>
      <c r="B24" s="25">
        <v>335.9</v>
      </c>
      <c r="C24" s="20" t="s">
        <v>25</v>
      </c>
      <c r="D24" s="46">
        <v>8938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8938</v>
      </c>
      <c r="O24" s="47">
        <f t="shared" si="2"/>
        <v>12.362378976486861</v>
      </c>
      <c r="P24" s="9"/>
    </row>
    <row r="25" spans="1:16">
      <c r="A25" s="12"/>
      <c r="B25" s="25">
        <v>338</v>
      </c>
      <c r="C25" s="20" t="s">
        <v>26</v>
      </c>
      <c r="D25" s="46">
        <v>827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827</v>
      </c>
      <c r="O25" s="47">
        <f t="shared" si="2"/>
        <v>1.1438450899031811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SUM(D27:D28)</f>
        <v>8315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8315</v>
      </c>
      <c r="O26" s="45">
        <f t="shared" si="2"/>
        <v>11.500691562932227</v>
      </c>
      <c r="P26" s="10"/>
    </row>
    <row r="27" spans="1:16">
      <c r="A27" s="12"/>
      <c r="B27" s="25">
        <v>341.1</v>
      </c>
      <c r="C27" s="20" t="s">
        <v>49</v>
      </c>
      <c r="D27" s="46">
        <v>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</v>
      </c>
      <c r="O27" s="47">
        <f t="shared" si="2"/>
        <v>7.8838174273858919E-2</v>
      </c>
      <c r="P27" s="9"/>
    </row>
    <row r="28" spans="1:16">
      <c r="A28" s="12"/>
      <c r="B28" s="25">
        <v>344.9</v>
      </c>
      <c r="C28" s="20" t="s">
        <v>34</v>
      </c>
      <c r="D28" s="46">
        <v>8258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8258</v>
      </c>
      <c r="O28" s="47">
        <f t="shared" si="2"/>
        <v>11.421853388658368</v>
      </c>
      <c r="P28" s="9"/>
    </row>
    <row r="29" spans="1:16" ht="15.75">
      <c r="A29" s="29" t="s">
        <v>32</v>
      </c>
      <c r="B29" s="30"/>
      <c r="C29" s="31"/>
      <c r="D29" s="32">
        <f t="shared" ref="D29:M29" si="8">SUM(D30:D30)</f>
        <v>34600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6"/>
        <v>34600</v>
      </c>
      <c r="O29" s="45">
        <f t="shared" si="2"/>
        <v>47.856154910096819</v>
      </c>
      <c r="P29" s="10"/>
    </row>
    <row r="30" spans="1:16">
      <c r="A30" s="13"/>
      <c r="B30" s="39">
        <v>351.1</v>
      </c>
      <c r="C30" s="21" t="s">
        <v>37</v>
      </c>
      <c r="D30" s="46">
        <v>34600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34600</v>
      </c>
      <c r="O30" s="47">
        <f t="shared" si="2"/>
        <v>47.856154910096819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24790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25463</v>
      </c>
      <c r="L31" s="32">
        <f t="shared" si="9"/>
        <v>0</v>
      </c>
      <c r="M31" s="32">
        <f t="shared" si="9"/>
        <v>0</v>
      </c>
      <c r="N31" s="32">
        <f t="shared" si="6"/>
        <v>50253</v>
      </c>
      <c r="O31" s="45">
        <f t="shared" si="2"/>
        <v>69.506224066390047</v>
      </c>
      <c r="P31" s="10"/>
    </row>
    <row r="32" spans="1:16">
      <c r="A32" s="12"/>
      <c r="B32" s="25">
        <v>361.1</v>
      </c>
      <c r="C32" s="20" t="s">
        <v>38</v>
      </c>
      <c r="D32" s="46">
        <v>11456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11456</v>
      </c>
      <c r="O32" s="47">
        <f t="shared" si="2"/>
        <v>15.84508990318119</v>
      </c>
      <c r="P32" s="9"/>
    </row>
    <row r="33" spans="1:119">
      <c r="A33" s="12"/>
      <c r="B33" s="25">
        <v>361.2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6218</v>
      </c>
      <c r="L33" s="46">
        <v>0</v>
      </c>
      <c r="M33" s="46">
        <v>0</v>
      </c>
      <c r="N33" s="46">
        <f t="shared" si="6"/>
        <v>6218</v>
      </c>
      <c r="O33" s="47">
        <f t="shared" si="2"/>
        <v>8.6002766251728904</v>
      </c>
      <c r="P33" s="9"/>
    </row>
    <row r="34" spans="1:119">
      <c r="A34" s="12"/>
      <c r="B34" s="25">
        <v>368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19245</v>
      </c>
      <c r="L34" s="46">
        <v>0</v>
      </c>
      <c r="M34" s="46">
        <v>0</v>
      </c>
      <c r="N34" s="46">
        <f t="shared" si="6"/>
        <v>19245</v>
      </c>
      <c r="O34" s="47">
        <f t="shared" si="2"/>
        <v>26.61825726141079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13334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13334</v>
      </c>
      <c r="O35" s="47">
        <f t="shared" si="2"/>
        <v>18.442600276625171</v>
      </c>
      <c r="P35" s="9"/>
    </row>
    <row r="36" spans="1:119" ht="16.5" thickBot="1">
      <c r="A36" s="14" t="s">
        <v>35</v>
      </c>
      <c r="B36" s="23"/>
      <c r="C36" s="22"/>
      <c r="D36" s="15">
        <f>SUM(D5,D12,D18,D26,D29,D31)</f>
        <v>593546</v>
      </c>
      <c r="E36" s="15">
        <f t="shared" ref="E36:M36" si="10">SUM(E5,E12,E18,E26,E29,E31)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0</v>
      </c>
      <c r="J36" s="15">
        <f t="shared" si="10"/>
        <v>0</v>
      </c>
      <c r="K36" s="15">
        <f t="shared" si="10"/>
        <v>25463</v>
      </c>
      <c r="L36" s="15">
        <f t="shared" si="10"/>
        <v>0</v>
      </c>
      <c r="M36" s="15">
        <f t="shared" si="10"/>
        <v>0</v>
      </c>
      <c r="N36" s="15">
        <f t="shared" si="6"/>
        <v>619009</v>
      </c>
      <c r="O36" s="38">
        <f t="shared" si="2"/>
        <v>856.1673582295989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48</v>
      </c>
      <c r="M38" s="121"/>
      <c r="N38" s="121"/>
      <c r="O38" s="43">
        <v>723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thickBot="1">
      <c r="A40" s="123" t="s">
        <v>56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388332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388332</v>
      </c>
      <c r="O5" s="33">
        <f t="shared" ref="O5:O33" si="2">(N5/O$35)</f>
        <v>539.35</v>
      </c>
      <c r="P5" s="6"/>
    </row>
    <row r="6" spans="1:133">
      <c r="A6" s="12"/>
      <c r="B6" s="25">
        <v>311</v>
      </c>
      <c r="C6" s="20" t="s">
        <v>2</v>
      </c>
      <c r="D6" s="46">
        <v>208979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208979</v>
      </c>
      <c r="O6" s="47">
        <f t="shared" si="2"/>
        <v>290.24861111111113</v>
      </c>
      <c r="P6" s="9"/>
    </row>
    <row r="7" spans="1:133">
      <c r="A7" s="12"/>
      <c r="B7" s="25">
        <v>312.41000000000003</v>
      </c>
      <c r="C7" s="20" t="s">
        <v>10</v>
      </c>
      <c r="D7" s="46">
        <v>37839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37839</v>
      </c>
      <c r="O7" s="47">
        <f t="shared" si="2"/>
        <v>52.554166666666667</v>
      </c>
      <c r="P7" s="9"/>
    </row>
    <row r="8" spans="1:133">
      <c r="A8" s="12"/>
      <c r="B8" s="25">
        <v>314.10000000000002</v>
      </c>
      <c r="C8" s="20" t="s">
        <v>11</v>
      </c>
      <c r="D8" s="46">
        <v>46437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46437</v>
      </c>
      <c r="O8" s="47">
        <f t="shared" si="2"/>
        <v>64.495833333333337</v>
      </c>
      <c r="P8" s="9"/>
    </row>
    <row r="9" spans="1:133">
      <c r="A9" s="12"/>
      <c r="B9" s="25">
        <v>314.3</v>
      </c>
      <c r="C9" s="20" t="s">
        <v>12</v>
      </c>
      <c r="D9" s="46">
        <v>9478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9478</v>
      </c>
      <c r="O9" s="47">
        <f t="shared" si="2"/>
        <v>13.16388888888889</v>
      </c>
      <c r="P9" s="9"/>
    </row>
    <row r="10" spans="1:133">
      <c r="A10" s="12"/>
      <c r="B10" s="25">
        <v>314.39999999999998</v>
      </c>
      <c r="C10" s="20" t="s">
        <v>13</v>
      </c>
      <c r="D10" s="46">
        <v>7354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7354</v>
      </c>
      <c r="O10" s="47">
        <f t="shared" si="2"/>
        <v>10.213888888888889</v>
      </c>
      <c r="P10" s="9"/>
    </row>
    <row r="11" spans="1:133">
      <c r="A11" s="12"/>
      <c r="B11" s="25">
        <v>315</v>
      </c>
      <c r="C11" s="20" t="s">
        <v>14</v>
      </c>
      <c r="D11" s="46">
        <v>78245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78245</v>
      </c>
      <c r="O11" s="47">
        <f t="shared" si="2"/>
        <v>108.67361111111111</v>
      </c>
      <c r="P11" s="9"/>
    </row>
    <row r="12" spans="1:133" ht="15.75">
      <c r="A12" s="29" t="s">
        <v>74</v>
      </c>
      <c r="B12" s="30"/>
      <c r="C12" s="31"/>
      <c r="D12" s="32">
        <f t="shared" ref="D12:M12" si="3">SUM(D13:D17)</f>
        <v>59274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59274</v>
      </c>
      <c r="O12" s="45">
        <f t="shared" si="2"/>
        <v>82.325000000000003</v>
      </c>
      <c r="P12" s="10"/>
    </row>
    <row r="13" spans="1:133">
      <c r="A13" s="12"/>
      <c r="B13" s="25">
        <v>322</v>
      </c>
      <c r="C13" s="20" t="s">
        <v>0</v>
      </c>
      <c r="D13" s="46">
        <v>1080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1080</v>
      </c>
      <c r="O13" s="47">
        <f t="shared" si="2"/>
        <v>1.5</v>
      </c>
      <c r="P13" s="9"/>
    </row>
    <row r="14" spans="1:133">
      <c r="A14" s="12"/>
      <c r="B14" s="25">
        <v>323.10000000000002</v>
      </c>
      <c r="C14" s="20" t="s">
        <v>16</v>
      </c>
      <c r="D14" s="46">
        <v>29010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29010</v>
      </c>
      <c r="O14" s="47">
        <f t="shared" si="2"/>
        <v>40.291666666666664</v>
      </c>
      <c r="P14" s="9"/>
    </row>
    <row r="15" spans="1:133">
      <c r="A15" s="12"/>
      <c r="B15" s="25">
        <v>323.39999999999998</v>
      </c>
      <c r="C15" s="20" t="s">
        <v>17</v>
      </c>
      <c r="D15" s="46">
        <v>12355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12355</v>
      </c>
      <c r="O15" s="47">
        <f t="shared" si="2"/>
        <v>17.159722222222221</v>
      </c>
      <c r="P15" s="9"/>
    </row>
    <row r="16" spans="1:133">
      <c r="A16" s="12"/>
      <c r="B16" s="25">
        <v>323.7</v>
      </c>
      <c r="C16" s="20" t="s">
        <v>58</v>
      </c>
      <c r="D16" s="46">
        <v>2392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2392</v>
      </c>
      <c r="O16" s="47">
        <f t="shared" si="2"/>
        <v>3.3222222222222224</v>
      </c>
      <c r="P16" s="9"/>
    </row>
    <row r="17" spans="1:16">
      <c r="A17" s="12"/>
      <c r="B17" s="25">
        <v>329</v>
      </c>
      <c r="C17" s="20" t="s">
        <v>75</v>
      </c>
      <c r="D17" s="46">
        <v>14437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14437</v>
      </c>
      <c r="O17" s="47">
        <f t="shared" si="2"/>
        <v>20.051388888888887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SUM(D19:D23)</f>
        <v>77252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77252</v>
      </c>
      <c r="O18" s="45">
        <f t="shared" si="2"/>
        <v>107.29444444444445</v>
      </c>
      <c r="P18" s="10"/>
    </row>
    <row r="19" spans="1:16">
      <c r="A19" s="12"/>
      <c r="B19" s="25">
        <v>335.12</v>
      </c>
      <c r="C19" s="20" t="s">
        <v>22</v>
      </c>
      <c r="D19" s="46">
        <v>19877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19877</v>
      </c>
      <c r="O19" s="47">
        <f t="shared" si="2"/>
        <v>27.606944444444444</v>
      </c>
      <c r="P19" s="9"/>
    </row>
    <row r="20" spans="1:16">
      <c r="A20" s="12"/>
      <c r="B20" s="25">
        <v>335.15</v>
      </c>
      <c r="C20" s="20" t="s">
        <v>23</v>
      </c>
      <c r="D20" s="46">
        <v>1134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1134</v>
      </c>
      <c r="O20" s="47">
        <f t="shared" si="2"/>
        <v>1.575</v>
      </c>
      <c r="P20" s="9"/>
    </row>
    <row r="21" spans="1:16">
      <c r="A21" s="12"/>
      <c r="B21" s="25">
        <v>335.18</v>
      </c>
      <c r="C21" s="20" t="s">
        <v>24</v>
      </c>
      <c r="D21" s="46">
        <v>54213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54213</v>
      </c>
      <c r="O21" s="47">
        <f t="shared" si="2"/>
        <v>75.295833333333334</v>
      </c>
      <c r="P21" s="9"/>
    </row>
    <row r="22" spans="1:16">
      <c r="A22" s="12"/>
      <c r="B22" s="25">
        <v>335.19</v>
      </c>
      <c r="C22" s="20" t="s">
        <v>33</v>
      </c>
      <c r="D22" s="46">
        <v>264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264</v>
      </c>
      <c r="O22" s="47">
        <f t="shared" si="2"/>
        <v>0.36666666666666664</v>
      </c>
      <c r="P22" s="9"/>
    </row>
    <row r="23" spans="1:16">
      <c r="A23" s="12"/>
      <c r="B23" s="25">
        <v>338</v>
      </c>
      <c r="C23" s="20" t="s">
        <v>26</v>
      </c>
      <c r="D23" s="46">
        <v>1764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1764</v>
      </c>
      <c r="O23" s="47">
        <f t="shared" si="2"/>
        <v>2.4500000000000002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SUM(D25:D25)</f>
        <v>12271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12271</v>
      </c>
      <c r="O24" s="45">
        <f t="shared" si="2"/>
        <v>17.043055555555554</v>
      </c>
      <c r="P24" s="10"/>
    </row>
    <row r="25" spans="1:16">
      <c r="A25" s="12"/>
      <c r="B25" s="25">
        <v>341.9</v>
      </c>
      <c r="C25" s="20" t="s">
        <v>76</v>
      </c>
      <c r="D25" s="46">
        <v>12271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12271</v>
      </c>
      <c r="O25" s="47">
        <f t="shared" si="2"/>
        <v>17.043055555555554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SUM(D27:D27)</f>
        <v>29050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29050</v>
      </c>
      <c r="O26" s="45">
        <f t="shared" si="2"/>
        <v>40.347222222222221</v>
      </c>
      <c r="P26" s="10"/>
    </row>
    <row r="27" spans="1:16">
      <c r="A27" s="13"/>
      <c r="B27" s="39">
        <v>351.9</v>
      </c>
      <c r="C27" s="21" t="s">
        <v>77</v>
      </c>
      <c r="D27" s="46">
        <v>29050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29050</v>
      </c>
      <c r="O27" s="47">
        <f t="shared" si="2"/>
        <v>40.347222222222221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SUM(D29:D32)</f>
        <v>87158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-16296</v>
      </c>
      <c r="L28" s="32">
        <f t="shared" si="7"/>
        <v>0</v>
      </c>
      <c r="M28" s="32">
        <f t="shared" si="7"/>
        <v>0</v>
      </c>
      <c r="N28" s="32">
        <f t="shared" si="1"/>
        <v>70862</v>
      </c>
      <c r="O28" s="45">
        <f t="shared" si="2"/>
        <v>98.419444444444451</v>
      </c>
      <c r="P28" s="10"/>
    </row>
    <row r="29" spans="1:16">
      <c r="A29" s="12"/>
      <c r="B29" s="25">
        <v>361.1</v>
      </c>
      <c r="C29" s="20" t="s">
        <v>38</v>
      </c>
      <c r="D29" s="46">
        <v>19763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19763</v>
      </c>
      <c r="O29" s="47">
        <f t="shared" si="2"/>
        <v>27.448611111111113</v>
      </c>
      <c r="P29" s="9"/>
    </row>
    <row r="30" spans="1:16">
      <c r="A30" s="12"/>
      <c r="B30" s="25">
        <v>361.4</v>
      </c>
      <c r="C30" s="20" t="s">
        <v>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-45356</v>
      </c>
      <c r="L30" s="46">
        <v>0</v>
      </c>
      <c r="M30" s="46">
        <v>0</v>
      </c>
      <c r="N30" s="46">
        <f t="shared" si="1"/>
        <v>-45356</v>
      </c>
      <c r="O30" s="47">
        <f t="shared" si="2"/>
        <v>-62.994444444444447</v>
      </c>
      <c r="P30" s="9"/>
    </row>
    <row r="31" spans="1:16">
      <c r="A31" s="12"/>
      <c r="B31" s="25">
        <v>368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29060</v>
      </c>
      <c r="L31" s="46">
        <v>0</v>
      </c>
      <c r="M31" s="46">
        <v>0</v>
      </c>
      <c r="N31" s="46">
        <f t="shared" si="1"/>
        <v>29060</v>
      </c>
      <c r="O31" s="47">
        <f t="shared" si="2"/>
        <v>40.361111111111114</v>
      </c>
      <c r="P31" s="9"/>
    </row>
    <row r="32" spans="1:16" ht="15.75" thickBot="1">
      <c r="A32" s="12"/>
      <c r="B32" s="25">
        <v>369.9</v>
      </c>
      <c r="C32" s="20" t="s">
        <v>41</v>
      </c>
      <c r="D32" s="46">
        <v>67395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67395</v>
      </c>
      <c r="O32" s="47">
        <f t="shared" si="2"/>
        <v>93.604166666666671</v>
      </c>
      <c r="P32" s="9"/>
    </row>
    <row r="33" spans="1:119" ht="16.5" thickBot="1">
      <c r="A33" s="14" t="s">
        <v>35</v>
      </c>
      <c r="B33" s="23"/>
      <c r="C33" s="22"/>
      <c r="D33" s="15">
        <f>SUM(D5,D12,D18,D24,D26,D28)</f>
        <v>653337</v>
      </c>
      <c r="E33" s="15">
        <f t="shared" ref="E33:M33" si="8">SUM(E5,E12,E18,E24,E26,E28)</f>
        <v>0</v>
      </c>
      <c r="F33" s="15">
        <f t="shared" si="8"/>
        <v>0</v>
      </c>
      <c r="G33" s="15">
        <f t="shared" si="8"/>
        <v>0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-16296</v>
      </c>
      <c r="L33" s="15">
        <f t="shared" si="8"/>
        <v>0</v>
      </c>
      <c r="M33" s="15">
        <f t="shared" si="8"/>
        <v>0</v>
      </c>
      <c r="N33" s="15">
        <f t="shared" si="1"/>
        <v>637041</v>
      </c>
      <c r="O33" s="38">
        <f t="shared" si="2"/>
        <v>884.7791666666667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79</v>
      </c>
      <c r="M35" s="121"/>
      <c r="N35" s="121"/>
      <c r="O35" s="43">
        <v>720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56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351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2"/>
      <c r="M3" s="133"/>
      <c r="N3" s="36"/>
      <c r="O3" s="37"/>
      <c r="P3" s="134" t="s">
        <v>105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SUM(D6:D12)</f>
        <v>481634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481634</v>
      </c>
      <c r="P5" s="33">
        <f t="shared" ref="P5:P39" si="1">(O5/P$41)</f>
        <v>622.26614987080109</v>
      </c>
      <c r="Q5" s="6"/>
    </row>
    <row r="6" spans="1:134">
      <c r="A6" s="12"/>
      <c r="B6" s="25">
        <v>311</v>
      </c>
      <c r="C6" s="20" t="s">
        <v>2</v>
      </c>
      <c r="D6" s="46">
        <v>194097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194097</v>
      </c>
      <c r="P6" s="47">
        <f t="shared" si="1"/>
        <v>250.77131782945736</v>
      </c>
      <c r="Q6" s="9"/>
    </row>
    <row r="7" spans="1:134">
      <c r="A7" s="12"/>
      <c r="B7" s="25">
        <v>312.41000000000003</v>
      </c>
      <c r="C7" s="20" t="s">
        <v>109</v>
      </c>
      <c r="D7" s="46">
        <v>62394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62394</v>
      </c>
      <c r="P7" s="47">
        <f t="shared" si="1"/>
        <v>80.612403100775197</v>
      </c>
      <c r="Q7" s="9"/>
    </row>
    <row r="8" spans="1:134">
      <c r="A8" s="12"/>
      <c r="B8" s="25">
        <v>314.10000000000002</v>
      </c>
      <c r="C8" s="20" t="s">
        <v>11</v>
      </c>
      <c r="D8" s="46">
        <v>89036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89036</v>
      </c>
      <c r="P8" s="47">
        <f t="shared" si="1"/>
        <v>115.03359173126616</v>
      </c>
      <c r="Q8" s="9"/>
    </row>
    <row r="9" spans="1:134">
      <c r="A9" s="12"/>
      <c r="B9" s="25">
        <v>314.3</v>
      </c>
      <c r="C9" s="20" t="s">
        <v>12</v>
      </c>
      <c r="D9" s="46">
        <v>16864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16864</v>
      </c>
      <c r="P9" s="47">
        <f t="shared" si="1"/>
        <v>21.788113695090438</v>
      </c>
      <c r="Q9" s="9"/>
    </row>
    <row r="10" spans="1:134">
      <c r="A10" s="12"/>
      <c r="B10" s="25">
        <v>314.39999999999998</v>
      </c>
      <c r="C10" s="20" t="s">
        <v>13</v>
      </c>
      <c r="D10" s="46">
        <v>12563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12563</v>
      </c>
      <c r="P10" s="47">
        <f t="shared" si="1"/>
        <v>16.231266149870802</v>
      </c>
      <c r="Q10" s="9"/>
    </row>
    <row r="11" spans="1:134">
      <c r="A11" s="12"/>
      <c r="B11" s="25">
        <v>315.2</v>
      </c>
      <c r="C11" s="20" t="s">
        <v>110</v>
      </c>
      <c r="D11" s="46">
        <v>96952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96952</v>
      </c>
      <c r="P11" s="47">
        <f t="shared" si="1"/>
        <v>125.2609819121447</v>
      </c>
      <c r="Q11" s="9"/>
    </row>
    <row r="12" spans="1:134">
      <c r="A12" s="12"/>
      <c r="B12" s="25">
        <v>316</v>
      </c>
      <c r="C12" s="20" t="s">
        <v>84</v>
      </c>
      <c r="D12" s="46">
        <v>9728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9728</v>
      </c>
      <c r="P12" s="47">
        <f t="shared" si="1"/>
        <v>12.568475452196383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SUM(D14:D18)</f>
        <v>69668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9" si="4">SUM(D13:N13)</f>
        <v>69668</v>
      </c>
      <c r="P13" s="45">
        <f t="shared" si="1"/>
        <v>90.010335917312659</v>
      </c>
      <c r="Q13" s="10"/>
    </row>
    <row r="14" spans="1:134">
      <c r="A14" s="12"/>
      <c r="B14" s="25">
        <v>322</v>
      </c>
      <c r="C14" s="20" t="s">
        <v>111</v>
      </c>
      <c r="D14" s="46">
        <v>2700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2700</v>
      </c>
      <c r="P14" s="47">
        <f t="shared" si="1"/>
        <v>3.4883720930232558</v>
      </c>
      <c r="Q14" s="9"/>
    </row>
    <row r="15" spans="1:134">
      <c r="A15" s="12"/>
      <c r="B15" s="25">
        <v>322.89999999999998</v>
      </c>
      <c r="C15" s="20" t="s">
        <v>112</v>
      </c>
      <c r="D15" s="46">
        <v>1900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1900</v>
      </c>
      <c r="P15" s="47">
        <f t="shared" si="1"/>
        <v>2.454780361757106</v>
      </c>
      <c r="Q15" s="9"/>
    </row>
    <row r="16" spans="1:134">
      <c r="A16" s="12"/>
      <c r="B16" s="25">
        <v>323.10000000000002</v>
      </c>
      <c r="C16" s="20" t="s">
        <v>16</v>
      </c>
      <c r="D16" s="46">
        <v>49072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49072</v>
      </c>
      <c r="P16" s="47">
        <f t="shared" si="1"/>
        <v>63.400516795865634</v>
      </c>
      <c r="Q16" s="9"/>
    </row>
    <row r="17" spans="1:17">
      <c r="A17" s="12"/>
      <c r="B17" s="25">
        <v>323.39999999999998</v>
      </c>
      <c r="C17" s="20" t="s">
        <v>17</v>
      </c>
      <c r="D17" s="46">
        <v>11593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11593</v>
      </c>
      <c r="P17" s="47">
        <f t="shared" si="1"/>
        <v>14.978036175710594</v>
      </c>
      <c r="Q17" s="9"/>
    </row>
    <row r="18" spans="1:17">
      <c r="A18" s="12"/>
      <c r="B18" s="25">
        <v>323.7</v>
      </c>
      <c r="C18" s="20" t="s">
        <v>58</v>
      </c>
      <c r="D18" s="46">
        <v>4403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4403</v>
      </c>
      <c r="P18" s="47">
        <f t="shared" si="1"/>
        <v>5.6886304909560721</v>
      </c>
      <c r="Q18" s="9"/>
    </row>
    <row r="19" spans="1:17" ht="15.75">
      <c r="A19" s="29" t="s">
        <v>113</v>
      </c>
      <c r="B19" s="30"/>
      <c r="C19" s="31"/>
      <c r="D19" s="32">
        <f t="shared" ref="D19:N19" si="5">SUM(D20:D26)</f>
        <v>388011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388011</v>
      </c>
      <c r="P19" s="45">
        <f t="shared" si="1"/>
        <v>501.30620155038758</v>
      </c>
      <c r="Q19" s="10"/>
    </row>
    <row r="20" spans="1:17">
      <c r="A20" s="12"/>
      <c r="B20" s="25">
        <v>331.2</v>
      </c>
      <c r="C20" s="20" t="s">
        <v>98</v>
      </c>
      <c r="D20" s="46">
        <v>131167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131167</v>
      </c>
      <c r="P20" s="47">
        <f t="shared" si="1"/>
        <v>169.46640826873386</v>
      </c>
      <c r="Q20" s="9"/>
    </row>
    <row r="21" spans="1:17">
      <c r="A21" s="12"/>
      <c r="B21" s="25">
        <v>335.125</v>
      </c>
      <c r="C21" s="20" t="s">
        <v>114</v>
      </c>
      <c r="D21" s="46">
        <v>39705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39705</v>
      </c>
      <c r="P21" s="47">
        <f t="shared" si="1"/>
        <v>51.298449612403104</v>
      </c>
      <c r="Q21" s="9"/>
    </row>
    <row r="22" spans="1:17">
      <c r="A22" s="12"/>
      <c r="B22" s="25">
        <v>335.14</v>
      </c>
      <c r="C22" s="20" t="s">
        <v>86</v>
      </c>
      <c r="D22" s="46">
        <v>171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171</v>
      </c>
      <c r="P22" s="47">
        <f t="shared" si="1"/>
        <v>0.22093023255813954</v>
      </c>
      <c r="Q22" s="9"/>
    </row>
    <row r="23" spans="1:17">
      <c r="A23" s="12"/>
      <c r="B23" s="25">
        <v>335.15</v>
      </c>
      <c r="C23" s="20" t="s">
        <v>67</v>
      </c>
      <c r="D23" s="46">
        <v>1506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1506</v>
      </c>
      <c r="P23" s="47">
        <f t="shared" si="1"/>
        <v>1.945736434108527</v>
      </c>
      <c r="Q23" s="9"/>
    </row>
    <row r="24" spans="1:17">
      <c r="A24" s="12"/>
      <c r="B24" s="25">
        <v>335.18</v>
      </c>
      <c r="C24" s="20" t="s">
        <v>115</v>
      </c>
      <c r="D24" s="46">
        <v>109955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109955</v>
      </c>
      <c r="P24" s="47">
        <f t="shared" si="1"/>
        <v>142.06072351421187</v>
      </c>
      <c r="Q24" s="9"/>
    </row>
    <row r="25" spans="1:17">
      <c r="A25" s="12"/>
      <c r="B25" s="25">
        <v>335.19</v>
      </c>
      <c r="C25" s="20" t="s">
        <v>191</v>
      </c>
      <c r="D25" s="46">
        <v>104682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104682</v>
      </c>
      <c r="P25" s="47">
        <f t="shared" si="1"/>
        <v>135.24806201550388</v>
      </c>
      <c r="Q25" s="9"/>
    </row>
    <row r="26" spans="1:17">
      <c r="A26" s="12"/>
      <c r="B26" s="25">
        <v>338</v>
      </c>
      <c r="C26" s="20" t="s">
        <v>26</v>
      </c>
      <c r="D26" s="46">
        <v>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825</v>
      </c>
      <c r="P26" s="47">
        <f t="shared" si="1"/>
        <v>1.0658914728682169</v>
      </c>
      <c r="Q26" s="9"/>
    </row>
    <row r="27" spans="1:17" ht="15.75">
      <c r="A27" s="29" t="s">
        <v>31</v>
      </c>
      <c r="B27" s="30"/>
      <c r="C27" s="31"/>
      <c r="D27" s="32">
        <f t="shared" ref="D27:N27" si="6">SUM(D28:D29)</f>
        <v>34485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4"/>
        <v>34485</v>
      </c>
      <c r="P27" s="45">
        <f t="shared" si="1"/>
        <v>44.554263565891475</v>
      </c>
      <c r="Q27" s="10"/>
    </row>
    <row r="28" spans="1:17">
      <c r="A28" s="12"/>
      <c r="B28" s="25">
        <v>341.9</v>
      </c>
      <c r="C28" s="20" t="s">
        <v>231</v>
      </c>
      <c r="D28" s="46">
        <v>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87</v>
      </c>
      <c r="P28" s="47">
        <f t="shared" si="1"/>
        <v>0.1124031007751938</v>
      </c>
      <c r="Q28" s="9"/>
    </row>
    <row r="29" spans="1:17">
      <c r="A29" s="12"/>
      <c r="B29" s="25">
        <v>344.9</v>
      </c>
      <c r="C29" s="20" t="s">
        <v>70</v>
      </c>
      <c r="D29" s="46">
        <v>34398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34398</v>
      </c>
      <c r="P29" s="47">
        <f t="shared" si="1"/>
        <v>44.441860465116278</v>
      </c>
      <c r="Q29" s="9"/>
    </row>
    <row r="30" spans="1:17" ht="15.75">
      <c r="A30" s="29" t="s">
        <v>32</v>
      </c>
      <c r="B30" s="30"/>
      <c r="C30" s="31"/>
      <c r="D30" s="32">
        <f t="shared" ref="D30:N30" si="7">SUM(D31:D32)</f>
        <v>28091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4"/>
        <v>28091</v>
      </c>
      <c r="P30" s="45">
        <f t="shared" si="1"/>
        <v>36.293281653746767</v>
      </c>
      <c r="Q30" s="10"/>
    </row>
    <row r="31" spans="1:17">
      <c r="A31" s="13"/>
      <c r="B31" s="39">
        <v>351.1</v>
      </c>
      <c r="C31" s="21" t="s">
        <v>37</v>
      </c>
      <c r="D31" s="46">
        <v>16429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16429</v>
      </c>
      <c r="P31" s="47">
        <f t="shared" si="1"/>
        <v>21.226098191214469</v>
      </c>
      <c r="Q31" s="9"/>
    </row>
    <row r="32" spans="1:17">
      <c r="A32" s="13"/>
      <c r="B32" s="39">
        <v>354</v>
      </c>
      <c r="C32" s="21" t="s">
        <v>101</v>
      </c>
      <c r="D32" s="46">
        <v>11662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11662</v>
      </c>
      <c r="P32" s="47">
        <f t="shared" si="1"/>
        <v>15.0671834625323</v>
      </c>
      <c r="Q32" s="9"/>
    </row>
    <row r="33" spans="1:120" ht="15.75">
      <c r="A33" s="29" t="s">
        <v>3</v>
      </c>
      <c r="B33" s="30"/>
      <c r="C33" s="31"/>
      <c r="D33" s="32">
        <f t="shared" ref="D33:N33" si="8">SUM(D34:D38)</f>
        <v>-7788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4"/>
        <v>-7788</v>
      </c>
      <c r="P33" s="45">
        <f t="shared" si="1"/>
        <v>-10.062015503875969</v>
      </c>
      <c r="Q33" s="10"/>
    </row>
    <row r="34" spans="1:120">
      <c r="A34" s="12"/>
      <c r="B34" s="25">
        <v>361.1</v>
      </c>
      <c r="C34" s="20" t="s">
        <v>38</v>
      </c>
      <c r="D34" s="46">
        <v>3454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3454</v>
      </c>
      <c r="P34" s="47">
        <f t="shared" si="1"/>
        <v>4.4625322997416017</v>
      </c>
      <c r="Q34" s="9"/>
    </row>
    <row r="35" spans="1:120">
      <c r="A35" s="12"/>
      <c r="B35" s="25">
        <v>361.3</v>
      </c>
      <c r="C35" s="20" t="s">
        <v>59</v>
      </c>
      <c r="D35" s="46">
        <v>-29162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-29162</v>
      </c>
      <c r="P35" s="47">
        <f t="shared" si="1"/>
        <v>-37.677002583979331</v>
      </c>
      <c r="Q35" s="9"/>
    </row>
    <row r="36" spans="1:120">
      <c r="A36" s="12"/>
      <c r="B36" s="25">
        <v>362</v>
      </c>
      <c r="C36" s="20" t="s">
        <v>102</v>
      </c>
      <c r="D36" s="46">
        <v>10331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10331</v>
      </c>
      <c r="P36" s="47">
        <f t="shared" si="1"/>
        <v>13.347545219638242</v>
      </c>
      <c r="Q36" s="9"/>
    </row>
    <row r="37" spans="1:120">
      <c r="A37" s="12"/>
      <c r="B37" s="25">
        <v>364</v>
      </c>
      <c r="C37" s="20" t="s">
        <v>71</v>
      </c>
      <c r="D37" s="46">
        <v>3523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3523</v>
      </c>
      <c r="P37" s="47">
        <f t="shared" si="1"/>
        <v>4.5516795865633073</v>
      </c>
      <c r="Q37" s="9"/>
    </row>
    <row r="38" spans="1:120" ht="15.75" thickBot="1">
      <c r="A38" s="12"/>
      <c r="B38" s="25">
        <v>369.9</v>
      </c>
      <c r="C38" s="20" t="s">
        <v>41</v>
      </c>
      <c r="D38" s="46">
        <v>4066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4066</v>
      </c>
      <c r="P38" s="47">
        <f t="shared" si="1"/>
        <v>5.2532299741602069</v>
      </c>
      <c r="Q38" s="9"/>
    </row>
    <row r="39" spans="1:120" ht="16.5" thickBot="1">
      <c r="A39" s="14" t="s">
        <v>35</v>
      </c>
      <c r="B39" s="23"/>
      <c r="C39" s="22"/>
      <c r="D39" s="15">
        <f>SUM(D5,D13,D19,D27,D30,D33)</f>
        <v>994101</v>
      </c>
      <c r="E39" s="15">
        <f t="shared" ref="E39:N39" si="9">SUM(E5,E13,E19,E27,E30,E33)</f>
        <v>0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9"/>
        <v>0</v>
      </c>
      <c r="O39" s="15">
        <f t="shared" si="4"/>
        <v>994101</v>
      </c>
      <c r="P39" s="38">
        <f t="shared" si="1"/>
        <v>1284.3682170542636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21" t="s">
        <v>352</v>
      </c>
      <c r="N41" s="121"/>
      <c r="O41" s="121"/>
      <c r="P41" s="43">
        <v>774</v>
      </c>
    </row>
    <row r="42" spans="1:120">
      <c r="A42" s="122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  <row r="43" spans="1:120" ht="15.75" customHeight="1" thickBot="1">
      <c r="A43" s="123" t="s">
        <v>56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3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2"/>
      <c r="M3" s="133"/>
      <c r="N3" s="36"/>
      <c r="O3" s="37"/>
      <c r="P3" s="134" t="s">
        <v>105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SUM(D6:D12)</f>
        <v>459541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459541</v>
      </c>
      <c r="P5" s="33">
        <f t="shared" ref="P5:P38" si="1">(O5/P$40)</f>
        <v>602.28178243774573</v>
      </c>
      <c r="Q5" s="6"/>
    </row>
    <row r="6" spans="1:134">
      <c r="A6" s="12"/>
      <c r="B6" s="25">
        <v>311</v>
      </c>
      <c r="C6" s="20" t="s">
        <v>2</v>
      </c>
      <c r="D6" s="46">
        <v>188259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188259</v>
      </c>
      <c r="P6" s="47">
        <f t="shared" si="1"/>
        <v>246.73525557011794</v>
      </c>
      <c r="Q6" s="9"/>
    </row>
    <row r="7" spans="1:134">
      <c r="A7" s="12"/>
      <c r="B7" s="25">
        <v>312.41000000000003</v>
      </c>
      <c r="C7" s="20" t="s">
        <v>109</v>
      </c>
      <c r="D7" s="46">
        <v>62325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62325</v>
      </c>
      <c r="P7" s="47">
        <f t="shared" si="1"/>
        <v>81.684141546526874</v>
      </c>
      <c r="Q7" s="9"/>
    </row>
    <row r="8" spans="1:134">
      <c r="A8" s="12"/>
      <c r="B8" s="25">
        <v>314.10000000000002</v>
      </c>
      <c r="C8" s="20" t="s">
        <v>11</v>
      </c>
      <c r="D8" s="46">
        <v>82585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82585</v>
      </c>
      <c r="P8" s="47">
        <f t="shared" si="1"/>
        <v>108.23722149410223</v>
      </c>
      <c r="Q8" s="9"/>
    </row>
    <row r="9" spans="1:134">
      <c r="A9" s="12"/>
      <c r="B9" s="25">
        <v>314.3</v>
      </c>
      <c r="C9" s="20" t="s">
        <v>12</v>
      </c>
      <c r="D9" s="46">
        <v>13542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13542</v>
      </c>
      <c r="P9" s="47">
        <f t="shared" si="1"/>
        <v>17.748361730013105</v>
      </c>
      <c r="Q9" s="9"/>
    </row>
    <row r="10" spans="1:134">
      <c r="A10" s="12"/>
      <c r="B10" s="25">
        <v>314.39999999999998</v>
      </c>
      <c r="C10" s="20" t="s">
        <v>13</v>
      </c>
      <c r="D10" s="46">
        <v>12642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12642</v>
      </c>
      <c r="P10" s="47">
        <f t="shared" si="1"/>
        <v>16.568807339449542</v>
      </c>
      <c r="Q10" s="9"/>
    </row>
    <row r="11" spans="1:134">
      <c r="A11" s="12"/>
      <c r="B11" s="25">
        <v>315.2</v>
      </c>
      <c r="C11" s="20" t="s">
        <v>110</v>
      </c>
      <c r="D11" s="46">
        <v>90260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90260</v>
      </c>
      <c r="P11" s="47">
        <f t="shared" si="1"/>
        <v>118.2961992136304</v>
      </c>
      <c r="Q11" s="9"/>
    </row>
    <row r="12" spans="1:134">
      <c r="A12" s="12"/>
      <c r="B12" s="25">
        <v>316</v>
      </c>
      <c r="C12" s="20" t="s">
        <v>84</v>
      </c>
      <c r="D12" s="46">
        <v>9928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9928</v>
      </c>
      <c r="P12" s="47">
        <f t="shared" si="1"/>
        <v>13.011795543905636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SUM(D14:D18)</f>
        <v>62416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8" si="4">SUM(D13:N13)</f>
        <v>62416</v>
      </c>
      <c r="P13" s="45">
        <f t="shared" si="1"/>
        <v>81.803407601572744</v>
      </c>
      <c r="Q13" s="10"/>
    </row>
    <row r="14" spans="1:134">
      <c r="A14" s="12"/>
      <c r="B14" s="25">
        <v>322</v>
      </c>
      <c r="C14" s="20" t="s">
        <v>111</v>
      </c>
      <c r="D14" s="46">
        <v>2540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2540</v>
      </c>
      <c r="P14" s="47">
        <f t="shared" si="1"/>
        <v>3.3289646133682833</v>
      </c>
      <c r="Q14" s="9"/>
    </row>
    <row r="15" spans="1:134">
      <c r="A15" s="12"/>
      <c r="B15" s="25">
        <v>322.89999999999998</v>
      </c>
      <c r="C15" s="20" t="s">
        <v>112</v>
      </c>
      <c r="D15" s="46">
        <v>2450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2450</v>
      </c>
      <c r="P15" s="47">
        <f t="shared" si="1"/>
        <v>3.2110091743119265</v>
      </c>
      <c r="Q15" s="9"/>
    </row>
    <row r="16" spans="1:134">
      <c r="A16" s="12"/>
      <c r="B16" s="25">
        <v>323.10000000000002</v>
      </c>
      <c r="C16" s="20" t="s">
        <v>16</v>
      </c>
      <c r="D16" s="46">
        <v>43614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43614</v>
      </c>
      <c r="P16" s="47">
        <f t="shared" si="1"/>
        <v>57.161205766710353</v>
      </c>
      <c r="Q16" s="9"/>
    </row>
    <row r="17" spans="1:17">
      <c r="A17" s="12"/>
      <c r="B17" s="25">
        <v>323.39999999999998</v>
      </c>
      <c r="C17" s="20" t="s">
        <v>17</v>
      </c>
      <c r="D17" s="46">
        <v>10296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10296</v>
      </c>
      <c r="P17" s="47">
        <f t="shared" si="1"/>
        <v>13.494102228047183</v>
      </c>
      <c r="Q17" s="9"/>
    </row>
    <row r="18" spans="1:17">
      <c r="A18" s="12"/>
      <c r="B18" s="25">
        <v>323.7</v>
      </c>
      <c r="C18" s="20" t="s">
        <v>58</v>
      </c>
      <c r="D18" s="46">
        <v>3516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3516</v>
      </c>
      <c r="P18" s="47">
        <f t="shared" si="1"/>
        <v>4.6081258191349939</v>
      </c>
      <c r="Q18" s="9"/>
    </row>
    <row r="19" spans="1:17" ht="15.75">
      <c r="A19" s="29" t="s">
        <v>113</v>
      </c>
      <c r="B19" s="30"/>
      <c r="C19" s="31"/>
      <c r="D19" s="32">
        <f t="shared" ref="D19:N19" si="5">SUM(D20:D27)</f>
        <v>276159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276159</v>
      </c>
      <c r="P19" s="45">
        <f t="shared" si="1"/>
        <v>361.93840104849278</v>
      </c>
      <c r="Q19" s="10"/>
    </row>
    <row r="20" spans="1:17">
      <c r="A20" s="12"/>
      <c r="B20" s="25">
        <v>331.2</v>
      </c>
      <c r="C20" s="20" t="s">
        <v>98</v>
      </c>
      <c r="D20" s="46">
        <v>19918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19918</v>
      </c>
      <c r="P20" s="47">
        <f t="shared" si="1"/>
        <v>26.104849279161204</v>
      </c>
      <c r="Q20" s="9"/>
    </row>
    <row r="21" spans="1:17">
      <c r="A21" s="12"/>
      <c r="B21" s="25">
        <v>334.2</v>
      </c>
      <c r="C21" s="20" t="s">
        <v>21</v>
      </c>
      <c r="D21" s="46">
        <v>18811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18811</v>
      </c>
      <c r="P21" s="47">
        <f t="shared" si="1"/>
        <v>24.653997378768022</v>
      </c>
      <c r="Q21" s="9"/>
    </row>
    <row r="22" spans="1:17">
      <c r="A22" s="12"/>
      <c r="B22" s="25">
        <v>335.125</v>
      </c>
      <c r="C22" s="20" t="s">
        <v>114</v>
      </c>
      <c r="D22" s="46">
        <v>30986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30986</v>
      </c>
      <c r="P22" s="47">
        <f t="shared" si="1"/>
        <v>40.610747051114025</v>
      </c>
      <c r="Q22" s="9"/>
    </row>
    <row r="23" spans="1:17">
      <c r="A23" s="12"/>
      <c r="B23" s="25">
        <v>335.14</v>
      </c>
      <c r="C23" s="20" t="s">
        <v>86</v>
      </c>
      <c r="D23" s="46">
        <v>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195</v>
      </c>
      <c r="P23" s="47">
        <f t="shared" si="1"/>
        <v>0.25557011795543905</v>
      </c>
      <c r="Q23" s="9"/>
    </row>
    <row r="24" spans="1:17">
      <c r="A24" s="12"/>
      <c r="B24" s="25">
        <v>335.15</v>
      </c>
      <c r="C24" s="20" t="s">
        <v>67</v>
      </c>
      <c r="D24" s="46">
        <v>1505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1505</v>
      </c>
      <c r="P24" s="47">
        <f t="shared" si="1"/>
        <v>1.9724770642201834</v>
      </c>
      <c r="Q24" s="9"/>
    </row>
    <row r="25" spans="1:17">
      <c r="A25" s="12"/>
      <c r="B25" s="25">
        <v>335.18</v>
      </c>
      <c r="C25" s="20" t="s">
        <v>115</v>
      </c>
      <c r="D25" s="46">
        <v>105721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105721</v>
      </c>
      <c r="P25" s="47">
        <f t="shared" si="1"/>
        <v>138.55963302752295</v>
      </c>
      <c r="Q25" s="9"/>
    </row>
    <row r="26" spans="1:17">
      <c r="A26" s="12"/>
      <c r="B26" s="25">
        <v>336</v>
      </c>
      <c r="C26" s="20" t="s">
        <v>100</v>
      </c>
      <c r="D26" s="46">
        <v>98155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98155</v>
      </c>
      <c r="P26" s="47">
        <f t="shared" si="1"/>
        <v>128.64351245085189</v>
      </c>
      <c r="Q26" s="9"/>
    </row>
    <row r="27" spans="1:17">
      <c r="A27" s="12"/>
      <c r="B27" s="25">
        <v>338</v>
      </c>
      <c r="C27" s="20" t="s">
        <v>26</v>
      </c>
      <c r="D27" s="46">
        <v>868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868</v>
      </c>
      <c r="P27" s="47">
        <f t="shared" si="1"/>
        <v>1.1376146788990826</v>
      </c>
      <c r="Q27" s="9"/>
    </row>
    <row r="28" spans="1:17" ht="15.75">
      <c r="A28" s="29" t="s">
        <v>31</v>
      </c>
      <c r="B28" s="30"/>
      <c r="C28" s="31"/>
      <c r="D28" s="32">
        <f t="shared" ref="D28:N28" si="6">SUM(D29:D30)</f>
        <v>40563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4"/>
        <v>40563</v>
      </c>
      <c r="P28" s="45">
        <f t="shared" si="1"/>
        <v>53.16251638269987</v>
      </c>
      <c r="Q28" s="10"/>
    </row>
    <row r="29" spans="1:17">
      <c r="A29" s="12"/>
      <c r="B29" s="25">
        <v>341.1</v>
      </c>
      <c r="C29" s="20" t="s">
        <v>69</v>
      </c>
      <c r="D29" s="46">
        <v>102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102</v>
      </c>
      <c r="P29" s="47">
        <f t="shared" si="1"/>
        <v>0.13368283093053734</v>
      </c>
      <c r="Q29" s="9"/>
    </row>
    <row r="30" spans="1:17">
      <c r="A30" s="12"/>
      <c r="B30" s="25">
        <v>344.9</v>
      </c>
      <c r="C30" s="20" t="s">
        <v>70</v>
      </c>
      <c r="D30" s="46">
        <v>40461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40461</v>
      </c>
      <c r="P30" s="47">
        <f t="shared" si="1"/>
        <v>53.028833551769331</v>
      </c>
      <c r="Q30" s="9"/>
    </row>
    <row r="31" spans="1:17" ht="15.75">
      <c r="A31" s="29" t="s">
        <v>32</v>
      </c>
      <c r="B31" s="30"/>
      <c r="C31" s="31"/>
      <c r="D31" s="32">
        <f t="shared" ref="D31:N31" si="7">SUM(D32:D33)</f>
        <v>16227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4"/>
        <v>16227</v>
      </c>
      <c r="P31" s="45">
        <f t="shared" si="1"/>
        <v>21.267365661861074</v>
      </c>
      <c r="Q31" s="10"/>
    </row>
    <row r="32" spans="1:17">
      <c r="A32" s="13"/>
      <c r="B32" s="39">
        <v>351.1</v>
      </c>
      <c r="C32" s="21" t="s">
        <v>37</v>
      </c>
      <c r="D32" s="46">
        <v>7577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7577</v>
      </c>
      <c r="P32" s="47">
        <f t="shared" si="1"/>
        <v>9.9305373525557012</v>
      </c>
      <c r="Q32" s="9"/>
    </row>
    <row r="33" spans="1:120">
      <c r="A33" s="13"/>
      <c r="B33" s="39">
        <v>354</v>
      </c>
      <c r="C33" s="21" t="s">
        <v>101</v>
      </c>
      <c r="D33" s="46">
        <v>8650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8650</v>
      </c>
      <c r="P33" s="47">
        <f t="shared" si="1"/>
        <v>11.336828309305373</v>
      </c>
      <c r="Q33" s="9"/>
    </row>
    <row r="34" spans="1:120" ht="15.75">
      <c r="A34" s="29" t="s">
        <v>3</v>
      </c>
      <c r="B34" s="30"/>
      <c r="C34" s="31"/>
      <c r="D34" s="32">
        <f t="shared" ref="D34:N34" si="8">SUM(D35:D37)</f>
        <v>37871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4"/>
        <v>37871</v>
      </c>
      <c r="P34" s="45">
        <f t="shared" si="1"/>
        <v>49.634338138925294</v>
      </c>
      <c r="Q34" s="10"/>
    </row>
    <row r="35" spans="1:120">
      <c r="A35" s="12"/>
      <c r="B35" s="25">
        <v>361.1</v>
      </c>
      <c r="C35" s="20" t="s">
        <v>38</v>
      </c>
      <c r="D35" s="46">
        <v>15186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15186</v>
      </c>
      <c r="P35" s="47">
        <f t="shared" si="1"/>
        <v>19.903014416775886</v>
      </c>
      <c r="Q35" s="9"/>
    </row>
    <row r="36" spans="1:120">
      <c r="A36" s="12"/>
      <c r="B36" s="25">
        <v>362</v>
      </c>
      <c r="C36" s="20" t="s">
        <v>102</v>
      </c>
      <c r="D36" s="46">
        <v>10421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10421</v>
      </c>
      <c r="P36" s="47">
        <f t="shared" si="1"/>
        <v>13.657929226736567</v>
      </c>
      <c r="Q36" s="9"/>
    </row>
    <row r="37" spans="1:120" ht="15.75" thickBot="1">
      <c r="A37" s="12"/>
      <c r="B37" s="25">
        <v>369.9</v>
      </c>
      <c r="C37" s="20" t="s">
        <v>41</v>
      </c>
      <c r="D37" s="46">
        <v>12264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12264</v>
      </c>
      <c r="P37" s="47">
        <f t="shared" si="1"/>
        <v>16.073394495412845</v>
      </c>
      <c r="Q37" s="9"/>
    </row>
    <row r="38" spans="1:120" ht="16.5" thickBot="1">
      <c r="A38" s="14" t="s">
        <v>35</v>
      </c>
      <c r="B38" s="23"/>
      <c r="C38" s="22"/>
      <c r="D38" s="15">
        <f>SUM(D5,D13,D19,D28,D31,D34)</f>
        <v>892777</v>
      </c>
      <c r="E38" s="15">
        <f t="shared" ref="E38:N38" si="9">SUM(E5,E13,E19,E28,E31,E34)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9"/>
        <v>0</v>
      </c>
      <c r="O38" s="15">
        <f t="shared" si="4"/>
        <v>892777</v>
      </c>
      <c r="P38" s="38">
        <f t="shared" si="1"/>
        <v>1170.0878112712976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21" t="s">
        <v>116</v>
      </c>
      <c r="N40" s="121"/>
      <c r="O40" s="121"/>
      <c r="P40" s="43">
        <v>763</v>
      </c>
    </row>
    <row r="41" spans="1:120">
      <c r="A41" s="12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  <row r="42" spans="1:120" ht="15.75" customHeight="1" thickBot="1">
      <c r="A42" s="123" t="s">
        <v>56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3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444712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444712</v>
      </c>
      <c r="O5" s="33">
        <f t="shared" ref="O5:O40" si="1">(N5/O$42)</f>
        <v>526.9099526066351</v>
      </c>
      <c r="P5" s="6"/>
    </row>
    <row r="6" spans="1:133">
      <c r="A6" s="12"/>
      <c r="B6" s="25">
        <v>311</v>
      </c>
      <c r="C6" s="20" t="s">
        <v>2</v>
      </c>
      <c r="D6" s="46">
        <v>199144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199144</v>
      </c>
      <c r="O6" s="47">
        <f t="shared" si="1"/>
        <v>235.95260663507108</v>
      </c>
      <c r="P6" s="9"/>
    </row>
    <row r="7" spans="1:133">
      <c r="A7" s="12"/>
      <c r="B7" s="25">
        <v>312.41000000000003</v>
      </c>
      <c r="C7" s="20" t="s">
        <v>10</v>
      </c>
      <c r="D7" s="46">
        <v>54242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54242</v>
      </c>
      <c r="O7" s="47">
        <f t="shared" si="1"/>
        <v>64.267772511848335</v>
      </c>
      <c r="P7" s="9"/>
    </row>
    <row r="8" spans="1:133">
      <c r="A8" s="12"/>
      <c r="B8" s="25">
        <v>314.10000000000002</v>
      </c>
      <c r="C8" s="20" t="s">
        <v>11</v>
      </c>
      <c r="D8" s="46">
        <v>77038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77038</v>
      </c>
      <c r="O8" s="47">
        <f t="shared" si="1"/>
        <v>91.277251184834128</v>
      </c>
      <c r="P8" s="9"/>
    </row>
    <row r="9" spans="1:133">
      <c r="A9" s="12"/>
      <c r="B9" s="25">
        <v>314.3</v>
      </c>
      <c r="C9" s="20" t="s">
        <v>12</v>
      </c>
      <c r="D9" s="46">
        <v>13065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13065</v>
      </c>
      <c r="O9" s="47">
        <f t="shared" si="1"/>
        <v>15.479857819905213</v>
      </c>
      <c r="P9" s="9"/>
    </row>
    <row r="10" spans="1:133">
      <c r="A10" s="12"/>
      <c r="B10" s="25">
        <v>314.39999999999998</v>
      </c>
      <c r="C10" s="20" t="s">
        <v>13</v>
      </c>
      <c r="D10" s="46">
        <v>11151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11151</v>
      </c>
      <c r="O10" s="47">
        <f t="shared" si="1"/>
        <v>13.212085308056873</v>
      </c>
      <c r="P10" s="9"/>
    </row>
    <row r="11" spans="1:133">
      <c r="A11" s="12"/>
      <c r="B11" s="25">
        <v>315</v>
      </c>
      <c r="C11" s="20" t="s">
        <v>65</v>
      </c>
      <c r="D11" s="46">
        <v>80354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80354</v>
      </c>
      <c r="O11" s="47">
        <f t="shared" si="1"/>
        <v>95.206161137440759</v>
      </c>
      <c r="P11" s="9"/>
    </row>
    <row r="12" spans="1:133">
      <c r="A12" s="12"/>
      <c r="B12" s="25">
        <v>316</v>
      </c>
      <c r="C12" s="20" t="s">
        <v>84</v>
      </c>
      <c r="D12" s="46">
        <v>9718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9718</v>
      </c>
      <c r="O12" s="47">
        <f t="shared" si="1"/>
        <v>11.514218009478673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58510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58510</v>
      </c>
      <c r="O13" s="45">
        <f t="shared" si="1"/>
        <v>69.324644549763036</v>
      </c>
      <c r="P13" s="10"/>
    </row>
    <row r="14" spans="1:133">
      <c r="A14" s="12"/>
      <c r="B14" s="25">
        <v>322</v>
      </c>
      <c r="C14" s="20" t="s">
        <v>0</v>
      </c>
      <c r="D14" s="46">
        <v>2570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2570</v>
      </c>
      <c r="O14" s="47">
        <f t="shared" si="1"/>
        <v>3.0450236966824646</v>
      </c>
      <c r="P14" s="9"/>
    </row>
    <row r="15" spans="1:133">
      <c r="A15" s="12"/>
      <c r="B15" s="25">
        <v>323.10000000000002</v>
      </c>
      <c r="C15" s="20" t="s">
        <v>16</v>
      </c>
      <c r="D15" s="46">
        <v>41902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41902</v>
      </c>
      <c r="O15" s="47">
        <f t="shared" si="1"/>
        <v>49.64691943127962</v>
      </c>
      <c r="P15" s="9"/>
    </row>
    <row r="16" spans="1:133">
      <c r="A16" s="12"/>
      <c r="B16" s="25">
        <v>323.39999999999998</v>
      </c>
      <c r="C16" s="20" t="s">
        <v>17</v>
      </c>
      <c r="D16" s="46">
        <v>9138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9138</v>
      </c>
      <c r="O16" s="47">
        <f t="shared" si="1"/>
        <v>10.827014218009479</v>
      </c>
      <c r="P16" s="9"/>
    </row>
    <row r="17" spans="1:16">
      <c r="A17" s="12"/>
      <c r="B17" s="25">
        <v>323.7</v>
      </c>
      <c r="C17" s="20" t="s">
        <v>58</v>
      </c>
      <c r="D17" s="46">
        <v>2640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2640</v>
      </c>
      <c r="O17" s="47">
        <f t="shared" si="1"/>
        <v>3.1279620853080567</v>
      </c>
      <c r="P17" s="9"/>
    </row>
    <row r="18" spans="1:16">
      <c r="A18" s="12"/>
      <c r="B18" s="25">
        <v>329</v>
      </c>
      <c r="C18" s="20" t="s">
        <v>19</v>
      </c>
      <c r="D18" s="46">
        <v>2260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2260</v>
      </c>
      <c r="O18" s="47">
        <f t="shared" si="1"/>
        <v>2.6777251184834121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288540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288540</v>
      </c>
      <c r="O19" s="45">
        <f t="shared" si="1"/>
        <v>341.87203791469193</v>
      </c>
      <c r="P19" s="10"/>
    </row>
    <row r="20" spans="1:16">
      <c r="A20" s="12"/>
      <c r="B20" s="25">
        <v>331.1</v>
      </c>
      <c r="C20" s="20" t="s">
        <v>85</v>
      </c>
      <c r="D20" s="46">
        <v>1848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1848</v>
      </c>
      <c r="O20" s="47">
        <f t="shared" si="1"/>
        <v>2.18957345971564</v>
      </c>
      <c r="P20" s="9"/>
    </row>
    <row r="21" spans="1:16">
      <c r="A21" s="12"/>
      <c r="B21" s="25">
        <v>331.2</v>
      </c>
      <c r="C21" s="20" t="s">
        <v>98</v>
      </c>
      <c r="D21" s="46">
        <v>92885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92885</v>
      </c>
      <c r="O21" s="47">
        <f t="shared" si="1"/>
        <v>110.05331753554502</v>
      </c>
      <c r="P21" s="9"/>
    </row>
    <row r="22" spans="1:16">
      <c r="A22" s="12"/>
      <c r="B22" s="25">
        <v>331.39</v>
      </c>
      <c r="C22" s="20" t="s">
        <v>99</v>
      </c>
      <c r="D22" s="46">
        <v>1344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1344</v>
      </c>
      <c r="O22" s="47">
        <f t="shared" si="1"/>
        <v>1.5924170616113744</v>
      </c>
      <c r="P22" s="9"/>
    </row>
    <row r="23" spans="1:16">
      <c r="A23" s="12"/>
      <c r="B23" s="25">
        <v>335.12</v>
      </c>
      <c r="C23" s="20" t="s">
        <v>66</v>
      </c>
      <c r="D23" s="46">
        <v>25921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25921</v>
      </c>
      <c r="O23" s="47">
        <f t="shared" si="1"/>
        <v>30.712085308056871</v>
      </c>
      <c r="P23" s="9"/>
    </row>
    <row r="24" spans="1:16">
      <c r="A24" s="12"/>
      <c r="B24" s="25">
        <v>335.14</v>
      </c>
      <c r="C24" s="20" t="s">
        <v>86</v>
      </c>
      <c r="D24" s="46">
        <v>302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302</v>
      </c>
      <c r="O24" s="47">
        <f t="shared" si="1"/>
        <v>0.35781990521327012</v>
      </c>
      <c r="P24" s="9"/>
    </row>
    <row r="25" spans="1:16">
      <c r="A25" s="12"/>
      <c r="B25" s="25">
        <v>335.15</v>
      </c>
      <c r="C25" s="20" t="s">
        <v>67</v>
      </c>
      <c r="D25" s="46">
        <v>5219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5219</v>
      </c>
      <c r="O25" s="47">
        <f t="shared" si="1"/>
        <v>6.1836492890995265</v>
      </c>
      <c r="P25" s="9"/>
    </row>
    <row r="26" spans="1:16">
      <c r="A26" s="12"/>
      <c r="B26" s="25">
        <v>335.18</v>
      </c>
      <c r="C26" s="20" t="s">
        <v>68</v>
      </c>
      <c r="D26" s="46">
        <v>80811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80811</v>
      </c>
      <c r="O26" s="47">
        <f t="shared" si="1"/>
        <v>95.747630331753555</v>
      </c>
      <c r="P26" s="9"/>
    </row>
    <row r="27" spans="1:16">
      <c r="A27" s="12"/>
      <c r="B27" s="25">
        <v>336</v>
      </c>
      <c r="C27" s="20" t="s">
        <v>100</v>
      </c>
      <c r="D27" s="46">
        <v>79425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79425</v>
      </c>
      <c r="O27" s="47">
        <f t="shared" si="1"/>
        <v>94.105450236966831</v>
      </c>
      <c r="P27" s="9"/>
    </row>
    <row r="28" spans="1:16">
      <c r="A28" s="12"/>
      <c r="B28" s="25">
        <v>338</v>
      </c>
      <c r="C28" s="20" t="s">
        <v>26</v>
      </c>
      <c r="D28" s="46">
        <v>785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785</v>
      </c>
      <c r="O28" s="47">
        <f t="shared" si="1"/>
        <v>0.93009478672985779</v>
      </c>
      <c r="P28" s="9"/>
    </row>
    <row r="29" spans="1:16" ht="15.75">
      <c r="A29" s="29" t="s">
        <v>31</v>
      </c>
      <c r="B29" s="30"/>
      <c r="C29" s="31"/>
      <c r="D29" s="32">
        <f t="shared" ref="D29:M29" si="6">SUM(D30:D31)</f>
        <v>26218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26218</v>
      </c>
      <c r="O29" s="45">
        <f t="shared" si="1"/>
        <v>31.063981042654028</v>
      </c>
      <c r="P29" s="10"/>
    </row>
    <row r="30" spans="1:16">
      <c r="A30" s="12"/>
      <c r="B30" s="25">
        <v>341.1</v>
      </c>
      <c r="C30" s="20" t="s">
        <v>69</v>
      </c>
      <c r="D30" s="46">
        <v>105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105</v>
      </c>
      <c r="O30" s="47">
        <f t="shared" si="1"/>
        <v>0.12440758293838862</v>
      </c>
      <c r="P30" s="9"/>
    </row>
    <row r="31" spans="1:16">
      <c r="A31" s="12"/>
      <c r="B31" s="25">
        <v>344.9</v>
      </c>
      <c r="C31" s="20" t="s">
        <v>70</v>
      </c>
      <c r="D31" s="46">
        <v>26113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26113</v>
      </c>
      <c r="O31" s="47">
        <f t="shared" si="1"/>
        <v>30.939573459715639</v>
      </c>
      <c r="P31" s="9"/>
    </row>
    <row r="32" spans="1:16" ht="15.75">
      <c r="A32" s="29" t="s">
        <v>32</v>
      </c>
      <c r="B32" s="30"/>
      <c r="C32" s="31"/>
      <c r="D32" s="32">
        <f t="shared" ref="D32:M32" si="7">SUM(D33:D34)</f>
        <v>7629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7629</v>
      </c>
      <c r="O32" s="45">
        <f t="shared" si="1"/>
        <v>9.0390995260663516</v>
      </c>
      <c r="P32" s="10"/>
    </row>
    <row r="33" spans="1:119">
      <c r="A33" s="13"/>
      <c r="B33" s="39">
        <v>351.1</v>
      </c>
      <c r="C33" s="21" t="s">
        <v>37</v>
      </c>
      <c r="D33" s="46">
        <v>6629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6629</v>
      </c>
      <c r="O33" s="47">
        <f t="shared" si="1"/>
        <v>7.8542654028436019</v>
      </c>
      <c r="P33" s="9"/>
    </row>
    <row r="34" spans="1:119">
      <c r="A34" s="13"/>
      <c r="B34" s="39">
        <v>354</v>
      </c>
      <c r="C34" s="21" t="s">
        <v>101</v>
      </c>
      <c r="D34" s="46">
        <v>1000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1000</v>
      </c>
      <c r="O34" s="47">
        <f t="shared" si="1"/>
        <v>1.1848341232227488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SUM(D36:D39)</f>
        <v>69778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69778</v>
      </c>
      <c r="O35" s="45">
        <f t="shared" si="1"/>
        <v>82.675355450236964</v>
      </c>
      <c r="P35" s="10"/>
    </row>
    <row r="36" spans="1:119">
      <c r="A36" s="12"/>
      <c r="B36" s="25">
        <v>361.1</v>
      </c>
      <c r="C36" s="20" t="s">
        <v>38</v>
      </c>
      <c r="D36" s="46">
        <v>22566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22566</v>
      </c>
      <c r="O36" s="47">
        <f t="shared" si="1"/>
        <v>26.736966824644551</v>
      </c>
      <c r="P36" s="9"/>
    </row>
    <row r="37" spans="1:119">
      <c r="A37" s="12"/>
      <c r="B37" s="25">
        <v>362</v>
      </c>
      <c r="C37" s="20" t="s">
        <v>102</v>
      </c>
      <c r="D37" s="46">
        <v>9121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9121</v>
      </c>
      <c r="O37" s="47">
        <f t="shared" si="1"/>
        <v>10.806872037914692</v>
      </c>
      <c r="P37" s="9"/>
    </row>
    <row r="38" spans="1:119">
      <c r="A38" s="12"/>
      <c r="B38" s="25">
        <v>364</v>
      </c>
      <c r="C38" s="20" t="s">
        <v>71</v>
      </c>
      <c r="D38" s="46">
        <v>23213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23213</v>
      </c>
      <c r="O38" s="47">
        <f t="shared" si="1"/>
        <v>27.503554502369667</v>
      </c>
      <c r="P38" s="9"/>
    </row>
    <row r="39" spans="1:119" ht="15.75" thickBot="1">
      <c r="A39" s="12"/>
      <c r="B39" s="25">
        <v>369.9</v>
      </c>
      <c r="C39" s="20" t="s">
        <v>41</v>
      </c>
      <c r="D39" s="46">
        <v>14878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14878</v>
      </c>
      <c r="O39" s="47">
        <f t="shared" si="1"/>
        <v>17.627962085308056</v>
      </c>
      <c r="P39" s="9"/>
    </row>
    <row r="40" spans="1:119" ht="16.5" thickBot="1">
      <c r="A40" s="14" t="s">
        <v>35</v>
      </c>
      <c r="B40" s="23"/>
      <c r="C40" s="22"/>
      <c r="D40" s="15">
        <f>SUM(D5,D13,D19,D29,D32,D35)</f>
        <v>895387</v>
      </c>
      <c r="E40" s="15">
        <f t="shared" ref="E40:M40" si="9">SUM(E5,E13,E19,E29,E32,E35)</f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4"/>
        <v>895387</v>
      </c>
      <c r="O40" s="38">
        <f t="shared" si="1"/>
        <v>1060.8850710900474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1" t="s">
        <v>103</v>
      </c>
      <c r="M42" s="121"/>
      <c r="N42" s="121"/>
      <c r="O42" s="43">
        <v>844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56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431831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431831</v>
      </c>
      <c r="O5" s="33">
        <f t="shared" ref="O5:O33" si="1">(N5/O$35)</f>
        <v>514.69725864123961</v>
      </c>
      <c r="P5" s="6"/>
    </row>
    <row r="6" spans="1:133">
      <c r="A6" s="12"/>
      <c r="B6" s="25">
        <v>311</v>
      </c>
      <c r="C6" s="20" t="s">
        <v>2</v>
      </c>
      <c r="D6" s="46">
        <v>191364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191364</v>
      </c>
      <c r="O6" s="47">
        <f t="shared" si="1"/>
        <v>228.08581644815257</v>
      </c>
      <c r="P6" s="9"/>
    </row>
    <row r="7" spans="1:133">
      <c r="A7" s="12"/>
      <c r="B7" s="25">
        <v>312.41000000000003</v>
      </c>
      <c r="C7" s="20" t="s">
        <v>10</v>
      </c>
      <c r="D7" s="46">
        <v>55721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55721</v>
      </c>
      <c r="O7" s="47">
        <f t="shared" si="1"/>
        <v>66.413587604290825</v>
      </c>
      <c r="P7" s="9"/>
    </row>
    <row r="8" spans="1:133">
      <c r="A8" s="12"/>
      <c r="B8" s="25">
        <v>314.10000000000002</v>
      </c>
      <c r="C8" s="20" t="s">
        <v>11</v>
      </c>
      <c r="D8" s="46">
        <v>72759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72759</v>
      </c>
      <c r="O8" s="47">
        <f t="shared" si="1"/>
        <v>86.721096543504174</v>
      </c>
      <c r="P8" s="9"/>
    </row>
    <row r="9" spans="1:133">
      <c r="A9" s="12"/>
      <c r="B9" s="25">
        <v>314.3</v>
      </c>
      <c r="C9" s="20" t="s">
        <v>12</v>
      </c>
      <c r="D9" s="46">
        <v>12839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12839</v>
      </c>
      <c r="O9" s="47">
        <f t="shared" si="1"/>
        <v>15.302741358760429</v>
      </c>
      <c r="P9" s="9"/>
    </row>
    <row r="10" spans="1:133">
      <c r="A10" s="12"/>
      <c r="B10" s="25">
        <v>314.39999999999998</v>
      </c>
      <c r="C10" s="20" t="s">
        <v>13</v>
      </c>
      <c r="D10" s="46">
        <v>11602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11602</v>
      </c>
      <c r="O10" s="47">
        <f t="shared" si="1"/>
        <v>13.828367103694875</v>
      </c>
      <c r="P10" s="9"/>
    </row>
    <row r="11" spans="1:133">
      <c r="A11" s="12"/>
      <c r="B11" s="25">
        <v>315</v>
      </c>
      <c r="C11" s="20" t="s">
        <v>65</v>
      </c>
      <c r="D11" s="46">
        <v>75418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75418</v>
      </c>
      <c r="O11" s="47">
        <f t="shared" si="1"/>
        <v>89.890345649582841</v>
      </c>
      <c r="P11" s="9"/>
    </row>
    <row r="12" spans="1:133">
      <c r="A12" s="12"/>
      <c r="B12" s="25">
        <v>316</v>
      </c>
      <c r="C12" s="20" t="s">
        <v>84</v>
      </c>
      <c r="D12" s="46">
        <v>12128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12128</v>
      </c>
      <c r="O12" s="47">
        <f t="shared" si="1"/>
        <v>14.455303933253873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54659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54659</v>
      </c>
      <c r="O13" s="45">
        <f t="shared" si="1"/>
        <v>65.147794994040524</v>
      </c>
      <c r="P13" s="10"/>
    </row>
    <row r="14" spans="1:133">
      <c r="A14" s="12"/>
      <c r="B14" s="25">
        <v>322</v>
      </c>
      <c r="C14" s="20" t="s">
        <v>0</v>
      </c>
      <c r="D14" s="46">
        <v>2480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2480</v>
      </c>
      <c r="O14" s="47">
        <f t="shared" si="1"/>
        <v>2.9558998808104886</v>
      </c>
      <c r="P14" s="9"/>
    </row>
    <row r="15" spans="1:133">
      <c r="A15" s="12"/>
      <c r="B15" s="25">
        <v>323.10000000000002</v>
      </c>
      <c r="C15" s="20" t="s">
        <v>16</v>
      </c>
      <c r="D15" s="46">
        <v>39648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39648</v>
      </c>
      <c r="O15" s="47">
        <f t="shared" si="1"/>
        <v>47.25625744934446</v>
      </c>
      <c r="P15" s="9"/>
    </row>
    <row r="16" spans="1:133">
      <c r="A16" s="12"/>
      <c r="B16" s="25">
        <v>323.39999999999998</v>
      </c>
      <c r="C16" s="20" t="s">
        <v>17</v>
      </c>
      <c r="D16" s="46">
        <v>10461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10461</v>
      </c>
      <c r="O16" s="47">
        <f t="shared" si="1"/>
        <v>12.468414779499405</v>
      </c>
      <c r="P16" s="9"/>
    </row>
    <row r="17" spans="1:16">
      <c r="A17" s="12"/>
      <c r="B17" s="25">
        <v>323.7</v>
      </c>
      <c r="C17" s="20" t="s">
        <v>58</v>
      </c>
      <c r="D17" s="46">
        <v>2070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2070</v>
      </c>
      <c r="O17" s="47">
        <f t="shared" si="1"/>
        <v>2.4672228843861741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178364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178364</v>
      </c>
      <c r="O18" s="45">
        <f t="shared" si="1"/>
        <v>212.5911799761621</v>
      </c>
      <c r="P18" s="10"/>
    </row>
    <row r="19" spans="1:16">
      <c r="A19" s="12"/>
      <c r="B19" s="25">
        <v>334.2</v>
      </c>
      <c r="C19" s="20" t="s">
        <v>21</v>
      </c>
      <c r="D19" s="46">
        <v>6347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6347</v>
      </c>
      <c r="O19" s="47">
        <f t="shared" si="1"/>
        <v>7.5649582836710367</v>
      </c>
      <c r="P19" s="9"/>
    </row>
    <row r="20" spans="1:16">
      <c r="A20" s="12"/>
      <c r="B20" s="25">
        <v>335.12</v>
      </c>
      <c r="C20" s="20" t="s">
        <v>66</v>
      </c>
      <c r="D20" s="46">
        <v>27324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27324</v>
      </c>
      <c r="O20" s="47">
        <f t="shared" si="1"/>
        <v>32.5673420738975</v>
      </c>
      <c r="P20" s="9"/>
    </row>
    <row r="21" spans="1:16">
      <c r="A21" s="12"/>
      <c r="B21" s="25">
        <v>335.14</v>
      </c>
      <c r="C21" s="20" t="s">
        <v>86</v>
      </c>
      <c r="D21" s="46">
        <v>294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294</v>
      </c>
      <c r="O21" s="47">
        <f t="shared" si="1"/>
        <v>0.35041716328963052</v>
      </c>
      <c r="P21" s="9"/>
    </row>
    <row r="22" spans="1:16">
      <c r="A22" s="12"/>
      <c r="B22" s="25">
        <v>335.15</v>
      </c>
      <c r="C22" s="20" t="s">
        <v>67</v>
      </c>
      <c r="D22" s="46">
        <v>1126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1126</v>
      </c>
      <c r="O22" s="47">
        <f t="shared" si="1"/>
        <v>1.3420738974970203</v>
      </c>
      <c r="P22" s="9"/>
    </row>
    <row r="23" spans="1:16">
      <c r="A23" s="12"/>
      <c r="B23" s="25">
        <v>335.18</v>
      </c>
      <c r="C23" s="20" t="s">
        <v>68</v>
      </c>
      <c r="D23" s="46">
        <v>142145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142145</v>
      </c>
      <c r="O23" s="47">
        <f t="shared" si="1"/>
        <v>169.42193087008343</v>
      </c>
      <c r="P23" s="9"/>
    </row>
    <row r="24" spans="1:16">
      <c r="A24" s="12"/>
      <c r="B24" s="25">
        <v>338</v>
      </c>
      <c r="C24" s="20" t="s">
        <v>26</v>
      </c>
      <c r="D24" s="46">
        <v>1128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1128</v>
      </c>
      <c r="O24" s="47">
        <f t="shared" si="1"/>
        <v>1.3444576877234804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SUM(D26:D27)</f>
        <v>32299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32299</v>
      </c>
      <c r="O25" s="45">
        <f t="shared" si="1"/>
        <v>38.497020262216928</v>
      </c>
      <c r="P25" s="10"/>
    </row>
    <row r="26" spans="1:16">
      <c r="A26" s="12"/>
      <c r="B26" s="25">
        <v>341.1</v>
      </c>
      <c r="C26" s="20" t="s">
        <v>69</v>
      </c>
      <c r="D26" s="46">
        <v>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63</v>
      </c>
      <c r="O26" s="47">
        <f t="shared" si="1"/>
        <v>7.508939213349225E-2</v>
      </c>
      <c r="P26" s="9"/>
    </row>
    <row r="27" spans="1:16">
      <c r="A27" s="12"/>
      <c r="B27" s="25">
        <v>344.9</v>
      </c>
      <c r="C27" s="20" t="s">
        <v>70</v>
      </c>
      <c r="D27" s="46">
        <v>32236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32236</v>
      </c>
      <c r="O27" s="47">
        <f t="shared" si="1"/>
        <v>38.421930870083436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SUM(D29:D29)</f>
        <v>7496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7496</v>
      </c>
      <c r="O28" s="45">
        <f t="shared" si="1"/>
        <v>8.9344457687723473</v>
      </c>
      <c r="P28" s="10"/>
    </row>
    <row r="29" spans="1:16">
      <c r="A29" s="13"/>
      <c r="B29" s="39">
        <v>351.1</v>
      </c>
      <c r="C29" s="21" t="s">
        <v>37</v>
      </c>
      <c r="D29" s="46">
        <v>7496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7496</v>
      </c>
      <c r="O29" s="47">
        <f t="shared" si="1"/>
        <v>8.9344457687723473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SUM(D31:D32)</f>
        <v>50017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50017</v>
      </c>
      <c r="O30" s="45">
        <f t="shared" si="1"/>
        <v>59.615017878426698</v>
      </c>
      <c r="P30" s="10"/>
    </row>
    <row r="31" spans="1:16">
      <c r="A31" s="12"/>
      <c r="B31" s="25">
        <v>361.1</v>
      </c>
      <c r="C31" s="20" t="s">
        <v>38</v>
      </c>
      <c r="D31" s="46">
        <v>26000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26000</v>
      </c>
      <c r="O31" s="47">
        <f t="shared" si="1"/>
        <v>30.989272943980929</v>
      </c>
      <c r="P31" s="9"/>
    </row>
    <row r="32" spans="1:16" ht="15.75" thickBot="1">
      <c r="A32" s="12"/>
      <c r="B32" s="25">
        <v>369.9</v>
      </c>
      <c r="C32" s="20" t="s">
        <v>41</v>
      </c>
      <c r="D32" s="46">
        <v>24017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24017</v>
      </c>
      <c r="O32" s="47">
        <f t="shared" si="1"/>
        <v>28.62574493444577</v>
      </c>
      <c r="P32" s="9"/>
    </row>
    <row r="33" spans="1:119" ht="16.5" thickBot="1">
      <c r="A33" s="14" t="s">
        <v>35</v>
      </c>
      <c r="B33" s="23"/>
      <c r="C33" s="22"/>
      <c r="D33" s="15">
        <f>SUM(D5,D13,D18,D25,D28,D30)</f>
        <v>754666</v>
      </c>
      <c r="E33" s="15">
        <f t="shared" ref="E33:M33" si="9">SUM(E5,E13,E18,E25,E28,E30)</f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754666</v>
      </c>
      <c r="O33" s="38">
        <f t="shared" si="1"/>
        <v>899.48271752085816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96</v>
      </c>
      <c r="M35" s="121"/>
      <c r="N35" s="121"/>
      <c r="O35" s="43">
        <v>839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56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424413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424413</v>
      </c>
      <c r="O5" s="33">
        <f t="shared" ref="O5:O33" si="1">(N5/O$35)</f>
        <v>519.47735618115053</v>
      </c>
      <c r="P5" s="6"/>
    </row>
    <row r="6" spans="1:133">
      <c r="A6" s="12"/>
      <c r="B6" s="25">
        <v>311</v>
      </c>
      <c r="C6" s="20" t="s">
        <v>2</v>
      </c>
      <c r="D6" s="46">
        <v>184782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184782</v>
      </c>
      <c r="O6" s="47">
        <f t="shared" si="1"/>
        <v>226.17135862913096</v>
      </c>
      <c r="P6" s="9"/>
    </row>
    <row r="7" spans="1:133">
      <c r="A7" s="12"/>
      <c r="B7" s="25">
        <v>312.41000000000003</v>
      </c>
      <c r="C7" s="20" t="s">
        <v>10</v>
      </c>
      <c r="D7" s="46">
        <v>54095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54095</v>
      </c>
      <c r="O7" s="47">
        <f t="shared" si="1"/>
        <v>66.211750305997555</v>
      </c>
      <c r="P7" s="9"/>
    </row>
    <row r="8" spans="1:133">
      <c r="A8" s="12"/>
      <c r="B8" s="25">
        <v>314.10000000000002</v>
      </c>
      <c r="C8" s="20" t="s">
        <v>11</v>
      </c>
      <c r="D8" s="46">
        <v>75073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75073</v>
      </c>
      <c r="O8" s="47">
        <f t="shared" si="1"/>
        <v>91.888616891064871</v>
      </c>
      <c r="P8" s="9"/>
    </row>
    <row r="9" spans="1:133">
      <c r="A9" s="12"/>
      <c r="B9" s="25">
        <v>314.3</v>
      </c>
      <c r="C9" s="20" t="s">
        <v>12</v>
      </c>
      <c r="D9" s="46">
        <v>12667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12667</v>
      </c>
      <c r="O9" s="47">
        <f t="shared" si="1"/>
        <v>15.504283965728273</v>
      </c>
      <c r="P9" s="9"/>
    </row>
    <row r="10" spans="1:133">
      <c r="A10" s="12"/>
      <c r="B10" s="25">
        <v>314.39999999999998</v>
      </c>
      <c r="C10" s="20" t="s">
        <v>13</v>
      </c>
      <c r="D10" s="46">
        <v>10342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10342</v>
      </c>
      <c r="O10" s="47">
        <f t="shared" si="1"/>
        <v>12.658506731946144</v>
      </c>
      <c r="P10" s="9"/>
    </row>
    <row r="11" spans="1:133">
      <c r="A11" s="12"/>
      <c r="B11" s="25">
        <v>315</v>
      </c>
      <c r="C11" s="20" t="s">
        <v>65</v>
      </c>
      <c r="D11" s="46">
        <v>74118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74118</v>
      </c>
      <c r="O11" s="47">
        <f t="shared" si="1"/>
        <v>90.719706242350057</v>
      </c>
      <c r="P11" s="9"/>
    </row>
    <row r="12" spans="1:133">
      <c r="A12" s="12"/>
      <c r="B12" s="25">
        <v>316</v>
      </c>
      <c r="C12" s="20" t="s">
        <v>84</v>
      </c>
      <c r="D12" s="46">
        <v>13336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13336</v>
      </c>
      <c r="O12" s="47">
        <f t="shared" si="1"/>
        <v>16.323133414932681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56135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56135</v>
      </c>
      <c r="O13" s="45">
        <f t="shared" si="1"/>
        <v>68.708690330477353</v>
      </c>
      <c r="P13" s="10"/>
    </row>
    <row r="14" spans="1:133">
      <c r="A14" s="12"/>
      <c r="B14" s="25">
        <v>322</v>
      </c>
      <c r="C14" s="20" t="s">
        <v>0</v>
      </c>
      <c r="D14" s="46">
        <v>2364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2364</v>
      </c>
      <c r="O14" s="47">
        <f t="shared" si="1"/>
        <v>2.8935128518971847</v>
      </c>
      <c r="P14" s="9"/>
    </row>
    <row r="15" spans="1:133">
      <c r="A15" s="12"/>
      <c r="B15" s="25">
        <v>323.10000000000002</v>
      </c>
      <c r="C15" s="20" t="s">
        <v>16</v>
      </c>
      <c r="D15" s="46">
        <v>41717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41717</v>
      </c>
      <c r="O15" s="47">
        <f t="shared" si="1"/>
        <v>51.061199510403917</v>
      </c>
      <c r="P15" s="9"/>
    </row>
    <row r="16" spans="1:133">
      <c r="A16" s="12"/>
      <c r="B16" s="25">
        <v>323.39999999999998</v>
      </c>
      <c r="C16" s="20" t="s">
        <v>17</v>
      </c>
      <c r="D16" s="46">
        <v>9432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9432</v>
      </c>
      <c r="O16" s="47">
        <f t="shared" si="1"/>
        <v>11.544675642594859</v>
      </c>
      <c r="P16" s="9"/>
    </row>
    <row r="17" spans="1:16">
      <c r="A17" s="12"/>
      <c r="B17" s="25">
        <v>323.7</v>
      </c>
      <c r="C17" s="20" t="s">
        <v>58</v>
      </c>
      <c r="D17" s="46">
        <v>2622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2622</v>
      </c>
      <c r="O17" s="47">
        <f t="shared" si="1"/>
        <v>3.2093023255813953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115284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115284</v>
      </c>
      <c r="O18" s="45">
        <f t="shared" si="1"/>
        <v>141.10648714810281</v>
      </c>
      <c r="P18" s="10"/>
    </row>
    <row r="19" spans="1:16">
      <c r="A19" s="12"/>
      <c r="B19" s="25">
        <v>334.2</v>
      </c>
      <c r="C19" s="20" t="s">
        <v>21</v>
      </c>
      <c r="D19" s="46">
        <v>8500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8500</v>
      </c>
      <c r="O19" s="47">
        <f t="shared" si="1"/>
        <v>10.40391676866585</v>
      </c>
      <c r="P19" s="9"/>
    </row>
    <row r="20" spans="1:16">
      <c r="A20" s="12"/>
      <c r="B20" s="25">
        <v>335.12</v>
      </c>
      <c r="C20" s="20" t="s">
        <v>66</v>
      </c>
      <c r="D20" s="46">
        <v>23682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23682</v>
      </c>
      <c r="O20" s="47">
        <f t="shared" si="1"/>
        <v>28.986536107711139</v>
      </c>
      <c r="P20" s="9"/>
    </row>
    <row r="21" spans="1:16">
      <c r="A21" s="12"/>
      <c r="B21" s="25">
        <v>335.14</v>
      </c>
      <c r="C21" s="20" t="s">
        <v>86</v>
      </c>
      <c r="D21" s="46">
        <v>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382</v>
      </c>
      <c r="O21" s="47">
        <f t="shared" si="1"/>
        <v>0.46756425948592412</v>
      </c>
      <c r="P21" s="9"/>
    </row>
    <row r="22" spans="1:16">
      <c r="A22" s="12"/>
      <c r="B22" s="25">
        <v>335.15</v>
      </c>
      <c r="C22" s="20" t="s">
        <v>67</v>
      </c>
      <c r="D22" s="46">
        <v>1125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1125</v>
      </c>
      <c r="O22" s="47">
        <f t="shared" si="1"/>
        <v>1.3769889840881273</v>
      </c>
      <c r="P22" s="9"/>
    </row>
    <row r="23" spans="1:16">
      <c r="A23" s="12"/>
      <c r="B23" s="25">
        <v>335.18</v>
      </c>
      <c r="C23" s="20" t="s">
        <v>68</v>
      </c>
      <c r="D23" s="46">
        <v>80502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80502</v>
      </c>
      <c r="O23" s="47">
        <f t="shared" si="1"/>
        <v>98.53365973072215</v>
      </c>
      <c r="P23" s="9"/>
    </row>
    <row r="24" spans="1:16">
      <c r="A24" s="12"/>
      <c r="B24" s="25">
        <v>338</v>
      </c>
      <c r="C24" s="20" t="s">
        <v>26</v>
      </c>
      <c r="D24" s="46">
        <v>1093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1093</v>
      </c>
      <c r="O24" s="47">
        <f t="shared" si="1"/>
        <v>1.3378212974296206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SUM(D26:D27)</f>
        <v>31612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31612</v>
      </c>
      <c r="O25" s="45">
        <f t="shared" si="1"/>
        <v>38.692778457772334</v>
      </c>
      <c r="P25" s="10"/>
    </row>
    <row r="26" spans="1:16">
      <c r="A26" s="12"/>
      <c r="B26" s="25">
        <v>341.1</v>
      </c>
      <c r="C26" s="20" t="s">
        <v>69</v>
      </c>
      <c r="D26" s="46">
        <v>129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</v>
      </c>
      <c r="O26" s="47">
        <f t="shared" si="1"/>
        <v>0.15789473684210525</v>
      </c>
      <c r="P26" s="9"/>
    </row>
    <row r="27" spans="1:16">
      <c r="A27" s="12"/>
      <c r="B27" s="25">
        <v>344.9</v>
      </c>
      <c r="C27" s="20" t="s">
        <v>70</v>
      </c>
      <c r="D27" s="46">
        <v>31483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31483</v>
      </c>
      <c r="O27" s="47">
        <f t="shared" si="1"/>
        <v>38.534883720930232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SUM(D29:D29)</f>
        <v>14436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14436</v>
      </c>
      <c r="O28" s="45">
        <f t="shared" si="1"/>
        <v>17.669522643818848</v>
      </c>
      <c r="P28" s="10"/>
    </row>
    <row r="29" spans="1:16">
      <c r="A29" s="13"/>
      <c r="B29" s="39">
        <v>351.1</v>
      </c>
      <c r="C29" s="21" t="s">
        <v>37</v>
      </c>
      <c r="D29" s="46">
        <v>14436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14436</v>
      </c>
      <c r="O29" s="47">
        <f t="shared" si="1"/>
        <v>17.669522643818848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SUM(D31:D32)</f>
        <v>27983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27983</v>
      </c>
      <c r="O30" s="45">
        <f t="shared" si="1"/>
        <v>34.250917992656056</v>
      </c>
      <c r="P30" s="10"/>
    </row>
    <row r="31" spans="1:16">
      <c r="A31" s="12"/>
      <c r="B31" s="25">
        <v>361.1</v>
      </c>
      <c r="C31" s="20" t="s">
        <v>38</v>
      </c>
      <c r="D31" s="46">
        <v>7773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7773</v>
      </c>
      <c r="O31" s="47">
        <f t="shared" si="1"/>
        <v>9.5140758873929006</v>
      </c>
      <c r="P31" s="9"/>
    </row>
    <row r="32" spans="1:16" ht="15.75" thickBot="1">
      <c r="A32" s="12"/>
      <c r="B32" s="25">
        <v>369.9</v>
      </c>
      <c r="C32" s="20" t="s">
        <v>41</v>
      </c>
      <c r="D32" s="46">
        <v>20210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20210</v>
      </c>
      <c r="O32" s="47">
        <f t="shared" si="1"/>
        <v>24.736842105263158</v>
      </c>
      <c r="P32" s="9"/>
    </row>
    <row r="33" spans="1:119" ht="16.5" thickBot="1">
      <c r="A33" s="14" t="s">
        <v>35</v>
      </c>
      <c r="B33" s="23"/>
      <c r="C33" s="22"/>
      <c r="D33" s="15">
        <f>SUM(D5,D13,D18,D25,D28,D30)</f>
        <v>669863</v>
      </c>
      <c r="E33" s="15">
        <f t="shared" ref="E33:M33" si="9">SUM(E5,E13,E18,E25,E28,E30)</f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669863</v>
      </c>
      <c r="O33" s="38">
        <f t="shared" si="1"/>
        <v>819.90575275397794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94</v>
      </c>
      <c r="M35" s="121"/>
      <c r="N35" s="121"/>
      <c r="O35" s="43">
        <v>817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56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409998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409998</v>
      </c>
      <c r="O5" s="33">
        <f t="shared" ref="O5:O33" si="1">(N5/O$35)</f>
        <v>504.30258302583024</v>
      </c>
      <c r="P5" s="6"/>
    </row>
    <row r="6" spans="1:133">
      <c r="A6" s="12"/>
      <c r="B6" s="25">
        <v>311</v>
      </c>
      <c r="C6" s="20" t="s">
        <v>2</v>
      </c>
      <c r="D6" s="46">
        <v>180122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180122</v>
      </c>
      <c r="O6" s="47">
        <f t="shared" si="1"/>
        <v>221.55227552275522</v>
      </c>
      <c r="P6" s="9"/>
    </row>
    <row r="7" spans="1:133">
      <c r="A7" s="12"/>
      <c r="B7" s="25">
        <v>312.41000000000003</v>
      </c>
      <c r="C7" s="20" t="s">
        <v>10</v>
      </c>
      <c r="D7" s="46">
        <v>35763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35763</v>
      </c>
      <c r="O7" s="47">
        <f t="shared" si="1"/>
        <v>43.988929889298895</v>
      </c>
      <c r="P7" s="9"/>
    </row>
    <row r="8" spans="1:133">
      <c r="A8" s="12"/>
      <c r="B8" s="25">
        <v>312.42</v>
      </c>
      <c r="C8" s="20" t="s">
        <v>91</v>
      </c>
      <c r="D8" s="46">
        <v>16100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16100</v>
      </c>
      <c r="O8" s="47">
        <f t="shared" si="1"/>
        <v>19.803198031980319</v>
      </c>
      <c r="P8" s="9"/>
    </row>
    <row r="9" spans="1:133">
      <c r="A9" s="12"/>
      <c r="B9" s="25">
        <v>314.10000000000002</v>
      </c>
      <c r="C9" s="20" t="s">
        <v>11</v>
      </c>
      <c r="D9" s="46">
        <v>73420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73420</v>
      </c>
      <c r="O9" s="47">
        <f t="shared" si="1"/>
        <v>90.307503075030752</v>
      </c>
      <c r="P9" s="9"/>
    </row>
    <row r="10" spans="1:133">
      <c r="A10" s="12"/>
      <c r="B10" s="25">
        <v>314.3</v>
      </c>
      <c r="C10" s="20" t="s">
        <v>12</v>
      </c>
      <c r="D10" s="46">
        <v>11341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11341</v>
      </c>
      <c r="O10" s="47">
        <f t="shared" si="1"/>
        <v>13.949569495694957</v>
      </c>
      <c r="P10" s="9"/>
    </row>
    <row r="11" spans="1:133">
      <c r="A11" s="12"/>
      <c r="B11" s="25">
        <v>314.39999999999998</v>
      </c>
      <c r="C11" s="20" t="s">
        <v>13</v>
      </c>
      <c r="D11" s="46">
        <v>8489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8489</v>
      </c>
      <c r="O11" s="47">
        <f t="shared" si="1"/>
        <v>10.441574415744157</v>
      </c>
      <c r="P11" s="9"/>
    </row>
    <row r="12" spans="1:133">
      <c r="A12" s="12"/>
      <c r="B12" s="25">
        <v>315</v>
      </c>
      <c r="C12" s="20" t="s">
        <v>65</v>
      </c>
      <c r="D12" s="46">
        <v>71301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71301</v>
      </c>
      <c r="O12" s="47">
        <f t="shared" si="1"/>
        <v>87.701107011070107</v>
      </c>
      <c r="P12" s="9"/>
    </row>
    <row r="13" spans="1:133">
      <c r="A13" s="12"/>
      <c r="B13" s="25">
        <v>316</v>
      </c>
      <c r="C13" s="20" t="s">
        <v>84</v>
      </c>
      <c r="D13" s="46">
        <v>13462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13462</v>
      </c>
      <c r="O13" s="47">
        <f t="shared" si="1"/>
        <v>16.558425584255843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53108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53108</v>
      </c>
      <c r="O14" s="45">
        <f t="shared" si="1"/>
        <v>65.323493234932343</v>
      </c>
      <c r="P14" s="10"/>
    </row>
    <row r="15" spans="1:133">
      <c r="A15" s="12"/>
      <c r="B15" s="25">
        <v>322</v>
      </c>
      <c r="C15" s="20" t="s">
        <v>0</v>
      </c>
      <c r="D15" s="46">
        <v>1720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1720</v>
      </c>
      <c r="O15" s="47">
        <f t="shared" si="1"/>
        <v>2.1156211562115623</v>
      </c>
      <c r="P15" s="9"/>
    </row>
    <row r="16" spans="1:133">
      <c r="A16" s="12"/>
      <c r="B16" s="25">
        <v>323.10000000000002</v>
      </c>
      <c r="C16" s="20" t="s">
        <v>16</v>
      </c>
      <c r="D16" s="46">
        <v>41323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41323</v>
      </c>
      <c r="O16" s="47">
        <f t="shared" si="1"/>
        <v>50.827798277982779</v>
      </c>
      <c r="P16" s="9"/>
    </row>
    <row r="17" spans="1:16">
      <c r="A17" s="12"/>
      <c r="B17" s="25">
        <v>323.39999999999998</v>
      </c>
      <c r="C17" s="20" t="s">
        <v>17</v>
      </c>
      <c r="D17" s="46">
        <v>7362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7362</v>
      </c>
      <c r="O17" s="47">
        <f t="shared" si="1"/>
        <v>9.0553505535055354</v>
      </c>
      <c r="P17" s="9"/>
    </row>
    <row r="18" spans="1:16">
      <c r="A18" s="12"/>
      <c r="B18" s="25">
        <v>323.7</v>
      </c>
      <c r="C18" s="20" t="s">
        <v>58</v>
      </c>
      <c r="D18" s="46">
        <v>2703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2703</v>
      </c>
      <c r="O18" s="47">
        <f t="shared" si="1"/>
        <v>3.3247232472324724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97170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97170</v>
      </c>
      <c r="O19" s="45">
        <f t="shared" si="1"/>
        <v>119.52029520295203</v>
      </c>
      <c r="P19" s="10"/>
    </row>
    <row r="20" spans="1:16">
      <c r="A20" s="12"/>
      <c r="B20" s="25">
        <v>335.12</v>
      </c>
      <c r="C20" s="20" t="s">
        <v>66</v>
      </c>
      <c r="D20" s="46">
        <v>23563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23563</v>
      </c>
      <c r="O20" s="47">
        <f t="shared" si="1"/>
        <v>28.982779827798279</v>
      </c>
      <c r="P20" s="9"/>
    </row>
    <row r="21" spans="1:16">
      <c r="A21" s="12"/>
      <c r="B21" s="25">
        <v>335.14</v>
      </c>
      <c r="C21" s="20" t="s">
        <v>86</v>
      </c>
      <c r="D21" s="46">
        <v>814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814</v>
      </c>
      <c r="O21" s="47">
        <f t="shared" si="1"/>
        <v>1.001230012300123</v>
      </c>
      <c r="P21" s="9"/>
    </row>
    <row r="22" spans="1:16">
      <c r="A22" s="12"/>
      <c r="B22" s="25">
        <v>335.15</v>
      </c>
      <c r="C22" s="20" t="s">
        <v>67</v>
      </c>
      <c r="D22" s="46">
        <v>1126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1126</v>
      </c>
      <c r="O22" s="47">
        <f t="shared" si="1"/>
        <v>1.3849938499384993</v>
      </c>
      <c r="P22" s="9"/>
    </row>
    <row r="23" spans="1:16">
      <c r="A23" s="12"/>
      <c r="B23" s="25">
        <v>335.18</v>
      </c>
      <c r="C23" s="20" t="s">
        <v>68</v>
      </c>
      <c r="D23" s="46">
        <v>70640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70640</v>
      </c>
      <c r="O23" s="47">
        <f t="shared" si="1"/>
        <v>86.888068880688806</v>
      </c>
      <c r="P23" s="9"/>
    </row>
    <row r="24" spans="1:16">
      <c r="A24" s="12"/>
      <c r="B24" s="25">
        <v>338</v>
      </c>
      <c r="C24" s="20" t="s">
        <v>26</v>
      </c>
      <c r="D24" s="46">
        <v>1027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1027</v>
      </c>
      <c r="O24" s="47">
        <f t="shared" si="1"/>
        <v>1.2632226322263223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SUM(D26:D27)</f>
        <v>30930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30930</v>
      </c>
      <c r="O25" s="45">
        <f t="shared" si="1"/>
        <v>38.044280442804428</v>
      </c>
      <c r="P25" s="10"/>
    </row>
    <row r="26" spans="1:16">
      <c r="A26" s="12"/>
      <c r="B26" s="25">
        <v>341.1</v>
      </c>
      <c r="C26" s="20" t="s">
        <v>69</v>
      </c>
      <c r="D26" s="46">
        <v>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</v>
      </c>
      <c r="O26" s="47">
        <f t="shared" si="1"/>
        <v>0.10086100861008609</v>
      </c>
      <c r="P26" s="9"/>
    </row>
    <row r="27" spans="1:16">
      <c r="A27" s="12"/>
      <c r="B27" s="25">
        <v>344.9</v>
      </c>
      <c r="C27" s="20" t="s">
        <v>70</v>
      </c>
      <c r="D27" s="46">
        <v>30848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30848</v>
      </c>
      <c r="O27" s="47">
        <f t="shared" si="1"/>
        <v>37.94341943419434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SUM(D29:D29)</f>
        <v>3802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3802</v>
      </c>
      <c r="O28" s="45">
        <f t="shared" si="1"/>
        <v>4.6765067650676508</v>
      </c>
      <c r="P28" s="10"/>
    </row>
    <row r="29" spans="1:16">
      <c r="A29" s="13"/>
      <c r="B29" s="39">
        <v>351.1</v>
      </c>
      <c r="C29" s="21" t="s">
        <v>37</v>
      </c>
      <c r="D29" s="46">
        <v>3802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3802</v>
      </c>
      <c r="O29" s="47">
        <f t="shared" si="1"/>
        <v>4.6765067650676508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SUM(D31:D32)</f>
        <v>32529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32529</v>
      </c>
      <c r="O30" s="45">
        <f t="shared" si="1"/>
        <v>40.011070110701105</v>
      </c>
      <c r="P30" s="10"/>
    </row>
    <row r="31" spans="1:16">
      <c r="A31" s="12"/>
      <c r="B31" s="25">
        <v>361.1</v>
      </c>
      <c r="C31" s="20" t="s">
        <v>38</v>
      </c>
      <c r="D31" s="46">
        <v>3434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3434</v>
      </c>
      <c r="O31" s="47">
        <f t="shared" si="1"/>
        <v>4.2238622386223863</v>
      </c>
      <c r="P31" s="9"/>
    </row>
    <row r="32" spans="1:16" ht="15.75" thickBot="1">
      <c r="A32" s="12"/>
      <c r="B32" s="25">
        <v>369.9</v>
      </c>
      <c r="C32" s="20" t="s">
        <v>41</v>
      </c>
      <c r="D32" s="46">
        <v>29095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29095</v>
      </c>
      <c r="O32" s="47">
        <f t="shared" si="1"/>
        <v>35.787207872078724</v>
      </c>
      <c r="P32" s="9"/>
    </row>
    <row r="33" spans="1:119" ht="16.5" thickBot="1">
      <c r="A33" s="14" t="s">
        <v>35</v>
      </c>
      <c r="B33" s="23"/>
      <c r="C33" s="22"/>
      <c r="D33" s="15">
        <f>SUM(D5,D14,D19,D25,D28,D30)</f>
        <v>627537</v>
      </c>
      <c r="E33" s="15">
        <f t="shared" ref="E33:M33" si="9">SUM(E5,E14,E19,E25,E28,E30)</f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627537</v>
      </c>
      <c r="O33" s="38">
        <f t="shared" si="1"/>
        <v>771.87822878228781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92</v>
      </c>
      <c r="M35" s="121"/>
      <c r="N35" s="121"/>
      <c r="O35" s="43">
        <v>813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56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423489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423489</v>
      </c>
      <c r="O5" s="33">
        <f t="shared" ref="O5:O34" si="1">(N5/O$36)</f>
        <v>522.18125770653512</v>
      </c>
      <c r="P5" s="6"/>
    </row>
    <row r="6" spans="1:133">
      <c r="A6" s="12"/>
      <c r="B6" s="25">
        <v>311</v>
      </c>
      <c r="C6" s="20" t="s">
        <v>2</v>
      </c>
      <c r="D6" s="46">
        <v>176039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176039</v>
      </c>
      <c r="O6" s="47">
        <f t="shared" si="1"/>
        <v>217.06411837237977</v>
      </c>
      <c r="P6" s="9"/>
    </row>
    <row r="7" spans="1:133">
      <c r="A7" s="12"/>
      <c r="B7" s="25">
        <v>312.41000000000003</v>
      </c>
      <c r="C7" s="20" t="s">
        <v>10</v>
      </c>
      <c r="D7" s="46">
        <v>51478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51478</v>
      </c>
      <c r="O7" s="47">
        <f t="shared" si="1"/>
        <v>63.474722564734897</v>
      </c>
      <c r="P7" s="9"/>
    </row>
    <row r="8" spans="1:133">
      <c r="A8" s="12"/>
      <c r="B8" s="25">
        <v>314.10000000000002</v>
      </c>
      <c r="C8" s="20" t="s">
        <v>11</v>
      </c>
      <c r="D8" s="46">
        <v>94026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94026</v>
      </c>
      <c r="O8" s="47">
        <f t="shared" si="1"/>
        <v>115.9383477188656</v>
      </c>
      <c r="P8" s="9"/>
    </row>
    <row r="9" spans="1:133">
      <c r="A9" s="12"/>
      <c r="B9" s="25">
        <v>314.3</v>
      </c>
      <c r="C9" s="20" t="s">
        <v>12</v>
      </c>
      <c r="D9" s="46">
        <v>13471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13471</v>
      </c>
      <c r="O9" s="47">
        <f t="shared" si="1"/>
        <v>16.610357583230581</v>
      </c>
      <c r="P9" s="9"/>
    </row>
    <row r="10" spans="1:133">
      <c r="A10" s="12"/>
      <c r="B10" s="25">
        <v>314.39999999999998</v>
      </c>
      <c r="C10" s="20" t="s">
        <v>13</v>
      </c>
      <c r="D10" s="46">
        <v>8414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8414</v>
      </c>
      <c r="O10" s="47">
        <f t="shared" si="1"/>
        <v>10.374845869297165</v>
      </c>
      <c r="P10" s="9"/>
    </row>
    <row r="11" spans="1:133">
      <c r="A11" s="12"/>
      <c r="B11" s="25">
        <v>315</v>
      </c>
      <c r="C11" s="20" t="s">
        <v>65</v>
      </c>
      <c r="D11" s="46">
        <v>67481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67481</v>
      </c>
      <c r="O11" s="47">
        <f t="shared" si="1"/>
        <v>83.207151664611587</v>
      </c>
      <c r="P11" s="9"/>
    </row>
    <row r="12" spans="1:133">
      <c r="A12" s="12"/>
      <c r="B12" s="25">
        <v>316</v>
      </c>
      <c r="C12" s="20" t="s">
        <v>84</v>
      </c>
      <c r="D12" s="46">
        <v>12580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12580</v>
      </c>
      <c r="O12" s="47">
        <f t="shared" si="1"/>
        <v>15.511713933415537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62592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62592</v>
      </c>
      <c r="O13" s="45">
        <f t="shared" si="1"/>
        <v>77.178791615289768</v>
      </c>
      <c r="P13" s="10"/>
    </row>
    <row r="14" spans="1:133">
      <c r="A14" s="12"/>
      <c r="B14" s="25">
        <v>322</v>
      </c>
      <c r="C14" s="20" t="s">
        <v>0</v>
      </c>
      <c r="D14" s="46">
        <v>1440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1440</v>
      </c>
      <c r="O14" s="47">
        <f t="shared" si="1"/>
        <v>1.7755856966707768</v>
      </c>
      <c r="P14" s="9"/>
    </row>
    <row r="15" spans="1:133">
      <c r="A15" s="12"/>
      <c r="B15" s="25">
        <v>323.10000000000002</v>
      </c>
      <c r="C15" s="20" t="s">
        <v>16</v>
      </c>
      <c r="D15" s="46">
        <v>50546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50546</v>
      </c>
      <c r="O15" s="47">
        <f t="shared" si="1"/>
        <v>62.325524044389645</v>
      </c>
      <c r="P15" s="9"/>
    </row>
    <row r="16" spans="1:133">
      <c r="A16" s="12"/>
      <c r="B16" s="25">
        <v>323.39999999999998</v>
      </c>
      <c r="C16" s="20" t="s">
        <v>17</v>
      </c>
      <c r="D16" s="46">
        <v>7665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7665</v>
      </c>
      <c r="O16" s="47">
        <f t="shared" si="1"/>
        <v>9.4512946979038226</v>
      </c>
      <c r="P16" s="9"/>
    </row>
    <row r="17" spans="1:16">
      <c r="A17" s="12"/>
      <c r="B17" s="25">
        <v>323.7</v>
      </c>
      <c r="C17" s="20" t="s">
        <v>58</v>
      </c>
      <c r="D17" s="46">
        <v>2941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2941</v>
      </c>
      <c r="O17" s="47">
        <f t="shared" si="1"/>
        <v>3.6263871763255242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98027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98027</v>
      </c>
      <c r="O18" s="45">
        <f t="shared" si="1"/>
        <v>120.87176325524044</v>
      </c>
      <c r="P18" s="10"/>
    </row>
    <row r="19" spans="1:16">
      <c r="A19" s="12"/>
      <c r="B19" s="25">
        <v>334.2</v>
      </c>
      <c r="C19" s="20" t="s">
        <v>21</v>
      </c>
      <c r="D19" s="46">
        <v>6803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6803</v>
      </c>
      <c r="O19" s="47">
        <f t="shared" si="1"/>
        <v>8.3884093711467322</v>
      </c>
      <c r="P19" s="9"/>
    </row>
    <row r="20" spans="1:16">
      <c r="A20" s="12"/>
      <c r="B20" s="25">
        <v>335.12</v>
      </c>
      <c r="C20" s="20" t="s">
        <v>66</v>
      </c>
      <c r="D20" s="46">
        <v>21676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21676</v>
      </c>
      <c r="O20" s="47">
        <f t="shared" si="1"/>
        <v>26.727496917385942</v>
      </c>
      <c r="P20" s="9"/>
    </row>
    <row r="21" spans="1:16">
      <c r="A21" s="12"/>
      <c r="B21" s="25">
        <v>335.14</v>
      </c>
      <c r="C21" s="20" t="s">
        <v>86</v>
      </c>
      <c r="D21" s="46">
        <v>491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</v>
      </c>
      <c r="O21" s="47">
        <f t="shared" si="1"/>
        <v>0.60542540073982742</v>
      </c>
      <c r="P21" s="9"/>
    </row>
    <row r="22" spans="1:16">
      <c r="A22" s="12"/>
      <c r="B22" s="25">
        <v>335.15</v>
      </c>
      <c r="C22" s="20" t="s">
        <v>67</v>
      </c>
      <c r="D22" s="46">
        <v>1150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1150</v>
      </c>
      <c r="O22" s="47">
        <f t="shared" si="1"/>
        <v>1.4180024660912454</v>
      </c>
      <c r="P22" s="9"/>
    </row>
    <row r="23" spans="1:16">
      <c r="A23" s="12"/>
      <c r="B23" s="25">
        <v>335.18</v>
      </c>
      <c r="C23" s="20" t="s">
        <v>68</v>
      </c>
      <c r="D23" s="46">
        <v>66998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66998</v>
      </c>
      <c r="O23" s="47">
        <f t="shared" si="1"/>
        <v>82.611590628853264</v>
      </c>
      <c r="P23" s="9"/>
    </row>
    <row r="24" spans="1:16">
      <c r="A24" s="12"/>
      <c r="B24" s="25">
        <v>338</v>
      </c>
      <c r="C24" s="20" t="s">
        <v>26</v>
      </c>
      <c r="D24" s="46">
        <v>909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909</v>
      </c>
      <c r="O24" s="47">
        <f t="shared" si="1"/>
        <v>1.1208384710234278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SUM(D26:D27)</f>
        <v>24904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24904</v>
      </c>
      <c r="O25" s="45">
        <f t="shared" si="1"/>
        <v>30.707768187422936</v>
      </c>
      <c r="P25" s="10"/>
    </row>
    <row r="26" spans="1:16">
      <c r="A26" s="12"/>
      <c r="B26" s="25">
        <v>341.1</v>
      </c>
      <c r="C26" s="20" t="s">
        <v>69</v>
      </c>
      <c r="D26" s="46">
        <v>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78</v>
      </c>
      <c r="O26" s="47">
        <f t="shared" si="1"/>
        <v>9.6177558569667074E-2</v>
      </c>
      <c r="P26" s="9"/>
    </row>
    <row r="27" spans="1:16">
      <c r="A27" s="12"/>
      <c r="B27" s="25">
        <v>344.9</v>
      </c>
      <c r="C27" s="20" t="s">
        <v>70</v>
      </c>
      <c r="D27" s="46">
        <v>24826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24826</v>
      </c>
      <c r="O27" s="47">
        <f t="shared" si="1"/>
        <v>30.611590628853268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SUM(D29:D29)</f>
        <v>9223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9223</v>
      </c>
      <c r="O28" s="45">
        <f t="shared" si="1"/>
        <v>11.372379778051789</v>
      </c>
      <c r="P28" s="10"/>
    </row>
    <row r="29" spans="1:16">
      <c r="A29" s="13"/>
      <c r="B29" s="39">
        <v>351.1</v>
      </c>
      <c r="C29" s="21" t="s">
        <v>37</v>
      </c>
      <c r="D29" s="46">
        <v>9223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9223</v>
      </c>
      <c r="O29" s="47">
        <f t="shared" si="1"/>
        <v>11.372379778051789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SUM(D31:D33)</f>
        <v>78930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78930</v>
      </c>
      <c r="O30" s="45">
        <f t="shared" si="1"/>
        <v>97.324290998766955</v>
      </c>
      <c r="P30" s="10"/>
    </row>
    <row r="31" spans="1:16">
      <c r="A31" s="12"/>
      <c r="B31" s="25">
        <v>361.1</v>
      </c>
      <c r="C31" s="20" t="s">
        <v>38</v>
      </c>
      <c r="D31" s="46">
        <v>7180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7180</v>
      </c>
      <c r="O31" s="47">
        <f t="shared" si="1"/>
        <v>8.8532675709001225</v>
      </c>
      <c r="P31" s="9"/>
    </row>
    <row r="32" spans="1:16">
      <c r="A32" s="12"/>
      <c r="B32" s="25">
        <v>361.3</v>
      </c>
      <c r="C32" s="20" t="s">
        <v>59</v>
      </c>
      <c r="D32" s="46">
        <v>-3355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-3355</v>
      </c>
      <c r="O32" s="47">
        <f t="shared" si="1"/>
        <v>-4.1368680641183726</v>
      </c>
      <c r="P32" s="9"/>
    </row>
    <row r="33" spans="1:119" ht="15.75" thickBot="1">
      <c r="A33" s="12"/>
      <c r="B33" s="25">
        <v>369.9</v>
      </c>
      <c r="C33" s="20" t="s">
        <v>41</v>
      </c>
      <c r="D33" s="46">
        <v>75105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75105</v>
      </c>
      <c r="O33" s="47">
        <f t="shared" si="1"/>
        <v>92.6078914919852</v>
      </c>
      <c r="P33" s="9"/>
    </row>
    <row r="34" spans="1:119" ht="16.5" thickBot="1">
      <c r="A34" s="14" t="s">
        <v>35</v>
      </c>
      <c r="B34" s="23"/>
      <c r="C34" s="22"/>
      <c r="D34" s="15">
        <f>SUM(D5,D13,D18,D25,D28,D30)</f>
        <v>697165</v>
      </c>
      <c r="E34" s="15">
        <f t="shared" ref="E34:M34" si="9">SUM(E5,E13,E18,E25,E28,E30)</f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0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4"/>
        <v>697165</v>
      </c>
      <c r="O34" s="38">
        <f t="shared" si="1"/>
        <v>859.63625154130705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21" t="s">
        <v>89</v>
      </c>
      <c r="M36" s="121"/>
      <c r="N36" s="121"/>
      <c r="O36" s="43">
        <v>811</v>
      </c>
    </row>
    <row r="37" spans="1:119">
      <c r="A37" s="12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  <row r="38" spans="1:119" ht="15.75" customHeight="1" thickBot="1">
      <c r="A38" s="123" t="s">
        <v>56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42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47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(N5/O$285)</f>
        <v>0</v>
      </c>
      <c r="P5" s="6"/>
    </row>
    <row r="6" spans="1:133">
      <c r="A6" s="12"/>
      <c r="B6" s="25">
        <v>311</v>
      </c>
      <c r="C6" s="20" t="s">
        <v>2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25">
        <v>312.10000000000002</v>
      </c>
      <c r="C7" s="20" t="s">
        <v>117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0</v>
      </c>
      <c r="O7" s="47">
        <f t="shared" si="1"/>
        <v>0</v>
      </c>
      <c r="P7" s="9"/>
    </row>
    <row r="8" spans="1:133">
      <c r="A8" s="12"/>
      <c r="B8" s="25">
        <v>312.3</v>
      </c>
      <c r="C8" s="20" t="s">
        <v>118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25">
        <v>312.41000000000003</v>
      </c>
      <c r="C9" s="20" t="s">
        <v>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25">
        <v>312.42</v>
      </c>
      <c r="C10" s="20" t="s">
        <v>91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25">
        <v>312.51</v>
      </c>
      <c r="C11" s="20" t="s">
        <v>119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0</v>
      </c>
      <c r="O11" s="47">
        <f t="shared" si="1"/>
        <v>0</v>
      </c>
      <c r="P11" s="9"/>
    </row>
    <row r="12" spans="1:133">
      <c r="A12" s="12"/>
      <c r="B12" s="25">
        <v>312.52</v>
      </c>
      <c r="C12" s="20" t="s">
        <v>120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>SUM(D12:M12)</f>
        <v>0</v>
      </c>
      <c r="O12" s="47">
        <f t="shared" si="1"/>
        <v>0</v>
      </c>
      <c r="P12" s="9"/>
    </row>
    <row r="13" spans="1:133">
      <c r="A13" s="12"/>
      <c r="B13" s="25">
        <v>312.60000000000002</v>
      </c>
      <c r="C13" s="20" t="s">
        <v>121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25">
        <v>314.10000000000002</v>
      </c>
      <c r="C14" s="20" t="s">
        <v>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>
      <c r="A15" s="12"/>
      <c r="B15" s="25">
        <v>314.3</v>
      </c>
      <c r="C15" s="20" t="s">
        <v>12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0</v>
      </c>
      <c r="O15" s="47">
        <f t="shared" si="1"/>
        <v>0</v>
      </c>
      <c r="P15" s="9"/>
    </row>
    <row r="16" spans="1:133">
      <c r="A16" s="12"/>
      <c r="B16" s="25">
        <v>314.39999999999998</v>
      </c>
      <c r="C16" s="20" t="s">
        <v>13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0</v>
      </c>
      <c r="O16" s="47">
        <f t="shared" si="1"/>
        <v>0</v>
      </c>
      <c r="P16" s="9"/>
    </row>
    <row r="17" spans="1:16">
      <c r="A17" s="12"/>
      <c r="B17" s="25">
        <v>314.7</v>
      </c>
      <c r="C17" s="20" t="s">
        <v>122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0</v>
      </c>
      <c r="O17" s="47">
        <f t="shared" si="1"/>
        <v>0</v>
      </c>
      <c r="P17" s="9"/>
    </row>
    <row r="18" spans="1:16">
      <c r="A18" s="12"/>
      <c r="B18" s="25">
        <v>314.8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0</v>
      </c>
      <c r="O18" s="47">
        <f t="shared" si="1"/>
        <v>0</v>
      </c>
      <c r="P18" s="9"/>
    </row>
    <row r="19" spans="1:16">
      <c r="A19" s="12"/>
      <c r="B19" s="25">
        <v>314.89999999999998</v>
      </c>
      <c r="C19" s="20" t="s">
        <v>124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0</v>
      </c>
      <c r="O19" s="47">
        <f t="shared" si="1"/>
        <v>0</v>
      </c>
      <c r="P19" s="9"/>
    </row>
    <row r="20" spans="1:16">
      <c r="A20" s="12"/>
      <c r="B20" s="25">
        <v>315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0</v>
      </c>
      <c r="O20" s="47">
        <f t="shared" si="1"/>
        <v>0</v>
      </c>
      <c r="P20" s="9"/>
    </row>
    <row r="21" spans="1:16">
      <c r="A21" s="12"/>
      <c r="B21" s="25">
        <v>316</v>
      </c>
      <c r="C21" s="20" t="s">
        <v>84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0</v>
      </c>
      <c r="O21" s="47">
        <f t="shared" si="1"/>
        <v>0</v>
      </c>
      <c r="P21" s="9"/>
    </row>
    <row r="22" spans="1:16">
      <c r="A22" s="12"/>
      <c r="B22" s="25">
        <v>319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0</v>
      </c>
      <c r="O22" s="47">
        <f t="shared" si="1"/>
        <v>0</v>
      </c>
      <c r="P22" s="9"/>
    </row>
    <row r="23" spans="1:16" ht="15.75">
      <c r="A23" s="29" t="s">
        <v>15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4">
        <f>SUM(D23:M23)</f>
        <v>0</v>
      </c>
      <c r="O23" s="45">
        <f t="shared" si="1"/>
        <v>0</v>
      </c>
      <c r="P23" s="10"/>
    </row>
    <row r="24" spans="1:16">
      <c r="A24" s="12"/>
      <c r="B24" s="25">
        <v>322</v>
      </c>
      <c r="C24" s="20" t="s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0</v>
      </c>
      <c r="O24" s="47">
        <f t="shared" si="1"/>
        <v>0</v>
      </c>
      <c r="P24" s="9"/>
    </row>
    <row r="25" spans="1:16">
      <c r="A25" s="12"/>
      <c r="B25" s="25">
        <v>323.10000000000002</v>
      </c>
      <c r="C25" s="20" t="s">
        <v>16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8" si="4">SUM(D25:M25)</f>
        <v>0</v>
      </c>
      <c r="O25" s="47">
        <f t="shared" si="1"/>
        <v>0</v>
      </c>
      <c r="P25" s="9"/>
    </row>
    <row r="26" spans="1:16">
      <c r="A26" s="12"/>
      <c r="B26" s="25">
        <v>323.2</v>
      </c>
      <c r="C26" s="20" t="s">
        <v>126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0</v>
      </c>
      <c r="O26" s="47">
        <f t="shared" si="1"/>
        <v>0</v>
      </c>
      <c r="P26" s="9"/>
    </row>
    <row r="27" spans="1:16">
      <c r="A27" s="12"/>
      <c r="B27" s="25">
        <v>323.3</v>
      </c>
      <c r="C27" s="20" t="s">
        <v>127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0</v>
      </c>
      <c r="O27" s="47">
        <f t="shared" si="1"/>
        <v>0</v>
      </c>
      <c r="P27" s="9"/>
    </row>
    <row r="28" spans="1:16">
      <c r="A28" s="12"/>
      <c r="B28" s="25">
        <v>323.39999999999998</v>
      </c>
      <c r="C28" s="20" t="s">
        <v>17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0</v>
      </c>
      <c r="O28" s="47">
        <f t="shared" si="1"/>
        <v>0</v>
      </c>
      <c r="P28" s="9"/>
    </row>
    <row r="29" spans="1:16">
      <c r="A29" s="12"/>
      <c r="B29" s="25">
        <v>323.5</v>
      </c>
      <c r="C29" s="20" t="s">
        <v>18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0</v>
      </c>
      <c r="O29" s="47">
        <f t="shared" si="1"/>
        <v>0</v>
      </c>
      <c r="P29" s="9"/>
    </row>
    <row r="30" spans="1:16">
      <c r="A30" s="12"/>
      <c r="B30" s="25">
        <v>323.60000000000002</v>
      </c>
      <c r="C30" s="20" t="s">
        <v>128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0</v>
      </c>
      <c r="O30" s="47">
        <f t="shared" si="1"/>
        <v>0</v>
      </c>
      <c r="P30" s="9"/>
    </row>
    <row r="31" spans="1:16">
      <c r="A31" s="12"/>
      <c r="B31" s="25">
        <v>323.7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0</v>
      </c>
      <c r="O31" s="47">
        <f t="shared" si="1"/>
        <v>0</v>
      </c>
      <c r="P31" s="9"/>
    </row>
    <row r="32" spans="1:16">
      <c r="A32" s="12"/>
      <c r="B32" s="25">
        <v>323.89999999999998</v>
      </c>
      <c r="C32" s="20" t="s">
        <v>129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0</v>
      </c>
      <c r="O32" s="47">
        <f t="shared" si="1"/>
        <v>0</v>
      </c>
      <c r="P32" s="9"/>
    </row>
    <row r="33" spans="1:16">
      <c r="A33" s="12"/>
      <c r="B33" s="25">
        <v>324.11</v>
      </c>
      <c r="C33" s="20" t="s">
        <v>130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0</v>
      </c>
      <c r="O33" s="47">
        <f t="shared" si="1"/>
        <v>0</v>
      </c>
      <c r="P33" s="9"/>
    </row>
    <row r="34" spans="1:16">
      <c r="A34" s="12"/>
      <c r="B34" s="25">
        <v>324.12</v>
      </c>
      <c r="C34" s="20" t="s">
        <v>131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0</v>
      </c>
      <c r="O34" s="47">
        <f t="shared" si="1"/>
        <v>0</v>
      </c>
      <c r="P34" s="9"/>
    </row>
    <row r="35" spans="1:16">
      <c r="A35" s="12"/>
      <c r="B35" s="25">
        <v>324.20999999999998</v>
      </c>
      <c r="C35" s="20" t="s">
        <v>132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0</v>
      </c>
      <c r="O35" s="47">
        <f t="shared" si="1"/>
        <v>0</v>
      </c>
      <c r="P35" s="9"/>
    </row>
    <row r="36" spans="1:16">
      <c r="A36" s="12"/>
      <c r="B36" s="25">
        <v>324.22000000000003</v>
      </c>
      <c r="C36" s="20" t="s">
        <v>133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6">
      <c r="A37" s="12"/>
      <c r="B37" s="25">
        <v>324.31</v>
      </c>
      <c r="C37" s="20" t="s">
        <v>134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0</v>
      </c>
      <c r="O37" s="47">
        <f t="shared" si="1"/>
        <v>0</v>
      </c>
      <c r="P37" s="9"/>
    </row>
    <row r="38" spans="1:16">
      <c r="A38" s="12"/>
      <c r="B38" s="25">
        <v>324.32</v>
      </c>
      <c r="C38" s="20" t="s">
        <v>135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0</v>
      </c>
      <c r="O38" s="47">
        <f t="shared" si="1"/>
        <v>0</v>
      </c>
      <c r="P38" s="9"/>
    </row>
    <row r="39" spans="1:16">
      <c r="A39" s="12"/>
      <c r="B39" s="25">
        <v>324.41000000000003</v>
      </c>
      <c r="C39" s="20" t="s">
        <v>136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0</v>
      </c>
      <c r="O39" s="47">
        <f t="shared" si="1"/>
        <v>0</v>
      </c>
      <c r="P39" s="9"/>
    </row>
    <row r="40" spans="1:16">
      <c r="A40" s="12"/>
      <c r="B40" s="25">
        <v>324.42</v>
      </c>
      <c r="C40" s="20" t="s">
        <v>137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0</v>
      </c>
      <c r="O40" s="47">
        <f t="shared" si="1"/>
        <v>0</v>
      </c>
      <c r="P40" s="9"/>
    </row>
    <row r="41" spans="1:16">
      <c r="A41" s="12"/>
      <c r="B41" s="25">
        <v>324.51</v>
      </c>
      <c r="C41" s="20" t="s">
        <v>138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0</v>
      </c>
      <c r="O41" s="47">
        <f t="shared" si="1"/>
        <v>0</v>
      </c>
      <c r="P41" s="9"/>
    </row>
    <row r="42" spans="1:16">
      <c r="A42" s="12"/>
      <c r="B42" s="25">
        <v>324.52</v>
      </c>
      <c r="C42" s="20" t="s">
        <v>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0</v>
      </c>
      <c r="O42" s="47">
        <f t="shared" si="1"/>
        <v>0</v>
      </c>
      <c r="P42" s="9"/>
    </row>
    <row r="43" spans="1:16">
      <c r="A43" s="12"/>
      <c r="B43" s="25">
        <v>324.61</v>
      </c>
      <c r="C43" s="20" t="s">
        <v>140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0</v>
      </c>
      <c r="O43" s="47">
        <f t="shared" si="1"/>
        <v>0</v>
      </c>
      <c r="P43" s="9"/>
    </row>
    <row r="44" spans="1:16">
      <c r="A44" s="12"/>
      <c r="B44" s="25">
        <v>324.62</v>
      </c>
      <c r="C44" s="20" t="s">
        <v>141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0</v>
      </c>
      <c r="O44" s="47">
        <f t="shared" si="1"/>
        <v>0</v>
      </c>
      <c r="P44" s="9"/>
    </row>
    <row r="45" spans="1:16">
      <c r="A45" s="12"/>
      <c r="B45" s="25">
        <v>324.70999999999998</v>
      </c>
      <c r="C45" s="20" t="s">
        <v>142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0</v>
      </c>
      <c r="O45" s="47">
        <f t="shared" si="1"/>
        <v>0</v>
      </c>
      <c r="P45" s="9"/>
    </row>
    <row r="46" spans="1:16">
      <c r="A46" s="12"/>
      <c r="B46" s="25">
        <v>324.72000000000003</v>
      </c>
      <c r="C46" s="20" t="s">
        <v>143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0</v>
      </c>
      <c r="O46" s="47">
        <f t="shared" si="1"/>
        <v>0</v>
      </c>
      <c r="P46" s="9"/>
    </row>
    <row r="47" spans="1:16">
      <c r="A47" s="12"/>
      <c r="B47" s="25">
        <v>325.10000000000002</v>
      </c>
      <c r="C47" s="20" t="s">
        <v>144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0</v>
      </c>
      <c r="O47" s="47">
        <f t="shared" si="1"/>
        <v>0</v>
      </c>
      <c r="P47" s="9"/>
    </row>
    <row r="48" spans="1:16">
      <c r="A48" s="12"/>
      <c r="B48" s="25">
        <v>325.2</v>
      </c>
      <c r="C48" s="20" t="s">
        <v>145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0</v>
      </c>
      <c r="O48" s="47">
        <f t="shared" si="1"/>
        <v>0</v>
      </c>
      <c r="P48" s="9"/>
    </row>
    <row r="49" spans="1:16">
      <c r="A49" s="12"/>
      <c r="B49" s="25">
        <v>329</v>
      </c>
      <c r="C49" s="20" t="s">
        <v>19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0</v>
      </c>
      <c r="O49" s="47">
        <f t="shared" si="1"/>
        <v>0</v>
      </c>
      <c r="P49" s="9"/>
    </row>
    <row r="50" spans="1:16">
      <c r="A50" s="12"/>
      <c r="B50" s="25">
        <v>367</v>
      </c>
      <c r="C50" s="20" t="s">
        <v>146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0</v>
      </c>
      <c r="O50" s="47">
        <f t="shared" si="1"/>
        <v>0</v>
      </c>
      <c r="P50" s="9"/>
    </row>
    <row r="51" spans="1:16" ht="15.75">
      <c r="A51" s="29" t="s">
        <v>20</v>
      </c>
      <c r="B51" s="30"/>
      <c r="C51" s="31"/>
      <c r="D51" s="32">
        <f>SUM(D52:D135)</f>
        <v>0</v>
      </c>
      <c r="E51" s="32">
        <f t="shared" ref="E51:M51" si="5">SUM(E52:E135)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4">
        <f>SUM(D51:M51)</f>
        <v>0</v>
      </c>
      <c r="O51" s="45">
        <f t="shared" si="1"/>
        <v>0</v>
      </c>
      <c r="P51" s="10"/>
    </row>
    <row r="52" spans="1:16">
      <c r="A52" s="12"/>
      <c r="B52" s="25">
        <v>331.1</v>
      </c>
      <c r="C52" s="20" t="s">
        <v>85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0</v>
      </c>
      <c r="O52" s="47">
        <f t="shared" si="1"/>
        <v>0</v>
      </c>
      <c r="P52" s="9"/>
    </row>
    <row r="53" spans="1:16">
      <c r="A53" s="12"/>
      <c r="B53" s="25">
        <v>331.2</v>
      </c>
      <c r="C53" s="20" t="s">
        <v>98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0</v>
      </c>
      <c r="O53" s="47">
        <f t="shared" si="1"/>
        <v>0</v>
      </c>
      <c r="P53" s="9"/>
    </row>
    <row r="54" spans="1:16">
      <c r="A54" s="12"/>
      <c r="B54" s="25">
        <v>331.31</v>
      </c>
      <c r="C54" s="20" t="s">
        <v>147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8" si="6">SUM(D54:M54)</f>
        <v>0</v>
      </c>
      <c r="O54" s="47">
        <f t="shared" si="1"/>
        <v>0</v>
      </c>
      <c r="P54" s="9"/>
    </row>
    <row r="55" spans="1:16">
      <c r="A55" s="12"/>
      <c r="B55" s="25">
        <v>331.32</v>
      </c>
      <c r="C55" s="20" t="s">
        <v>148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6"/>
        <v>0</v>
      </c>
      <c r="O55" s="47">
        <f t="shared" si="1"/>
        <v>0</v>
      </c>
      <c r="P55" s="9"/>
    </row>
    <row r="56" spans="1:16">
      <c r="A56" s="12"/>
      <c r="B56" s="25">
        <v>331.33</v>
      </c>
      <c r="C56" s="20" t="s">
        <v>149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0</v>
      </c>
      <c r="O56" s="47">
        <f t="shared" si="1"/>
        <v>0</v>
      </c>
      <c r="P56" s="9"/>
    </row>
    <row r="57" spans="1:16">
      <c r="A57" s="12"/>
      <c r="B57" s="25">
        <v>331.34</v>
      </c>
      <c r="C57" s="20" t="s">
        <v>150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0</v>
      </c>
      <c r="O57" s="47">
        <f t="shared" si="1"/>
        <v>0</v>
      </c>
      <c r="P57" s="9"/>
    </row>
    <row r="58" spans="1:16">
      <c r="A58" s="12"/>
      <c r="B58" s="25">
        <v>331.35</v>
      </c>
      <c r="C58" s="20" t="s">
        <v>151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6"/>
        <v>0</v>
      </c>
      <c r="O58" s="47">
        <f t="shared" si="1"/>
        <v>0</v>
      </c>
      <c r="P58" s="9"/>
    </row>
    <row r="59" spans="1:16">
      <c r="A59" s="12"/>
      <c r="B59" s="25">
        <v>331.39</v>
      </c>
      <c r="C59" s="20" t="s">
        <v>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6"/>
        <v>0</v>
      </c>
      <c r="O59" s="47">
        <f t="shared" si="1"/>
        <v>0</v>
      </c>
      <c r="P59" s="9"/>
    </row>
    <row r="60" spans="1:16">
      <c r="A60" s="12"/>
      <c r="B60" s="25">
        <v>331.41</v>
      </c>
      <c r="C60" s="20" t="s">
        <v>152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6"/>
        <v>0</v>
      </c>
      <c r="O60" s="47">
        <f t="shared" si="1"/>
        <v>0</v>
      </c>
      <c r="P60" s="9"/>
    </row>
    <row r="61" spans="1:16">
      <c r="A61" s="12"/>
      <c r="B61" s="25">
        <v>331.42</v>
      </c>
      <c r="C61" s="20" t="s">
        <v>153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6"/>
        <v>0</v>
      </c>
      <c r="O61" s="47">
        <f t="shared" si="1"/>
        <v>0</v>
      </c>
      <c r="P61" s="9"/>
    </row>
    <row r="62" spans="1:16">
      <c r="A62" s="12"/>
      <c r="B62" s="25">
        <v>331.49</v>
      </c>
      <c r="C62" s="20" t="s">
        <v>154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6"/>
        <v>0</v>
      </c>
      <c r="O62" s="47">
        <f t="shared" si="1"/>
        <v>0</v>
      </c>
      <c r="P62" s="9"/>
    </row>
    <row r="63" spans="1:16">
      <c r="A63" s="12"/>
      <c r="B63" s="25">
        <v>331.5</v>
      </c>
      <c r="C63" s="20" t="s">
        <v>155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6"/>
        <v>0</v>
      </c>
      <c r="O63" s="47">
        <f t="shared" si="1"/>
        <v>0</v>
      </c>
      <c r="P63" s="9"/>
    </row>
    <row r="64" spans="1:16">
      <c r="A64" s="12"/>
      <c r="B64" s="25">
        <v>331.61</v>
      </c>
      <c r="C64" s="20" t="s">
        <v>156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6"/>
        <v>0</v>
      </c>
      <c r="O64" s="47">
        <f t="shared" si="1"/>
        <v>0</v>
      </c>
      <c r="P64" s="9"/>
    </row>
    <row r="65" spans="1:16">
      <c r="A65" s="12"/>
      <c r="B65" s="25">
        <v>331.62</v>
      </c>
      <c r="C65" s="20" t="s">
        <v>157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6"/>
        <v>0</v>
      </c>
      <c r="O65" s="47">
        <f t="shared" si="1"/>
        <v>0</v>
      </c>
      <c r="P65" s="9"/>
    </row>
    <row r="66" spans="1:16">
      <c r="A66" s="12"/>
      <c r="B66" s="25">
        <v>331.65</v>
      </c>
      <c r="C66" s="20" t="s">
        <v>158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6"/>
        <v>0</v>
      </c>
      <c r="O66" s="47">
        <f t="shared" si="1"/>
        <v>0</v>
      </c>
      <c r="P66" s="9"/>
    </row>
    <row r="67" spans="1:16">
      <c r="A67" s="12"/>
      <c r="B67" s="25">
        <v>331.69</v>
      </c>
      <c r="C67" s="20" t="s">
        <v>159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6"/>
        <v>0</v>
      </c>
      <c r="O67" s="47">
        <f t="shared" si="1"/>
        <v>0</v>
      </c>
      <c r="P67" s="9"/>
    </row>
    <row r="68" spans="1:16">
      <c r="A68" s="12"/>
      <c r="B68" s="25">
        <v>331.7</v>
      </c>
      <c r="C68" s="20" t="s">
        <v>160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6"/>
        <v>0</v>
      </c>
      <c r="O68" s="47">
        <f t="shared" si="1"/>
        <v>0</v>
      </c>
      <c r="P68" s="9"/>
    </row>
    <row r="69" spans="1:16">
      <c r="A69" s="12"/>
      <c r="B69" s="25">
        <v>331.81</v>
      </c>
      <c r="C69" s="20" t="s">
        <v>161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6"/>
        <v>0</v>
      </c>
      <c r="O69" s="47">
        <f t="shared" ref="O69:O132" si="7">(N69/O$285)</f>
        <v>0</v>
      </c>
      <c r="P69" s="9"/>
    </row>
    <row r="70" spans="1:16">
      <c r="A70" s="12"/>
      <c r="B70" s="25">
        <v>331.82</v>
      </c>
      <c r="C70" s="20" t="s">
        <v>162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6"/>
        <v>0</v>
      </c>
      <c r="O70" s="47">
        <f t="shared" si="7"/>
        <v>0</v>
      </c>
      <c r="P70" s="9"/>
    </row>
    <row r="71" spans="1:16">
      <c r="A71" s="12"/>
      <c r="B71" s="25">
        <v>331.83</v>
      </c>
      <c r="C71" s="20" t="s">
        <v>163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6"/>
        <v>0</v>
      </c>
      <c r="O71" s="47">
        <f t="shared" si="7"/>
        <v>0</v>
      </c>
      <c r="P71" s="9"/>
    </row>
    <row r="72" spans="1:16">
      <c r="A72" s="12"/>
      <c r="B72" s="25">
        <v>331.89</v>
      </c>
      <c r="C72" s="20" t="s">
        <v>164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6"/>
        <v>0</v>
      </c>
      <c r="O72" s="47">
        <f t="shared" si="7"/>
        <v>0</v>
      </c>
      <c r="P72" s="9"/>
    </row>
    <row r="73" spans="1:16">
      <c r="A73" s="12"/>
      <c r="B73" s="25">
        <v>331.9</v>
      </c>
      <c r="C73" s="20" t="s">
        <v>165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6"/>
        <v>0</v>
      </c>
      <c r="O73" s="47">
        <f t="shared" si="7"/>
        <v>0</v>
      </c>
      <c r="P73" s="9"/>
    </row>
    <row r="74" spans="1:16">
      <c r="A74" s="12"/>
      <c r="B74" s="25">
        <v>333</v>
      </c>
      <c r="C74" s="20" t="s">
        <v>166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6"/>
        <v>0</v>
      </c>
      <c r="O74" s="47">
        <f t="shared" si="7"/>
        <v>0</v>
      </c>
      <c r="P74" s="9"/>
    </row>
    <row r="75" spans="1:16">
      <c r="A75" s="12"/>
      <c r="B75" s="25">
        <v>334.1</v>
      </c>
      <c r="C75" s="20" t="s">
        <v>167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6"/>
        <v>0</v>
      </c>
      <c r="O75" s="47">
        <f t="shared" si="7"/>
        <v>0</v>
      </c>
      <c r="P75" s="9"/>
    </row>
    <row r="76" spans="1:16">
      <c r="A76" s="12"/>
      <c r="B76" s="25">
        <v>334.2</v>
      </c>
      <c r="C76" s="20" t="s">
        <v>21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6"/>
        <v>0</v>
      </c>
      <c r="O76" s="47">
        <f t="shared" si="7"/>
        <v>0</v>
      </c>
      <c r="P76" s="9"/>
    </row>
    <row r="77" spans="1:16">
      <c r="A77" s="12"/>
      <c r="B77" s="25">
        <v>334.31</v>
      </c>
      <c r="C77" s="20" t="s">
        <v>168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6"/>
        <v>0</v>
      </c>
      <c r="O77" s="47">
        <f t="shared" si="7"/>
        <v>0</v>
      </c>
      <c r="P77" s="9"/>
    </row>
    <row r="78" spans="1:16">
      <c r="A78" s="12"/>
      <c r="B78" s="25">
        <v>334.32</v>
      </c>
      <c r="C78" s="20" t="s">
        <v>169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6"/>
        <v>0</v>
      </c>
      <c r="O78" s="47">
        <f t="shared" si="7"/>
        <v>0</v>
      </c>
      <c r="P78" s="9"/>
    </row>
    <row r="79" spans="1:16">
      <c r="A79" s="12"/>
      <c r="B79" s="25">
        <v>334.33</v>
      </c>
      <c r="C79" s="20" t="s">
        <v>170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0</v>
      </c>
      <c r="O79" s="47">
        <f t="shared" si="7"/>
        <v>0</v>
      </c>
      <c r="P79" s="9"/>
    </row>
    <row r="80" spans="1:16">
      <c r="A80" s="12"/>
      <c r="B80" s="25">
        <v>334.34</v>
      </c>
      <c r="C80" s="20" t="s">
        <v>171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0</v>
      </c>
      <c r="O80" s="47">
        <f t="shared" si="7"/>
        <v>0</v>
      </c>
      <c r="P80" s="9"/>
    </row>
    <row r="81" spans="1:16">
      <c r="A81" s="12"/>
      <c r="B81" s="25">
        <v>334.35</v>
      </c>
      <c r="C81" s="20" t="s">
        <v>172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0</v>
      </c>
      <c r="O81" s="47">
        <f t="shared" si="7"/>
        <v>0</v>
      </c>
      <c r="P81" s="9"/>
    </row>
    <row r="82" spans="1:16">
      <c r="A82" s="12"/>
      <c r="B82" s="25">
        <v>334.36</v>
      </c>
      <c r="C82" s="20" t="s">
        <v>173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125" si="8">SUM(D82:M82)</f>
        <v>0</v>
      </c>
      <c r="O82" s="47">
        <f t="shared" si="7"/>
        <v>0</v>
      </c>
      <c r="P82" s="9"/>
    </row>
    <row r="83" spans="1:16">
      <c r="A83" s="12"/>
      <c r="B83" s="25">
        <v>334.39</v>
      </c>
      <c r="C83" s="20" t="s">
        <v>174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8"/>
        <v>0</v>
      </c>
      <c r="O83" s="47">
        <f t="shared" si="7"/>
        <v>0</v>
      </c>
      <c r="P83" s="9"/>
    </row>
    <row r="84" spans="1:16">
      <c r="A84" s="12"/>
      <c r="B84" s="25">
        <v>334.41</v>
      </c>
      <c r="C84" s="20" t="s">
        <v>175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8"/>
        <v>0</v>
      </c>
      <c r="O84" s="47">
        <f t="shared" si="7"/>
        <v>0</v>
      </c>
      <c r="P84" s="9"/>
    </row>
    <row r="85" spans="1:16">
      <c r="A85" s="12"/>
      <c r="B85" s="25">
        <v>334.42</v>
      </c>
      <c r="C85" s="20" t="s">
        <v>176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8"/>
        <v>0</v>
      </c>
      <c r="O85" s="47">
        <f t="shared" si="7"/>
        <v>0</v>
      </c>
      <c r="P85" s="9"/>
    </row>
    <row r="86" spans="1:16">
      <c r="A86" s="12"/>
      <c r="B86" s="25">
        <v>334.49</v>
      </c>
      <c r="C86" s="20" t="s">
        <v>177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8"/>
        <v>0</v>
      </c>
      <c r="O86" s="47">
        <f t="shared" si="7"/>
        <v>0</v>
      </c>
      <c r="P86" s="9"/>
    </row>
    <row r="87" spans="1:16">
      <c r="A87" s="12"/>
      <c r="B87" s="25">
        <v>334.5</v>
      </c>
      <c r="C87" s="20" t="s">
        <v>178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8"/>
        <v>0</v>
      </c>
      <c r="O87" s="47">
        <f t="shared" si="7"/>
        <v>0</v>
      </c>
      <c r="P87" s="9"/>
    </row>
    <row r="88" spans="1:16">
      <c r="A88" s="12"/>
      <c r="B88" s="25">
        <v>334.61</v>
      </c>
      <c r="C88" s="20" t="s">
        <v>179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8"/>
        <v>0</v>
      </c>
      <c r="O88" s="47">
        <f t="shared" si="7"/>
        <v>0</v>
      </c>
      <c r="P88" s="9"/>
    </row>
    <row r="89" spans="1:16">
      <c r="A89" s="12"/>
      <c r="B89" s="25">
        <v>334.62</v>
      </c>
      <c r="C89" s="20" t="s">
        <v>180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8"/>
        <v>0</v>
      </c>
      <c r="O89" s="47">
        <f t="shared" si="7"/>
        <v>0</v>
      </c>
      <c r="P89" s="9"/>
    </row>
    <row r="90" spans="1:16">
      <c r="A90" s="12"/>
      <c r="B90" s="25">
        <v>334.69</v>
      </c>
      <c r="C90" s="20" t="s">
        <v>181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8"/>
        <v>0</v>
      </c>
      <c r="O90" s="47">
        <f t="shared" si="7"/>
        <v>0</v>
      </c>
      <c r="P90" s="9"/>
    </row>
    <row r="91" spans="1:16">
      <c r="A91" s="12"/>
      <c r="B91" s="25">
        <v>334.7</v>
      </c>
      <c r="C91" s="20" t="s">
        <v>182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8"/>
        <v>0</v>
      </c>
      <c r="O91" s="47">
        <f t="shared" si="7"/>
        <v>0</v>
      </c>
      <c r="P91" s="9"/>
    </row>
    <row r="92" spans="1:16">
      <c r="A92" s="12"/>
      <c r="B92" s="25">
        <v>334.81</v>
      </c>
      <c r="C92" s="20" t="s">
        <v>183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8"/>
        <v>0</v>
      </c>
      <c r="O92" s="47">
        <f t="shared" si="7"/>
        <v>0</v>
      </c>
      <c r="P92" s="9"/>
    </row>
    <row r="93" spans="1:16">
      <c r="A93" s="12"/>
      <c r="B93" s="25">
        <v>334.82</v>
      </c>
      <c r="C93" s="20" t="s">
        <v>184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>SUM(D93:M93)</f>
        <v>0</v>
      </c>
      <c r="O93" s="47">
        <f t="shared" si="7"/>
        <v>0</v>
      </c>
      <c r="P93" s="9"/>
    </row>
    <row r="94" spans="1:16">
      <c r="A94" s="12"/>
      <c r="B94" s="25">
        <v>334.83</v>
      </c>
      <c r="C94" s="20" t="s">
        <v>185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8"/>
        <v>0</v>
      </c>
      <c r="O94" s="47">
        <f t="shared" si="7"/>
        <v>0</v>
      </c>
      <c r="P94" s="9"/>
    </row>
    <row r="95" spans="1:16">
      <c r="A95" s="12"/>
      <c r="B95" s="25">
        <v>334.89</v>
      </c>
      <c r="C95" s="20" t="s">
        <v>186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8"/>
        <v>0</v>
      </c>
      <c r="O95" s="47">
        <f t="shared" si="7"/>
        <v>0</v>
      </c>
      <c r="P95" s="9"/>
    </row>
    <row r="96" spans="1:16">
      <c r="A96" s="12"/>
      <c r="B96" s="25">
        <v>334.9</v>
      </c>
      <c r="C96" s="20" t="s">
        <v>187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8"/>
        <v>0</v>
      </c>
      <c r="O96" s="47">
        <f t="shared" si="7"/>
        <v>0</v>
      </c>
      <c r="P96" s="9"/>
    </row>
    <row r="97" spans="1:16">
      <c r="A97" s="12"/>
      <c r="B97" s="25">
        <v>335.12</v>
      </c>
      <c r="C97" s="20" t="s">
        <v>66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8"/>
        <v>0</v>
      </c>
      <c r="O97" s="47">
        <f t="shared" si="7"/>
        <v>0</v>
      </c>
      <c r="P97" s="9"/>
    </row>
    <row r="98" spans="1:16">
      <c r="A98" s="12"/>
      <c r="B98" s="25">
        <v>335.13</v>
      </c>
      <c r="C98" s="20" t="s">
        <v>188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8"/>
        <v>0</v>
      </c>
      <c r="O98" s="47">
        <f t="shared" si="7"/>
        <v>0</v>
      </c>
      <c r="P98" s="9"/>
    </row>
    <row r="99" spans="1:16">
      <c r="A99" s="12"/>
      <c r="B99" s="25">
        <v>335.14</v>
      </c>
      <c r="C99" s="20" t="s">
        <v>86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8"/>
        <v>0</v>
      </c>
      <c r="O99" s="47">
        <f t="shared" si="7"/>
        <v>0</v>
      </c>
      <c r="P99" s="9"/>
    </row>
    <row r="100" spans="1:16">
      <c r="A100" s="12"/>
      <c r="B100" s="25">
        <v>335.15</v>
      </c>
      <c r="C100" s="20" t="s">
        <v>67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8"/>
        <v>0</v>
      </c>
      <c r="O100" s="47">
        <f t="shared" si="7"/>
        <v>0</v>
      </c>
      <c r="P100" s="9"/>
    </row>
    <row r="101" spans="1:16">
      <c r="A101" s="12"/>
      <c r="B101" s="25">
        <v>335.16</v>
      </c>
      <c r="C101" s="20" t="s">
        <v>189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8"/>
        <v>0</v>
      </c>
      <c r="O101" s="47">
        <f t="shared" si="7"/>
        <v>0</v>
      </c>
      <c r="P101" s="9"/>
    </row>
    <row r="102" spans="1:16">
      <c r="A102" s="12"/>
      <c r="B102" s="25">
        <v>335.17</v>
      </c>
      <c r="C102" s="20" t="s">
        <v>190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8"/>
        <v>0</v>
      </c>
      <c r="O102" s="47">
        <f t="shared" si="7"/>
        <v>0</v>
      </c>
      <c r="P102" s="9"/>
    </row>
    <row r="103" spans="1:16">
      <c r="A103" s="12"/>
      <c r="B103" s="25">
        <v>335.18</v>
      </c>
      <c r="C103" s="20" t="s">
        <v>68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8"/>
        <v>0</v>
      </c>
      <c r="O103" s="47">
        <f t="shared" si="7"/>
        <v>0</v>
      </c>
      <c r="P103" s="9"/>
    </row>
    <row r="104" spans="1:16">
      <c r="A104" s="12"/>
      <c r="B104" s="25">
        <v>335.19</v>
      </c>
      <c r="C104" s="20" t="s">
        <v>191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8"/>
        <v>0</v>
      </c>
      <c r="O104" s="47">
        <f t="shared" si="7"/>
        <v>0</v>
      </c>
      <c r="P104" s="9"/>
    </row>
    <row r="105" spans="1:16">
      <c r="A105" s="12"/>
      <c r="B105" s="25">
        <v>335.21</v>
      </c>
      <c r="C105" s="20" t="s">
        <v>192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8"/>
        <v>0</v>
      </c>
      <c r="O105" s="47">
        <f t="shared" si="7"/>
        <v>0</v>
      </c>
      <c r="P105" s="9"/>
    </row>
    <row r="106" spans="1:16">
      <c r="A106" s="12"/>
      <c r="B106" s="25">
        <v>335.22</v>
      </c>
      <c r="C106" s="20" t="s">
        <v>193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8"/>
        <v>0</v>
      </c>
      <c r="O106" s="47">
        <f t="shared" si="7"/>
        <v>0</v>
      </c>
      <c r="P106" s="9"/>
    </row>
    <row r="107" spans="1:16">
      <c r="A107" s="12"/>
      <c r="B107" s="25">
        <v>335.23</v>
      </c>
      <c r="C107" s="20" t="s">
        <v>194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8"/>
        <v>0</v>
      </c>
      <c r="O107" s="47">
        <f t="shared" si="7"/>
        <v>0</v>
      </c>
      <c r="P107" s="9"/>
    </row>
    <row r="108" spans="1:16">
      <c r="A108" s="12"/>
      <c r="B108" s="25">
        <v>335.29</v>
      </c>
      <c r="C108" s="20" t="s">
        <v>195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8"/>
        <v>0</v>
      </c>
      <c r="O108" s="47">
        <f t="shared" si="7"/>
        <v>0</v>
      </c>
      <c r="P108" s="9"/>
    </row>
    <row r="109" spans="1:16">
      <c r="A109" s="12"/>
      <c r="B109" s="25">
        <v>335.31</v>
      </c>
      <c r="C109" s="20" t="s">
        <v>196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>SUM(D109:M109)</f>
        <v>0</v>
      </c>
      <c r="O109" s="47">
        <f t="shared" si="7"/>
        <v>0</v>
      </c>
      <c r="P109" s="9"/>
    </row>
    <row r="110" spans="1:16">
      <c r="A110" s="12"/>
      <c r="B110" s="25">
        <v>335.32</v>
      </c>
      <c r="C110" s="20" t="s">
        <v>197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>SUM(D110:M110)</f>
        <v>0</v>
      </c>
      <c r="O110" s="47">
        <f t="shared" si="7"/>
        <v>0</v>
      </c>
      <c r="P110" s="9"/>
    </row>
    <row r="111" spans="1:16">
      <c r="A111" s="12"/>
      <c r="B111" s="25">
        <v>335.33</v>
      </c>
      <c r="C111" s="20" t="s">
        <v>198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>SUM(D111:M111)</f>
        <v>0</v>
      </c>
      <c r="O111" s="47">
        <f t="shared" si="7"/>
        <v>0</v>
      </c>
      <c r="P111" s="9"/>
    </row>
    <row r="112" spans="1:16">
      <c r="A112" s="12"/>
      <c r="B112" s="25">
        <v>335.34</v>
      </c>
      <c r="C112" s="20" t="s">
        <v>199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>SUM(D112:M112)</f>
        <v>0</v>
      </c>
      <c r="O112" s="47">
        <f t="shared" si="7"/>
        <v>0</v>
      </c>
      <c r="P112" s="9"/>
    </row>
    <row r="113" spans="1:16">
      <c r="A113" s="12"/>
      <c r="B113" s="25">
        <v>335.35</v>
      </c>
      <c r="C113" s="20" t="s">
        <v>200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7"/>
        <v>0</v>
      </c>
      <c r="P113" s="9"/>
    </row>
    <row r="114" spans="1:16">
      <c r="A114" s="12"/>
      <c r="B114" s="25">
        <v>335.39</v>
      </c>
      <c r="C114" s="20" t="s">
        <v>201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 t="shared" si="8"/>
        <v>0</v>
      </c>
      <c r="O114" s="47">
        <f t="shared" si="7"/>
        <v>0</v>
      </c>
      <c r="P114" s="9"/>
    </row>
    <row r="115" spans="1:16">
      <c r="A115" s="12"/>
      <c r="B115" s="25">
        <v>335.41</v>
      </c>
      <c r="C115" s="20" t="s">
        <v>202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8"/>
        <v>0</v>
      </c>
      <c r="O115" s="47">
        <f t="shared" si="7"/>
        <v>0</v>
      </c>
      <c r="P115" s="9"/>
    </row>
    <row r="116" spans="1:16">
      <c r="A116" s="12"/>
      <c r="B116" s="25">
        <v>335.42</v>
      </c>
      <c r="C116" s="20" t="s">
        <v>203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8"/>
        <v>0</v>
      </c>
      <c r="O116" s="47">
        <f t="shared" si="7"/>
        <v>0</v>
      </c>
      <c r="P116" s="9"/>
    </row>
    <row r="117" spans="1:16">
      <c r="A117" s="12"/>
      <c r="B117" s="25">
        <v>335.49</v>
      </c>
      <c r="C117" s="20" t="s">
        <v>204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8"/>
        <v>0</v>
      </c>
      <c r="O117" s="47">
        <f t="shared" si="7"/>
        <v>0</v>
      </c>
      <c r="P117" s="9"/>
    </row>
    <row r="118" spans="1:16">
      <c r="A118" s="12"/>
      <c r="B118" s="25">
        <v>335.5</v>
      </c>
      <c r="C118" s="20" t="s">
        <v>205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8"/>
        <v>0</v>
      </c>
      <c r="O118" s="47">
        <f t="shared" si="7"/>
        <v>0</v>
      </c>
      <c r="P118" s="9"/>
    </row>
    <row r="119" spans="1:16">
      <c r="A119" s="12"/>
      <c r="B119" s="25">
        <v>335.61</v>
      </c>
      <c r="C119" s="20" t="s">
        <v>206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8"/>
        <v>0</v>
      </c>
      <c r="O119" s="47">
        <f t="shared" si="7"/>
        <v>0</v>
      </c>
      <c r="P119" s="9"/>
    </row>
    <row r="120" spans="1:16">
      <c r="A120" s="12"/>
      <c r="B120" s="25">
        <v>335.62</v>
      </c>
      <c r="C120" s="20" t="s">
        <v>207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8"/>
        <v>0</v>
      </c>
      <c r="O120" s="47">
        <f t="shared" si="7"/>
        <v>0</v>
      </c>
      <c r="P120" s="9"/>
    </row>
    <row r="121" spans="1:16">
      <c r="A121" s="12"/>
      <c r="B121" s="25">
        <v>335.69</v>
      </c>
      <c r="C121" s="20" t="s">
        <v>208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8"/>
        <v>0</v>
      </c>
      <c r="O121" s="47">
        <f t="shared" si="7"/>
        <v>0</v>
      </c>
      <c r="P121" s="9"/>
    </row>
    <row r="122" spans="1:16">
      <c r="A122" s="12"/>
      <c r="B122" s="25">
        <v>335.7</v>
      </c>
      <c r="C122" s="20" t="s">
        <v>209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8"/>
        <v>0</v>
      </c>
      <c r="O122" s="47">
        <f t="shared" si="7"/>
        <v>0</v>
      </c>
      <c r="P122" s="9"/>
    </row>
    <row r="123" spans="1:16">
      <c r="A123" s="12"/>
      <c r="B123" s="25">
        <v>335.8</v>
      </c>
      <c r="C123" s="20" t="s">
        <v>210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8"/>
        <v>0</v>
      </c>
      <c r="O123" s="47">
        <f t="shared" si="7"/>
        <v>0</v>
      </c>
      <c r="P123" s="9"/>
    </row>
    <row r="124" spans="1:16">
      <c r="A124" s="12"/>
      <c r="B124" s="25">
        <v>335.9</v>
      </c>
      <c r="C124" s="20" t="s">
        <v>25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8"/>
        <v>0</v>
      </c>
      <c r="O124" s="47">
        <f t="shared" si="7"/>
        <v>0</v>
      </c>
      <c r="P124" s="9"/>
    </row>
    <row r="125" spans="1:16">
      <c r="A125" s="12"/>
      <c r="B125" s="25">
        <v>336</v>
      </c>
      <c r="C125" s="20" t="s">
        <v>100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8"/>
        <v>0</v>
      </c>
      <c r="O125" s="47">
        <f t="shared" si="7"/>
        <v>0</v>
      </c>
      <c r="P125" s="9"/>
    </row>
    <row r="126" spans="1:16">
      <c r="A126" s="12"/>
      <c r="B126" s="25">
        <v>337.1</v>
      </c>
      <c r="C126" s="20" t="s">
        <v>211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>SUM(D126:M126)</f>
        <v>0</v>
      </c>
      <c r="O126" s="47">
        <f t="shared" si="7"/>
        <v>0</v>
      </c>
      <c r="P126" s="9"/>
    </row>
    <row r="127" spans="1:16">
      <c r="A127" s="12"/>
      <c r="B127" s="25">
        <v>337.2</v>
      </c>
      <c r="C127" s="20" t="s">
        <v>212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>SUM(D127:M127)</f>
        <v>0</v>
      </c>
      <c r="O127" s="47">
        <f t="shared" si="7"/>
        <v>0</v>
      </c>
      <c r="P127" s="9"/>
    </row>
    <row r="128" spans="1:16">
      <c r="A128" s="12"/>
      <c r="B128" s="25">
        <v>337.3</v>
      </c>
      <c r="C128" s="20" t="s">
        <v>213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>SUM(D128:M128)</f>
        <v>0</v>
      </c>
      <c r="O128" s="47">
        <f t="shared" si="7"/>
        <v>0</v>
      </c>
      <c r="P128" s="9"/>
    </row>
    <row r="129" spans="1:16">
      <c r="A129" s="12"/>
      <c r="B129" s="25">
        <v>337.4</v>
      </c>
      <c r="C129" s="20" t="s">
        <v>214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>SUM(D129:M129)</f>
        <v>0</v>
      </c>
      <c r="O129" s="47">
        <f t="shared" si="7"/>
        <v>0</v>
      </c>
      <c r="P129" s="9"/>
    </row>
    <row r="130" spans="1:16">
      <c r="A130" s="12"/>
      <c r="B130" s="25">
        <v>337.5</v>
      </c>
      <c r="C130" s="20" t="s">
        <v>215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 t="shared" ref="N130:N135" si="9">SUM(D130:M130)</f>
        <v>0</v>
      </c>
      <c r="O130" s="47">
        <f t="shared" si="7"/>
        <v>0</v>
      </c>
      <c r="P130" s="9"/>
    </row>
    <row r="131" spans="1:16">
      <c r="A131" s="12"/>
      <c r="B131" s="25">
        <v>337.6</v>
      </c>
      <c r="C131" s="20" t="s">
        <v>216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 t="shared" si="9"/>
        <v>0</v>
      </c>
      <c r="O131" s="47">
        <f t="shared" si="7"/>
        <v>0</v>
      </c>
      <c r="P131" s="9"/>
    </row>
    <row r="132" spans="1:16">
      <c r="A132" s="12"/>
      <c r="B132" s="25">
        <v>337.7</v>
      </c>
      <c r="C132" s="20" t="s">
        <v>217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9"/>
        <v>0</v>
      </c>
      <c r="O132" s="47">
        <f t="shared" si="7"/>
        <v>0</v>
      </c>
      <c r="P132" s="9"/>
    </row>
    <row r="133" spans="1:16">
      <c r="A133" s="12"/>
      <c r="B133" s="25">
        <v>337.9</v>
      </c>
      <c r="C133" s="20" t="s">
        <v>218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9"/>
        <v>0</v>
      </c>
      <c r="O133" s="47">
        <f t="shared" ref="O133:O196" si="10">(N133/O$285)</f>
        <v>0</v>
      </c>
      <c r="P133" s="9"/>
    </row>
    <row r="134" spans="1:16">
      <c r="A134" s="12"/>
      <c r="B134" s="25">
        <v>338</v>
      </c>
      <c r="C134" s="20" t="s">
        <v>26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9"/>
        <v>0</v>
      </c>
      <c r="O134" s="47">
        <f t="shared" si="10"/>
        <v>0</v>
      </c>
      <c r="P134" s="9"/>
    </row>
    <row r="135" spans="1:16">
      <c r="A135" s="12"/>
      <c r="B135" s="25">
        <v>339</v>
      </c>
      <c r="C135" s="20" t="s">
        <v>219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9"/>
        <v>0</v>
      </c>
      <c r="O135" s="47">
        <f t="shared" si="10"/>
        <v>0</v>
      </c>
      <c r="P135" s="9"/>
    </row>
    <row r="136" spans="1:16" ht="15.75">
      <c r="A136" s="29" t="s">
        <v>31</v>
      </c>
      <c r="B136" s="30"/>
      <c r="C136" s="31"/>
      <c r="D136" s="32">
        <f t="shared" ref="D136:M136" si="11">SUM(D137:D230)</f>
        <v>0</v>
      </c>
      <c r="E136" s="32">
        <f t="shared" si="11"/>
        <v>0</v>
      </c>
      <c r="F136" s="32">
        <f t="shared" si="11"/>
        <v>0</v>
      </c>
      <c r="G136" s="32">
        <f t="shared" si="11"/>
        <v>0</v>
      </c>
      <c r="H136" s="32">
        <f t="shared" si="11"/>
        <v>0</v>
      </c>
      <c r="I136" s="32">
        <f t="shared" si="11"/>
        <v>0</v>
      </c>
      <c r="J136" s="32">
        <f t="shared" si="11"/>
        <v>0</v>
      </c>
      <c r="K136" s="32">
        <f t="shared" si="11"/>
        <v>0</v>
      </c>
      <c r="L136" s="32">
        <f t="shared" si="11"/>
        <v>0</v>
      </c>
      <c r="M136" s="32">
        <f t="shared" si="11"/>
        <v>0</v>
      </c>
      <c r="N136" s="32">
        <f>SUM(D136:M136)</f>
        <v>0</v>
      </c>
      <c r="O136" s="45">
        <f t="shared" si="10"/>
        <v>0</v>
      </c>
      <c r="P136" s="10"/>
    </row>
    <row r="137" spans="1:16">
      <c r="A137" s="12"/>
      <c r="B137" s="25">
        <v>341.1</v>
      </c>
      <c r="C137" s="20" t="s">
        <v>69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f>SUM(D137:M137)</f>
        <v>0</v>
      </c>
      <c r="O137" s="47">
        <f t="shared" si="10"/>
        <v>0</v>
      </c>
      <c r="P137" s="9"/>
    </row>
    <row r="138" spans="1:16">
      <c r="A138" s="12"/>
      <c r="B138" s="25">
        <v>341.15</v>
      </c>
      <c r="C138" s="20" t="s">
        <v>220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 t="shared" ref="N138:N230" si="12">SUM(D138:M138)</f>
        <v>0</v>
      </c>
      <c r="O138" s="47">
        <f t="shared" si="10"/>
        <v>0</v>
      </c>
      <c r="P138" s="9"/>
    </row>
    <row r="139" spans="1:16">
      <c r="A139" s="12"/>
      <c r="B139" s="25">
        <v>341.16</v>
      </c>
      <c r="C139" s="20" t="s">
        <v>221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si="12"/>
        <v>0</v>
      </c>
      <c r="O139" s="47">
        <f t="shared" si="10"/>
        <v>0</v>
      </c>
      <c r="P139" s="9"/>
    </row>
    <row r="140" spans="1:16">
      <c r="A140" s="12"/>
      <c r="B140" s="25">
        <v>341.2</v>
      </c>
      <c r="C140" s="20" t="s">
        <v>222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2"/>
        <v>0</v>
      </c>
      <c r="O140" s="47">
        <f t="shared" si="10"/>
        <v>0</v>
      </c>
      <c r="P140" s="9"/>
    </row>
    <row r="141" spans="1:16">
      <c r="A141" s="12"/>
      <c r="B141" s="25">
        <v>341.3</v>
      </c>
      <c r="C141" s="20" t="s">
        <v>223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2"/>
        <v>0</v>
      </c>
      <c r="O141" s="47">
        <f t="shared" si="10"/>
        <v>0</v>
      </c>
      <c r="P141" s="9"/>
    </row>
    <row r="142" spans="1:16">
      <c r="A142" s="12"/>
      <c r="B142" s="25">
        <v>341.51</v>
      </c>
      <c r="C142" s="20" t="s">
        <v>224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2"/>
        <v>0</v>
      </c>
      <c r="O142" s="47">
        <f t="shared" si="10"/>
        <v>0</v>
      </c>
      <c r="P142" s="9"/>
    </row>
    <row r="143" spans="1:16">
      <c r="A143" s="12"/>
      <c r="B143" s="25">
        <v>341.52</v>
      </c>
      <c r="C143" s="20" t="s">
        <v>225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2"/>
        <v>0</v>
      </c>
      <c r="O143" s="47">
        <f t="shared" si="10"/>
        <v>0</v>
      </c>
      <c r="P143" s="9"/>
    </row>
    <row r="144" spans="1:16">
      <c r="A144" s="12"/>
      <c r="B144" s="25">
        <v>341.53</v>
      </c>
      <c r="C144" s="20" t="s">
        <v>226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2"/>
        <v>0</v>
      </c>
      <c r="O144" s="47">
        <f t="shared" si="10"/>
        <v>0</v>
      </c>
      <c r="P144" s="9"/>
    </row>
    <row r="145" spans="1:16">
      <c r="A145" s="12"/>
      <c r="B145" s="25">
        <v>341.54</v>
      </c>
      <c r="C145" s="20" t="s">
        <v>227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 t="shared" si="12"/>
        <v>0</v>
      </c>
      <c r="O145" s="47">
        <f t="shared" si="10"/>
        <v>0</v>
      </c>
      <c r="P145" s="9"/>
    </row>
    <row r="146" spans="1:16">
      <c r="A146" s="12"/>
      <c r="B146" s="25">
        <v>341.55</v>
      </c>
      <c r="C146" s="20" t="s">
        <v>228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 t="shared" si="12"/>
        <v>0</v>
      </c>
      <c r="O146" s="47">
        <f t="shared" si="10"/>
        <v>0</v>
      </c>
      <c r="P146" s="9"/>
    </row>
    <row r="147" spans="1:16">
      <c r="A147" s="12"/>
      <c r="B147" s="25">
        <v>341.56</v>
      </c>
      <c r="C147" s="20" t="s">
        <v>229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2"/>
        <v>0</v>
      </c>
      <c r="O147" s="47">
        <f t="shared" si="10"/>
        <v>0</v>
      </c>
      <c r="P147" s="9"/>
    </row>
    <row r="148" spans="1:16">
      <c r="A148" s="12"/>
      <c r="B148" s="25">
        <v>341.8</v>
      </c>
      <c r="C148" s="20" t="s">
        <v>230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2"/>
        <v>0</v>
      </c>
      <c r="O148" s="47">
        <f t="shared" si="10"/>
        <v>0</v>
      </c>
      <c r="P148" s="9"/>
    </row>
    <row r="149" spans="1:16">
      <c r="A149" s="12"/>
      <c r="B149" s="25">
        <v>341.9</v>
      </c>
      <c r="C149" s="20" t="s">
        <v>231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2"/>
        <v>0</v>
      </c>
      <c r="O149" s="47">
        <f t="shared" si="10"/>
        <v>0</v>
      </c>
      <c r="P149" s="9"/>
    </row>
    <row r="150" spans="1:16">
      <c r="A150" s="12"/>
      <c r="B150" s="25">
        <v>342.1</v>
      </c>
      <c r="C150" s="20" t="s">
        <v>232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2"/>
        <v>0</v>
      </c>
      <c r="O150" s="47">
        <f t="shared" si="10"/>
        <v>0</v>
      </c>
      <c r="P150" s="9"/>
    </row>
    <row r="151" spans="1:16">
      <c r="A151" s="12"/>
      <c r="B151" s="25">
        <v>342.2</v>
      </c>
      <c r="C151" s="20" t="s">
        <v>233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2"/>
        <v>0</v>
      </c>
      <c r="O151" s="47">
        <f t="shared" si="10"/>
        <v>0</v>
      </c>
      <c r="P151" s="9"/>
    </row>
    <row r="152" spans="1:16">
      <c r="A152" s="12"/>
      <c r="B152" s="25">
        <v>342.3</v>
      </c>
      <c r="C152" s="20" t="s">
        <v>234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2"/>
        <v>0</v>
      </c>
      <c r="O152" s="47">
        <f t="shared" si="10"/>
        <v>0</v>
      </c>
      <c r="P152" s="9"/>
    </row>
    <row r="153" spans="1:16">
      <c r="A153" s="12"/>
      <c r="B153" s="25">
        <v>342.4</v>
      </c>
      <c r="C153" s="20" t="s">
        <v>235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2"/>
        <v>0</v>
      </c>
      <c r="O153" s="47">
        <f t="shared" si="10"/>
        <v>0</v>
      </c>
      <c r="P153" s="9"/>
    </row>
    <row r="154" spans="1:16">
      <c r="A154" s="12"/>
      <c r="B154" s="25">
        <v>342.5</v>
      </c>
      <c r="C154" s="20" t="s">
        <v>236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si="12"/>
        <v>0</v>
      </c>
      <c r="O154" s="47">
        <f t="shared" si="10"/>
        <v>0</v>
      </c>
      <c r="P154" s="9"/>
    </row>
    <row r="155" spans="1:16">
      <c r="A155" s="12"/>
      <c r="B155" s="25">
        <v>342.6</v>
      </c>
      <c r="C155" s="20" t="s">
        <v>237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2"/>
        <v>0</v>
      </c>
      <c r="O155" s="47">
        <f t="shared" si="10"/>
        <v>0</v>
      </c>
      <c r="P155" s="9"/>
    </row>
    <row r="156" spans="1:16">
      <c r="A156" s="12"/>
      <c r="B156" s="25">
        <v>342.9</v>
      </c>
      <c r="C156" s="20" t="s">
        <v>238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2"/>
        <v>0</v>
      </c>
      <c r="O156" s="47">
        <f t="shared" si="10"/>
        <v>0</v>
      </c>
      <c r="P156" s="9"/>
    </row>
    <row r="157" spans="1:16">
      <c r="A157" s="12"/>
      <c r="B157" s="25">
        <v>343.1</v>
      </c>
      <c r="C157" s="20" t="s">
        <v>239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2"/>
        <v>0</v>
      </c>
      <c r="O157" s="47">
        <f t="shared" si="10"/>
        <v>0</v>
      </c>
      <c r="P157" s="9"/>
    </row>
    <row r="158" spans="1:16">
      <c r="A158" s="12"/>
      <c r="B158" s="25">
        <v>343.2</v>
      </c>
      <c r="C158" s="20" t="s">
        <v>240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2"/>
        <v>0</v>
      </c>
      <c r="O158" s="47">
        <f t="shared" si="10"/>
        <v>0</v>
      </c>
      <c r="P158" s="9"/>
    </row>
    <row r="159" spans="1:16">
      <c r="A159" s="12"/>
      <c r="B159" s="25">
        <v>343.3</v>
      </c>
      <c r="C159" s="20" t="s">
        <v>241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2"/>
        <v>0</v>
      </c>
      <c r="O159" s="47">
        <f t="shared" si="10"/>
        <v>0</v>
      </c>
      <c r="P159" s="9"/>
    </row>
    <row r="160" spans="1:16">
      <c r="A160" s="12"/>
      <c r="B160" s="25">
        <v>343.4</v>
      </c>
      <c r="C160" s="20" t="s">
        <v>242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2"/>
        <v>0</v>
      </c>
      <c r="O160" s="47">
        <f t="shared" si="10"/>
        <v>0</v>
      </c>
      <c r="P160" s="9"/>
    </row>
    <row r="161" spans="1:16">
      <c r="A161" s="12"/>
      <c r="B161" s="25">
        <v>343.5</v>
      </c>
      <c r="C161" s="20" t="s">
        <v>243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2"/>
        <v>0</v>
      </c>
      <c r="O161" s="47">
        <f t="shared" si="10"/>
        <v>0</v>
      </c>
      <c r="P161" s="9"/>
    </row>
    <row r="162" spans="1:16">
      <c r="A162" s="12"/>
      <c r="B162" s="25">
        <v>343.6</v>
      </c>
      <c r="C162" s="20" t="s">
        <v>244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2"/>
        <v>0</v>
      </c>
      <c r="O162" s="47">
        <f t="shared" si="10"/>
        <v>0</v>
      </c>
      <c r="P162" s="9"/>
    </row>
    <row r="163" spans="1:16">
      <c r="A163" s="12"/>
      <c r="B163" s="25">
        <v>343.7</v>
      </c>
      <c r="C163" s="20" t="s">
        <v>245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2"/>
        <v>0</v>
      </c>
      <c r="O163" s="47">
        <f t="shared" si="10"/>
        <v>0</v>
      </c>
      <c r="P163" s="9"/>
    </row>
    <row r="164" spans="1:16">
      <c r="A164" s="12"/>
      <c r="B164" s="25">
        <v>343.8</v>
      </c>
      <c r="C164" s="20" t="s">
        <v>246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2"/>
        <v>0</v>
      </c>
      <c r="O164" s="47">
        <f t="shared" si="10"/>
        <v>0</v>
      </c>
      <c r="P164" s="9"/>
    </row>
    <row r="165" spans="1:16">
      <c r="A165" s="12"/>
      <c r="B165" s="25">
        <v>343.9</v>
      </c>
      <c r="C165" s="20" t="s">
        <v>247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2"/>
        <v>0</v>
      </c>
      <c r="O165" s="47">
        <f t="shared" si="10"/>
        <v>0</v>
      </c>
      <c r="P165" s="9"/>
    </row>
    <row r="166" spans="1:16">
      <c r="A166" s="12"/>
      <c r="B166" s="25">
        <v>344.1</v>
      </c>
      <c r="C166" s="20" t="s">
        <v>248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 t="shared" si="12"/>
        <v>0</v>
      </c>
      <c r="O166" s="47">
        <f t="shared" si="10"/>
        <v>0</v>
      </c>
      <c r="P166" s="9"/>
    </row>
    <row r="167" spans="1:16">
      <c r="A167" s="12"/>
      <c r="B167" s="25">
        <v>344.2</v>
      </c>
      <c r="C167" s="20" t="s">
        <v>249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 t="shared" si="12"/>
        <v>0</v>
      </c>
      <c r="O167" s="47">
        <f t="shared" si="10"/>
        <v>0</v>
      </c>
      <c r="P167" s="9"/>
    </row>
    <row r="168" spans="1:16">
      <c r="A168" s="12"/>
      <c r="B168" s="25">
        <v>344.3</v>
      </c>
      <c r="C168" s="20" t="s">
        <v>250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2"/>
        <v>0</v>
      </c>
      <c r="O168" s="47">
        <f t="shared" si="10"/>
        <v>0</v>
      </c>
      <c r="P168" s="9"/>
    </row>
    <row r="169" spans="1:16">
      <c r="A169" s="12"/>
      <c r="B169" s="25">
        <v>344.4</v>
      </c>
      <c r="C169" s="20" t="s">
        <v>251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2"/>
        <v>0</v>
      </c>
      <c r="O169" s="47">
        <f t="shared" si="10"/>
        <v>0</v>
      </c>
      <c r="P169" s="9"/>
    </row>
    <row r="170" spans="1:16">
      <c r="A170" s="12"/>
      <c r="B170" s="25">
        <v>344.5</v>
      </c>
      <c r="C170" s="20" t="s">
        <v>252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2"/>
        <v>0</v>
      </c>
      <c r="O170" s="47">
        <f t="shared" si="10"/>
        <v>0</v>
      </c>
      <c r="P170" s="9"/>
    </row>
    <row r="171" spans="1:16">
      <c r="A171" s="12"/>
      <c r="B171" s="25">
        <v>344.6</v>
      </c>
      <c r="C171" s="20" t="s">
        <v>253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2"/>
        <v>0</v>
      </c>
      <c r="O171" s="47">
        <f t="shared" si="10"/>
        <v>0</v>
      </c>
      <c r="P171" s="9"/>
    </row>
    <row r="172" spans="1:16">
      <c r="A172" s="12"/>
      <c r="B172" s="25">
        <v>344.9</v>
      </c>
      <c r="C172" s="20" t="s">
        <v>70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2"/>
        <v>0</v>
      </c>
      <c r="O172" s="47">
        <f t="shared" si="10"/>
        <v>0</v>
      </c>
      <c r="P172" s="9"/>
    </row>
    <row r="173" spans="1:16">
      <c r="A173" s="12"/>
      <c r="B173" s="25">
        <v>345.1</v>
      </c>
      <c r="C173" s="20" t="s">
        <v>254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2"/>
        <v>0</v>
      </c>
      <c r="O173" s="47">
        <f t="shared" si="10"/>
        <v>0</v>
      </c>
      <c r="P173" s="9"/>
    </row>
    <row r="174" spans="1:16">
      <c r="A174" s="12"/>
      <c r="B174" s="25">
        <v>345.9</v>
      </c>
      <c r="C174" s="20" t="s">
        <v>255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 t="shared" si="12"/>
        <v>0</v>
      </c>
      <c r="O174" s="47">
        <f t="shared" si="10"/>
        <v>0</v>
      </c>
      <c r="P174" s="9"/>
    </row>
    <row r="175" spans="1:16">
      <c r="A175" s="12"/>
      <c r="B175" s="25">
        <v>346.1</v>
      </c>
      <c r="C175" s="20" t="s">
        <v>256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2"/>
        <v>0</v>
      </c>
      <c r="O175" s="47">
        <f t="shared" si="10"/>
        <v>0</v>
      </c>
      <c r="P175" s="9"/>
    </row>
    <row r="176" spans="1:16">
      <c r="A176" s="12"/>
      <c r="B176" s="25">
        <v>346.2</v>
      </c>
      <c r="C176" s="20" t="s">
        <v>257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2"/>
        <v>0</v>
      </c>
      <c r="O176" s="47">
        <f t="shared" si="10"/>
        <v>0</v>
      </c>
      <c r="P176" s="9"/>
    </row>
    <row r="177" spans="1:16">
      <c r="A177" s="12"/>
      <c r="B177" s="25">
        <v>346.3</v>
      </c>
      <c r="C177" s="20" t="s">
        <v>258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2"/>
        <v>0</v>
      </c>
      <c r="O177" s="47">
        <f t="shared" si="10"/>
        <v>0</v>
      </c>
      <c r="P177" s="9"/>
    </row>
    <row r="178" spans="1:16">
      <c r="A178" s="12"/>
      <c r="B178" s="25">
        <v>346.4</v>
      </c>
      <c r="C178" s="20" t="s">
        <v>259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2"/>
        <v>0</v>
      </c>
      <c r="O178" s="47">
        <f t="shared" si="10"/>
        <v>0</v>
      </c>
      <c r="P178" s="9"/>
    </row>
    <row r="179" spans="1:16">
      <c r="A179" s="12"/>
      <c r="B179" s="25">
        <v>346.9</v>
      </c>
      <c r="C179" s="20" t="s">
        <v>260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2"/>
        <v>0</v>
      </c>
      <c r="O179" s="47">
        <f t="shared" si="10"/>
        <v>0</v>
      </c>
      <c r="P179" s="9"/>
    </row>
    <row r="180" spans="1:16">
      <c r="A180" s="12"/>
      <c r="B180" s="25">
        <v>347.1</v>
      </c>
      <c r="C180" s="20" t="s">
        <v>261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 t="shared" si="12"/>
        <v>0</v>
      </c>
      <c r="O180" s="47">
        <f t="shared" si="10"/>
        <v>0</v>
      </c>
      <c r="P180" s="9"/>
    </row>
    <row r="181" spans="1:16">
      <c r="A181" s="12"/>
      <c r="B181" s="25">
        <v>347.2</v>
      </c>
      <c r="C181" s="20" t="s">
        <v>262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 t="shared" si="12"/>
        <v>0</v>
      </c>
      <c r="O181" s="47">
        <f t="shared" si="10"/>
        <v>0</v>
      </c>
      <c r="P181" s="9"/>
    </row>
    <row r="182" spans="1:16">
      <c r="A182" s="12"/>
      <c r="B182" s="25">
        <v>347.3</v>
      </c>
      <c r="C182" s="20" t="s">
        <v>263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2"/>
        <v>0</v>
      </c>
      <c r="O182" s="47">
        <f t="shared" si="10"/>
        <v>0</v>
      </c>
      <c r="P182" s="9"/>
    </row>
    <row r="183" spans="1:16">
      <c r="A183" s="12"/>
      <c r="B183" s="25">
        <v>347.4</v>
      </c>
      <c r="C183" s="20" t="s">
        <v>264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2"/>
        <v>0</v>
      </c>
      <c r="O183" s="47">
        <f t="shared" si="10"/>
        <v>0</v>
      </c>
      <c r="P183" s="9"/>
    </row>
    <row r="184" spans="1:16">
      <c r="A184" s="12"/>
      <c r="B184" s="25">
        <v>347.5</v>
      </c>
      <c r="C184" s="20" t="s">
        <v>265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2"/>
        <v>0</v>
      </c>
      <c r="O184" s="47">
        <f t="shared" si="10"/>
        <v>0</v>
      </c>
      <c r="P184" s="9"/>
    </row>
    <row r="185" spans="1:16">
      <c r="A185" s="12"/>
      <c r="B185" s="25">
        <v>347.8</v>
      </c>
      <c r="C185" s="20" t="s">
        <v>266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2"/>
        <v>0</v>
      </c>
      <c r="O185" s="47">
        <f t="shared" si="10"/>
        <v>0</v>
      </c>
      <c r="P185" s="9"/>
    </row>
    <row r="186" spans="1:16">
      <c r="A186" s="12"/>
      <c r="B186" s="25">
        <v>347.9</v>
      </c>
      <c r="C186" s="20" t="s">
        <v>267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2"/>
        <v>0</v>
      </c>
      <c r="O186" s="47">
        <f t="shared" si="10"/>
        <v>0</v>
      </c>
      <c r="P186" s="9"/>
    </row>
    <row r="187" spans="1:16">
      <c r="A187" s="12"/>
      <c r="B187" s="25">
        <v>348.11</v>
      </c>
      <c r="C187" s="20" t="s">
        <v>268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>SUM(D187:M187)</f>
        <v>0</v>
      </c>
      <c r="O187" s="47">
        <f t="shared" si="10"/>
        <v>0</v>
      </c>
      <c r="P187" s="9"/>
    </row>
    <row r="188" spans="1:16">
      <c r="A188" s="12"/>
      <c r="B188" s="25">
        <v>348.12</v>
      </c>
      <c r="C188" s="20" t="s">
        <v>269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 t="shared" ref="N188:N215" si="13">SUM(D188:M188)</f>
        <v>0</v>
      </c>
      <c r="O188" s="47">
        <f t="shared" si="10"/>
        <v>0</v>
      </c>
      <c r="P188" s="9"/>
    </row>
    <row r="189" spans="1:16">
      <c r="A189" s="12"/>
      <c r="B189" s="25">
        <v>348.13</v>
      </c>
      <c r="C189" s="20" t="s">
        <v>270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si="13"/>
        <v>0</v>
      </c>
      <c r="O189" s="47">
        <f t="shared" si="10"/>
        <v>0</v>
      </c>
      <c r="P189" s="9"/>
    </row>
    <row r="190" spans="1:16">
      <c r="A190" s="12"/>
      <c r="B190" s="25">
        <v>348.14</v>
      </c>
      <c r="C190" s="20" t="s">
        <v>271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3"/>
        <v>0</v>
      </c>
      <c r="O190" s="47">
        <f t="shared" si="10"/>
        <v>0</v>
      </c>
      <c r="P190" s="9"/>
    </row>
    <row r="191" spans="1:16">
      <c r="A191" s="12"/>
      <c r="B191" s="25">
        <v>348.21</v>
      </c>
      <c r="C191" s="20" t="s">
        <v>272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3"/>
        <v>0</v>
      </c>
      <c r="O191" s="47">
        <f t="shared" si="10"/>
        <v>0</v>
      </c>
      <c r="P191" s="9"/>
    </row>
    <row r="192" spans="1:16">
      <c r="A192" s="12"/>
      <c r="B192" s="25">
        <v>348.22</v>
      </c>
      <c r="C192" s="20" t="s">
        <v>273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 t="shared" si="13"/>
        <v>0</v>
      </c>
      <c r="O192" s="47">
        <f t="shared" si="10"/>
        <v>0</v>
      </c>
      <c r="P192" s="9"/>
    </row>
    <row r="193" spans="1:16">
      <c r="A193" s="12"/>
      <c r="B193" s="25">
        <v>348.23</v>
      </c>
      <c r="C193" s="20" t="s">
        <v>274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 t="shared" si="13"/>
        <v>0</v>
      </c>
      <c r="O193" s="47">
        <f t="shared" si="10"/>
        <v>0</v>
      </c>
      <c r="P193" s="9"/>
    </row>
    <row r="194" spans="1:16">
      <c r="A194" s="12"/>
      <c r="B194" s="25">
        <v>348.24</v>
      </c>
      <c r="C194" s="20" t="s">
        <v>275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3"/>
        <v>0</v>
      </c>
      <c r="O194" s="47">
        <f t="shared" si="10"/>
        <v>0</v>
      </c>
      <c r="P194" s="9"/>
    </row>
    <row r="195" spans="1:16">
      <c r="A195" s="12"/>
      <c r="B195" s="25">
        <v>348.31</v>
      </c>
      <c r="C195" s="20" t="s">
        <v>276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3"/>
        <v>0</v>
      </c>
      <c r="O195" s="47">
        <f t="shared" si="10"/>
        <v>0</v>
      </c>
      <c r="P195" s="9"/>
    </row>
    <row r="196" spans="1:16">
      <c r="A196" s="12"/>
      <c r="B196" s="25">
        <v>348.32</v>
      </c>
      <c r="C196" s="20" t="s">
        <v>277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3"/>
        <v>0</v>
      </c>
      <c r="O196" s="47">
        <f t="shared" si="10"/>
        <v>0</v>
      </c>
      <c r="P196" s="9"/>
    </row>
    <row r="197" spans="1:16">
      <c r="A197" s="12"/>
      <c r="B197" s="25">
        <v>348.33</v>
      </c>
      <c r="C197" s="20" t="s">
        <v>278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f t="shared" si="13"/>
        <v>0</v>
      </c>
      <c r="O197" s="47">
        <f t="shared" ref="O197:O260" si="14">(N197/O$285)</f>
        <v>0</v>
      </c>
      <c r="P197" s="9"/>
    </row>
    <row r="198" spans="1:16">
      <c r="A198" s="12"/>
      <c r="B198" s="25">
        <v>348.34</v>
      </c>
      <c r="C198" s="20" t="s">
        <v>279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f t="shared" si="13"/>
        <v>0</v>
      </c>
      <c r="O198" s="47">
        <f t="shared" si="14"/>
        <v>0</v>
      </c>
      <c r="P198" s="9"/>
    </row>
    <row r="199" spans="1:16">
      <c r="A199" s="12"/>
      <c r="B199" s="25">
        <v>348.41</v>
      </c>
      <c r="C199" s="20" t="s">
        <v>280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f t="shared" si="13"/>
        <v>0</v>
      </c>
      <c r="O199" s="47">
        <f t="shared" si="14"/>
        <v>0</v>
      </c>
      <c r="P199" s="9"/>
    </row>
    <row r="200" spans="1:16">
      <c r="A200" s="12"/>
      <c r="B200" s="25">
        <v>348.42</v>
      </c>
      <c r="C200" s="20" t="s">
        <v>281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f t="shared" si="13"/>
        <v>0</v>
      </c>
      <c r="O200" s="47">
        <f t="shared" si="14"/>
        <v>0</v>
      </c>
      <c r="P200" s="9"/>
    </row>
    <row r="201" spans="1:16">
      <c r="A201" s="12"/>
      <c r="B201" s="25">
        <v>348.43</v>
      </c>
      <c r="C201" s="20" t="s">
        <v>282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f t="shared" si="13"/>
        <v>0</v>
      </c>
      <c r="O201" s="47">
        <f t="shared" si="14"/>
        <v>0</v>
      </c>
      <c r="P201" s="9"/>
    </row>
    <row r="202" spans="1:16">
      <c r="A202" s="12"/>
      <c r="B202" s="25">
        <v>348.44</v>
      </c>
      <c r="C202" s="20" t="s">
        <v>283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f t="shared" si="13"/>
        <v>0</v>
      </c>
      <c r="O202" s="47">
        <f t="shared" si="14"/>
        <v>0</v>
      </c>
      <c r="P202" s="9"/>
    </row>
    <row r="203" spans="1:16">
      <c r="A203" s="12"/>
      <c r="B203" s="25">
        <v>348.48</v>
      </c>
      <c r="C203" s="20" t="s">
        <v>284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f t="shared" si="13"/>
        <v>0</v>
      </c>
      <c r="O203" s="47">
        <f t="shared" si="14"/>
        <v>0</v>
      </c>
      <c r="P203" s="9"/>
    </row>
    <row r="204" spans="1:16">
      <c r="A204" s="12"/>
      <c r="B204" s="25">
        <v>348.51</v>
      </c>
      <c r="C204" s="20" t="s">
        <v>285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f t="shared" si="13"/>
        <v>0</v>
      </c>
      <c r="O204" s="47">
        <f t="shared" si="14"/>
        <v>0</v>
      </c>
      <c r="P204" s="9"/>
    </row>
    <row r="205" spans="1:16">
      <c r="A205" s="12"/>
      <c r="B205" s="25">
        <v>348.52</v>
      </c>
      <c r="C205" s="20" t="s">
        <v>286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f t="shared" si="13"/>
        <v>0</v>
      </c>
      <c r="O205" s="47">
        <f t="shared" si="14"/>
        <v>0</v>
      </c>
      <c r="P205" s="9"/>
    </row>
    <row r="206" spans="1:16">
      <c r="A206" s="12"/>
      <c r="B206" s="25">
        <v>348.53</v>
      </c>
      <c r="C206" s="20" t="s">
        <v>287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f t="shared" si="13"/>
        <v>0</v>
      </c>
      <c r="O206" s="47">
        <f t="shared" si="14"/>
        <v>0</v>
      </c>
      <c r="P206" s="9"/>
    </row>
    <row r="207" spans="1:16">
      <c r="A207" s="12"/>
      <c r="B207" s="25">
        <v>348.54</v>
      </c>
      <c r="C207" s="20" t="s">
        <v>288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f t="shared" si="13"/>
        <v>0</v>
      </c>
      <c r="O207" s="47">
        <f t="shared" si="14"/>
        <v>0</v>
      </c>
      <c r="P207" s="9"/>
    </row>
    <row r="208" spans="1:16">
      <c r="A208" s="12"/>
      <c r="B208" s="25">
        <v>348.61</v>
      </c>
      <c r="C208" s="20" t="s">
        <v>289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f t="shared" si="13"/>
        <v>0</v>
      </c>
      <c r="O208" s="47">
        <f t="shared" si="14"/>
        <v>0</v>
      </c>
      <c r="P208" s="9"/>
    </row>
    <row r="209" spans="1:16">
      <c r="A209" s="12"/>
      <c r="B209" s="25">
        <v>348.62</v>
      </c>
      <c r="C209" s="20" t="s">
        <v>290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f t="shared" si="13"/>
        <v>0</v>
      </c>
      <c r="O209" s="47">
        <f t="shared" si="14"/>
        <v>0</v>
      </c>
      <c r="P209" s="9"/>
    </row>
    <row r="210" spans="1:16">
      <c r="A210" s="12"/>
      <c r="B210" s="25">
        <v>348.63</v>
      </c>
      <c r="C210" s="20" t="s">
        <v>291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f t="shared" si="13"/>
        <v>0</v>
      </c>
      <c r="O210" s="47">
        <f t="shared" si="14"/>
        <v>0</v>
      </c>
      <c r="P210" s="9"/>
    </row>
    <row r="211" spans="1:16">
      <c r="A211" s="12"/>
      <c r="B211" s="25">
        <v>348.64</v>
      </c>
      <c r="C211" s="20" t="s">
        <v>292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f t="shared" si="13"/>
        <v>0</v>
      </c>
      <c r="O211" s="47">
        <f t="shared" si="14"/>
        <v>0</v>
      </c>
      <c r="P211" s="9"/>
    </row>
    <row r="212" spans="1:16">
      <c r="A212" s="12"/>
      <c r="B212" s="25">
        <v>348.71</v>
      </c>
      <c r="C212" s="20" t="s">
        <v>293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f t="shared" si="13"/>
        <v>0</v>
      </c>
      <c r="O212" s="47">
        <f t="shared" si="14"/>
        <v>0</v>
      </c>
      <c r="P212" s="9"/>
    </row>
    <row r="213" spans="1:16">
      <c r="A213" s="12"/>
      <c r="B213" s="25">
        <v>348.72</v>
      </c>
      <c r="C213" s="20" t="s">
        <v>294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f t="shared" si="13"/>
        <v>0</v>
      </c>
      <c r="O213" s="47">
        <f t="shared" si="14"/>
        <v>0</v>
      </c>
      <c r="P213" s="9"/>
    </row>
    <row r="214" spans="1:16">
      <c r="A214" s="12"/>
      <c r="B214" s="25">
        <v>348.73</v>
      </c>
      <c r="C214" s="20" t="s">
        <v>295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f t="shared" si="13"/>
        <v>0</v>
      </c>
      <c r="O214" s="47">
        <f t="shared" si="14"/>
        <v>0</v>
      </c>
      <c r="P214" s="9"/>
    </row>
    <row r="215" spans="1:16">
      <c r="A215" s="12"/>
      <c r="B215" s="25">
        <v>348.74</v>
      </c>
      <c r="C215" s="20" t="s">
        <v>296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f t="shared" si="13"/>
        <v>0</v>
      </c>
      <c r="O215" s="47">
        <f t="shared" si="14"/>
        <v>0</v>
      </c>
      <c r="P215" s="9"/>
    </row>
    <row r="216" spans="1:16">
      <c r="A216" s="12"/>
      <c r="B216" s="25">
        <v>348.82</v>
      </c>
      <c r="C216" s="20" t="s">
        <v>297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f t="shared" si="12"/>
        <v>0</v>
      </c>
      <c r="O216" s="47">
        <f t="shared" si="14"/>
        <v>0</v>
      </c>
      <c r="P216" s="9"/>
    </row>
    <row r="217" spans="1:16">
      <c r="A217" s="12"/>
      <c r="B217" s="25">
        <v>348.85</v>
      </c>
      <c r="C217" s="20" t="s">
        <v>298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f t="shared" si="12"/>
        <v>0</v>
      </c>
      <c r="O217" s="47">
        <f t="shared" si="14"/>
        <v>0</v>
      </c>
      <c r="P217" s="9"/>
    </row>
    <row r="218" spans="1:16">
      <c r="A218" s="12"/>
      <c r="B218" s="25">
        <v>348.86</v>
      </c>
      <c r="C218" s="20" t="s">
        <v>299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f t="shared" si="12"/>
        <v>0</v>
      </c>
      <c r="O218" s="47">
        <f t="shared" si="14"/>
        <v>0</v>
      </c>
      <c r="P218" s="9"/>
    </row>
    <row r="219" spans="1:16">
      <c r="A219" s="12"/>
      <c r="B219" s="25">
        <v>348.87</v>
      </c>
      <c r="C219" s="20" t="s">
        <v>300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f t="shared" si="12"/>
        <v>0</v>
      </c>
      <c r="O219" s="47">
        <f t="shared" si="14"/>
        <v>0</v>
      </c>
      <c r="P219" s="9"/>
    </row>
    <row r="220" spans="1:16">
      <c r="A220" s="12"/>
      <c r="B220" s="25">
        <v>348.88</v>
      </c>
      <c r="C220" s="20" t="s">
        <v>301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f t="shared" si="12"/>
        <v>0</v>
      </c>
      <c r="O220" s="47">
        <f t="shared" si="14"/>
        <v>0</v>
      </c>
      <c r="P220" s="9"/>
    </row>
    <row r="221" spans="1:16">
      <c r="A221" s="12"/>
      <c r="B221" s="25">
        <v>348.92099999999999</v>
      </c>
      <c r="C221" s="20" t="s">
        <v>302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f t="shared" si="12"/>
        <v>0</v>
      </c>
      <c r="O221" s="47">
        <f t="shared" si="14"/>
        <v>0</v>
      </c>
      <c r="P221" s="9"/>
    </row>
    <row r="222" spans="1:16">
      <c r="A222" s="12"/>
      <c r="B222" s="25">
        <v>348.92200000000003</v>
      </c>
      <c r="C222" s="20" t="s">
        <v>303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f t="shared" si="12"/>
        <v>0</v>
      </c>
      <c r="O222" s="47">
        <f t="shared" si="14"/>
        <v>0</v>
      </c>
      <c r="P222" s="9"/>
    </row>
    <row r="223" spans="1:16">
      <c r="A223" s="12"/>
      <c r="B223" s="25">
        <v>348.923</v>
      </c>
      <c r="C223" s="20" t="s">
        <v>304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f t="shared" si="12"/>
        <v>0</v>
      </c>
      <c r="O223" s="47">
        <f t="shared" si="14"/>
        <v>0</v>
      </c>
      <c r="P223" s="9"/>
    </row>
    <row r="224" spans="1:16">
      <c r="A224" s="12"/>
      <c r="B224" s="25">
        <v>348.92399999999998</v>
      </c>
      <c r="C224" s="20" t="s">
        <v>305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f t="shared" si="12"/>
        <v>0</v>
      </c>
      <c r="O224" s="47">
        <f t="shared" si="14"/>
        <v>0</v>
      </c>
      <c r="P224" s="9"/>
    </row>
    <row r="225" spans="1:16">
      <c r="A225" s="12"/>
      <c r="B225" s="25">
        <v>348.93</v>
      </c>
      <c r="C225" s="20" t="s">
        <v>306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f t="shared" si="12"/>
        <v>0</v>
      </c>
      <c r="O225" s="47">
        <f t="shared" si="14"/>
        <v>0</v>
      </c>
      <c r="P225" s="9"/>
    </row>
    <row r="226" spans="1:16">
      <c r="A226" s="12"/>
      <c r="B226" s="25">
        <v>348.93099999999998</v>
      </c>
      <c r="C226" s="20" t="s">
        <v>307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f t="shared" si="12"/>
        <v>0</v>
      </c>
      <c r="O226" s="47">
        <f t="shared" si="14"/>
        <v>0</v>
      </c>
      <c r="P226" s="9"/>
    </row>
    <row r="227" spans="1:16">
      <c r="A227" s="12"/>
      <c r="B227" s="25">
        <v>348.93200000000002</v>
      </c>
      <c r="C227" s="20" t="s">
        <v>308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f t="shared" si="12"/>
        <v>0</v>
      </c>
      <c r="O227" s="47">
        <f t="shared" si="14"/>
        <v>0</v>
      </c>
      <c r="P227" s="9"/>
    </row>
    <row r="228" spans="1:16">
      <c r="A228" s="12"/>
      <c r="B228" s="25">
        <v>348.93299999999999</v>
      </c>
      <c r="C228" s="20" t="s">
        <v>309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f t="shared" si="12"/>
        <v>0</v>
      </c>
      <c r="O228" s="47">
        <f t="shared" si="14"/>
        <v>0</v>
      </c>
      <c r="P228" s="9"/>
    </row>
    <row r="229" spans="1:16">
      <c r="A229" s="12"/>
      <c r="B229" s="25">
        <v>348.99</v>
      </c>
      <c r="C229" s="20" t="s">
        <v>310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f t="shared" si="12"/>
        <v>0</v>
      </c>
      <c r="O229" s="47">
        <f t="shared" si="14"/>
        <v>0</v>
      </c>
      <c r="P229" s="9"/>
    </row>
    <row r="230" spans="1:16">
      <c r="A230" s="12"/>
      <c r="B230" s="25">
        <v>349</v>
      </c>
      <c r="C230" s="20" t="s">
        <v>53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f t="shared" si="12"/>
        <v>0</v>
      </c>
      <c r="O230" s="47">
        <f t="shared" si="14"/>
        <v>0</v>
      </c>
      <c r="P230" s="9"/>
    </row>
    <row r="231" spans="1:16" ht="15.75">
      <c r="A231" s="29" t="s">
        <v>32</v>
      </c>
      <c r="B231" s="30"/>
      <c r="C231" s="31"/>
      <c r="D231" s="32">
        <f>SUM(D232:D248)</f>
        <v>0</v>
      </c>
      <c r="E231" s="32">
        <f t="shared" ref="E231:M231" si="15">SUM(E232:E248)</f>
        <v>0</v>
      </c>
      <c r="F231" s="32">
        <f t="shared" si="15"/>
        <v>0</v>
      </c>
      <c r="G231" s="32">
        <f t="shared" si="15"/>
        <v>0</v>
      </c>
      <c r="H231" s="32">
        <f t="shared" si="15"/>
        <v>0</v>
      </c>
      <c r="I231" s="32">
        <f t="shared" si="15"/>
        <v>0</v>
      </c>
      <c r="J231" s="32">
        <f t="shared" si="15"/>
        <v>0</v>
      </c>
      <c r="K231" s="32">
        <f t="shared" si="15"/>
        <v>0</v>
      </c>
      <c r="L231" s="32">
        <f t="shared" si="15"/>
        <v>0</v>
      </c>
      <c r="M231" s="32">
        <f t="shared" si="15"/>
        <v>0</v>
      </c>
      <c r="N231" s="32">
        <f>SUM(D231:M231)</f>
        <v>0</v>
      </c>
      <c r="O231" s="45">
        <f t="shared" si="14"/>
        <v>0</v>
      </c>
      <c r="P231" s="10"/>
    </row>
    <row r="232" spans="1:16">
      <c r="A232" s="13"/>
      <c r="B232" s="39">
        <v>351.1</v>
      </c>
      <c r="C232" s="21" t="s">
        <v>37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f>SUM(D232:M232)</f>
        <v>0</v>
      </c>
      <c r="O232" s="47">
        <f t="shared" si="14"/>
        <v>0</v>
      </c>
      <c r="P232" s="9"/>
    </row>
    <row r="233" spans="1:16">
      <c r="A233" s="13"/>
      <c r="B233" s="39">
        <v>351.2</v>
      </c>
      <c r="C233" s="21" t="s">
        <v>311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f t="shared" ref="N233:N248" si="16">SUM(D233:M233)</f>
        <v>0</v>
      </c>
      <c r="O233" s="47">
        <f t="shared" si="14"/>
        <v>0</v>
      </c>
      <c r="P233" s="9"/>
    </row>
    <row r="234" spans="1:16">
      <c r="A234" s="13"/>
      <c r="B234" s="39">
        <v>351.3</v>
      </c>
      <c r="C234" s="21" t="s">
        <v>312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f t="shared" si="16"/>
        <v>0</v>
      </c>
      <c r="O234" s="47">
        <f t="shared" si="14"/>
        <v>0</v>
      </c>
      <c r="P234" s="9"/>
    </row>
    <row r="235" spans="1:16">
      <c r="A235" s="13"/>
      <c r="B235" s="39">
        <v>351.4</v>
      </c>
      <c r="C235" s="21" t="s">
        <v>313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f t="shared" si="16"/>
        <v>0</v>
      </c>
      <c r="O235" s="47">
        <f t="shared" si="14"/>
        <v>0</v>
      </c>
      <c r="P235" s="9"/>
    </row>
    <row r="236" spans="1:16">
      <c r="A236" s="13"/>
      <c r="B236" s="39">
        <v>351.5</v>
      </c>
      <c r="C236" s="21" t="s">
        <v>314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f t="shared" si="16"/>
        <v>0</v>
      </c>
      <c r="O236" s="47">
        <f t="shared" si="14"/>
        <v>0</v>
      </c>
      <c r="P236" s="9"/>
    </row>
    <row r="237" spans="1:16">
      <c r="A237" s="13"/>
      <c r="B237" s="39">
        <v>351.6</v>
      </c>
      <c r="C237" s="21" t="s">
        <v>315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f t="shared" si="16"/>
        <v>0</v>
      </c>
      <c r="O237" s="47">
        <f t="shared" si="14"/>
        <v>0</v>
      </c>
      <c r="P237" s="9"/>
    </row>
    <row r="238" spans="1:16">
      <c r="A238" s="13"/>
      <c r="B238" s="39">
        <v>351.7</v>
      </c>
      <c r="C238" s="21" t="s">
        <v>316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f t="shared" si="16"/>
        <v>0</v>
      </c>
      <c r="O238" s="47">
        <f t="shared" si="14"/>
        <v>0</v>
      </c>
      <c r="P238" s="9"/>
    </row>
    <row r="239" spans="1:16">
      <c r="A239" s="13"/>
      <c r="B239" s="39">
        <v>351.8</v>
      </c>
      <c r="C239" s="21" t="s">
        <v>317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f t="shared" si="16"/>
        <v>0</v>
      </c>
      <c r="O239" s="47">
        <f t="shared" si="14"/>
        <v>0</v>
      </c>
      <c r="P239" s="9"/>
    </row>
    <row r="240" spans="1:16">
      <c r="A240" s="13"/>
      <c r="B240" s="39">
        <v>351.9</v>
      </c>
      <c r="C240" s="21" t="s">
        <v>318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f t="shared" si="16"/>
        <v>0</v>
      </c>
      <c r="O240" s="47">
        <f t="shared" si="14"/>
        <v>0</v>
      </c>
      <c r="P240" s="9"/>
    </row>
    <row r="241" spans="1:16">
      <c r="A241" s="13"/>
      <c r="B241" s="39">
        <v>352</v>
      </c>
      <c r="C241" s="21" t="s">
        <v>319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f t="shared" si="16"/>
        <v>0</v>
      </c>
      <c r="O241" s="47">
        <f t="shared" si="14"/>
        <v>0</v>
      </c>
      <c r="P241" s="9"/>
    </row>
    <row r="242" spans="1:16">
      <c r="A242" s="13"/>
      <c r="B242" s="39">
        <v>353</v>
      </c>
      <c r="C242" s="21" t="s">
        <v>320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f t="shared" si="16"/>
        <v>0</v>
      </c>
      <c r="O242" s="47">
        <f t="shared" si="14"/>
        <v>0</v>
      </c>
      <c r="P242" s="9"/>
    </row>
    <row r="243" spans="1:16">
      <c r="A243" s="13"/>
      <c r="B243" s="39">
        <v>354</v>
      </c>
      <c r="C243" s="21" t="s">
        <v>101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f t="shared" si="16"/>
        <v>0</v>
      </c>
      <c r="O243" s="47">
        <f t="shared" si="14"/>
        <v>0</v>
      </c>
      <c r="P243" s="9"/>
    </row>
    <row r="244" spans="1:16">
      <c r="A244" s="13"/>
      <c r="B244" s="39">
        <v>355</v>
      </c>
      <c r="C244" s="21" t="s">
        <v>321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f t="shared" si="16"/>
        <v>0</v>
      </c>
      <c r="O244" s="47">
        <f t="shared" si="14"/>
        <v>0</v>
      </c>
      <c r="P244" s="9"/>
    </row>
    <row r="245" spans="1:16">
      <c r="A245" s="13"/>
      <c r="B245" s="39">
        <v>356</v>
      </c>
      <c r="C245" s="21" t="s">
        <v>322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f t="shared" si="16"/>
        <v>0</v>
      </c>
      <c r="O245" s="47">
        <f t="shared" si="14"/>
        <v>0</v>
      </c>
      <c r="P245" s="9"/>
    </row>
    <row r="246" spans="1:16">
      <c r="A246" s="13"/>
      <c r="B246" s="39">
        <v>358.1</v>
      </c>
      <c r="C246" s="21" t="s">
        <v>323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f t="shared" si="16"/>
        <v>0</v>
      </c>
      <c r="O246" s="47">
        <f t="shared" si="14"/>
        <v>0</v>
      </c>
      <c r="P246" s="9"/>
    </row>
    <row r="247" spans="1:16">
      <c r="A247" s="13"/>
      <c r="B247" s="39">
        <v>358.2</v>
      </c>
      <c r="C247" s="21" t="s">
        <v>81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f t="shared" si="16"/>
        <v>0</v>
      </c>
      <c r="O247" s="47">
        <f t="shared" si="14"/>
        <v>0</v>
      </c>
      <c r="P247" s="9"/>
    </row>
    <row r="248" spans="1:16">
      <c r="A248" s="13"/>
      <c r="B248" s="39">
        <v>359</v>
      </c>
      <c r="C248" s="21" t="s">
        <v>324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f t="shared" si="16"/>
        <v>0</v>
      </c>
      <c r="O248" s="47">
        <f t="shared" si="14"/>
        <v>0</v>
      </c>
      <c r="P248" s="9"/>
    </row>
    <row r="249" spans="1:16" ht="15.75">
      <c r="A249" s="29" t="s">
        <v>3</v>
      </c>
      <c r="B249" s="30"/>
      <c r="C249" s="31"/>
      <c r="D249" s="32">
        <f>SUM(D250:D262)</f>
        <v>0</v>
      </c>
      <c r="E249" s="32">
        <f t="shared" ref="E249:M249" si="17">SUM(E250:E262)</f>
        <v>0</v>
      </c>
      <c r="F249" s="32">
        <f t="shared" si="17"/>
        <v>0</v>
      </c>
      <c r="G249" s="32">
        <f t="shared" si="17"/>
        <v>0</v>
      </c>
      <c r="H249" s="32">
        <f t="shared" si="17"/>
        <v>0</v>
      </c>
      <c r="I249" s="32">
        <f t="shared" si="17"/>
        <v>0</v>
      </c>
      <c r="J249" s="32">
        <f t="shared" si="17"/>
        <v>0</v>
      </c>
      <c r="K249" s="32">
        <f t="shared" si="17"/>
        <v>0</v>
      </c>
      <c r="L249" s="32">
        <f t="shared" si="17"/>
        <v>0</v>
      </c>
      <c r="M249" s="32">
        <f t="shared" si="17"/>
        <v>0</v>
      </c>
      <c r="N249" s="32">
        <f>SUM(D249:M249)</f>
        <v>0</v>
      </c>
      <c r="O249" s="45">
        <f t="shared" si="14"/>
        <v>0</v>
      </c>
      <c r="P249" s="10"/>
    </row>
    <row r="250" spans="1:16">
      <c r="A250" s="12"/>
      <c r="B250" s="25">
        <v>361.1</v>
      </c>
      <c r="C250" s="20" t="s">
        <v>38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f>SUM(D250:M250)</f>
        <v>0</v>
      </c>
      <c r="O250" s="47">
        <f t="shared" si="14"/>
        <v>0</v>
      </c>
      <c r="P250" s="9"/>
    </row>
    <row r="251" spans="1:16">
      <c r="A251" s="12"/>
      <c r="B251" s="25">
        <v>361.2</v>
      </c>
      <c r="C251" s="20" t="s">
        <v>39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f t="shared" ref="N251:N262" si="18">SUM(D251:M251)</f>
        <v>0</v>
      </c>
      <c r="O251" s="47">
        <f t="shared" si="14"/>
        <v>0</v>
      </c>
      <c r="P251" s="9"/>
    </row>
    <row r="252" spans="1:16">
      <c r="A252" s="12"/>
      <c r="B252" s="25">
        <v>361.3</v>
      </c>
      <c r="C252" s="20" t="s">
        <v>59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f t="shared" si="18"/>
        <v>0</v>
      </c>
      <c r="O252" s="47">
        <f t="shared" si="14"/>
        <v>0</v>
      </c>
      <c r="P252" s="9"/>
    </row>
    <row r="253" spans="1:16">
      <c r="A253" s="12"/>
      <c r="B253" s="25">
        <v>361.4</v>
      </c>
      <c r="C253" s="20" t="s">
        <v>325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f t="shared" si="18"/>
        <v>0</v>
      </c>
      <c r="O253" s="47">
        <f t="shared" si="14"/>
        <v>0</v>
      </c>
      <c r="P253" s="9"/>
    </row>
    <row r="254" spans="1:16">
      <c r="A254" s="12"/>
      <c r="B254" s="25">
        <v>362</v>
      </c>
      <c r="C254" s="20" t="s">
        <v>102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f t="shared" si="18"/>
        <v>0</v>
      </c>
      <c r="O254" s="47">
        <f t="shared" si="14"/>
        <v>0</v>
      </c>
      <c r="P254" s="9"/>
    </row>
    <row r="255" spans="1:16">
      <c r="A255" s="12"/>
      <c r="B255" s="25">
        <v>364</v>
      </c>
      <c r="C255" s="20" t="s">
        <v>71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f t="shared" si="18"/>
        <v>0</v>
      </c>
      <c r="O255" s="47">
        <f t="shared" si="14"/>
        <v>0</v>
      </c>
      <c r="P255" s="9"/>
    </row>
    <row r="256" spans="1:16">
      <c r="A256" s="12"/>
      <c r="B256" s="25">
        <v>365</v>
      </c>
      <c r="C256" s="20" t="s">
        <v>326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f t="shared" si="18"/>
        <v>0</v>
      </c>
      <c r="O256" s="47">
        <f t="shared" si="14"/>
        <v>0</v>
      </c>
      <c r="P256" s="9"/>
    </row>
    <row r="257" spans="1:16">
      <c r="A257" s="12"/>
      <c r="B257" s="25">
        <v>366</v>
      </c>
      <c r="C257" s="20" t="s">
        <v>327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f t="shared" si="18"/>
        <v>0</v>
      </c>
      <c r="O257" s="47">
        <f t="shared" si="14"/>
        <v>0</v>
      </c>
      <c r="P257" s="9"/>
    </row>
    <row r="258" spans="1:16">
      <c r="A258" s="12"/>
      <c r="B258" s="25">
        <v>368</v>
      </c>
      <c r="C258" s="20" t="s">
        <v>40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f t="shared" si="18"/>
        <v>0</v>
      </c>
      <c r="O258" s="47">
        <f t="shared" si="14"/>
        <v>0</v>
      </c>
      <c r="P258" s="9"/>
    </row>
    <row r="259" spans="1:16">
      <c r="A259" s="12"/>
      <c r="B259" s="25">
        <v>369.3</v>
      </c>
      <c r="C259" s="20" t="s">
        <v>328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f t="shared" si="18"/>
        <v>0</v>
      </c>
      <c r="O259" s="47">
        <f t="shared" si="14"/>
        <v>0</v>
      </c>
      <c r="P259" s="9"/>
    </row>
    <row r="260" spans="1:16">
      <c r="A260" s="12"/>
      <c r="B260" s="25">
        <v>369.4</v>
      </c>
      <c r="C260" s="20" t="s">
        <v>329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f t="shared" si="18"/>
        <v>0</v>
      </c>
      <c r="O260" s="47">
        <f t="shared" si="14"/>
        <v>0</v>
      </c>
      <c r="P260" s="9"/>
    </row>
    <row r="261" spans="1:16">
      <c r="A261" s="12"/>
      <c r="B261" s="25">
        <v>369.7</v>
      </c>
      <c r="C261" s="20" t="s">
        <v>330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f t="shared" si="18"/>
        <v>0</v>
      </c>
      <c r="O261" s="47">
        <f t="shared" ref="O261:O283" si="19">(N261/O$285)</f>
        <v>0</v>
      </c>
      <c r="P261" s="9"/>
    </row>
    <row r="262" spans="1:16">
      <c r="A262" s="12"/>
      <c r="B262" s="25">
        <v>369.9</v>
      </c>
      <c r="C262" s="20" t="s">
        <v>41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f t="shared" si="18"/>
        <v>0</v>
      </c>
      <c r="O262" s="47">
        <f t="shared" si="19"/>
        <v>0</v>
      </c>
      <c r="P262" s="9"/>
    </row>
    <row r="263" spans="1:16" ht="15.75">
      <c r="A263" s="29" t="s">
        <v>331</v>
      </c>
      <c r="B263" s="30"/>
      <c r="C263" s="31"/>
      <c r="D263" s="32">
        <f t="shared" ref="D263:M263" si="20">SUM(D264:D282)</f>
        <v>0</v>
      </c>
      <c r="E263" s="32">
        <f t="shared" si="20"/>
        <v>0</v>
      </c>
      <c r="F263" s="32">
        <f t="shared" si="20"/>
        <v>0</v>
      </c>
      <c r="G263" s="32">
        <f t="shared" si="20"/>
        <v>0</v>
      </c>
      <c r="H263" s="32">
        <f t="shared" si="20"/>
        <v>0</v>
      </c>
      <c r="I263" s="32">
        <f t="shared" si="20"/>
        <v>0</v>
      </c>
      <c r="J263" s="32">
        <f t="shared" si="20"/>
        <v>0</v>
      </c>
      <c r="K263" s="32">
        <f t="shared" si="20"/>
        <v>0</v>
      </c>
      <c r="L263" s="32">
        <f t="shared" si="20"/>
        <v>0</v>
      </c>
      <c r="M263" s="32">
        <f t="shared" si="20"/>
        <v>0</v>
      </c>
      <c r="N263" s="32">
        <f>SUM(D263:M263)</f>
        <v>0</v>
      </c>
      <c r="O263" s="45">
        <f t="shared" si="19"/>
        <v>0</v>
      </c>
      <c r="P263" s="9"/>
    </row>
    <row r="264" spans="1:16">
      <c r="A264" s="12"/>
      <c r="B264" s="25">
        <v>381</v>
      </c>
      <c r="C264" s="20" t="s">
        <v>332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f>SUM(D264:M264)</f>
        <v>0</v>
      </c>
      <c r="O264" s="47">
        <f t="shared" si="19"/>
        <v>0</v>
      </c>
      <c r="P264" s="9"/>
    </row>
    <row r="265" spans="1:16">
      <c r="A265" s="12"/>
      <c r="B265" s="25">
        <v>382</v>
      </c>
      <c r="C265" s="20" t="s">
        <v>333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f>SUM(D265:M265)</f>
        <v>0</v>
      </c>
      <c r="O265" s="47">
        <f t="shared" si="19"/>
        <v>0</v>
      </c>
      <c r="P265" s="9"/>
    </row>
    <row r="266" spans="1:16">
      <c r="A266" s="12"/>
      <c r="B266" s="25">
        <v>383</v>
      </c>
      <c r="C266" s="20" t="s">
        <v>334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f t="shared" ref="N266:N282" si="21">SUM(D266:M266)</f>
        <v>0</v>
      </c>
      <c r="O266" s="47">
        <f t="shared" si="19"/>
        <v>0</v>
      </c>
      <c r="P266" s="9"/>
    </row>
    <row r="267" spans="1:16">
      <c r="A267" s="12"/>
      <c r="B267" s="25">
        <v>384</v>
      </c>
      <c r="C267" s="20" t="s">
        <v>335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f t="shared" si="21"/>
        <v>0</v>
      </c>
      <c r="O267" s="47">
        <f t="shared" si="19"/>
        <v>0</v>
      </c>
      <c r="P267" s="9"/>
    </row>
    <row r="268" spans="1:16">
      <c r="A268" s="12"/>
      <c r="B268" s="25">
        <v>385</v>
      </c>
      <c r="C268" s="20" t="s">
        <v>336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f t="shared" si="21"/>
        <v>0</v>
      </c>
      <c r="O268" s="47">
        <f t="shared" si="19"/>
        <v>0</v>
      </c>
      <c r="P268" s="9"/>
    </row>
    <row r="269" spans="1:16">
      <c r="A269" s="12"/>
      <c r="B269" s="25">
        <v>387.2</v>
      </c>
      <c r="C269" s="20" t="s">
        <v>337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f>SUM(D269:M269)</f>
        <v>0</v>
      </c>
      <c r="O269" s="47">
        <f t="shared" si="19"/>
        <v>0</v>
      </c>
      <c r="P269" s="9"/>
    </row>
    <row r="270" spans="1:16">
      <c r="A270" s="12"/>
      <c r="B270" s="25">
        <v>388.1</v>
      </c>
      <c r="C270" s="20" t="s">
        <v>338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f t="shared" si="21"/>
        <v>0</v>
      </c>
      <c r="O270" s="47">
        <f t="shared" si="19"/>
        <v>0</v>
      </c>
      <c r="P270" s="9"/>
    </row>
    <row r="271" spans="1:16">
      <c r="A271" s="12"/>
      <c r="B271" s="25">
        <v>388.2</v>
      </c>
      <c r="C271" s="20" t="s">
        <v>339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f t="shared" si="21"/>
        <v>0</v>
      </c>
      <c r="O271" s="47">
        <f t="shared" si="19"/>
        <v>0</v>
      </c>
      <c r="P271" s="9"/>
    </row>
    <row r="272" spans="1:16">
      <c r="A272" s="12"/>
      <c r="B272" s="25">
        <v>389.1</v>
      </c>
      <c r="C272" s="20" t="s">
        <v>340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f t="shared" si="21"/>
        <v>0</v>
      </c>
      <c r="O272" s="47">
        <f t="shared" si="19"/>
        <v>0</v>
      </c>
      <c r="P272" s="9"/>
    </row>
    <row r="273" spans="1:119">
      <c r="A273" s="12"/>
      <c r="B273" s="25">
        <v>389.2</v>
      </c>
      <c r="C273" s="20" t="s">
        <v>341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f t="shared" si="21"/>
        <v>0</v>
      </c>
      <c r="O273" s="47">
        <f t="shared" si="19"/>
        <v>0</v>
      </c>
      <c r="P273" s="9"/>
    </row>
    <row r="274" spans="1:119">
      <c r="A274" s="12"/>
      <c r="B274" s="25">
        <v>389.3</v>
      </c>
      <c r="C274" s="20" t="s">
        <v>342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f t="shared" si="21"/>
        <v>0</v>
      </c>
      <c r="O274" s="47">
        <f t="shared" si="19"/>
        <v>0</v>
      </c>
      <c r="P274" s="9"/>
    </row>
    <row r="275" spans="1:119">
      <c r="A275" s="12"/>
      <c r="B275" s="25">
        <v>389.4</v>
      </c>
      <c r="C275" s="20" t="s">
        <v>343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f t="shared" si="21"/>
        <v>0</v>
      </c>
      <c r="O275" s="47">
        <f t="shared" si="19"/>
        <v>0</v>
      </c>
      <c r="P275" s="9"/>
    </row>
    <row r="276" spans="1:119">
      <c r="A276" s="12"/>
      <c r="B276" s="25">
        <v>389.5</v>
      </c>
      <c r="C276" s="20" t="s">
        <v>344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f t="shared" si="21"/>
        <v>0</v>
      </c>
      <c r="O276" s="47">
        <f t="shared" si="19"/>
        <v>0</v>
      </c>
      <c r="P276" s="9"/>
    </row>
    <row r="277" spans="1:119">
      <c r="A277" s="12"/>
      <c r="B277" s="25">
        <v>389.6</v>
      </c>
      <c r="C277" s="20" t="s">
        <v>345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f t="shared" si="21"/>
        <v>0</v>
      </c>
      <c r="O277" s="47">
        <f t="shared" si="19"/>
        <v>0</v>
      </c>
      <c r="P277" s="9"/>
    </row>
    <row r="278" spans="1:119">
      <c r="A278" s="12"/>
      <c r="B278" s="25">
        <v>389.7</v>
      </c>
      <c r="C278" s="20" t="s">
        <v>346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f t="shared" si="21"/>
        <v>0</v>
      </c>
      <c r="O278" s="47">
        <f t="shared" si="19"/>
        <v>0</v>
      </c>
      <c r="P278" s="9"/>
    </row>
    <row r="279" spans="1:119">
      <c r="A279" s="12"/>
      <c r="B279" s="25">
        <v>389.8</v>
      </c>
      <c r="C279" s="20" t="s">
        <v>347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f t="shared" si="21"/>
        <v>0</v>
      </c>
      <c r="O279" s="47">
        <f t="shared" si="19"/>
        <v>0</v>
      </c>
      <c r="P279" s="9"/>
    </row>
    <row r="280" spans="1:119">
      <c r="A280" s="12"/>
      <c r="B280" s="25">
        <v>389.9</v>
      </c>
      <c r="C280" s="20" t="s">
        <v>348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f t="shared" si="21"/>
        <v>0</v>
      </c>
      <c r="O280" s="47">
        <f t="shared" si="19"/>
        <v>0</v>
      </c>
      <c r="P280" s="9"/>
    </row>
    <row r="281" spans="1:119">
      <c r="A281" s="48"/>
      <c r="B281" s="49">
        <v>392</v>
      </c>
      <c r="C281" s="50" t="s">
        <v>349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f>SUM(D281:M281)</f>
        <v>0</v>
      </c>
      <c r="O281" s="47">
        <f t="shared" si="19"/>
        <v>0</v>
      </c>
      <c r="P281" s="9"/>
    </row>
    <row r="282" spans="1:119" ht="15.75" thickBot="1">
      <c r="A282" s="48"/>
      <c r="B282" s="49">
        <v>393</v>
      </c>
      <c r="C282" s="50" t="s">
        <v>350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f t="shared" si="21"/>
        <v>0</v>
      </c>
      <c r="O282" s="47">
        <f t="shared" si="19"/>
        <v>0</v>
      </c>
      <c r="P282" s="9"/>
    </row>
    <row r="283" spans="1:119" ht="16.5" thickBot="1">
      <c r="A283" s="14" t="s">
        <v>35</v>
      </c>
      <c r="B283" s="23"/>
      <c r="C283" s="22"/>
      <c r="D283" s="15">
        <f t="shared" ref="D283:M283" si="22">SUM(D5,D23,D51,D136,D231,D249,D263)</f>
        <v>0</v>
      </c>
      <c r="E283" s="15">
        <f t="shared" si="22"/>
        <v>0</v>
      </c>
      <c r="F283" s="15">
        <f t="shared" si="22"/>
        <v>0</v>
      </c>
      <c r="G283" s="15">
        <f t="shared" si="22"/>
        <v>0</v>
      </c>
      <c r="H283" s="15">
        <f t="shared" si="22"/>
        <v>0</v>
      </c>
      <c r="I283" s="15">
        <f t="shared" si="22"/>
        <v>0</v>
      </c>
      <c r="J283" s="15">
        <f t="shared" si="22"/>
        <v>0</v>
      </c>
      <c r="K283" s="15">
        <f t="shared" si="22"/>
        <v>0</v>
      </c>
      <c r="L283" s="15">
        <f t="shared" si="22"/>
        <v>0</v>
      </c>
      <c r="M283" s="15">
        <f t="shared" si="22"/>
        <v>0</v>
      </c>
      <c r="N283" s="15">
        <f>SUM(D283:M283)</f>
        <v>0</v>
      </c>
      <c r="O283" s="38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6"/>
      <c r="B284" s="18"/>
      <c r="C284" s="1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9"/>
    </row>
    <row r="285" spans="1:119">
      <c r="A285" s="40"/>
      <c r="B285" s="41"/>
      <c r="C285" s="41"/>
      <c r="D285" s="42"/>
      <c r="E285" s="42"/>
      <c r="F285" s="42"/>
      <c r="G285" s="42"/>
      <c r="H285" s="42"/>
      <c r="I285" s="42"/>
      <c r="J285" s="42"/>
      <c r="K285" s="42"/>
      <c r="L285" s="121" t="s">
        <v>87</v>
      </c>
      <c r="M285" s="121"/>
      <c r="N285" s="121"/>
      <c r="O285" s="43">
        <v>741</v>
      </c>
    </row>
    <row r="286" spans="1:119">
      <c r="A286" s="122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100"/>
    </row>
    <row r="287" spans="1:119" ht="15.75" customHeight="1" thickBot="1">
      <c r="A287" s="123" t="s">
        <v>56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3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2025-04-25T20:28:58Z</cp:lastPrinted>
  <dcterms:created xsi:type="dcterms:W3CDTF">2000-08-31T21:26:31Z</dcterms:created>
  <dcterms:modified xsi:type="dcterms:W3CDTF">2025-04-25T20:29:02Z</dcterms:modified>
</cp:coreProperties>
</file>