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181EAEAAD31BAA0C5FA15ADE8A7CCE41066634B2" xr6:coauthVersionLast="47" xr6:coauthVersionMax="47" xr10:uidLastSave="{1E005735-B082-49F3-8CCD-F928347F2E02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'2007'!$A$1:$O$30</definedName>
    <definedName name="_xlnm.Print_Area" localSheetId="15">'2008'!$A$1:$O$30</definedName>
    <definedName name="_xlnm.Print_Area" localSheetId="14">'2009'!$A$1:$O$30</definedName>
    <definedName name="_xlnm.Print_Area" localSheetId="13">'2010'!$A$1:$O$30</definedName>
    <definedName name="_xlnm.Print_Area" localSheetId="12">'2011'!$A$1:$O$30</definedName>
    <definedName name="_xlnm.Print_Area" localSheetId="11">'2012'!$A$1:$O$30</definedName>
    <definedName name="_xlnm.Print_Area" localSheetId="10">'2013'!$A$1:$O$29</definedName>
    <definedName name="_xlnm.Print_Area" localSheetId="9">'2014'!$A$1:$O$29</definedName>
    <definedName name="_xlnm.Print_Area" localSheetId="8">'2015'!$A$1:$O$30</definedName>
    <definedName name="_xlnm.Print_Area" localSheetId="7">'2016'!$A$1:$O$29</definedName>
    <definedName name="_xlnm.Print_Area" localSheetId="6">'2017'!$A$1:$O$30</definedName>
    <definedName name="_xlnm.Print_Area" localSheetId="5">'2018'!$A$1:$O$29</definedName>
    <definedName name="_xlnm.Print_Area" localSheetId="4">'2019'!$A$1:$O$30</definedName>
    <definedName name="_xlnm.Print_Area" localSheetId="3">'2020'!$A$1:$O$29</definedName>
    <definedName name="_xlnm.Print_Area" localSheetId="2">'2021'!$A$1:$P$29</definedName>
    <definedName name="_xlnm.Print_Area" localSheetId="1">'2022'!$A$1:$P$29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23" i="49"/>
  <c r="P23" i="49" s="1"/>
  <c r="O20" i="49"/>
  <c r="P20" i="49" s="1"/>
  <c r="O18" i="49"/>
  <c r="P18" i="49" s="1"/>
  <c r="O12" i="49"/>
  <c r="P12" i="49" s="1"/>
  <c r="O5" i="49"/>
  <c r="P5" i="49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I25" i="48" s="1"/>
  <c r="H5" i="48"/>
  <c r="G5" i="48"/>
  <c r="F5" i="48"/>
  <c r="E5" i="48"/>
  <c r="D5" i="48"/>
  <c r="O25" i="49" l="1"/>
  <c r="P25" i="49" s="1"/>
  <c r="J25" i="48"/>
  <c r="K25" i="48"/>
  <c r="L25" i="48"/>
  <c r="M25" i="48"/>
  <c r="D25" i="48"/>
  <c r="E25" i="48"/>
  <c r="F25" i="48"/>
  <c r="G25" i="48"/>
  <c r="H25" i="48"/>
  <c r="N25" i="48"/>
  <c r="O16" i="48"/>
  <c r="P16" i="48" s="1"/>
  <c r="O23" i="48"/>
  <c r="P23" i="48" s="1"/>
  <c r="O20" i="48"/>
  <c r="P20" i="48" s="1"/>
  <c r="O18" i="48"/>
  <c r="P18" i="48" s="1"/>
  <c r="O5" i="48"/>
  <c r="P5" i="48" s="1"/>
  <c r="O12" i="48"/>
  <c r="P12" i="48" s="1"/>
  <c r="E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 s="1"/>
  <c r="O8" i="47"/>
  <c r="P8" i="47"/>
  <c r="O7" i="47"/>
  <c r="P7" i="47" s="1"/>
  <c r="O6" i="47"/>
  <c r="P6" i="47"/>
  <c r="N5" i="47"/>
  <c r="M5" i="47"/>
  <c r="M25" i="47" s="1"/>
  <c r="L5" i="47"/>
  <c r="L25" i="47" s="1"/>
  <c r="K5" i="47"/>
  <c r="K25" i="47" s="1"/>
  <c r="J5" i="47"/>
  <c r="I5" i="47"/>
  <c r="H5" i="47"/>
  <c r="G5" i="47"/>
  <c r="F5" i="47"/>
  <c r="E5" i="47"/>
  <c r="D5" i="47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H25" i="46" s="1"/>
  <c r="G16" i="46"/>
  <c r="F16" i="46"/>
  <c r="E16" i="46"/>
  <c r="D16" i="46"/>
  <c r="N15" i="46"/>
  <c r="O15" i="46" s="1"/>
  <c r="N14" i="46"/>
  <c r="O14" i="46"/>
  <c r="N13" i="46"/>
  <c r="O13" i="46"/>
  <c r="M12" i="46"/>
  <c r="M25" i="46" s="1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K25" i="46" s="1"/>
  <c r="J5" i="46"/>
  <c r="I5" i="46"/>
  <c r="H5" i="46"/>
  <c r="G5" i="46"/>
  <c r="G25" i="46" s="1"/>
  <c r="F5" i="46"/>
  <c r="E5" i="46"/>
  <c r="D5" i="46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N5" i="45" s="1"/>
  <c r="O5" i="45" s="1"/>
  <c r="E5" i="45"/>
  <c r="D5" i="45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M25" i="44" s="1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D25" i="44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N18" i="43" s="1"/>
  <c r="O18" i="43" s="1"/>
  <c r="E18" i="43"/>
  <c r="D18" i="43"/>
  <c r="N17" i="43"/>
  <c r="O17" i="43" s="1"/>
  <c r="M16" i="43"/>
  <c r="L16" i="43"/>
  <c r="L25" i="43" s="1"/>
  <c r="K16" i="43"/>
  <c r="J16" i="43"/>
  <c r="I16" i="43"/>
  <c r="H16" i="43"/>
  <c r="G16" i="43"/>
  <c r="F16" i="43"/>
  <c r="N16" i="43" s="1"/>
  <c r="O16" i="43" s="1"/>
  <c r="E16" i="43"/>
  <c r="D16" i="43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M21" i="42"/>
  <c r="M26" i="42" s="1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5" i="42" s="1"/>
  <c r="O5" i="42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J26" i="40" s="1"/>
  <c r="I5" i="40"/>
  <c r="H5" i="40"/>
  <c r="G5" i="40"/>
  <c r="F5" i="40"/>
  <c r="E5" i="40"/>
  <c r="D5" i="40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 s="1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N18" i="39"/>
  <c r="O18" i="39"/>
  <c r="E18" i="39"/>
  <c r="D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M12" i="39"/>
  <c r="L12" i="39"/>
  <c r="L25" i="39" s="1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L5" i="39"/>
  <c r="K5" i="39"/>
  <c r="J5" i="39"/>
  <c r="J25" i="39" s="1"/>
  <c r="I5" i="39"/>
  <c r="H5" i="39"/>
  <c r="G5" i="39"/>
  <c r="G25" i="39" s="1"/>
  <c r="F5" i="39"/>
  <c r="E5" i="39"/>
  <c r="D5" i="39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L26" i="38" s="1"/>
  <c r="K16" i="38"/>
  <c r="J16" i="38"/>
  <c r="I16" i="38"/>
  <c r="H16" i="38"/>
  <c r="G16" i="38"/>
  <c r="G26" i="38" s="1"/>
  <c r="F16" i="38"/>
  <c r="E16" i="38"/>
  <c r="D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/>
  <c r="N9" i="38"/>
  <c r="O9" i="38" s="1"/>
  <c r="N8" i="38"/>
  <c r="O8" i="38"/>
  <c r="N7" i="38"/>
  <c r="O7" i="38" s="1"/>
  <c r="N6" i="38"/>
  <c r="O6" i="38" s="1"/>
  <c r="M5" i="38"/>
  <c r="M26" i="38" s="1"/>
  <c r="L5" i="38"/>
  <c r="K5" i="38"/>
  <c r="J5" i="38"/>
  <c r="I5" i="38"/>
  <c r="H5" i="38"/>
  <c r="G5" i="38"/>
  <c r="F5" i="38"/>
  <c r="E5" i="38"/>
  <c r="D5" i="38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/>
  <c r="N13" i="37"/>
  <c r="O13" i="37" s="1"/>
  <c r="M12" i="37"/>
  <c r="L12" i="37"/>
  <c r="K12" i="37"/>
  <c r="J12" i="37"/>
  <c r="J25" i="37" s="1"/>
  <c r="I12" i="37"/>
  <c r="I25" i="37" s="1"/>
  <c r="H12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5" i="37" s="1"/>
  <c r="O5" i="37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/>
  <c r="M16" i="36"/>
  <c r="L16" i="36"/>
  <c r="K16" i="36"/>
  <c r="J16" i="36"/>
  <c r="I16" i="36"/>
  <c r="I26" i="36" s="1"/>
  <c r="H16" i="36"/>
  <c r="G16" i="36"/>
  <c r="F16" i="36"/>
  <c r="E16" i="36"/>
  <c r="D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K26" i="36" s="1"/>
  <c r="J5" i="36"/>
  <c r="I5" i="36"/>
  <c r="H5" i="36"/>
  <c r="G5" i="36"/>
  <c r="F5" i="36"/>
  <c r="E5" i="36"/>
  <c r="D5" i="36"/>
  <c r="N25" i="35"/>
  <c r="O25" i="35" s="1"/>
  <c r="M24" i="35"/>
  <c r="N24" i="35" s="1"/>
  <c r="O24" i="35" s="1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M21" i="35"/>
  <c r="L21" i="35"/>
  <c r="K21" i="35"/>
  <c r="J21" i="35"/>
  <c r="I21" i="35"/>
  <c r="H21" i="35"/>
  <c r="H26" i="35" s="1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/>
  <c r="M16" i="35"/>
  <c r="L16" i="35"/>
  <c r="N16" i="35" s="1"/>
  <c r="O16" i="35" s="1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F26" i="35" s="1"/>
  <c r="E5" i="35"/>
  <c r="D5" i="35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J18" i="34"/>
  <c r="I18" i="34"/>
  <c r="H18" i="34"/>
  <c r="G18" i="34"/>
  <c r="G26" i="34" s="1"/>
  <c r="F18" i="34"/>
  <c r="E18" i="34"/>
  <c r="D18" i="34"/>
  <c r="N18" i="34" s="1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/>
  <c r="M12" i="34"/>
  <c r="L12" i="34"/>
  <c r="K12" i="34"/>
  <c r="J12" i="34"/>
  <c r="J26" i="34" s="1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K5" i="34"/>
  <c r="J5" i="34"/>
  <c r="I5" i="34"/>
  <c r="H5" i="34"/>
  <c r="H26" i="34" s="1"/>
  <c r="G5" i="34"/>
  <c r="F5" i="34"/>
  <c r="E5" i="34"/>
  <c r="D5" i="34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H26" i="33" s="1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5" i="33"/>
  <c r="E26" i="33" s="1"/>
  <c r="F5" i="33"/>
  <c r="G5" i="33"/>
  <c r="H5" i="33"/>
  <c r="I5" i="33"/>
  <c r="J5" i="33"/>
  <c r="K5" i="33"/>
  <c r="K26" i="33"/>
  <c r="L5" i="33"/>
  <c r="M5" i="33"/>
  <c r="D20" i="33"/>
  <c r="D18" i="33"/>
  <c r="D16" i="33"/>
  <c r="D12" i="33"/>
  <c r="D5" i="33"/>
  <c r="N25" i="33"/>
  <c r="O25" i="33"/>
  <c r="N21" i="33"/>
  <c r="O21" i="33" s="1"/>
  <c r="N22" i="33"/>
  <c r="O22" i="33" s="1"/>
  <c r="N23" i="33"/>
  <c r="O23" i="33"/>
  <c r="N19" i="33"/>
  <c r="O19" i="33" s="1"/>
  <c r="N14" i="33"/>
  <c r="O14" i="33" s="1"/>
  <c r="N15" i="33"/>
  <c r="O15" i="33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N17" i="33"/>
  <c r="O17" i="33" s="1"/>
  <c r="N13" i="33"/>
  <c r="O13" i="33" s="1"/>
  <c r="I26" i="34" l="1"/>
  <c r="D26" i="36"/>
  <c r="F26" i="33"/>
  <c r="O18" i="47"/>
  <c r="P18" i="47" s="1"/>
  <c r="D26" i="38"/>
  <c r="M26" i="41"/>
  <c r="G25" i="43"/>
  <c r="N12" i="33"/>
  <c r="O12" i="33" s="1"/>
  <c r="N16" i="34"/>
  <c r="O16" i="34" s="1"/>
  <c r="J26" i="36"/>
  <c r="G25" i="37"/>
  <c r="E26" i="38"/>
  <c r="N26" i="38" s="1"/>
  <c r="O26" i="38" s="1"/>
  <c r="F25" i="39"/>
  <c r="J26" i="42"/>
  <c r="O23" i="47"/>
  <c r="P23" i="47" s="1"/>
  <c r="L25" i="46"/>
  <c r="N25" i="46" s="1"/>
  <c r="O25" i="46" s="1"/>
  <c r="N5" i="43"/>
  <c r="O5" i="43" s="1"/>
  <c r="F25" i="44"/>
  <c r="D26" i="45"/>
  <c r="N19" i="36"/>
  <c r="O19" i="36" s="1"/>
  <c r="H25" i="37"/>
  <c r="N12" i="38"/>
  <c r="O12" i="38" s="1"/>
  <c r="I25" i="43"/>
  <c r="N12" i="43"/>
  <c r="O12" i="43" s="1"/>
  <c r="G25" i="44"/>
  <c r="N24" i="45"/>
  <c r="O24" i="45" s="1"/>
  <c r="N5" i="33"/>
  <c r="O5" i="33" s="1"/>
  <c r="G26" i="41"/>
  <c r="I26" i="33"/>
  <c r="N18" i="40"/>
  <c r="O18" i="40" s="1"/>
  <c r="D25" i="43"/>
  <c r="M26" i="35"/>
  <c r="N16" i="38"/>
  <c r="O16" i="38" s="1"/>
  <c r="M26" i="36"/>
  <c r="H26" i="38"/>
  <c r="D25" i="39"/>
  <c r="N25" i="39" s="1"/>
  <c r="O25" i="39" s="1"/>
  <c r="N16" i="41"/>
  <c r="O16" i="41" s="1"/>
  <c r="N23" i="43"/>
  <c r="O23" i="43" s="1"/>
  <c r="J25" i="44"/>
  <c r="N18" i="44"/>
  <c r="O18" i="44" s="1"/>
  <c r="M26" i="34"/>
  <c r="G26" i="36"/>
  <c r="F26" i="38"/>
  <c r="E25" i="37"/>
  <c r="L26" i="41"/>
  <c r="N20" i="39"/>
  <c r="O20" i="39" s="1"/>
  <c r="H26" i="40"/>
  <c r="L26" i="42"/>
  <c r="K25" i="43"/>
  <c r="I25" i="44"/>
  <c r="G26" i="45"/>
  <c r="N12" i="45"/>
  <c r="O12" i="45" s="1"/>
  <c r="D25" i="46"/>
  <c r="D26" i="33"/>
  <c r="N24" i="36"/>
  <c r="O24" i="36" s="1"/>
  <c r="I26" i="38"/>
  <c r="K25" i="39"/>
  <c r="E26" i="41"/>
  <c r="N26" i="41" s="1"/>
  <c r="O26" i="41" s="1"/>
  <c r="N24" i="41"/>
  <c r="O24" i="41" s="1"/>
  <c r="M25" i="43"/>
  <c r="K25" i="44"/>
  <c r="I26" i="45"/>
  <c r="E25" i="46"/>
  <c r="D25" i="47"/>
  <c r="H25" i="47"/>
  <c r="N20" i="43"/>
  <c r="O20" i="43" s="1"/>
  <c r="N16" i="44"/>
  <c r="O16" i="44" s="1"/>
  <c r="I26" i="35"/>
  <c r="I26" i="41"/>
  <c r="H26" i="36"/>
  <c r="H26" i="42"/>
  <c r="N20" i="38"/>
  <c r="O20" i="38" s="1"/>
  <c r="N18" i="37"/>
  <c r="O18" i="37" s="1"/>
  <c r="G26" i="33"/>
  <c r="N12" i="34"/>
  <c r="O12" i="34" s="1"/>
  <c r="K25" i="37"/>
  <c r="M25" i="37"/>
  <c r="N5" i="40"/>
  <c r="O5" i="40" s="1"/>
  <c r="N12" i="40"/>
  <c r="O12" i="40" s="1"/>
  <c r="N20" i="40"/>
  <c r="O20" i="40" s="1"/>
  <c r="N19" i="42"/>
  <c r="O19" i="42" s="1"/>
  <c r="L25" i="44"/>
  <c r="N23" i="44"/>
  <c r="O23" i="44" s="1"/>
  <c r="J26" i="45"/>
  <c r="N18" i="45"/>
  <c r="O18" i="45" s="1"/>
  <c r="F25" i="46"/>
  <c r="N16" i="46"/>
  <c r="O16" i="46" s="1"/>
  <c r="F26" i="36"/>
  <c r="D25" i="37"/>
  <c r="K26" i="42"/>
  <c r="K26" i="41"/>
  <c r="G26" i="42"/>
  <c r="E25" i="43"/>
  <c r="I26" i="42"/>
  <c r="F25" i="37"/>
  <c r="N25" i="37" s="1"/>
  <c r="O25" i="37" s="1"/>
  <c r="L26" i="36"/>
  <c r="N18" i="33"/>
  <c r="O18" i="33" s="1"/>
  <c r="N5" i="34"/>
  <c r="O5" i="34" s="1"/>
  <c r="L25" i="37"/>
  <c r="K26" i="38"/>
  <c r="J26" i="38"/>
  <c r="N18" i="38"/>
  <c r="O18" i="38" s="1"/>
  <c r="K26" i="45"/>
  <c r="F25" i="47"/>
  <c r="N5" i="41"/>
  <c r="O5" i="41" s="1"/>
  <c r="K26" i="40"/>
  <c r="N12" i="41"/>
  <c r="O12" i="41" s="1"/>
  <c r="F26" i="42"/>
  <c r="L26" i="35"/>
  <c r="N16" i="39"/>
  <c r="O16" i="39" s="1"/>
  <c r="J25" i="43"/>
  <c r="N12" i="35"/>
  <c r="O12" i="35" s="1"/>
  <c r="N16" i="36"/>
  <c r="O16" i="36" s="1"/>
  <c r="N23" i="37"/>
  <c r="O23" i="37" s="1"/>
  <c r="N24" i="42"/>
  <c r="O24" i="42" s="1"/>
  <c r="L26" i="45"/>
  <c r="M26" i="45"/>
  <c r="N20" i="46"/>
  <c r="O20" i="46" s="1"/>
  <c r="O20" i="47"/>
  <c r="P20" i="47" s="1"/>
  <c r="N20" i="33"/>
  <c r="O20" i="33" s="1"/>
  <c r="M25" i="39"/>
  <c r="H26" i="41"/>
  <c r="K26" i="34"/>
  <c r="J26" i="35"/>
  <c r="N5" i="36"/>
  <c r="O5" i="36" s="1"/>
  <c r="N20" i="44"/>
  <c r="O20" i="44" s="1"/>
  <c r="E26" i="45"/>
  <c r="O12" i="47"/>
  <c r="P12" i="47" s="1"/>
  <c r="L26" i="34"/>
  <c r="K26" i="35"/>
  <c r="N25" i="47"/>
  <c r="E25" i="39"/>
  <c r="N21" i="35"/>
  <c r="O21" i="35" s="1"/>
  <c r="N5" i="39"/>
  <c r="O5" i="39" s="1"/>
  <c r="F26" i="40"/>
  <c r="N20" i="41"/>
  <c r="O20" i="41" s="1"/>
  <c r="M26" i="33"/>
  <c r="F26" i="34"/>
  <c r="N20" i="34"/>
  <c r="O20" i="34" s="1"/>
  <c r="D26" i="35"/>
  <c r="N26" i="35" s="1"/>
  <c r="O26" i="35" s="1"/>
  <c r="H25" i="39"/>
  <c r="G26" i="40"/>
  <c r="I26" i="40"/>
  <c r="D26" i="40"/>
  <c r="N17" i="42"/>
  <c r="O17" i="42" s="1"/>
  <c r="I25" i="46"/>
  <c r="J25" i="46"/>
  <c r="G25" i="47"/>
  <c r="J25" i="47"/>
  <c r="G26" i="35"/>
  <c r="N23" i="46"/>
  <c r="O23" i="46" s="1"/>
  <c r="M26" i="40"/>
  <c r="D26" i="42"/>
  <c r="L26" i="40"/>
  <c r="E26" i="42"/>
  <c r="N5" i="46"/>
  <c r="O5" i="46" s="1"/>
  <c r="J26" i="41"/>
  <c r="N18" i="46"/>
  <c r="O18" i="46" s="1"/>
  <c r="E26" i="40"/>
  <c r="N26" i="40" s="1"/>
  <c r="O26" i="40" s="1"/>
  <c r="E25" i="44"/>
  <c r="N5" i="44"/>
  <c r="O5" i="44" s="1"/>
  <c r="E26" i="34"/>
  <c r="L26" i="33"/>
  <c r="E26" i="35"/>
  <c r="I25" i="39"/>
  <c r="D26" i="41"/>
  <c r="I25" i="47"/>
  <c r="O25" i="48"/>
  <c r="P25" i="48" s="1"/>
  <c r="O25" i="47"/>
  <c r="P25" i="47" s="1"/>
  <c r="J26" i="33"/>
  <c r="N26" i="33" s="1"/>
  <c r="O26" i="33" s="1"/>
  <c r="N5" i="35"/>
  <c r="O5" i="35" s="1"/>
  <c r="N16" i="33"/>
  <c r="O16" i="33" s="1"/>
  <c r="N12" i="42"/>
  <c r="O12" i="42" s="1"/>
  <c r="E26" i="36"/>
  <c r="D26" i="34"/>
  <c r="N12" i="39"/>
  <c r="O12" i="39" s="1"/>
  <c r="H25" i="43"/>
  <c r="F26" i="41"/>
  <c r="O5" i="47"/>
  <c r="P5" i="47" s="1"/>
  <c r="N16" i="40"/>
  <c r="O16" i="40" s="1"/>
  <c r="N12" i="37"/>
  <c r="O12" i="37" s="1"/>
  <c r="F26" i="45"/>
  <c r="N12" i="46"/>
  <c r="O12" i="46" s="1"/>
  <c r="F25" i="43"/>
  <c r="H25" i="44"/>
  <c r="O16" i="47"/>
  <c r="P16" i="47" s="1"/>
  <c r="N5" i="38"/>
  <c r="O5" i="38" s="1"/>
  <c r="H26" i="45"/>
  <c r="N26" i="42" l="1"/>
  <c r="O26" i="42" s="1"/>
  <c r="N25" i="44"/>
  <c r="O25" i="44" s="1"/>
  <c r="N26" i="45"/>
  <c r="O26" i="45" s="1"/>
  <c r="N26" i="34"/>
  <c r="O26" i="34" s="1"/>
  <c r="N25" i="43"/>
  <c r="O25" i="43" s="1"/>
  <c r="N26" i="36"/>
  <c r="O26" i="36" s="1"/>
</calcChain>
</file>

<file path=xl/sharedStrings.xml><?xml version="1.0" encoding="utf-8"?>
<sst xmlns="http://schemas.openxmlformats.org/spreadsheetml/2006/main" count="709" uniqueCount="87">
  <si>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</si>
  <si>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</si>
  <si>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</si>
  <si>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</si>
  <si>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</si>
  <si>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</si>
  <si>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</si>
  <si>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</si>
  <si>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</si>
  <si>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</si>
  <si>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</si>
  <si>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</si>
  <si>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</si>
  <si>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</si>
  <si>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</si>
  <si>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</si>
  <si>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</si>
  <si>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</si>
  <si>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</si>
  <si>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</si>
  <si>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</si>
  <si>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</si>
  <si>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</si>
  <si>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</si>
  <si>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</si>
  <si>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</si>
  <si>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</si>
  <si>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</si>
  <si>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</si>
  <si>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</si>
  <si>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</si>
  <si>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</si>
  <si>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</si>
  <si>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</si>
  <si>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</si>
  <si>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</si>
  <si>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</si>
  <si>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</si>
  <si>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</si>
  <si>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</si>
  <si>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Seminole Expenditures Reported by Account Code and Fund Type</t>
  </si>
  <si>
    <t>Local Fiscal Year Ended September 30, 2010</t>
  </si>
  <si>
    <t>Special Events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</si>
  <si>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</si>
  <si>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</si>
  <si>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</si>
  <si>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Conservation and Resource Management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</si>
  <si>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</si>
  <si>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</si>
  <si>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</si>
  <si>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</si>
  <si>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</si>
  <si>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</si>
  <si>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</si>
  <si>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</si>
  <si>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</si>
  <si>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Road / Street Facilities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</si>
  <si>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</si>
  <si>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</si>
  <si>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</si>
  <si>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</si>
  <si>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</si>
  <si>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Parks / Recreation</t>
  </si>
  <si>
    <t>2015 Municipal Population:</t>
  </si>
  <si>
    <t>Local Fiscal Year Ended September 30, 2007</t>
  </si>
  <si>
    <t>2007 Municipal Population:</t>
  </si>
  <si>
    <t>Local Fiscal Year Ended September 30, 2017</t>
  </si>
  <si>
    <t>Other Public Safety</t>
  </si>
  <si>
    <t>2017 Municipal Population:</t>
  </si>
  <si>
    <t>Local Fiscal Year Ended September 30, 2016</t>
  </si>
  <si>
    <t>2016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</si>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</sst>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4" fontId="4" fillId="0" borderId="0" xfId="0" applyNumberFormat="1" applyFont="1" applyProtection="1"/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849D-BA1D-4FD1-A81D-FB672488625A}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105" customWidth="1"/>
    <col min="2" max="2" width="6.77734375" style="105" customWidth="1"/>
    <col min="3" max="3" width="55.77734375" style="105" customWidth="1"/>
    <col min="4" max="5" width="16.77734375" style="133" customWidth="1"/>
    <col min="6" max="7" width="15.77734375" style="133" customWidth="1"/>
    <col min="8" max="8" width="13.77734375" style="133" customWidth="1"/>
    <col min="9" max="10" width="15.77734375" style="133" customWidth="1"/>
    <col min="11" max="14" width="13.77734375" style="133" customWidth="1"/>
    <col min="15" max="15" width="16.77734375" style="133" customWidth="1"/>
    <col min="16" max="16" width="13.77734375" style="105" customWidth="1"/>
    <col min="17" max="18" width="9.77734375" style="105"/>
  </cols>
  <sheetData>
    <row r="1" spans="1:134" ht="27.75">
      <c r="A1" s="141" t="s">
        <v>40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3"/>
      <c r="Q1" s="91"/>
      <c r="R1"/>
    </row>
    <row r="2" spans="1:134" ht="24" thickBot="1">
      <c r="A2" s="144" t="s">
        <v>85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6"/>
      <c r="Q2" s="91"/>
      <c r="R2"/>
    </row>
    <row r="3" spans="1:134" ht="18" customHeight="1">
      <c r="A3" s="147" t="s">
        <v>12</v>
      </c>
      <c r="B3" s="148"/>
      <c r="C3" s="149"/>
      <c r="D3" s="153" t="s">
        <v>6</v>
      </c>
      <c r="E3" s="154"/>
      <c r="F3" s="154"/>
      <c r="G3" s="154"/>
      <c r="H3" s="155"/>
      <c r="I3" s="153" t="s">
        <v>7</v>
      </c>
      <c r="J3" s="155"/>
      <c r="K3" s="153" t="s">
        <v>9</v>
      </c>
      <c r="L3" s="154"/>
      <c r="M3" s="155"/>
      <c r="N3" s="92"/>
      <c r="O3" s="93"/>
      <c r="P3" s="156" t="s">
        <v>78</v>
      </c>
      <c r="Q3" s="94"/>
      <c r="R3"/>
    </row>
    <row r="4" spans="1:134" ht="32.25" customHeight="1" thickBot="1">
      <c r="A4" s="150"/>
      <c r="B4" s="151"/>
      <c r="C4" s="152"/>
      <c r="D4" s="95" t="s">
        <v>0</v>
      </c>
      <c r="E4" s="95" t="s">
        <v>13</v>
      </c>
      <c r="F4" s="95" t="s">
        <v>14</v>
      </c>
      <c r="G4" s="95" t="s">
        <v>15</v>
      </c>
      <c r="H4" s="95" t="s">
        <v>1</v>
      </c>
      <c r="I4" s="95" t="s">
        <v>2</v>
      </c>
      <c r="J4" s="96" t="s">
        <v>16</v>
      </c>
      <c r="K4" s="96" t="s">
        <v>3</v>
      </c>
      <c r="L4" s="96" t="s">
        <v>4</v>
      </c>
      <c r="M4" s="96" t="s">
        <v>79</v>
      </c>
      <c r="N4" s="96" t="s">
        <v>5</v>
      </c>
      <c r="O4" s="96" t="s">
        <v>80</v>
      </c>
      <c r="P4" s="157"/>
      <c r="Q4" s="97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</row>
    <row r="5" spans="1:134" ht="15.75">
      <c r="A5" s="99" t="s">
        <v>18</v>
      </c>
      <c r="B5" s="100"/>
      <c r="C5" s="100"/>
      <c r="D5" s="101">
        <f>SUM(D6:D11)</f>
        <v>1673312</v>
      </c>
      <c r="E5" s="101">
        <f>SUM(E6:E11)</f>
        <v>7129</v>
      </c>
      <c r="F5" s="101">
        <f>SUM(F6:F11)</f>
        <v>0</v>
      </c>
      <c r="G5" s="101">
        <f>SUM(G6:G11)</f>
        <v>70453</v>
      </c>
      <c r="H5" s="101">
        <f>SUM(H6:H11)</f>
        <v>0</v>
      </c>
      <c r="I5" s="101">
        <f>SUM(I6:I11)</f>
        <v>0</v>
      </c>
      <c r="J5" s="101">
        <f>SUM(J6:J11)</f>
        <v>0</v>
      </c>
      <c r="K5" s="101">
        <f>SUM(K6:K11)</f>
        <v>3672140</v>
      </c>
      <c r="L5" s="101">
        <f>SUM(L6:L11)</f>
        <v>0</v>
      </c>
      <c r="M5" s="101">
        <f>SUM(M6:M11)</f>
        <v>0</v>
      </c>
      <c r="N5" s="101">
        <f>SUM(N6:N11)</f>
        <v>0</v>
      </c>
      <c r="O5" s="102">
        <f>SUM(D5:N5)</f>
        <v>5423034</v>
      </c>
      <c r="P5" s="103">
        <f>(O5/P$27)</f>
        <v>279.13495985176036</v>
      </c>
      <c r="Q5" s="104"/>
    </row>
    <row r="6" spans="1:134">
      <c r="A6" s="106"/>
      <c r="B6" s="107">
        <v>511</v>
      </c>
      <c r="C6" s="108" t="s">
        <v>19</v>
      </c>
      <c r="D6" s="109">
        <v>393795</v>
      </c>
      <c r="E6" s="109">
        <v>0</v>
      </c>
      <c r="F6" s="109">
        <v>0</v>
      </c>
      <c r="G6" s="109">
        <v>38908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f>SUM(D6:N6)</f>
        <v>432703</v>
      </c>
      <c r="P6" s="110">
        <f>(O6/P$27)</f>
        <v>22.272133003911879</v>
      </c>
      <c r="Q6" s="111"/>
    </row>
    <row r="7" spans="1:134">
      <c r="A7" s="106"/>
      <c r="B7" s="107">
        <v>512</v>
      </c>
      <c r="C7" s="108" t="s">
        <v>20</v>
      </c>
      <c r="D7" s="109">
        <v>288949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f t="shared" ref="O7:O11" si="0">SUM(D7:N7)</f>
        <v>288949</v>
      </c>
      <c r="P7" s="110">
        <f>(O7/P$27)</f>
        <v>14.872812435659872</v>
      </c>
      <c r="Q7" s="111"/>
    </row>
    <row r="8" spans="1:134">
      <c r="A8" s="106"/>
      <c r="B8" s="107">
        <v>513</v>
      </c>
      <c r="C8" s="108" t="s">
        <v>21</v>
      </c>
      <c r="D8" s="109">
        <v>663865</v>
      </c>
      <c r="E8" s="109">
        <v>80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330315</v>
      </c>
      <c r="L8" s="109">
        <v>0</v>
      </c>
      <c r="M8" s="109">
        <v>0</v>
      </c>
      <c r="N8" s="109">
        <v>0</v>
      </c>
      <c r="O8" s="109">
        <f t="shared" si="0"/>
        <v>994260</v>
      </c>
      <c r="P8" s="110">
        <f>(O8/P$27)</f>
        <v>51.176652254478071</v>
      </c>
      <c r="Q8" s="111"/>
    </row>
    <row r="9" spans="1:134">
      <c r="A9" s="106"/>
      <c r="B9" s="107">
        <v>514</v>
      </c>
      <c r="C9" s="108" t="s">
        <v>22</v>
      </c>
      <c r="D9" s="109">
        <v>33000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f t="shared" si="0"/>
        <v>33000</v>
      </c>
      <c r="P9" s="110">
        <f>(O9/P$27)</f>
        <v>1.69857936998147</v>
      </c>
      <c r="Q9" s="111"/>
    </row>
    <row r="10" spans="1:134">
      <c r="A10" s="106"/>
      <c r="B10" s="107">
        <v>518</v>
      </c>
      <c r="C10" s="108" t="s">
        <v>23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3341825</v>
      </c>
      <c r="L10" s="109">
        <v>0</v>
      </c>
      <c r="M10" s="109">
        <v>0</v>
      </c>
      <c r="N10" s="109">
        <v>0</v>
      </c>
      <c r="O10" s="109">
        <f t="shared" si="0"/>
        <v>3341825</v>
      </c>
      <c r="P10" s="110">
        <f>(O10/P$27)</f>
        <v>172.01075766934321</v>
      </c>
      <c r="Q10" s="111"/>
    </row>
    <row r="11" spans="1:134">
      <c r="A11" s="106"/>
      <c r="B11" s="107">
        <v>519</v>
      </c>
      <c r="C11" s="108" t="s">
        <v>24</v>
      </c>
      <c r="D11" s="109">
        <v>293703</v>
      </c>
      <c r="E11" s="109">
        <v>7049</v>
      </c>
      <c r="F11" s="109">
        <v>0</v>
      </c>
      <c r="G11" s="109">
        <v>31545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f t="shared" si="0"/>
        <v>332297</v>
      </c>
      <c r="P11" s="110">
        <f>(O11/P$27)</f>
        <v>17.104025118385835</v>
      </c>
      <c r="Q11" s="111"/>
    </row>
    <row r="12" spans="1:134" ht="15.75">
      <c r="A12" s="112" t="s">
        <v>25</v>
      </c>
      <c r="B12" s="113"/>
      <c r="C12" s="114"/>
      <c r="D12" s="115">
        <f>SUM(D13:D15)</f>
        <v>15075529</v>
      </c>
      <c r="E12" s="115">
        <f>SUM(E13:E15)</f>
        <v>0</v>
      </c>
      <c r="F12" s="115">
        <f>SUM(F13:F15)</f>
        <v>0</v>
      </c>
      <c r="G12" s="115">
        <f>SUM(G13:G15)</f>
        <v>786334</v>
      </c>
      <c r="H12" s="115">
        <f>SUM(H13:H15)</f>
        <v>0</v>
      </c>
      <c r="I12" s="115">
        <f>SUM(I13:I15)</f>
        <v>0</v>
      </c>
      <c r="J12" s="115">
        <f>SUM(J13:J15)</f>
        <v>0</v>
      </c>
      <c r="K12" s="115">
        <f>SUM(K13:K15)</f>
        <v>0</v>
      </c>
      <c r="L12" s="115">
        <f>SUM(L13:L15)</f>
        <v>0</v>
      </c>
      <c r="M12" s="115">
        <f>SUM(M13:M15)</f>
        <v>0</v>
      </c>
      <c r="N12" s="115">
        <f>SUM(N13:N15)</f>
        <v>0</v>
      </c>
      <c r="O12" s="116">
        <f>SUM(D12:N12)</f>
        <v>15861863</v>
      </c>
      <c r="P12" s="117">
        <f>(O12/P$27)</f>
        <v>816.44343215976937</v>
      </c>
      <c r="Q12" s="118"/>
    </row>
    <row r="13" spans="1:134">
      <c r="A13" s="106"/>
      <c r="B13" s="107">
        <v>521</v>
      </c>
      <c r="C13" s="108" t="s">
        <v>26</v>
      </c>
      <c r="D13" s="109">
        <v>2046429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f>SUM(D13:N13)</f>
        <v>2046429</v>
      </c>
      <c r="P13" s="110">
        <f>(O13/P$27)</f>
        <v>105.33400247066091</v>
      </c>
      <c r="Q13" s="111"/>
    </row>
    <row r="14" spans="1:134">
      <c r="A14" s="106"/>
      <c r="B14" s="107">
        <v>522</v>
      </c>
      <c r="C14" s="108" t="s">
        <v>27</v>
      </c>
      <c r="D14" s="109">
        <v>12299008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f t="shared" ref="O14:O15" si="1">SUM(D14:N14)</f>
        <v>12299008</v>
      </c>
      <c r="P14" s="110">
        <f>(O14/P$27)</f>
        <v>633.05579575869876</v>
      </c>
      <c r="Q14" s="111"/>
    </row>
    <row r="15" spans="1:134">
      <c r="A15" s="106"/>
      <c r="B15" s="107">
        <v>524</v>
      </c>
      <c r="C15" s="108" t="s">
        <v>28</v>
      </c>
      <c r="D15" s="109">
        <v>730092</v>
      </c>
      <c r="E15" s="109">
        <v>0</v>
      </c>
      <c r="F15" s="109">
        <v>0</v>
      </c>
      <c r="G15" s="109">
        <v>786334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f t="shared" si="1"/>
        <v>1516426</v>
      </c>
      <c r="P15" s="110">
        <f>(O15/P$27)</f>
        <v>78.053633930409717</v>
      </c>
      <c r="Q15" s="111"/>
    </row>
    <row r="16" spans="1:134" ht="15.75">
      <c r="A16" s="112" t="s">
        <v>29</v>
      </c>
      <c r="B16" s="113"/>
      <c r="C16" s="114"/>
      <c r="D16" s="115">
        <f>SUM(D17:D17)</f>
        <v>1048889</v>
      </c>
      <c r="E16" s="115">
        <f>SUM(E17:E17)</f>
        <v>116669</v>
      </c>
      <c r="F16" s="115">
        <f>SUM(F17:F17)</f>
        <v>0</v>
      </c>
      <c r="G16" s="115">
        <f>SUM(G17:G17)</f>
        <v>524711</v>
      </c>
      <c r="H16" s="115">
        <f>SUM(H17:H17)</f>
        <v>0</v>
      </c>
      <c r="I16" s="115">
        <f>SUM(I17:I17)</f>
        <v>0</v>
      </c>
      <c r="J16" s="115">
        <f>SUM(J17:J17)</f>
        <v>0</v>
      </c>
      <c r="K16" s="115">
        <f>SUM(K17:K17)</f>
        <v>0</v>
      </c>
      <c r="L16" s="115">
        <f>SUM(L17:L17)</f>
        <v>0</v>
      </c>
      <c r="M16" s="115">
        <f>SUM(M17:M17)</f>
        <v>0</v>
      </c>
      <c r="N16" s="115">
        <f>SUM(N17:N17)</f>
        <v>0</v>
      </c>
      <c r="O16" s="116">
        <f>SUM(D16:N16)</f>
        <v>1690269</v>
      </c>
      <c r="P16" s="117">
        <f>(O16/P$27)</f>
        <v>87.001698579369986</v>
      </c>
      <c r="Q16" s="118"/>
    </row>
    <row r="17" spans="1:120">
      <c r="A17" s="106"/>
      <c r="B17" s="107">
        <v>539</v>
      </c>
      <c r="C17" s="108" t="s">
        <v>30</v>
      </c>
      <c r="D17" s="109">
        <v>1048889</v>
      </c>
      <c r="E17" s="109">
        <v>116669</v>
      </c>
      <c r="F17" s="109">
        <v>0</v>
      </c>
      <c r="G17" s="109">
        <v>524711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f t="shared" ref="O17:O22" si="2">SUM(D17:N17)</f>
        <v>1690269</v>
      </c>
      <c r="P17" s="110">
        <f>(O17/P$27)</f>
        <v>87.001698579369986</v>
      </c>
      <c r="Q17" s="111"/>
    </row>
    <row r="18" spans="1:120" ht="15.75">
      <c r="A18" s="112" t="s">
        <v>31</v>
      </c>
      <c r="B18" s="113"/>
      <c r="C18" s="114"/>
      <c r="D18" s="115">
        <f>SUM(D19:D19)</f>
        <v>840569</v>
      </c>
      <c r="E18" s="115">
        <f>SUM(E19:E19)</f>
        <v>490310</v>
      </c>
      <c r="F18" s="115">
        <f>SUM(F19:F19)</f>
        <v>0</v>
      </c>
      <c r="G18" s="115">
        <f>SUM(G19:G19)</f>
        <v>344116</v>
      </c>
      <c r="H18" s="115">
        <f>SUM(H19:H19)</f>
        <v>0</v>
      </c>
      <c r="I18" s="115">
        <f>SUM(I19:I19)</f>
        <v>0</v>
      </c>
      <c r="J18" s="115">
        <f>SUM(J19:J19)</f>
        <v>0</v>
      </c>
      <c r="K18" s="115">
        <f>SUM(K19:K19)</f>
        <v>0</v>
      </c>
      <c r="L18" s="115">
        <f>SUM(L19:L19)</f>
        <v>0</v>
      </c>
      <c r="M18" s="115">
        <f>SUM(M19:M19)</f>
        <v>0</v>
      </c>
      <c r="N18" s="115">
        <f>SUM(N19:N19)</f>
        <v>0</v>
      </c>
      <c r="O18" s="115">
        <f t="shared" si="2"/>
        <v>1674995</v>
      </c>
      <c r="P18" s="117">
        <f>(O18/P$27)</f>
        <v>86.215513691579162</v>
      </c>
      <c r="Q18" s="118"/>
    </row>
    <row r="19" spans="1:120">
      <c r="A19" s="106"/>
      <c r="B19" s="107">
        <v>541</v>
      </c>
      <c r="C19" s="108" t="s">
        <v>32</v>
      </c>
      <c r="D19" s="109">
        <v>840569</v>
      </c>
      <c r="E19" s="109">
        <v>490310</v>
      </c>
      <c r="F19" s="109">
        <v>0</v>
      </c>
      <c r="G19" s="109">
        <v>344116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f t="shared" si="2"/>
        <v>1674995</v>
      </c>
      <c r="P19" s="110">
        <f>(O19/P$27)</f>
        <v>86.215513691579162</v>
      </c>
      <c r="Q19" s="111"/>
    </row>
    <row r="20" spans="1:120" ht="15.75">
      <c r="A20" s="112" t="s">
        <v>33</v>
      </c>
      <c r="B20" s="113"/>
      <c r="C20" s="114"/>
      <c r="D20" s="115">
        <f>SUM(D21:D22)</f>
        <v>2561570</v>
      </c>
      <c r="E20" s="115">
        <f>SUM(E21:E22)</f>
        <v>195843</v>
      </c>
      <c r="F20" s="115">
        <f>SUM(F21:F22)</f>
        <v>0</v>
      </c>
      <c r="G20" s="115">
        <f>SUM(G21:G22)</f>
        <v>169211</v>
      </c>
      <c r="H20" s="115">
        <f>SUM(H21:H22)</f>
        <v>0</v>
      </c>
      <c r="I20" s="115">
        <f>SUM(I21:I22)</f>
        <v>0</v>
      </c>
      <c r="J20" s="115">
        <f>SUM(J21:J22)</f>
        <v>0</v>
      </c>
      <c r="K20" s="115">
        <f>SUM(K21:K22)</f>
        <v>0</v>
      </c>
      <c r="L20" s="115">
        <f>SUM(L21:L22)</f>
        <v>0</v>
      </c>
      <c r="M20" s="115">
        <f>SUM(M21:M22)</f>
        <v>0</v>
      </c>
      <c r="N20" s="115">
        <f>SUM(N21:N22)</f>
        <v>0</v>
      </c>
      <c r="O20" s="115">
        <f>SUM(D20:N20)</f>
        <v>2926624</v>
      </c>
      <c r="P20" s="117">
        <f>(O20/P$27)</f>
        <v>150.63948939674697</v>
      </c>
      <c r="Q20" s="111"/>
    </row>
    <row r="21" spans="1:120">
      <c r="A21" s="106"/>
      <c r="B21" s="107">
        <v>571</v>
      </c>
      <c r="C21" s="108" t="s">
        <v>34</v>
      </c>
      <c r="D21" s="109">
        <v>1104107</v>
      </c>
      <c r="E21" s="109">
        <v>0</v>
      </c>
      <c r="F21" s="109">
        <v>0</v>
      </c>
      <c r="G21" s="109">
        <v>6627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f t="shared" si="2"/>
        <v>1110734</v>
      </c>
      <c r="P21" s="110">
        <f>(O21/P$27)</f>
        <v>57.17181387687873</v>
      </c>
      <c r="Q21" s="111"/>
    </row>
    <row r="22" spans="1:120">
      <c r="A22" s="106"/>
      <c r="B22" s="107">
        <v>575</v>
      </c>
      <c r="C22" s="108" t="s">
        <v>36</v>
      </c>
      <c r="D22" s="109">
        <v>1457463</v>
      </c>
      <c r="E22" s="109">
        <v>195843</v>
      </c>
      <c r="F22" s="109">
        <v>0</v>
      </c>
      <c r="G22" s="109">
        <v>162584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f t="shared" si="2"/>
        <v>1815890</v>
      </c>
      <c r="P22" s="110">
        <f>(O22/P$27)</f>
        <v>93.467675519868237</v>
      </c>
      <c r="Q22" s="111"/>
    </row>
    <row r="23" spans="1:120" ht="15.75">
      <c r="A23" s="112" t="s">
        <v>38</v>
      </c>
      <c r="B23" s="113"/>
      <c r="C23" s="114"/>
      <c r="D23" s="115">
        <f>SUM(D24:D24)</f>
        <v>2098050</v>
      </c>
      <c r="E23" s="115">
        <f>SUM(E24:E24)</f>
        <v>1241057</v>
      </c>
      <c r="F23" s="115">
        <f>SUM(F24:F24)</f>
        <v>0</v>
      </c>
      <c r="G23" s="115">
        <f>SUM(G24:G24)</f>
        <v>0</v>
      </c>
      <c r="H23" s="115">
        <f>SUM(H24:H24)</f>
        <v>0</v>
      </c>
      <c r="I23" s="115">
        <f>SUM(I24:I24)</f>
        <v>0</v>
      </c>
      <c r="J23" s="115">
        <f>SUM(J24:J24)</f>
        <v>0</v>
      </c>
      <c r="K23" s="115">
        <f>SUM(K24:K24)</f>
        <v>0</v>
      </c>
      <c r="L23" s="115">
        <f>SUM(L24:L24)</f>
        <v>0</v>
      </c>
      <c r="M23" s="115">
        <f>SUM(M24:M24)</f>
        <v>0</v>
      </c>
      <c r="N23" s="115">
        <f>SUM(N24:N24)</f>
        <v>0</v>
      </c>
      <c r="O23" s="115">
        <f>SUM(D23:N23)</f>
        <v>3339107</v>
      </c>
      <c r="P23" s="117">
        <f>(O23/P$27)</f>
        <v>171.87085649577929</v>
      </c>
      <c r="Q23" s="111"/>
    </row>
    <row r="24" spans="1:120" ht="15.75" thickBot="1">
      <c r="A24" s="106"/>
      <c r="B24" s="107">
        <v>581</v>
      </c>
      <c r="C24" s="108" t="s">
        <v>81</v>
      </c>
      <c r="D24" s="109">
        <v>2098050</v>
      </c>
      <c r="E24" s="109">
        <v>1241057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f>SUM(D24:N24)</f>
        <v>3339107</v>
      </c>
      <c r="P24" s="110">
        <f>(O24/P$27)</f>
        <v>171.87085649577929</v>
      </c>
      <c r="Q24" s="111"/>
    </row>
    <row r="25" spans="1:120" ht="16.5" thickBot="1">
      <c r="A25" s="119" t="s">
        <v>10</v>
      </c>
      <c r="B25" s="120"/>
      <c r="C25" s="121"/>
      <c r="D25" s="122">
        <f>SUM(D5,D12,D16,D18,D20,D23)</f>
        <v>23297919</v>
      </c>
      <c r="E25" s="122">
        <f t="shared" ref="E25:N25" si="3">SUM(E5,E12,E16,E18,E20,E23)</f>
        <v>2051008</v>
      </c>
      <c r="F25" s="122">
        <f t="shared" si="3"/>
        <v>0</v>
      </c>
      <c r="G25" s="122">
        <f t="shared" si="3"/>
        <v>1894825</v>
      </c>
      <c r="H25" s="122">
        <f t="shared" si="3"/>
        <v>0</v>
      </c>
      <c r="I25" s="122">
        <f t="shared" si="3"/>
        <v>0</v>
      </c>
      <c r="J25" s="122">
        <f t="shared" si="3"/>
        <v>0</v>
      </c>
      <c r="K25" s="122">
        <f t="shared" si="3"/>
        <v>3672140</v>
      </c>
      <c r="L25" s="122">
        <f t="shared" si="3"/>
        <v>0</v>
      </c>
      <c r="M25" s="122">
        <f t="shared" si="3"/>
        <v>0</v>
      </c>
      <c r="N25" s="122">
        <f t="shared" si="3"/>
        <v>0</v>
      </c>
      <c r="O25" s="122">
        <f>SUM(D25:N25)</f>
        <v>30915892</v>
      </c>
      <c r="P25" s="123">
        <f>(O25/P$27)</f>
        <v>1591.3059501750051</v>
      </c>
      <c r="Q25" s="104"/>
      <c r="R25" s="12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</row>
    <row r="26" spans="1:120">
      <c r="A26" s="125"/>
      <c r="B26" s="126"/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8"/>
    </row>
    <row r="27" spans="1:120">
      <c r="A27" s="129"/>
      <c r="B27" s="130"/>
      <c r="C27" s="130"/>
      <c r="D27" s="131"/>
      <c r="E27" s="131"/>
      <c r="F27" s="131"/>
      <c r="G27" s="131"/>
      <c r="H27" s="131"/>
      <c r="I27" s="131"/>
      <c r="J27" s="131"/>
      <c r="K27" s="131"/>
      <c r="L27" s="131"/>
      <c r="M27" s="134" t="s">
        <v>86</v>
      </c>
      <c r="N27" s="134"/>
      <c r="O27" s="134"/>
      <c r="P27" s="132">
        <v>19428</v>
      </c>
    </row>
    <row r="28" spans="1:120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7"/>
    </row>
    <row r="29" spans="1:120" ht="15.75" customHeight="1" thickBot="1">
      <c r="A29" s="138" t="s">
        <v>44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1" customWidth="1"/>
    <col min="2" max="2" width="6.77734375" style="61" customWidth="1"/>
    <col min="3" max="3" width="55.77734375" style="6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3" width="13.77734375" style="90" customWidth="1"/>
    <col min="14" max="14" width="16.77734375" style="90" customWidth="1"/>
    <col min="15" max="15" width="13.77734375" style="61" customWidth="1"/>
    <col min="16" max="16" width="9.77734375" style="61" customWidth="1"/>
    <col min="17" max="17" width="9.77734375" style="61"/>
    <col min="18" max="16384" width="9.77734375" style="47"/>
  </cols>
  <sheetData>
    <row r="1" spans="1:133" ht="27.75">
      <c r="A1" s="179" t="s">
        <v>40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1"/>
      <c r="P1" s="46"/>
      <c r="Q1" s="47"/>
    </row>
    <row r="2" spans="1:133" ht="24" thickBot="1">
      <c r="A2" s="182" t="s">
        <v>54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4"/>
      <c r="P2" s="46"/>
      <c r="Q2" s="47"/>
    </row>
    <row r="3" spans="1:133" ht="18" customHeight="1">
      <c r="A3" s="185" t="s">
        <v>12</v>
      </c>
      <c r="B3" s="186"/>
      <c r="C3" s="187"/>
      <c r="D3" s="191" t="s">
        <v>6</v>
      </c>
      <c r="E3" s="192"/>
      <c r="F3" s="192"/>
      <c r="G3" s="192"/>
      <c r="H3" s="193"/>
      <c r="I3" s="191" t="s">
        <v>7</v>
      </c>
      <c r="J3" s="193"/>
      <c r="K3" s="191" t="s">
        <v>9</v>
      </c>
      <c r="L3" s="193"/>
      <c r="M3" s="48"/>
      <c r="N3" s="49"/>
      <c r="O3" s="194" t="s">
        <v>17</v>
      </c>
      <c r="P3" s="50"/>
      <c r="Q3" s="47"/>
    </row>
    <row r="4" spans="1:133" ht="32.25" customHeight="1" thickBot="1">
      <c r="A4" s="188"/>
      <c r="B4" s="189"/>
      <c r="C4" s="190"/>
      <c r="D4" s="51" t="s">
        <v>0</v>
      </c>
      <c r="E4" s="51" t="s">
        <v>13</v>
      </c>
      <c r="F4" s="51" t="s">
        <v>14</v>
      </c>
      <c r="G4" s="51" t="s">
        <v>15</v>
      </c>
      <c r="H4" s="51" t="s">
        <v>1</v>
      </c>
      <c r="I4" s="51" t="s">
        <v>2</v>
      </c>
      <c r="J4" s="52" t="s">
        <v>16</v>
      </c>
      <c r="K4" s="52" t="s">
        <v>3</v>
      </c>
      <c r="L4" s="52" t="s">
        <v>4</v>
      </c>
      <c r="M4" s="52" t="s">
        <v>5</v>
      </c>
      <c r="N4" s="52" t="s">
        <v>8</v>
      </c>
      <c r="O4" s="195"/>
      <c r="P4" s="53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</row>
    <row r="5" spans="1:133" ht="15.75">
      <c r="A5" s="55" t="s">
        <v>18</v>
      </c>
      <c r="B5" s="56"/>
      <c r="C5" s="56"/>
      <c r="D5" s="57">
        <f t="shared" ref="D5:M5" si="0">SUM(D6:D11)</f>
        <v>1248867</v>
      </c>
      <c r="E5" s="57">
        <f t="shared" si="0"/>
        <v>32015</v>
      </c>
      <c r="F5" s="57">
        <f t="shared" si="0"/>
        <v>0</v>
      </c>
      <c r="G5" s="57">
        <f t="shared" si="0"/>
        <v>1027029</v>
      </c>
      <c r="H5" s="57">
        <f t="shared" si="0"/>
        <v>0</v>
      </c>
      <c r="I5" s="57">
        <f t="shared" si="0"/>
        <v>0</v>
      </c>
      <c r="J5" s="57">
        <f t="shared" si="0"/>
        <v>0</v>
      </c>
      <c r="K5" s="57">
        <f t="shared" si="0"/>
        <v>3053664</v>
      </c>
      <c r="L5" s="57">
        <f t="shared" si="0"/>
        <v>0</v>
      </c>
      <c r="M5" s="57">
        <f t="shared" si="0"/>
        <v>0</v>
      </c>
      <c r="N5" s="58">
        <f t="shared" ref="N5:N25" si="1">SUM(D5:M5)</f>
        <v>5361575</v>
      </c>
      <c r="O5" s="59">
        <f t="shared" ref="O5:O25" si="2">(N5/O$27)</f>
        <v>301.99250873042695</v>
      </c>
      <c r="P5" s="60"/>
    </row>
    <row r="6" spans="1:133">
      <c r="A6" s="62"/>
      <c r="B6" s="63">
        <v>511</v>
      </c>
      <c r="C6" s="64" t="s">
        <v>19</v>
      </c>
      <c r="D6" s="65">
        <v>245312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f t="shared" si="1"/>
        <v>245312</v>
      </c>
      <c r="O6" s="66">
        <f t="shared" si="2"/>
        <v>13.817280612819646</v>
      </c>
      <c r="P6" s="67"/>
    </row>
    <row r="7" spans="1:133">
      <c r="A7" s="62"/>
      <c r="B7" s="63">
        <v>512</v>
      </c>
      <c r="C7" s="64" t="s">
        <v>20</v>
      </c>
      <c r="D7" s="65">
        <v>273338</v>
      </c>
      <c r="E7" s="65">
        <v>393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f t="shared" si="1"/>
        <v>273731</v>
      </c>
      <c r="O7" s="66">
        <f t="shared" si="2"/>
        <v>15.417990312042356</v>
      </c>
      <c r="P7" s="67"/>
    </row>
    <row r="8" spans="1:133">
      <c r="A8" s="62"/>
      <c r="B8" s="63">
        <v>513</v>
      </c>
      <c r="C8" s="64" t="s">
        <v>21</v>
      </c>
      <c r="D8" s="65">
        <v>520316</v>
      </c>
      <c r="E8" s="65">
        <v>0</v>
      </c>
      <c r="F8" s="65">
        <v>0</v>
      </c>
      <c r="G8" s="65">
        <v>1027029</v>
      </c>
      <c r="H8" s="65">
        <v>0</v>
      </c>
      <c r="I8" s="65">
        <v>0</v>
      </c>
      <c r="J8" s="65">
        <v>0</v>
      </c>
      <c r="K8" s="65">
        <v>334345</v>
      </c>
      <c r="L8" s="65">
        <v>0</v>
      </c>
      <c r="M8" s="65">
        <v>0</v>
      </c>
      <c r="N8" s="65">
        <f t="shared" si="1"/>
        <v>1881690</v>
      </c>
      <c r="O8" s="66">
        <f t="shared" si="2"/>
        <v>105.98681987157823</v>
      </c>
      <c r="P8" s="67"/>
    </row>
    <row r="9" spans="1:133">
      <c r="A9" s="62"/>
      <c r="B9" s="63">
        <v>514</v>
      </c>
      <c r="C9" s="64" t="s">
        <v>22</v>
      </c>
      <c r="D9" s="65">
        <v>44286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f t="shared" si="1"/>
        <v>44286</v>
      </c>
      <c r="O9" s="66">
        <f t="shared" si="2"/>
        <v>2.4944237918215615</v>
      </c>
      <c r="P9" s="67"/>
    </row>
    <row r="10" spans="1:133">
      <c r="A10" s="62"/>
      <c r="B10" s="63">
        <v>518</v>
      </c>
      <c r="C10" s="64" t="s">
        <v>23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2719319</v>
      </c>
      <c r="L10" s="65">
        <v>0</v>
      </c>
      <c r="M10" s="65">
        <v>0</v>
      </c>
      <c r="N10" s="65">
        <f t="shared" si="1"/>
        <v>2719319</v>
      </c>
      <c r="O10" s="66">
        <f t="shared" si="2"/>
        <v>153.16655401599638</v>
      </c>
      <c r="P10" s="67"/>
    </row>
    <row r="11" spans="1:133">
      <c r="A11" s="62"/>
      <c r="B11" s="63">
        <v>519</v>
      </c>
      <c r="C11" s="64" t="s">
        <v>55</v>
      </c>
      <c r="D11" s="65">
        <v>165615</v>
      </c>
      <c r="E11" s="65">
        <v>31622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f t="shared" si="1"/>
        <v>197237</v>
      </c>
      <c r="O11" s="66">
        <f t="shared" si="2"/>
        <v>11.109440126168751</v>
      </c>
      <c r="P11" s="67"/>
    </row>
    <row r="12" spans="1:133" ht="15.75">
      <c r="A12" s="68" t="s">
        <v>25</v>
      </c>
      <c r="B12" s="69"/>
      <c r="C12" s="70"/>
      <c r="D12" s="71">
        <f t="shared" ref="D12:M12" si="3">SUM(D13:D15)</f>
        <v>9559688</v>
      </c>
      <c r="E12" s="71">
        <f t="shared" si="3"/>
        <v>24422</v>
      </c>
      <c r="F12" s="71">
        <f t="shared" si="3"/>
        <v>0</v>
      </c>
      <c r="G12" s="71">
        <f t="shared" si="3"/>
        <v>428787</v>
      </c>
      <c r="H12" s="71">
        <f t="shared" si="3"/>
        <v>0</v>
      </c>
      <c r="I12" s="71">
        <f t="shared" si="3"/>
        <v>0</v>
      </c>
      <c r="J12" s="71">
        <f t="shared" si="3"/>
        <v>0</v>
      </c>
      <c r="K12" s="71">
        <f t="shared" si="3"/>
        <v>0</v>
      </c>
      <c r="L12" s="71">
        <f t="shared" si="3"/>
        <v>0</v>
      </c>
      <c r="M12" s="71">
        <f t="shared" si="3"/>
        <v>0</v>
      </c>
      <c r="N12" s="72">
        <f t="shared" si="1"/>
        <v>10012897</v>
      </c>
      <c r="O12" s="73">
        <f t="shared" si="2"/>
        <v>563.97977920468622</v>
      </c>
      <c r="P12" s="74"/>
    </row>
    <row r="13" spans="1:133">
      <c r="A13" s="62"/>
      <c r="B13" s="63">
        <v>521</v>
      </c>
      <c r="C13" s="64" t="s">
        <v>26</v>
      </c>
      <c r="D13" s="65">
        <v>1571543</v>
      </c>
      <c r="E13" s="65">
        <v>3422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f t="shared" si="1"/>
        <v>1574965</v>
      </c>
      <c r="O13" s="66">
        <f t="shared" si="2"/>
        <v>88.710431452067141</v>
      </c>
      <c r="P13" s="67"/>
    </row>
    <row r="14" spans="1:133">
      <c r="A14" s="62"/>
      <c r="B14" s="63">
        <v>522</v>
      </c>
      <c r="C14" s="64" t="s">
        <v>27</v>
      </c>
      <c r="D14" s="65">
        <v>7578837</v>
      </c>
      <c r="E14" s="65">
        <v>21000</v>
      </c>
      <c r="F14" s="65">
        <v>0</v>
      </c>
      <c r="G14" s="65">
        <v>428787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f t="shared" si="1"/>
        <v>8028624</v>
      </c>
      <c r="O14" s="66">
        <f t="shared" si="2"/>
        <v>452.21493747887797</v>
      </c>
      <c r="P14" s="67"/>
    </row>
    <row r="15" spans="1:133">
      <c r="A15" s="62"/>
      <c r="B15" s="63">
        <v>524</v>
      </c>
      <c r="C15" s="64" t="s">
        <v>28</v>
      </c>
      <c r="D15" s="65">
        <v>409308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f t="shared" si="1"/>
        <v>409308</v>
      </c>
      <c r="O15" s="66">
        <f t="shared" si="2"/>
        <v>23.05441027374113</v>
      </c>
      <c r="P15" s="67"/>
    </row>
    <row r="16" spans="1:133" ht="15.75">
      <c r="A16" s="68" t="s">
        <v>29</v>
      </c>
      <c r="B16" s="69"/>
      <c r="C16" s="70"/>
      <c r="D16" s="71">
        <f t="shared" ref="D16:M16" si="4">SUM(D17:D17)</f>
        <v>638131</v>
      </c>
      <c r="E16" s="71">
        <f t="shared" si="4"/>
        <v>34798</v>
      </c>
      <c r="F16" s="71">
        <f t="shared" si="4"/>
        <v>0</v>
      </c>
      <c r="G16" s="71">
        <f t="shared" si="4"/>
        <v>10292</v>
      </c>
      <c r="H16" s="71">
        <f t="shared" si="4"/>
        <v>0</v>
      </c>
      <c r="I16" s="71">
        <f t="shared" si="4"/>
        <v>0</v>
      </c>
      <c r="J16" s="71">
        <f t="shared" si="4"/>
        <v>0</v>
      </c>
      <c r="K16" s="71">
        <f t="shared" si="4"/>
        <v>0</v>
      </c>
      <c r="L16" s="71">
        <f t="shared" si="4"/>
        <v>0</v>
      </c>
      <c r="M16" s="71">
        <f t="shared" si="4"/>
        <v>0</v>
      </c>
      <c r="N16" s="72">
        <f t="shared" si="1"/>
        <v>683221</v>
      </c>
      <c r="O16" s="73">
        <f t="shared" si="2"/>
        <v>38.482651796778192</v>
      </c>
      <c r="P16" s="74"/>
    </row>
    <row r="17" spans="1:119">
      <c r="A17" s="62"/>
      <c r="B17" s="63">
        <v>539</v>
      </c>
      <c r="C17" s="64" t="s">
        <v>30</v>
      </c>
      <c r="D17" s="65">
        <v>638131</v>
      </c>
      <c r="E17" s="65">
        <v>34798</v>
      </c>
      <c r="F17" s="65">
        <v>0</v>
      </c>
      <c r="G17" s="65">
        <v>10292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f t="shared" si="1"/>
        <v>683221</v>
      </c>
      <c r="O17" s="66">
        <f t="shared" si="2"/>
        <v>38.482651796778192</v>
      </c>
      <c r="P17" s="67"/>
    </row>
    <row r="18" spans="1:119" ht="15.75">
      <c r="A18" s="68" t="s">
        <v>31</v>
      </c>
      <c r="B18" s="69"/>
      <c r="C18" s="70"/>
      <c r="D18" s="71">
        <f t="shared" ref="D18:M18" si="5">SUM(D19:D19)</f>
        <v>881187</v>
      </c>
      <c r="E18" s="71">
        <f t="shared" si="5"/>
        <v>0</v>
      </c>
      <c r="F18" s="71">
        <f t="shared" si="5"/>
        <v>0</v>
      </c>
      <c r="G18" s="71">
        <f t="shared" si="5"/>
        <v>338052</v>
      </c>
      <c r="H18" s="71">
        <f t="shared" si="5"/>
        <v>0</v>
      </c>
      <c r="I18" s="71">
        <f t="shared" si="5"/>
        <v>0</v>
      </c>
      <c r="J18" s="71">
        <f t="shared" si="5"/>
        <v>0</v>
      </c>
      <c r="K18" s="71">
        <f t="shared" si="5"/>
        <v>0</v>
      </c>
      <c r="L18" s="71">
        <f t="shared" si="5"/>
        <v>0</v>
      </c>
      <c r="M18" s="71">
        <f t="shared" si="5"/>
        <v>0</v>
      </c>
      <c r="N18" s="71">
        <f t="shared" si="1"/>
        <v>1219239</v>
      </c>
      <c r="O18" s="73">
        <f t="shared" si="2"/>
        <v>68.674045285569449</v>
      </c>
      <c r="P18" s="74"/>
    </row>
    <row r="19" spans="1:119">
      <c r="A19" s="62"/>
      <c r="B19" s="63">
        <v>541</v>
      </c>
      <c r="C19" s="64" t="s">
        <v>56</v>
      </c>
      <c r="D19" s="65">
        <v>881187</v>
      </c>
      <c r="E19" s="65">
        <v>0</v>
      </c>
      <c r="F19" s="65">
        <v>0</v>
      </c>
      <c r="G19" s="65">
        <v>338052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f t="shared" si="1"/>
        <v>1219239</v>
      </c>
      <c r="O19" s="66">
        <f t="shared" si="2"/>
        <v>68.674045285569449</v>
      </c>
      <c r="P19" s="67"/>
    </row>
    <row r="20" spans="1:119" ht="15.75">
      <c r="A20" s="68" t="s">
        <v>33</v>
      </c>
      <c r="B20" s="69"/>
      <c r="C20" s="70"/>
      <c r="D20" s="71">
        <f t="shared" ref="D20:M20" si="6">SUM(D21:D22)</f>
        <v>2086737</v>
      </c>
      <c r="E20" s="71">
        <f t="shared" si="6"/>
        <v>3999149</v>
      </c>
      <c r="F20" s="71">
        <f t="shared" si="6"/>
        <v>0</v>
      </c>
      <c r="G20" s="71">
        <f t="shared" si="6"/>
        <v>33908</v>
      </c>
      <c r="H20" s="71">
        <f t="shared" si="6"/>
        <v>0</v>
      </c>
      <c r="I20" s="71">
        <f t="shared" si="6"/>
        <v>0</v>
      </c>
      <c r="J20" s="71">
        <f t="shared" si="6"/>
        <v>0</v>
      </c>
      <c r="K20" s="71">
        <f t="shared" si="6"/>
        <v>0</v>
      </c>
      <c r="L20" s="71">
        <f t="shared" si="6"/>
        <v>0</v>
      </c>
      <c r="M20" s="71">
        <f t="shared" si="6"/>
        <v>0</v>
      </c>
      <c r="N20" s="71">
        <f t="shared" si="1"/>
        <v>6119794</v>
      </c>
      <c r="O20" s="73">
        <f t="shared" si="2"/>
        <v>344.69944801171567</v>
      </c>
      <c r="P20" s="67"/>
    </row>
    <row r="21" spans="1:119">
      <c r="A21" s="62"/>
      <c r="B21" s="63">
        <v>571</v>
      </c>
      <c r="C21" s="64" t="s">
        <v>34</v>
      </c>
      <c r="D21" s="65">
        <v>999278</v>
      </c>
      <c r="E21" s="65">
        <v>164671</v>
      </c>
      <c r="F21" s="65">
        <v>0</v>
      </c>
      <c r="G21" s="65">
        <v>335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f t="shared" si="1"/>
        <v>1164284</v>
      </c>
      <c r="O21" s="66">
        <f t="shared" si="2"/>
        <v>65.578686493184634</v>
      </c>
      <c r="P21" s="67"/>
    </row>
    <row r="22" spans="1:119">
      <c r="A22" s="62"/>
      <c r="B22" s="63">
        <v>575</v>
      </c>
      <c r="C22" s="64" t="s">
        <v>57</v>
      </c>
      <c r="D22" s="65">
        <v>1087459</v>
      </c>
      <c r="E22" s="65">
        <v>3834478</v>
      </c>
      <c r="F22" s="65">
        <v>0</v>
      </c>
      <c r="G22" s="65">
        <v>33573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f t="shared" si="1"/>
        <v>4955510</v>
      </c>
      <c r="O22" s="66">
        <f t="shared" si="2"/>
        <v>279.12076151853103</v>
      </c>
      <c r="P22" s="67"/>
    </row>
    <row r="23" spans="1:119" ht="15.75">
      <c r="A23" s="68" t="s">
        <v>58</v>
      </c>
      <c r="B23" s="69"/>
      <c r="C23" s="70"/>
      <c r="D23" s="71">
        <f t="shared" ref="D23:M23" si="7">SUM(D24:D24)</f>
        <v>798993</v>
      </c>
      <c r="E23" s="71">
        <f t="shared" si="7"/>
        <v>0</v>
      </c>
      <c r="F23" s="71">
        <f t="shared" si="7"/>
        <v>0</v>
      </c>
      <c r="G23" s="71">
        <f t="shared" si="7"/>
        <v>0</v>
      </c>
      <c r="H23" s="71">
        <f t="shared" si="7"/>
        <v>0</v>
      </c>
      <c r="I23" s="71">
        <f t="shared" si="7"/>
        <v>0</v>
      </c>
      <c r="J23" s="71">
        <f t="shared" si="7"/>
        <v>0</v>
      </c>
      <c r="K23" s="71">
        <f t="shared" si="7"/>
        <v>0</v>
      </c>
      <c r="L23" s="71">
        <f t="shared" si="7"/>
        <v>0</v>
      </c>
      <c r="M23" s="71">
        <f t="shared" si="7"/>
        <v>0</v>
      </c>
      <c r="N23" s="71">
        <f t="shared" si="1"/>
        <v>798993</v>
      </c>
      <c r="O23" s="73">
        <f t="shared" si="2"/>
        <v>45.003548496113552</v>
      </c>
      <c r="P23" s="67"/>
    </row>
    <row r="24" spans="1:119" ht="15.75" thickBot="1">
      <c r="A24" s="62"/>
      <c r="B24" s="63">
        <v>581</v>
      </c>
      <c r="C24" s="64" t="s">
        <v>59</v>
      </c>
      <c r="D24" s="65">
        <v>798993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f t="shared" si="1"/>
        <v>798993</v>
      </c>
      <c r="O24" s="66">
        <f t="shared" si="2"/>
        <v>45.003548496113552</v>
      </c>
      <c r="P24" s="67"/>
    </row>
    <row r="25" spans="1:119" ht="16.5" thickBot="1">
      <c r="A25" s="75" t="s">
        <v>10</v>
      </c>
      <c r="B25" s="76"/>
      <c r="C25" s="77"/>
      <c r="D25" s="78">
        <f>SUM(D5,D12,D16,D18,D20,D23)</f>
        <v>15213603</v>
      </c>
      <c r="E25" s="78">
        <f t="shared" ref="E25:M25" si="8">SUM(E5,E12,E16,E18,E20,E23)</f>
        <v>4090384</v>
      </c>
      <c r="F25" s="78">
        <f t="shared" si="8"/>
        <v>0</v>
      </c>
      <c r="G25" s="78">
        <f t="shared" si="8"/>
        <v>1838068</v>
      </c>
      <c r="H25" s="78">
        <f t="shared" si="8"/>
        <v>0</v>
      </c>
      <c r="I25" s="78">
        <f t="shared" si="8"/>
        <v>0</v>
      </c>
      <c r="J25" s="78">
        <f t="shared" si="8"/>
        <v>0</v>
      </c>
      <c r="K25" s="78">
        <f t="shared" si="8"/>
        <v>3053664</v>
      </c>
      <c r="L25" s="78">
        <f t="shared" si="8"/>
        <v>0</v>
      </c>
      <c r="M25" s="78">
        <f t="shared" si="8"/>
        <v>0</v>
      </c>
      <c r="N25" s="78">
        <f t="shared" si="1"/>
        <v>24195719</v>
      </c>
      <c r="O25" s="79">
        <f t="shared" si="2"/>
        <v>1362.8319815252901</v>
      </c>
      <c r="P25" s="60"/>
      <c r="Q25" s="80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</row>
    <row r="26" spans="1:119">
      <c r="A26" s="82"/>
      <c r="B26" s="83"/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5"/>
    </row>
    <row r="27" spans="1:119">
      <c r="A27" s="86"/>
      <c r="B27" s="87"/>
      <c r="C27" s="87"/>
      <c r="D27" s="88"/>
      <c r="E27" s="88"/>
      <c r="F27" s="88"/>
      <c r="G27" s="88"/>
      <c r="H27" s="88"/>
      <c r="I27" s="88"/>
      <c r="J27" s="88"/>
      <c r="K27" s="88"/>
      <c r="L27" s="172" t="s">
        <v>60</v>
      </c>
      <c r="M27" s="172"/>
      <c r="N27" s="172"/>
      <c r="O27" s="89">
        <v>17754</v>
      </c>
    </row>
    <row r="28" spans="1:119">
      <c r="A28" s="173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5"/>
    </row>
    <row r="29" spans="1:119" ht="15.75" customHeight="1" thickBot="1">
      <c r="A29" s="176" t="s">
        <v>44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8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50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1046616</v>
      </c>
      <c r="E5" s="24">
        <f t="shared" si="0"/>
        <v>2469</v>
      </c>
      <c r="F5" s="24">
        <f t="shared" si="0"/>
        <v>0</v>
      </c>
      <c r="G5" s="24">
        <f t="shared" si="0"/>
        <v>68090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3378530</v>
      </c>
      <c r="L5" s="24">
        <f t="shared" si="0"/>
        <v>0</v>
      </c>
      <c r="M5" s="24">
        <f t="shared" si="0"/>
        <v>0</v>
      </c>
      <c r="N5" s="25">
        <f t="shared" ref="N5:N25" si="1">SUM(D5:M5)</f>
        <v>4495705</v>
      </c>
      <c r="O5" s="30">
        <f t="shared" ref="O5:O25" si="2">(N5/O$27)</f>
        <v>261.34780839437275</v>
      </c>
      <c r="P5" s="6"/>
    </row>
    <row r="6" spans="1:133">
      <c r="A6" s="12"/>
      <c r="B6" s="42">
        <v>511</v>
      </c>
      <c r="C6" s="19" t="s">
        <v>19</v>
      </c>
      <c r="D6" s="44">
        <v>211708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211708</v>
      </c>
      <c r="O6" s="45">
        <f t="shared" si="2"/>
        <v>12.307173584466922</v>
      </c>
      <c r="P6" s="9"/>
    </row>
    <row r="7" spans="1:133">
      <c r="A7" s="12"/>
      <c r="B7" s="42">
        <v>512</v>
      </c>
      <c r="C7" s="19" t="s">
        <v>20</v>
      </c>
      <c r="D7" s="44">
        <v>235838</v>
      </c>
      <c r="E7" s="44">
        <v>292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236130</v>
      </c>
      <c r="O7" s="45">
        <f t="shared" si="2"/>
        <v>13.726892221834671</v>
      </c>
      <c r="P7" s="9"/>
    </row>
    <row r="8" spans="1:133">
      <c r="A8" s="12"/>
      <c r="B8" s="42">
        <v>513</v>
      </c>
      <c r="C8" s="19" t="s">
        <v>21</v>
      </c>
      <c r="D8" s="44">
        <v>425584</v>
      </c>
      <c r="E8" s="44">
        <v>0</v>
      </c>
      <c r="F8" s="44">
        <v>0</v>
      </c>
      <c r="G8" s="44">
        <v>29355</v>
      </c>
      <c r="H8" s="44">
        <v>0</v>
      </c>
      <c r="I8" s="44">
        <v>0</v>
      </c>
      <c r="J8" s="44">
        <v>0</v>
      </c>
      <c r="K8" s="44">
        <v>327631</v>
      </c>
      <c r="L8" s="44">
        <v>0</v>
      </c>
      <c r="M8" s="44">
        <v>0</v>
      </c>
      <c r="N8" s="44">
        <f t="shared" si="1"/>
        <v>782570</v>
      </c>
      <c r="O8" s="45">
        <f t="shared" si="2"/>
        <v>45.492965934193698</v>
      </c>
      <c r="P8" s="9"/>
    </row>
    <row r="9" spans="1:133">
      <c r="A9" s="12"/>
      <c r="B9" s="42">
        <v>514</v>
      </c>
      <c r="C9" s="19" t="s">
        <v>22</v>
      </c>
      <c r="D9" s="44">
        <v>45200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45200</v>
      </c>
      <c r="O9" s="45">
        <f t="shared" si="2"/>
        <v>2.6276014416928266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3050899</v>
      </c>
      <c r="L10" s="44">
        <v>0</v>
      </c>
      <c r="M10" s="44">
        <v>0</v>
      </c>
      <c r="N10" s="44">
        <f t="shared" si="1"/>
        <v>3050899</v>
      </c>
      <c r="O10" s="45">
        <f t="shared" si="2"/>
        <v>177.35722590396466</v>
      </c>
      <c r="P10" s="9"/>
    </row>
    <row r="11" spans="1:133">
      <c r="A11" s="12"/>
      <c r="B11" s="42">
        <v>519</v>
      </c>
      <c r="C11" s="19" t="s">
        <v>24</v>
      </c>
      <c r="D11" s="44">
        <v>128286</v>
      </c>
      <c r="E11" s="44">
        <v>2177</v>
      </c>
      <c r="F11" s="44">
        <v>0</v>
      </c>
      <c r="G11" s="44">
        <v>38735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169198</v>
      </c>
      <c r="O11" s="45">
        <f t="shared" si="2"/>
        <v>9.8359493082199752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9715775</v>
      </c>
      <c r="E12" s="29">
        <f t="shared" si="3"/>
        <v>2500</v>
      </c>
      <c r="F12" s="29">
        <f t="shared" si="3"/>
        <v>0</v>
      </c>
      <c r="G12" s="29">
        <f t="shared" si="3"/>
        <v>1170679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10888954</v>
      </c>
      <c r="O12" s="41">
        <f t="shared" si="2"/>
        <v>633.0051156842228</v>
      </c>
      <c r="P12" s="10"/>
    </row>
    <row r="13" spans="1:133">
      <c r="A13" s="12"/>
      <c r="B13" s="42">
        <v>521</v>
      </c>
      <c r="C13" s="19" t="s">
        <v>26</v>
      </c>
      <c r="D13" s="44">
        <v>1571901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1571901</v>
      </c>
      <c r="O13" s="45">
        <f t="shared" si="2"/>
        <v>91.378967561911409</v>
      </c>
      <c r="P13" s="9"/>
    </row>
    <row r="14" spans="1:133">
      <c r="A14" s="12"/>
      <c r="B14" s="42">
        <v>522</v>
      </c>
      <c r="C14" s="19" t="s">
        <v>27</v>
      </c>
      <c r="D14" s="44">
        <v>7802524</v>
      </c>
      <c r="E14" s="44">
        <v>2500</v>
      </c>
      <c r="F14" s="44">
        <v>0</v>
      </c>
      <c r="G14" s="44">
        <v>1170679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8975703</v>
      </c>
      <c r="O14" s="45">
        <f t="shared" si="2"/>
        <v>521.78252528775727</v>
      </c>
      <c r="P14" s="9"/>
    </row>
    <row r="15" spans="1:133">
      <c r="A15" s="12"/>
      <c r="B15" s="42">
        <v>524</v>
      </c>
      <c r="C15" s="19" t="s">
        <v>28</v>
      </c>
      <c r="D15" s="44">
        <v>341350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341350</v>
      </c>
      <c r="O15" s="45">
        <f t="shared" si="2"/>
        <v>19.843622834554122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519044</v>
      </c>
      <c r="E16" s="29">
        <f t="shared" si="4"/>
        <v>59871</v>
      </c>
      <c r="F16" s="29">
        <f t="shared" si="4"/>
        <v>0</v>
      </c>
      <c r="G16" s="29">
        <f t="shared" si="4"/>
        <v>5028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583943</v>
      </c>
      <c r="O16" s="41">
        <f t="shared" si="2"/>
        <v>33.946227182885714</v>
      </c>
      <c r="P16" s="10"/>
    </row>
    <row r="17" spans="1:119">
      <c r="A17" s="12"/>
      <c r="B17" s="42">
        <v>539</v>
      </c>
      <c r="C17" s="19" t="s">
        <v>30</v>
      </c>
      <c r="D17" s="44">
        <v>519044</v>
      </c>
      <c r="E17" s="44">
        <v>59871</v>
      </c>
      <c r="F17" s="44">
        <v>0</v>
      </c>
      <c r="G17" s="44">
        <v>5028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583943</v>
      </c>
      <c r="O17" s="45">
        <f t="shared" si="2"/>
        <v>33.946227182885714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1210590</v>
      </c>
      <c r="E18" s="29">
        <f t="shared" si="5"/>
        <v>97713</v>
      </c>
      <c r="F18" s="29">
        <f t="shared" si="5"/>
        <v>0</v>
      </c>
      <c r="G18" s="29">
        <f t="shared" si="5"/>
        <v>97896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1406199</v>
      </c>
      <c r="O18" s="41">
        <f t="shared" si="2"/>
        <v>81.746250435995819</v>
      </c>
      <c r="P18" s="10"/>
    </row>
    <row r="19" spans="1:119">
      <c r="A19" s="12"/>
      <c r="B19" s="42">
        <v>541</v>
      </c>
      <c r="C19" s="19" t="s">
        <v>32</v>
      </c>
      <c r="D19" s="44">
        <v>1210590</v>
      </c>
      <c r="E19" s="44">
        <v>97713</v>
      </c>
      <c r="F19" s="44">
        <v>0</v>
      </c>
      <c r="G19" s="44">
        <v>97896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1406199</v>
      </c>
      <c r="O19" s="45">
        <f t="shared" si="2"/>
        <v>81.746250435995819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1983226</v>
      </c>
      <c r="E20" s="29">
        <f t="shared" si="6"/>
        <v>1164633</v>
      </c>
      <c r="F20" s="29">
        <f t="shared" si="6"/>
        <v>0</v>
      </c>
      <c r="G20" s="29">
        <f t="shared" si="6"/>
        <v>47674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3195533</v>
      </c>
      <c r="O20" s="41">
        <f t="shared" si="2"/>
        <v>185.76520172073015</v>
      </c>
      <c r="P20" s="9"/>
    </row>
    <row r="21" spans="1:119">
      <c r="A21" s="12"/>
      <c r="B21" s="42">
        <v>571</v>
      </c>
      <c r="C21" s="19" t="s">
        <v>34</v>
      </c>
      <c r="D21" s="44">
        <v>967137</v>
      </c>
      <c r="E21" s="44">
        <v>174955</v>
      </c>
      <c r="F21" s="44">
        <v>0</v>
      </c>
      <c r="G21" s="44">
        <v>191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1142283</v>
      </c>
      <c r="O21" s="45">
        <f t="shared" si="2"/>
        <v>66.404080920823162</v>
      </c>
      <c r="P21" s="9"/>
    </row>
    <row r="22" spans="1:119">
      <c r="A22" s="12"/>
      <c r="B22" s="42">
        <v>575</v>
      </c>
      <c r="C22" s="19" t="s">
        <v>36</v>
      </c>
      <c r="D22" s="44">
        <v>1016089</v>
      </c>
      <c r="E22" s="44">
        <v>989678</v>
      </c>
      <c r="F22" s="44">
        <v>0</v>
      </c>
      <c r="G22" s="44">
        <v>47483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2053250</v>
      </c>
      <c r="O22" s="45">
        <f t="shared" si="2"/>
        <v>119.36112079990698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SUM(D24:D24)</f>
        <v>343926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343926</v>
      </c>
      <c r="O23" s="41">
        <f t="shared" si="2"/>
        <v>19.993372863620507</v>
      </c>
      <c r="P23" s="9"/>
    </row>
    <row r="24" spans="1:119" ht="15.75" thickBot="1">
      <c r="A24" s="12"/>
      <c r="B24" s="42">
        <v>581</v>
      </c>
      <c r="C24" s="19" t="s">
        <v>37</v>
      </c>
      <c r="D24" s="44">
        <v>343926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f t="shared" si="1"/>
        <v>343926</v>
      </c>
      <c r="O24" s="45">
        <f t="shared" si="2"/>
        <v>19.993372863620507</v>
      </c>
      <c r="P24" s="9"/>
    </row>
    <row r="25" spans="1:119" ht="16.5" thickBot="1">
      <c r="A25" s="13" t="s">
        <v>10</v>
      </c>
      <c r="B25" s="21"/>
      <c r="C25" s="20"/>
      <c r="D25" s="14">
        <f>SUM(D5,D12,D16,D18,D20,D23)</f>
        <v>14819177</v>
      </c>
      <c r="E25" s="14">
        <f t="shared" ref="E25:M25" si="8">SUM(E5,E12,E16,E18,E20,E23)</f>
        <v>1327186</v>
      </c>
      <c r="F25" s="14">
        <f t="shared" si="8"/>
        <v>0</v>
      </c>
      <c r="G25" s="14">
        <f t="shared" si="8"/>
        <v>1389367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3378530</v>
      </c>
      <c r="L25" s="14">
        <f t="shared" si="8"/>
        <v>0</v>
      </c>
      <c r="M25" s="14">
        <f t="shared" si="8"/>
        <v>0</v>
      </c>
      <c r="N25" s="14">
        <f t="shared" si="1"/>
        <v>20914260</v>
      </c>
      <c r="O25" s="35">
        <f t="shared" si="2"/>
        <v>1215.8039762818278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8" t="s">
        <v>51</v>
      </c>
      <c r="M27" s="158"/>
      <c r="N27" s="158"/>
      <c r="O27" s="39">
        <v>17202</v>
      </c>
    </row>
    <row r="28" spans="1:119">
      <c r="A28" s="159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</row>
    <row r="29" spans="1:119" ht="15.75" customHeight="1" thickBot="1">
      <c r="A29" s="160" t="s">
        <v>44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4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48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1460509</v>
      </c>
      <c r="E5" s="24">
        <f t="shared" si="0"/>
        <v>89583</v>
      </c>
      <c r="F5" s="24">
        <f t="shared" si="0"/>
        <v>0</v>
      </c>
      <c r="G5" s="24">
        <f t="shared" si="0"/>
        <v>249457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2442299</v>
      </c>
      <c r="L5" s="24">
        <f t="shared" si="0"/>
        <v>0</v>
      </c>
      <c r="M5" s="24">
        <f t="shared" si="0"/>
        <v>0</v>
      </c>
      <c r="N5" s="25">
        <f t="shared" ref="N5:N26" si="1">SUM(D5:M5)</f>
        <v>4241848</v>
      </c>
      <c r="O5" s="30">
        <f t="shared" ref="O5:O26" si="2">(N5/O$28)</f>
        <v>246.84869646182494</v>
      </c>
      <c r="P5" s="6"/>
    </row>
    <row r="6" spans="1:133">
      <c r="A6" s="12"/>
      <c r="B6" s="42">
        <v>511</v>
      </c>
      <c r="C6" s="19" t="s">
        <v>19</v>
      </c>
      <c r="D6" s="44">
        <v>199290</v>
      </c>
      <c r="E6" s="44">
        <v>0</v>
      </c>
      <c r="F6" s="44">
        <v>0</v>
      </c>
      <c r="G6" s="44">
        <v>4190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203480</v>
      </c>
      <c r="O6" s="45">
        <f t="shared" si="2"/>
        <v>11.841247672253258</v>
      </c>
      <c r="P6" s="9"/>
    </row>
    <row r="7" spans="1:133">
      <c r="A7" s="12"/>
      <c r="B7" s="42">
        <v>512</v>
      </c>
      <c r="C7" s="19" t="s">
        <v>20</v>
      </c>
      <c r="D7" s="44">
        <v>248441</v>
      </c>
      <c r="E7" s="44">
        <v>434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248875</v>
      </c>
      <c r="O7" s="45">
        <f t="shared" si="2"/>
        <v>14.482949255121042</v>
      </c>
      <c r="P7" s="9"/>
    </row>
    <row r="8" spans="1:133">
      <c r="A8" s="12"/>
      <c r="B8" s="42">
        <v>513</v>
      </c>
      <c r="C8" s="19" t="s">
        <v>21</v>
      </c>
      <c r="D8" s="44">
        <v>833476</v>
      </c>
      <c r="E8" s="44">
        <v>88000</v>
      </c>
      <c r="F8" s="44">
        <v>0</v>
      </c>
      <c r="G8" s="44">
        <v>245267</v>
      </c>
      <c r="H8" s="44">
        <v>0</v>
      </c>
      <c r="I8" s="44">
        <v>0</v>
      </c>
      <c r="J8" s="44">
        <v>0</v>
      </c>
      <c r="K8" s="44">
        <v>305507</v>
      </c>
      <c r="L8" s="44">
        <v>0</v>
      </c>
      <c r="M8" s="44">
        <v>0</v>
      </c>
      <c r="N8" s="44">
        <f t="shared" si="1"/>
        <v>1472250</v>
      </c>
      <c r="O8" s="45">
        <f t="shared" si="2"/>
        <v>85.675628491620117</v>
      </c>
      <c r="P8" s="9"/>
    </row>
    <row r="9" spans="1:133">
      <c r="A9" s="12"/>
      <c r="B9" s="42">
        <v>514</v>
      </c>
      <c r="C9" s="19" t="s">
        <v>22</v>
      </c>
      <c r="D9" s="44">
        <v>42672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42672</v>
      </c>
      <c r="O9" s="45">
        <f t="shared" si="2"/>
        <v>2.483240223463687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2136792</v>
      </c>
      <c r="L10" s="44">
        <v>0</v>
      </c>
      <c r="M10" s="44">
        <v>0</v>
      </c>
      <c r="N10" s="44">
        <f t="shared" si="1"/>
        <v>2136792</v>
      </c>
      <c r="O10" s="45">
        <f t="shared" si="2"/>
        <v>124.34776536312849</v>
      </c>
      <c r="P10" s="9"/>
    </row>
    <row r="11" spans="1:133">
      <c r="A11" s="12"/>
      <c r="B11" s="42">
        <v>519</v>
      </c>
      <c r="C11" s="19" t="s">
        <v>24</v>
      </c>
      <c r="D11" s="44">
        <v>136630</v>
      </c>
      <c r="E11" s="44">
        <v>1149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137779</v>
      </c>
      <c r="O11" s="45">
        <f t="shared" si="2"/>
        <v>8.0178654562383613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9960394</v>
      </c>
      <c r="E12" s="29">
        <f t="shared" si="3"/>
        <v>0</v>
      </c>
      <c r="F12" s="29">
        <f t="shared" si="3"/>
        <v>0</v>
      </c>
      <c r="G12" s="29">
        <f t="shared" si="3"/>
        <v>373558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10333952</v>
      </c>
      <c r="O12" s="41">
        <f t="shared" si="2"/>
        <v>601.3705772811918</v>
      </c>
      <c r="P12" s="10"/>
    </row>
    <row r="13" spans="1:133">
      <c r="A13" s="12"/>
      <c r="B13" s="42">
        <v>521</v>
      </c>
      <c r="C13" s="19" t="s">
        <v>26</v>
      </c>
      <c r="D13" s="44">
        <v>1699930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1699930</v>
      </c>
      <c r="O13" s="45">
        <f t="shared" si="2"/>
        <v>98.925162942271882</v>
      </c>
      <c r="P13" s="9"/>
    </row>
    <row r="14" spans="1:133">
      <c r="A14" s="12"/>
      <c r="B14" s="42">
        <v>522</v>
      </c>
      <c r="C14" s="19" t="s">
        <v>27</v>
      </c>
      <c r="D14" s="44">
        <v>7923357</v>
      </c>
      <c r="E14" s="44">
        <v>0</v>
      </c>
      <c r="F14" s="44">
        <v>0</v>
      </c>
      <c r="G14" s="44">
        <v>373558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8296915</v>
      </c>
      <c r="O14" s="45">
        <f t="shared" si="2"/>
        <v>482.82792132216014</v>
      </c>
      <c r="P14" s="9"/>
    </row>
    <row r="15" spans="1:133">
      <c r="A15" s="12"/>
      <c r="B15" s="42">
        <v>524</v>
      </c>
      <c r="C15" s="19" t="s">
        <v>28</v>
      </c>
      <c r="D15" s="44">
        <v>337107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337107</v>
      </c>
      <c r="O15" s="45">
        <f t="shared" si="2"/>
        <v>19.617493016759777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469961</v>
      </c>
      <c r="E16" s="29">
        <f t="shared" si="4"/>
        <v>26931</v>
      </c>
      <c r="F16" s="29">
        <f t="shared" si="4"/>
        <v>0</v>
      </c>
      <c r="G16" s="29">
        <f t="shared" si="4"/>
        <v>281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497173</v>
      </c>
      <c r="O16" s="41">
        <f t="shared" si="2"/>
        <v>28.932320763500933</v>
      </c>
      <c r="P16" s="10"/>
    </row>
    <row r="17" spans="1:119">
      <c r="A17" s="12"/>
      <c r="B17" s="42">
        <v>537</v>
      </c>
      <c r="C17" s="19" t="s">
        <v>46</v>
      </c>
      <c r="D17" s="44">
        <v>0</v>
      </c>
      <c r="E17" s="44">
        <v>760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760</v>
      </c>
      <c r="O17" s="45">
        <f t="shared" si="2"/>
        <v>4.4227188081936687E-2</v>
      </c>
      <c r="P17" s="9"/>
    </row>
    <row r="18" spans="1:119">
      <c r="A18" s="12"/>
      <c r="B18" s="42">
        <v>539</v>
      </c>
      <c r="C18" s="19" t="s">
        <v>30</v>
      </c>
      <c r="D18" s="44">
        <v>469961</v>
      </c>
      <c r="E18" s="44">
        <v>26171</v>
      </c>
      <c r="F18" s="44">
        <v>0</v>
      </c>
      <c r="G18" s="44">
        <v>281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f t="shared" si="1"/>
        <v>496413</v>
      </c>
      <c r="O18" s="45">
        <f t="shared" si="2"/>
        <v>28.888093575418996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1194607</v>
      </c>
      <c r="E19" s="29">
        <f t="shared" si="5"/>
        <v>98457</v>
      </c>
      <c r="F19" s="29">
        <f t="shared" si="5"/>
        <v>0</v>
      </c>
      <c r="G19" s="29">
        <f t="shared" si="5"/>
        <v>6917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1299981</v>
      </c>
      <c r="O19" s="41">
        <f t="shared" si="2"/>
        <v>75.650663407821227</v>
      </c>
      <c r="P19" s="10"/>
    </row>
    <row r="20" spans="1:119">
      <c r="A20" s="12"/>
      <c r="B20" s="42">
        <v>541</v>
      </c>
      <c r="C20" s="19" t="s">
        <v>32</v>
      </c>
      <c r="D20" s="44">
        <v>1194607</v>
      </c>
      <c r="E20" s="44">
        <v>98457</v>
      </c>
      <c r="F20" s="44">
        <v>0</v>
      </c>
      <c r="G20" s="44">
        <v>6917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f t="shared" si="1"/>
        <v>1299981</v>
      </c>
      <c r="O20" s="45">
        <f t="shared" si="2"/>
        <v>75.650663407821227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1995190</v>
      </c>
      <c r="E21" s="29">
        <f t="shared" si="6"/>
        <v>1871860</v>
      </c>
      <c r="F21" s="29">
        <f t="shared" si="6"/>
        <v>0</v>
      </c>
      <c r="G21" s="29">
        <f t="shared" si="6"/>
        <v>415375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4282425</v>
      </c>
      <c r="O21" s="41">
        <f t="shared" si="2"/>
        <v>249.21002094972067</v>
      </c>
      <c r="P21" s="9"/>
    </row>
    <row r="22" spans="1:119">
      <c r="A22" s="12"/>
      <c r="B22" s="42">
        <v>571</v>
      </c>
      <c r="C22" s="19" t="s">
        <v>34</v>
      </c>
      <c r="D22" s="44">
        <v>944528</v>
      </c>
      <c r="E22" s="44">
        <v>88854</v>
      </c>
      <c r="F22" s="44">
        <v>0</v>
      </c>
      <c r="G22" s="44">
        <v>17309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1050691</v>
      </c>
      <c r="O22" s="45">
        <f t="shared" si="2"/>
        <v>61.143563780260706</v>
      </c>
      <c r="P22" s="9"/>
    </row>
    <row r="23" spans="1:119">
      <c r="A23" s="12"/>
      <c r="B23" s="42">
        <v>575</v>
      </c>
      <c r="C23" s="19" t="s">
        <v>36</v>
      </c>
      <c r="D23" s="44">
        <v>1050662</v>
      </c>
      <c r="E23" s="44">
        <v>1783006</v>
      </c>
      <c r="F23" s="44">
        <v>0</v>
      </c>
      <c r="G23" s="44">
        <v>398066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f t="shared" si="1"/>
        <v>3231734</v>
      </c>
      <c r="O23" s="45">
        <f t="shared" si="2"/>
        <v>188.06645716945997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463088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463088</v>
      </c>
      <c r="O24" s="41">
        <f t="shared" si="2"/>
        <v>26.948789571694601</v>
      </c>
      <c r="P24" s="9"/>
    </row>
    <row r="25" spans="1:119" ht="15.75" thickBot="1">
      <c r="A25" s="12"/>
      <c r="B25" s="42">
        <v>581</v>
      </c>
      <c r="C25" s="19" t="s">
        <v>37</v>
      </c>
      <c r="D25" s="44">
        <v>463088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f t="shared" si="1"/>
        <v>463088</v>
      </c>
      <c r="O25" s="45">
        <f t="shared" si="2"/>
        <v>26.948789571694601</v>
      </c>
      <c r="P25" s="9"/>
    </row>
    <row r="26" spans="1:119" ht="16.5" thickBot="1">
      <c r="A26" s="13" t="s">
        <v>10</v>
      </c>
      <c r="B26" s="21"/>
      <c r="C26" s="20"/>
      <c r="D26" s="14">
        <f>SUM(D5,D12,D16,D19,D21,D24)</f>
        <v>15543749</v>
      </c>
      <c r="E26" s="14">
        <f t="shared" ref="E26:M26" si="8">SUM(E5,E12,E16,E19,E21,E24)</f>
        <v>2086831</v>
      </c>
      <c r="F26" s="14">
        <f t="shared" si="8"/>
        <v>0</v>
      </c>
      <c r="G26" s="14">
        <f t="shared" si="8"/>
        <v>1045588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2442299</v>
      </c>
      <c r="L26" s="14">
        <f t="shared" si="8"/>
        <v>0</v>
      </c>
      <c r="M26" s="14">
        <f t="shared" si="8"/>
        <v>0</v>
      </c>
      <c r="N26" s="14">
        <f t="shared" si="1"/>
        <v>21118467</v>
      </c>
      <c r="O26" s="35">
        <f t="shared" si="2"/>
        <v>1228.9610684357542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8" t="s">
        <v>49</v>
      </c>
      <c r="M28" s="158"/>
      <c r="N28" s="158"/>
      <c r="O28" s="39">
        <v>17184</v>
      </c>
    </row>
    <row r="29" spans="1:119">
      <c r="A29" s="159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19" ht="15.75" customHeight="1" thickBot="1">
      <c r="A30" s="160" t="s">
        <v>44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45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1164603</v>
      </c>
      <c r="E5" s="24">
        <f t="shared" si="0"/>
        <v>8122</v>
      </c>
      <c r="F5" s="24">
        <f t="shared" si="0"/>
        <v>0</v>
      </c>
      <c r="G5" s="24">
        <f t="shared" si="0"/>
        <v>39126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2299891</v>
      </c>
      <c r="L5" s="24">
        <f t="shared" si="0"/>
        <v>0</v>
      </c>
      <c r="M5" s="24">
        <f t="shared" si="0"/>
        <v>0</v>
      </c>
      <c r="N5" s="25">
        <f t="shared" ref="N5:N26" si="1">SUM(D5:M5)</f>
        <v>3511742</v>
      </c>
      <c r="O5" s="30">
        <f t="shared" ref="O5:O26" si="2">(N5/O$28)</f>
        <v>203.99314551263433</v>
      </c>
      <c r="P5" s="6"/>
    </row>
    <row r="6" spans="1:133">
      <c r="A6" s="12"/>
      <c r="B6" s="42">
        <v>511</v>
      </c>
      <c r="C6" s="19" t="s">
        <v>19</v>
      </c>
      <c r="D6" s="44">
        <v>213514</v>
      </c>
      <c r="E6" s="44">
        <v>0</v>
      </c>
      <c r="F6" s="44">
        <v>0</v>
      </c>
      <c r="G6" s="44">
        <v>16949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230463</v>
      </c>
      <c r="O6" s="45">
        <f t="shared" si="2"/>
        <v>13.387336625036305</v>
      </c>
      <c r="P6" s="9"/>
    </row>
    <row r="7" spans="1:133">
      <c r="A7" s="12"/>
      <c r="B7" s="42">
        <v>512</v>
      </c>
      <c r="C7" s="19" t="s">
        <v>20</v>
      </c>
      <c r="D7" s="44">
        <v>261246</v>
      </c>
      <c r="E7" s="44">
        <v>319</v>
      </c>
      <c r="F7" s="44">
        <v>0</v>
      </c>
      <c r="G7" s="44">
        <v>19602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281167</v>
      </c>
      <c r="O7" s="45">
        <f t="shared" si="2"/>
        <v>16.332674992738891</v>
      </c>
      <c r="P7" s="9"/>
    </row>
    <row r="8" spans="1:133">
      <c r="A8" s="12"/>
      <c r="B8" s="42">
        <v>513</v>
      </c>
      <c r="C8" s="19" t="s">
        <v>21</v>
      </c>
      <c r="D8" s="44">
        <v>458668</v>
      </c>
      <c r="E8" s="44">
        <v>0</v>
      </c>
      <c r="F8" s="44">
        <v>0</v>
      </c>
      <c r="G8" s="44">
        <v>2575</v>
      </c>
      <c r="H8" s="44">
        <v>0</v>
      </c>
      <c r="I8" s="44">
        <v>0</v>
      </c>
      <c r="J8" s="44">
        <v>0</v>
      </c>
      <c r="K8" s="44">
        <v>286833</v>
      </c>
      <c r="L8" s="44">
        <v>0</v>
      </c>
      <c r="M8" s="44">
        <v>0</v>
      </c>
      <c r="N8" s="44">
        <f t="shared" si="1"/>
        <v>748076</v>
      </c>
      <c r="O8" s="45">
        <f t="shared" si="2"/>
        <v>43.454893987801334</v>
      </c>
      <c r="P8" s="9"/>
    </row>
    <row r="9" spans="1:133">
      <c r="A9" s="12"/>
      <c r="B9" s="42">
        <v>514</v>
      </c>
      <c r="C9" s="19" t="s">
        <v>22</v>
      </c>
      <c r="D9" s="44">
        <v>38332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38332</v>
      </c>
      <c r="O9" s="45">
        <f t="shared" si="2"/>
        <v>2.2266627940749348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2013058</v>
      </c>
      <c r="L10" s="44">
        <v>0</v>
      </c>
      <c r="M10" s="44">
        <v>0</v>
      </c>
      <c r="N10" s="44">
        <f t="shared" si="1"/>
        <v>2013058</v>
      </c>
      <c r="O10" s="45">
        <f t="shared" si="2"/>
        <v>116.93627650304967</v>
      </c>
      <c r="P10" s="9"/>
    </row>
    <row r="11" spans="1:133">
      <c r="A11" s="12"/>
      <c r="B11" s="42">
        <v>519</v>
      </c>
      <c r="C11" s="19" t="s">
        <v>24</v>
      </c>
      <c r="D11" s="44">
        <v>192843</v>
      </c>
      <c r="E11" s="44">
        <v>7803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200646</v>
      </c>
      <c r="O11" s="45">
        <f t="shared" si="2"/>
        <v>11.655300609933198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9918588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9918588</v>
      </c>
      <c r="O12" s="41">
        <f t="shared" si="2"/>
        <v>576.15962823119378</v>
      </c>
      <c r="P12" s="10"/>
    </row>
    <row r="13" spans="1:133">
      <c r="A13" s="12"/>
      <c r="B13" s="42">
        <v>521</v>
      </c>
      <c r="C13" s="19" t="s">
        <v>26</v>
      </c>
      <c r="D13" s="44">
        <v>1715071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1715071</v>
      </c>
      <c r="O13" s="45">
        <f t="shared" si="2"/>
        <v>99.626546616322969</v>
      </c>
      <c r="P13" s="9"/>
    </row>
    <row r="14" spans="1:133">
      <c r="A14" s="12"/>
      <c r="B14" s="42">
        <v>522</v>
      </c>
      <c r="C14" s="19" t="s">
        <v>27</v>
      </c>
      <c r="D14" s="44">
        <v>7805917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7805917</v>
      </c>
      <c r="O14" s="45">
        <f t="shared" si="2"/>
        <v>453.43694452512347</v>
      </c>
      <c r="P14" s="9"/>
    </row>
    <row r="15" spans="1:133">
      <c r="A15" s="12"/>
      <c r="B15" s="42">
        <v>524</v>
      </c>
      <c r="C15" s="19" t="s">
        <v>28</v>
      </c>
      <c r="D15" s="44">
        <v>397600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397600</v>
      </c>
      <c r="O15" s="45">
        <f t="shared" si="2"/>
        <v>23.096137089747312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441761</v>
      </c>
      <c r="E16" s="29">
        <f t="shared" si="4"/>
        <v>114979</v>
      </c>
      <c r="F16" s="29">
        <f t="shared" si="4"/>
        <v>0</v>
      </c>
      <c r="G16" s="29">
        <f t="shared" si="4"/>
        <v>36941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593681</v>
      </c>
      <c r="O16" s="41">
        <f t="shared" si="2"/>
        <v>34.486261980830669</v>
      </c>
      <c r="P16" s="10"/>
    </row>
    <row r="17" spans="1:119">
      <c r="A17" s="12"/>
      <c r="B17" s="42">
        <v>537</v>
      </c>
      <c r="C17" s="19" t="s">
        <v>46</v>
      </c>
      <c r="D17" s="44">
        <v>0</v>
      </c>
      <c r="E17" s="44">
        <v>93979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93979</v>
      </c>
      <c r="O17" s="45">
        <f t="shared" si="2"/>
        <v>5.4591344757478941</v>
      </c>
      <c r="P17" s="9"/>
    </row>
    <row r="18" spans="1:119">
      <c r="A18" s="12"/>
      <c r="B18" s="42">
        <v>539</v>
      </c>
      <c r="C18" s="19" t="s">
        <v>30</v>
      </c>
      <c r="D18" s="44">
        <v>441761</v>
      </c>
      <c r="E18" s="44">
        <v>21000</v>
      </c>
      <c r="F18" s="44">
        <v>0</v>
      </c>
      <c r="G18" s="44">
        <v>36941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f t="shared" si="1"/>
        <v>499702</v>
      </c>
      <c r="O18" s="45">
        <f t="shared" si="2"/>
        <v>29.027127505082778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1064869</v>
      </c>
      <c r="E19" s="29">
        <f t="shared" si="5"/>
        <v>79984</v>
      </c>
      <c r="F19" s="29">
        <f t="shared" si="5"/>
        <v>0</v>
      </c>
      <c r="G19" s="29">
        <f t="shared" si="5"/>
        <v>106151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1251004</v>
      </c>
      <c r="O19" s="41">
        <f t="shared" si="2"/>
        <v>72.669416206796399</v>
      </c>
      <c r="P19" s="10"/>
    </row>
    <row r="20" spans="1:119">
      <c r="A20" s="12"/>
      <c r="B20" s="42">
        <v>541</v>
      </c>
      <c r="C20" s="19" t="s">
        <v>32</v>
      </c>
      <c r="D20" s="44">
        <v>1064869</v>
      </c>
      <c r="E20" s="44">
        <v>79984</v>
      </c>
      <c r="F20" s="44">
        <v>0</v>
      </c>
      <c r="G20" s="44">
        <v>106151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f t="shared" si="1"/>
        <v>1251004</v>
      </c>
      <c r="O20" s="45">
        <f t="shared" si="2"/>
        <v>72.669416206796399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2110315</v>
      </c>
      <c r="E21" s="29">
        <f t="shared" si="6"/>
        <v>1371141</v>
      </c>
      <c r="F21" s="29">
        <f t="shared" si="6"/>
        <v>0</v>
      </c>
      <c r="G21" s="29">
        <f t="shared" si="6"/>
        <v>116355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3597811</v>
      </c>
      <c r="O21" s="41">
        <f t="shared" si="2"/>
        <v>208.99279697937845</v>
      </c>
      <c r="P21" s="9"/>
    </row>
    <row r="22" spans="1:119">
      <c r="A22" s="12"/>
      <c r="B22" s="42">
        <v>571</v>
      </c>
      <c r="C22" s="19" t="s">
        <v>34</v>
      </c>
      <c r="D22" s="44">
        <v>896824</v>
      </c>
      <c r="E22" s="44">
        <v>0</v>
      </c>
      <c r="F22" s="44">
        <v>0</v>
      </c>
      <c r="G22" s="44">
        <v>11146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907970</v>
      </c>
      <c r="O22" s="45">
        <f t="shared" si="2"/>
        <v>52.742956723787394</v>
      </c>
      <c r="P22" s="9"/>
    </row>
    <row r="23" spans="1:119">
      <c r="A23" s="12"/>
      <c r="B23" s="42">
        <v>575</v>
      </c>
      <c r="C23" s="19" t="s">
        <v>36</v>
      </c>
      <c r="D23" s="44">
        <v>1213491</v>
      </c>
      <c r="E23" s="44">
        <v>1371141</v>
      </c>
      <c r="F23" s="44">
        <v>0</v>
      </c>
      <c r="G23" s="44">
        <v>105209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f t="shared" si="1"/>
        <v>2689841</v>
      </c>
      <c r="O23" s="45">
        <f t="shared" si="2"/>
        <v>156.24984025559107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977472</v>
      </c>
      <c r="E24" s="29">
        <f t="shared" si="7"/>
        <v>0</v>
      </c>
      <c r="F24" s="29">
        <f t="shared" si="7"/>
        <v>0</v>
      </c>
      <c r="G24" s="29">
        <f t="shared" si="7"/>
        <v>184920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1162392</v>
      </c>
      <c r="O24" s="41">
        <f t="shared" si="2"/>
        <v>67.522044728434508</v>
      </c>
      <c r="P24" s="9"/>
    </row>
    <row r="25" spans="1:119" ht="15.75" thickBot="1">
      <c r="A25" s="12"/>
      <c r="B25" s="42">
        <v>581</v>
      </c>
      <c r="C25" s="19" t="s">
        <v>37</v>
      </c>
      <c r="D25" s="44">
        <v>977472</v>
      </c>
      <c r="E25" s="44">
        <v>0</v>
      </c>
      <c r="F25" s="44">
        <v>0</v>
      </c>
      <c r="G25" s="44">
        <v>184920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f t="shared" si="1"/>
        <v>1162392</v>
      </c>
      <c r="O25" s="45">
        <f t="shared" si="2"/>
        <v>67.522044728434508</v>
      </c>
      <c r="P25" s="9"/>
    </row>
    <row r="26" spans="1:119" ht="16.5" thickBot="1">
      <c r="A26" s="13" t="s">
        <v>10</v>
      </c>
      <c r="B26" s="21"/>
      <c r="C26" s="20"/>
      <c r="D26" s="14">
        <f>SUM(D5,D12,D16,D19,D21,D24)</f>
        <v>15677608</v>
      </c>
      <c r="E26" s="14">
        <f t="shared" ref="E26:M26" si="8">SUM(E5,E12,E16,E19,E21,E24)</f>
        <v>1574226</v>
      </c>
      <c r="F26" s="14">
        <f t="shared" si="8"/>
        <v>0</v>
      </c>
      <c r="G26" s="14">
        <f t="shared" si="8"/>
        <v>483493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2299891</v>
      </c>
      <c r="L26" s="14">
        <f t="shared" si="8"/>
        <v>0</v>
      </c>
      <c r="M26" s="14">
        <f t="shared" si="8"/>
        <v>0</v>
      </c>
      <c r="N26" s="14">
        <f t="shared" si="1"/>
        <v>20035218</v>
      </c>
      <c r="O26" s="35">
        <f t="shared" si="2"/>
        <v>1163.8232936392681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8" t="s">
        <v>47</v>
      </c>
      <c r="M28" s="158"/>
      <c r="N28" s="158"/>
      <c r="O28" s="39">
        <v>17215</v>
      </c>
    </row>
    <row r="29" spans="1:119">
      <c r="A29" s="159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19" ht="15.75" customHeight="1" thickBot="1">
      <c r="A30" s="160" t="s">
        <v>44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41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1099948</v>
      </c>
      <c r="E5" s="24">
        <f t="shared" ref="E5:M5" si="0">SUM(E6:E11)</f>
        <v>9056</v>
      </c>
      <c r="F5" s="24">
        <f t="shared" si="0"/>
        <v>0</v>
      </c>
      <c r="G5" s="24">
        <f t="shared" si="0"/>
        <v>136259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2205922</v>
      </c>
      <c r="L5" s="24">
        <f t="shared" si="0"/>
        <v>0</v>
      </c>
      <c r="M5" s="24">
        <f t="shared" si="0"/>
        <v>0</v>
      </c>
      <c r="N5" s="25">
        <f t="shared" ref="N5:N26" si="1">SUM(D5:M5)</f>
        <v>3451185</v>
      </c>
      <c r="O5" s="30">
        <f t="shared" ref="O5:O26" si="2">(N5/O$28)</f>
        <v>200.26605930482214</v>
      </c>
      <c r="P5" s="6"/>
    </row>
    <row r="6" spans="1:133">
      <c r="A6" s="12"/>
      <c r="B6" s="42">
        <v>511</v>
      </c>
      <c r="C6" s="19" t="s">
        <v>19</v>
      </c>
      <c r="D6" s="44">
        <v>204411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204411</v>
      </c>
      <c r="O6" s="45">
        <f t="shared" si="2"/>
        <v>11.86160273893112</v>
      </c>
      <c r="P6" s="9"/>
    </row>
    <row r="7" spans="1:133">
      <c r="A7" s="12"/>
      <c r="B7" s="42">
        <v>512</v>
      </c>
      <c r="C7" s="19" t="s">
        <v>20</v>
      </c>
      <c r="D7" s="44">
        <v>229558</v>
      </c>
      <c r="E7" s="44">
        <v>404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229962</v>
      </c>
      <c r="O7" s="45">
        <f t="shared" si="2"/>
        <v>13.344281320721871</v>
      </c>
      <c r="P7" s="9"/>
    </row>
    <row r="8" spans="1:133">
      <c r="A8" s="12"/>
      <c r="B8" s="42">
        <v>513</v>
      </c>
      <c r="C8" s="19" t="s">
        <v>21</v>
      </c>
      <c r="D8" s="44">
        <v>472481</v>
      </c>
      <c r="E8" s="44">
        <v>6116</v>
      </c>
      <c r="F8" s="44">
        <v>0</v>
      </c>
      <c r="G8" s="44">
        <v>1205</v>
      </c>
      <c r="H8" s="44">
        <v>0</v>
      </c>
      <c r="I8" s="44">
        <v>0</v>
      </c>
      <c r="J8" s="44">
        <v>0</v>
      </c>
      <c r="K8" s="44">
        <v>250270</v>
      </c>
      <c r="L8" s="44">
        <v>0</v>
      </c>
      <c r="M8" s="44">
        <v>0</v>
      </c>
      <c r="N8" s="44">
        <f t="shared" si="1"/>
        <v>730072</v>
      </c>
      <c r="O8" s="45">
        <f t="shared" si="2"/>
        <v>42.3647652759241</v>
      </c>
      <c r="P8" s="9"/>
    </row>
    <row r="9" spans="1:133">
      <c r="A9" s="12"/>
      <c r="B9" s="42">
        <v>514</v>
      </c>
      <c r="C9" s="19" t="s">
        <v>22</v>
      </c>
      <c r="D9" s="44">
        <v>44266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44266</v>
      </c>
      <c r="O9" s="45">
        <f t="shared" si="2"/>
        <v>2.5686763767190857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1955652</v>
      </c>
      <c r="L10" s="44">
        <v>0</v>
      </c>
      <c r="M10" s="44">
        <v>0</v>
      </c>
      <c r="N10" s="44">
        <f t="shared" si="1"/>
        <v>1955652</v>
      </c>
      <c r="O10" s="45">
        <f t="shared" si="2"/>
        <v>113.48296872279928</v>
      </c>
      <c r="P10" s="9"/>
    </row>
    <row r="11" spans="1:133">
      <c r="A11" s="12"/>
      <c r="B11" s="42">
        <v>519</v>
      </c>
      <c r="C11" s="19" t="s">
        <v>24</v>
      </c>
      <c r="D11" s="44">
        <v>149232</v>
      </c>
      <c r="E11" s="44">
        <v>2536</v>
      </c>
      <c r="F11" s="44">
        <v>0</v>
      </c>
      <c r="G11" s="44">
        <v>135054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286822</v>
      </c>
      <c r="O11" s="45">
        <f t="shared" si="2"/>
        <v>16.643764869726688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10275328</v>
      </c>
      <c r="E12" s="29">
        <f t="shared" si="3"/>
        <v>0</v>
      </c>
      <c r="F12" s="29">
        <f t="shared" si="3"/>
        <v>0</v>
      </c>
      <c r="G12" s="29">
        <f t="shared" si="3"/>
        <v>236409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10511737</v>
      </c>
      <c r="O12" s="41">
        <f t="shared" si="2"/>
        <v>609.97719491672956</v>
      </c>
      <c r="P12" s="10"/>
    </row>
    <row r="13" spans="1:133">
      <c r="A13" s="12"/>
      <c r="B13" s="42">
        <v>521</v>
      </c>
      <c r="C13" s="19" t="s">
        <v>26</v>
      </c>
      <c r="D13" s="44">
        <v>1766399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1766399</v>
      </c>
      <c r="O13" s="45">
        <f t="shared" si="2"/>
        <v>102.50095746532816</v>
      </c>
      <c r="P13" s="9"/>
    </row>
    <row r="14" spans="1:133">
      <c r="A14" s="12"/>
      <c r="B14" s="42">
        <v>522</v>
      </c>
      <c r="C14" s="19" t="s">
        <v>27</v>
      </c>
      <c r="D14" s="44">
        <v>8041181</v>
      </c>
      <c r="E14" s="44">
        <v>0</v>
      </c>
      <c r="F14" s="44">
        <v>0</v>
      </c>
      <c r="G14" s="44">
        <v>236409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8277590</v>
      </c>
      <c r="O14" s="45">
        <f t="shared" si="2"/>
        <v>480.33366215980965</v>
      </c>
      <c r="P14" s="9"/>
    </row>
    <row r="15" spans="1:133">
      <c r="A15" s="12"/>
      <c r="B15" s="42">
        <v>524</v>
      </c>
      <c r="C15" s="19" t="s">
        <v>28</v>
      </c>
      <c r="D15" s="44">
        <v>467748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467748</v>
      </c>
      <c r="O15" s="45">
        <f t="shared" si="2"/>
        <v>27.142575291591715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486977</v>
      </c>
      <c r="E16" s="29">
        <f t="shared" si="4"/>
        <v>129494</v>
      </c>
      <c r="F16" s="29">
        <f t="shared" si="4"/>
        <v>0</v>
      </c>
      <c r="G16" s="29">
        <f t="shared" si="4"/>
        <v>1243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617714</v>
      </c>
      <c r="O16" s="41">
        <f t="shared" si="2"/>
        <v>35.844832588638077</v>
      </c>
      <c r="P16" s="10"/>
    </row>
    <row r="17" spans="1:119">
      <c r="A17" s="12"/>
      <c r="B17" s="42">
        <v>539</v>
      </c>
      <c r="C17" s="19" t="s">
        <v>30</v>
      </c>
      <c r="D17" s="44">
        <v>486977</v>
      </c>
      <c r="E17" s="44">
        <v>129494</v>
      </c>
      <c r="F17" s="44">
        <v>0</v>
      </c>
      <c r="G17" s="44">
        <v>1243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617714</v>
      </c>
      <c r="O17" s="45">
        <f t="shared" si="2"/>
        <v>35.844832588638077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1103174</v>
      </c>
      <c r="E18" s="29">
        <f t="shared" si="5"/>
        <v>0</v>
      </c>
      <c r="F18" s="29">
        <f t="shared" si="5"/>
        <v>0</v>
      </c>
      <c r="G18" s="29">
        <f t="shared" si="5"/>
        <v>5462631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6565805</v>
      </c>
      <c r="O18" s="41">
        <f t="shared" si="2"/>
        <v>381.00185690245462</v>
      </c>
      <c r="P18" s="10"/>
    </row>
    <row r="19" spans="1:119">
      <c r="A19" s="12"/>
      <c r="B19" s="42">
        <v>541</v>
      </c>
      <c r="C19" s="19" t="s">
        <v>32</v>
      </c>
      <c r="D19" s="44">
        <v>1103174</v>
      </c>
      <c r="E19" s="44">
        <v>0</v>
      </c>
      <c r="F19" s="44">
        <v>0</v>
      </c>
      <c r="G19" s="44">
        <v>5462631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6565805</v>
      </c>
      <c r="O19" s="45">
        <f t="shared" si="2"/>
        <v>381.00185690245462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SUM(D21:D23)</f>
        <v>2010739</v>
      </c>
      <c r="E20" s="29">
        <f t="shared" si="6"/>
        <v>1356886</v>
      </c>
      <c r="F20" s="29">
        <f t="shared" si="6"/>
        <v>0</v>
      </c>
      <c r="G20" s="29">
        <f t="shared" si="6"/>
        <v>82484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3450109</v>
      </c>
      <c r="O20" s="41">
        <f t="shared" si="2"/>
        <v>200.20362095978646</v>
      </c>
      <c r="P20" s="9"/>
    </row>
    <row r="21" spans="1:119">
      <c r="A21" s="12"/>
      <c r="B21" s="42">
        <v>571</v>
      </c>
      <c r="C21" s="19" t="s">
        <v>34</v>
      </c>
      <c r="D21" s="44">
        <v>928500</v>
      </c>
      <c r="E21" s="44">
        <v>1036</v>
      </c>
      <c r="F21" s="44">
        <v>0</v>
      </c>
      <c r="G21" s="44">
        <v>3730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933266</v>
      </c>
      <c r="O21" s="45">
        <f t="shared" si="2"/>
        <v>54.155747693378984</v>
      </c>
      <c r="P21" s="9"/>
    </row>
    <row r="22" spans="1:119">
      <c r="A22" s="12"/>
      <c r="B22" s="42">
        <v>574</v>
      </c>
      <c r="C22" s="19" t="s">
        <v>42</v>
      </c>
      <c r="D22" s="44">
        <v>0</v>
      </c>
      <c r="E22" s="44">
        <v>78053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78053</v>
      </c>
      <c r="O22" s="45">
        <f t="shared" si="2"/>
        <v>4.5292752277606914</v>
      </c>
      <c r="P22" s="9"/>
    </row>
    <row r="23" spans="1:119">
      <c r="A23" s="12"/>
      <c r="B23" s="42">
        <v>575</v>
      </c>
      <c r="C23" s="19" t="s">
        <v>36</v>
      </c>
      <c r="D23" s="44">
        <v>1082239</v>
      </c>
      <c r="E23" s="44">
        <v>1277797</v>
      </c>
      <c r="F23" s="44">
        <v>0</v>
      </c>
      <c r="G23" s="44">
        <v>78754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f t="shared" si="1"/>
        <v>2438790</v>
      </c>
      <c r="O23" s="45">
        <f t="shared" si="2"/>
        <v>141.51859803864679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1243235</v>
      </c>
      <c r="E24" s="29">
        <f t="shared" si="7"/>
        <v>4882662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6125897</v>
      </c>
      <c r="O24" s="41">
        <f t="shared" si="2"/>
        <v>355.47478674635875</v>
      </c>
      <c r="P24" s="9"/>
    </row>
    <row r="25" spans="1:119" ht="15.75" thickBot="1">
      <c r="A25" s="12"/>
      <c r="B25" s="42">
        <v>581</v>
      </c>
      <c r="C25" s="19" t="s">
        <v>37</v>
      </c>
      <c r="D25" s="44">
        <v>1243235</v>
      </c>
      <c r="E25" s="44">
        <v>4882662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f t="shared" si="1"/>
        <v>6125897</v>
      </c>
      <c r="O25" s="45">
        <f t="shared" si="2"/>
        <v>355.47478674635875</v>
      </c>
      <c r="P25" s="9"/>
    </row>
    <row r="26" spans="1:119" ht="16.5" thickBot="1">
      <c r="A26" s="13" t="s">
        <v>10</v>
      </c>
      <c r="B26" s="21"/>
      <c r="C26" s="20"/>
      <c r="D26" s="14">
        <f>SUM(D5,D12,D16,D18,D20,D24)</f>
        <v>16219401</v>
      </c>
      <c r="E26" s="14">
        <f t="shared" ref="E26:M26" si="8">SUM(E5,E12,E16,E18,E20,E24)</f>
        <v>6378098</v>
      </c>
      <c r="F26" s="14">
        <f t="shared" si="8"/>
        <v>0</v>
      </c>
      <c r="G26" s="14">
        <f t="shared" si="8"/>
        <v>5919026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2205922</v>
      </c>
      <c r="L26" s="14">
        <f t="shared" si="8"/>
        <v>0</v>
      </c>
      <c r="M26" s="14">
        <f t="shared" si="8"/>
        <v>0</v>
      </c>
      <c r="N26" s="14">
        <f t="shared" si="1"/>
        <v>30722447</v>
      </c>
      <c r="O26" s="35">
        <f t="shared" si="2"/>
        <v>1782.7683514187895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8" t="s">
        <v>43</v>
      </c>
      <c r="M28" s="158"/>
      <c r="N28" s="158"/>
      <c r="O28" s="39">
        <v>17233</v>
      </c>
    </row>
    <row r="29" spans="1:119">
      <c r="A29" s="159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19" ht="15.75" thickBot="1">
      <c r="A30" s="160" t="s">
        <v>44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</sheetData>
  <mergeCells count="10">
    <mergeCell ref="A30:O30"/>
    <mergeCell ref="L28:N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11.5546875" style="3" bestFit="1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11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1227733</v>
      </c>
      <c r="E5" s="24">
        <f t="shared" ref="E5:M5" si="0">SUM(E6:E11)</f>
        <v>609</v>
      </c>
      <c r="F5" s="24">
        <f t="shared" si="0"/>
        <v>0</v>
      </c>
      <c r="G5" s="24">
        <f t="shared" si="0"/>
        <v>522054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1723773</v>
      </c>
      <c r="L5" s="24">
        <f t="shared" si="0"/>
        <v>0</v>
      </c>
      <c r="M5" s="24">
        <f t="shared" si="0"/>
        <v>0</v>
      </c>
      <c r="N5" s="25">
        <f t="shared" ref="N5:N26" si="1">SUM(D5:M5)</f>
        <v>3474169</v>
      </c>
      <c r="O5" s="30">
        <f t="shared" ref="O5:O26" si="2">(N5/O$28)</f>
        <v>183.93524989411267</v>
      </c>
      <c r="P5" s="6"/>
    </row>
    <row r="6" spans="1:133">
      <c r="A6" s="12"/>
      <c r="B6" s="42">
        <v>511</v>
      </c>
      <c r="C6" s="19" t="s">
        <v>19</v>
      </c>
      <c r="D6" s="44">
        <v>243542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243542</v>
      </c>
      <c r="O6" s="45">
        <f t="shared" si="2"/>
        <v>12.894006776789496</v>
      </c>
      <c r="P6" s="9"/>
    </row>
    <row r="7" spans="1:133">
      <c r="A7" s="12"/>
      <c r="B7" s="42">
        <v>512</v>
      </c>
      <c r="C7" s="19" t="s">
        <v>20</v>
      </c>
      <c r="D7" s="44">
        <v>230482</v>
      </c>
      <c r="E7" s="44">
        <v>609</v>
      </c>
      <c r="F7" s="44">
        <v>0</v>
      </c>
      <c r="G7" s="44">
        <v>519844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750935</v>
      </c>
      <c r="O7" s="45">
        <f t="shared" si="2"/>
        <v>39.757253282507413</v>
      </c>
      <c r="P7" s="9"/>
    </row>
    <row r="8" spans="1:133">
      <c r="A8" s="12"/>
      <c r="B8" s="42">
        <v>513</v>
      </c>
      <c r="C8" s="19" t="s">
        <v>21</v>
      </c>
      <c r="D8" s="44">
        <v>482620</v>
      </c>
      <c r="E8" s="44">
        <v>0</v>
      </c>
      <c r="F8" s="44">
        <v>0</v>
      </c>
      <c r="G8" s="44">
        <v>2210</v>
      </c>
      <c r="H8" s="44">
        <v>0</v>
      </c>
      <c r="I8" s="44">
        <v>0</v>
      </c>
      <c r="J8" s="44">
        <v>0</v>
      </c>
      <c r="K8" s="44">
        <v>214194</v>
      </c>
      <c r="L8" s="44">
        <v>0</v>
      </c>
      <c r="M8" s="44">
        <v>0</v>
      </c>
      <c r="N8" s="44">
        <f t="shared" si="1"/>
        <v>699024</v>
      </c>
      <c r="O8" s="45">
        <f t="shared" si="2"/>
        <v>37.008894536213468</v>
      </c>
      <c r="P8" s="9"/>
    </row>
    <row r="9" spans="1:133">
      <c r="A9" s="12"/>
      <c r="B9" s="42">
        <v>514</v>
      </c>
      <c r="C9" s="19" t="s">
        <v>22</v>
      </c>
      <c r="D9" s="44">
        <v>63163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63163</v>
      </c>
      <c r="O9" s="45">
        <f t="shared" si="2"/>
        <v>3.3440808979246084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1509579</v>
      </c>
      <c r="L10" s="44">
        <v>0</v>
      </c>
      <c r="M10" s="44">
        <v>0</v>
      </c>
      <c r="N10" s="44">
        <f t="shared" si="1"/>
        <v>1509579</v>
      </c>
      <c r="O10" s="45">
        <f t="shared" si="2"/>
        <v>79.922649301143579</v>
      </c>
      <c r="P10" s="9"/>
    </row>
    <row r="11" spans="1:133">
      <c r="A11" s="12"/>
      <c r="B11" s="42">
        <v>519</v>
      </c>
      <c r="C11" s="19" t="s">
        <v>24</v>
      </c>
      <c r="D11" s="44">
        <v>207926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207926</v>
      </c>
      <c r="O11" s="45">
        <f t="shared" si="2"/>
        <v>11.008365099534096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10499883</v>
      </c>
      <c r="E12" s="29">
        <f t="shared" si="3"/>
        <v>0</v>
      </c>
      <c r="F12" s="29">
        <f t="shared" si="3"/>
        <v>0</v>
      </c>
      <c r="G12" s="29">
        <f t="shared" si="3"/>
        <v>22056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10521939</v>
      </c>
      <c r="O12" s="41">
        <f t="shared" si="2"/>
        <v>557.07004447268105</v>
      </c>
      <c r="P12" s="10"/>
    </row>
    <row r="13" spans="1:133">
      <c r="A13" s="12"/>
      <c r="B13" s="42">
        <v>521</v>
      </c>
      <c r="C13" s="19" t="s">
        <v>26</v>
      </c>
      <c r="D13" s="44">
        <v>1715104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1715104</v>
      </c>
      <c r="O13" s="45">
        <f t="shared" si="2"/>
        <v>90.80389665396018</v>
      </c>
      <c r="P13" s="9"/>
    </row>
    <row r="14" spans="1:133">
      <c r="A14" s="12"/>
      <c r="B14" s="42">
        <v>522</v>
      </c>
      <c r="C14" s="19" t="s">
        <v>27</v>
      </c>
      <c r="D14" s="44">
        <v>8195964</v>
      </c>
      <c r="E14" s="44">
        <v>0</v>
      </c>
      <c r="F14" s="44">
        <v>0</v>
      </c>
      <c r="G14" s="44">
        <v>22056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8218020</v>
      </c>
      <c r="O14" s="45">
        <f t="shared" si="2"/>
        <v>435.09212198221093</v>
      </c>
      <c r="P14" s="9"/>
    </row>
    <row r="15" spans="1:133">
      <c r="A15" s="12"/>
      <c r="B15" s="42">
        <v>524</v>
      </c>
      <c r="C15" s="19" t="s">
        <v>28</v>
      </c>
      <c r="D15" s="44">
        <v>588815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588815</v>
      </c>
      <c r="O15" s="45">
        <f t="shared" si="2"/>
        <v>31.174025836509955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502577</v>
      </c>
      <c r="E16" s="29">
        <f t="shared" si="4"/>
        <v>0</v>
      </c>
      <c r="F16" s="29">
        <f t="shared" si="4"/>
        <v>0</v>
      </c>
      <c r="G16" s="29">
        <f t="shared" si="4"/>
        <v>99363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601940</v>
      </c>
      <c r="O16" s="41">
        <f t="shared" si="2"/>
        <v>31.868911478187208</v>
      </c>
      <c r="P16" s="10"/>
    </row>
    <row r="17" spans="1:119">
      <c r="A17" s="12"/>
      <c r="B17" s="42">
        <v>539</v>
      </c>
      <c r="C17" s="19" t="s">
        <v>30</v>
      </c>
      <c r="D17" s="44">
        <v>502577</v>
      </c>
      <c r="E17" s="44">
        <v>0</v>
      </c>
      <c r="F17" s="44">
        <v>0</v>
      </c>
      <c r="G17" s="44">
        <v>99363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601940</v>
      </c>
      <c r="O17" s="45">
        <f t="shared" si="2"/>
        <v>31.868911478187208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1088763</v>
      </c>
      <c r="E18" s="29">
        <f t="shared" si="5"/>
        <v>7729</v>
      </c>
      <c r="F18" s="29">
        <f t="shared" si="5"/>
        <v>0</v>
      </c>
      <c r="G18" s="29">
        <f t="shared" si="5"/>
        <v>1250570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2347062</v>
      </c>
      <c r="O18" s="41">
        <f t="shared" si="2"/>
        <v>124.26207115628971</v>
      </c>
      <c r="P18" s="10"/>
    </row>
    <row r="19" spans="1:119">
      <c r="A19" s="12"/>
      <c r="B19" s="42">
        <v>541</v>
      </c>
      <c r="C19" s="19" t="s">
        <v>32</v>
      </c>
      <c r="D19" s="44">
        <v>1088763</v>
      </c>
      <c r="E19" s="44">
        <v>7729</v>
      </c>
      <c r="F19" s="44">
        <v>0</v>
      </c>
      <c r="G19" s="44">
        <v>1250570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2347062</v>
      </c>
      <c r="O19" s="45">
        <f t="shared" si="2"/>
        <v>124.26207115628971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SUM(D21:D23)</f>
        <v>2085153</v>
      </c>
      <c r="E20" s="29">
        <f t="shared" si="6"/>
        <v>644467</v>
      </c>
      <c r="F20" s="29">
        <f t="shared" si="6"/>
        <v>0</v>
      </c>
      <c r="G20" s="29">
        <f t="shared" si="6"/>
        <v>1055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2730675</v>
      </c>
      <c r="O20" s="41">
        <f t="shared" si="2"/>
        <v>144.57195044472681</v>
      </c>
      <c r="P20" s="9"/>
    </row>
    <row r="21" spans="1:119">
      <c r="A21" s="12"/>
      <c r="B21" s="42">
        <v>571</v>
      </c>
      <c r="C21" s="19" t="s">
        <v>34</v>
      </c>
      <c r="D21" s="44">
        <v>945931</v>
      </c>
      <c r="E21" s="44">
        <v>670</v>
      </c>
      <c r="F21" s="44">
        <v>0</v>
      </c>
      <c r="G21" s="44">
        <v>1055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947656</v>
      </c>
      <c r="O21" s="45">
        <f t="shared" si="2"/>
        <v>50.172384582803893</v>
      </c>
      <c r="P21" s="9"/>
    </row>
    <row r="22" spans="1:119">
      <c r="A22" s="12"/>
      <c r="B22" s="42">
        <v>572</v>
      </c>
      <c r="C22" s="19" t="s">
        <v>35</v>
      </c>
      <c r="D22" s="44">
        <v>0</v>
      </c>
      <c r="E22" s="44">
        <v>76224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76224</v>
      </c>
      <c r="O22" s="45">
        <f t="shared" si="2"/>
        <v>4.0355781448538757</v>
      </c>
      <c r="P22" s="9"/>
    </row>
    <row r="23" spans="1:119">
      <c r="A23" s="12"/>
      <c r="B23" s="42">
        <v>575</v>
      </c>
      <c r="C23" s="19" t="s">
        <v>36</v>
      </c>
      <c r="D23" s="44">
        <v>1139222</v>
      </c>
      <c r="E23" s="44">
        <v>567573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f t="shared" si="1"/>
        <v>1706795</v>
      </c>
      <c r="O23" s="45">
        <f t="shared" si="2"/>
        <v>90.363987717069037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818692</v>
      </c>
      <c r="E24" s="29">
        <f t="shared" si="7"/>
        <v>841180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1659872</v>
      </c>
      <c r="O24" s="41">
        <f t="shared" si="2"/>
        <v>87.879711986446424</v>
      </c>
      <c r="P24" s="9"/>
    </row>
    <row r="25" spans="1:119" ht="15.75" thickBot="1">
      <c r="A25" s="12"/>
      <c r="B25" s="42">
        <v>581</v>
      </c>
      <c r="C25" s="19" t="s">
        <v>37</v>
      </c>
      <c r="D25" s="44">
        <v>818692</v>
      </c>
      <c r="E25" s="44">
        <v>841180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f t="shared" si="1"/>
        <v>1659872</v>
      </c>
      <c r="O25" s="45">
        <f t="shared" si="2"/>
        <v>87.879711986446424</v>
      </c>
      <c r="P25" s="9"/>
    </row>
    <row r="26" spans="1:119" ht="16.5" thickBot="1">
      <c r="A26" s="13" t="s">
        <v>10</v>
      </c>
      <c r="B26" s="21"/>
      <c r="C26" s="20"/>
      <c r="D26" s="14">
        <f>SUM(D5,D12,D16,D18,D20,D24)</f>
        <v>16222801</v>
      </c>
      <c r="E26" s="14">
        <f t="shared" ref="E26:M26" si="8">SUM(E5,E12,E16,E18,E20,E24)</f>
        <v>1493985</v>
      </c>
      <c r="F26" s="14">
        <f t="shared" si="8"/>
        <v>0</v>
      </c>
      <c r="G26" s="14">
        <f t="shared" si="8"/>
        <v>1895098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1723773</v>
      </c>
      <c r="L26" s="14">
        <f t="shared" si="8"/>
        <v>0</v>
      </c>
      <c r="M26" s="14">
        <f t="shared" si="8"/>
        <v>0</v>
      </c>
      <c r="N26" s="14">
        <f t="shared" si="1"/>
        <v>21335657</v>
      </c>
      <c r="O26" s="35">
        <f t="shared" si="2"/>
        <v>1129.5879394324438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8" t="s">
        <v>39</v>
      </c>
      <c r="M28" s="158"/>
      <c r="N28" s="158"/>
      <c r="O28" s="39">
        <v>18888</v>
      </c>
      <c r="P28" s="43"/>
    </row>
    <row r="29" spans="1:119">
      <c r="A29" s="159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19" ht="15.75" customHeight="1" thickBot="1">
      <c r="A30" s="160" t="s">
        <v>44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52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1180457</v>
      </c>
      <c r="E5" s="24">
        <f t="shared" si="0"/>
        <v>485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1666718</v>
      </c>
      <c r="L5" s="24">
        <f t="shared" si="0"/>
        <v>0</v>
      </c>
      <c r="M5" s="24">
        <f t="shared" si="0"/>
        <v>0</v>
      </c>
      <c r="N5" s="25">
        <f t="shared" ref="N5:N26" si="1">SUM(D5:M5)</f>
        <v>2847660</v>
      </c>
      <c r="O5" s="30">
        <f t="shared" ref="O5:O26" si="2">(N5/O$28)</f>
        <v>150.97338564309194</v>
      </c>
      <c r="P5" s="6"/>
    </row>
    <row r="6" spans="1:133">
      <c r="A6" s="12"/>
      <c r="B6" s="42">
        <v>511</v>
      </c>
      <c r="C6" s="19" t="s">
        <v>19</v>
      </c>
      <c r="D6" s="44">
        <v>244593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244593</v>
      </c>
      <c r="O6" s="45">
        <f t="shared" si="2"/>
        <v>12.967500795249709</v>
      </c>
      <c r="P6" s="9"/>
    </row>
    <row r="7" spans="1:133">
      <c r="A7" s="12"/>
      <c r="B7" s="42">
        <v>512</v>
      </c>
      <c r="C7" s="19" t="s">
        <v>20</v>
      </c>
      <c r="D7" s="44">
        <v>295746</v>
      </c>
      <c r="E7" s="44">
        <v>485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296231</v>
      </c>
      <c r="O7" s="45">
        <f t="shared" si="2"/>
        <v>15.705174424769378</v>
      </c>
      <c r="P7" s="9"/>
    </row>
    <row r="8" spans="1:133">
      <c r="A8" s="12"/>
      <c r="B8" s="42">
        <v>513</v>
      </c>
      <c r="C8" s="19" t="s">
        <v>21</v>
      </c>
      <c r="D8" s="44">
        <v>478037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239851</v>
      </c>
      <c r="L8" s="44">
        <v>0</v>
      </c>
      <c r="M8" s="44">
        <v>0</v>
      </c>
      <c r="N8" s="44">
        <f t="shared" si="1"/>
        <v>717888</v>
      </c>
      <c r="O8" s="45">
        <f t="shared" si="2"/>
        <v>38.060014844661225</v>
      </c>
      <c r="P8" s="9"/>
    </row>
    <row r="9" spans="1:133">
      <c r="A9" s="12"/>
      <c r="B9" s="42">
        <v>514</v>
      </c>
      <c r="C9" s="19" t="s">
        <v>22</v>
      </c>
      <c r="D9" s="44">
        <v>46899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46899</v>
      </c>
      <c r="O9" s="45">
        <f t="shared" si="2"/>
        <v>2.4864277383098292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1426867</v>
      </c>
      <c r="L10" s="44">
        <v>0</v>
      </c>
      <c r="M10" s="44">
        <v>0</v>
      </c>
      <c r="N10" s="44">
        <f t="shared" si="1"/>
        <v>1426867</v>
      </c>
      <c r="O10" s="45">
        <f t="shared" si="2"/>
        <v>75.647704379175067</v>
      </c>
      <c r="P10" s="9"/>
    </row>
    <row r="11" spans="1:133">
      <c r="A11" s="12"/>
      <c r="B11" s="42">
        <v>519</v>
      </c>
      <c r="C11" s="19" t="s">
        <v>24</v>
      </c>
      <c r="D11" s="44">
        <v>115182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115182</v>
      </c>
      <c r="O11" s="45">
        <f t="shared" si="2"/>
        <v>6.106563460926731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11927491</v>
      </c>
      <c r="E12" s="29">
        <f t="shared" si="3"/>
        <v>0</v>
      </c>
      <c r="F12" s="29">
        <f t="shared" si="3"/>
        <v>0</v>
      </c>
      <c r="G12" s="29">
        <f t="shared" si="3"/>
        <v>2905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11930396</v>
      </c>
      <c r="O12" s="41">
        <f t="shared" si="2"/>
        <v>632.5095960131481</v>
      </c>
      <c r="P12" s="10"/>
    </row>
    <row r="13" spans="1:133">
      <c r="A13" s="12"/>
      <c r="B13" s="42">
        <v>521</v>
      </c>
      <c r="C13" s="19" t="s">
        <v>26</v>
      </c>
      <c r="D13" s="44">
        <v>1616977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1616977</v>
      </c>
      <c r="O13" s="45">
        <f t="shared" si="2"/>
        <v>85.72669918354363</v>
      </c>
      <c r="P13" s="9"/>
    </row>
    <row r="14" spans="1:133">
      <c r="A14" s="12"/>
      <c r="B14" s="42">
        <v>522</v>
      </c>
      <c r="C14" s="19" t="s">
        <v>27</v>
      </c>
      <c r="D14" s="44">
        <v>9641422</v>
      </c>
      <c r="E14" s="44">
        <v>0</v>
      </c>
      <c r="F14" s="44">
        <v>0</v>
      </c>
      <c r="G14" s="44">
        <v>2905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9644327</v>
      </c>
      <c r="O14" s="45">
        <f t="shared" si="2"/>
        <v>511.30988230304314</v>
      </c>
      <c r="P14" s="9"/>
    </row>
    <row r="15" spans="1:133">
      <c r="A15" s="12"/>
      <c r="B15" s="42">
        <v>524</v>
      </c>
      <c r="C15" s="19" t="s">
        <v>28</v>
      </c>
      <c r="D15" s="44">
        <v>669092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669092</v>
      </c>
      <c r="O15" s="45">
        <f t="shared" si="2"/>
        <v>35.473014526561343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539222</v>
      </c>
      <c r="E16" s="29">
        <f t="shared" si="4"/>
        <v>0</v>
      </c>
      <c r="F16" s="29">
        <f t="shared" si="4"/>
        <v>0</v>
      </c>
      <c r="G16" s="29">
        <f t="shared" si="4"/>
        <v>209438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748660</v>
      </c>
      <c r="O16" s="41">
        <f t="shared" si="2"/>
        <v>39.691443113137524</v>
      </c>
      <c r="P16" s="10"/>
    </row>
    <row r="17" spans="1:119">
      <c r="A17" s="12"/>
      <c r="B17" s="42">
        <v>539</v>
      </c>
      <c r="C17" s="19" t="s">
        <v>30</v>
      </c>
      <c r="D17" s="44">
        <v>539222</v>
      </c>
      <c r="E17" s="44">
        <v>0</v>
      </c>
      <c r="F17" s="44">
        <v>0</v>
      </c>
      <c r="G17" s="44">
        <v>209438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748660</v>
      </c>
      <c r="O17" s="45">
        <f t="shared" si="2"/>
        <v>39.691443113137524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1062670</v>
      </c>
      <c r="E18" s="29">
        <f t="shared" si="5"/>
        <v>162542</v>
      </c>
      <c r="F18" s="29">
        <f t="shared" si="5"/>
        <v>0</v>
      </c>
      <c r="G18" s="29">
        <f t="shared" si="5"/>
        <v>147848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1373060</v>
      </c>
      <c r="O18" s="41">
        <f t="shared" si="2"/>
        <v>72.795037641819533</v>
      </c>
      <c r="P18" s="10"/>
    </row>
    <row r="19" spans="1:119">
      <c r="A19" s="12"/>
      <c r="B19" s="42">
        <v>541</v>
      </c>
      <c r="C19" s="19" t="s">
        <v>32</v>
      </c>
      <c r="D19" s="44">
        <v>1062670</v>
      </c>
      <c r="E19" s="44">
        <v>162542</v>
      </c>
      <c r="F19" s="44">
        <v>0</v>
      </c>
      <c r="G19" s="44">
        <v>147848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1373060</v>
      </c>
      <c r="O19" s="45">
        <f t="shared" si="2"/>
        <v>72.795037641819533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SUM(D21:D23)</f>
        <v>2029916</v>
      </c>
      <c r="E20" s="29">
        <f t="shared" si="6"/>
        <v>657891</v>
      </c>
      <c r="F20" s="29">
        <f t="shared" si="6"/>
        <v>0</v>
      </c>
      <c r="G20" s="29">
        <f t="shared" si="6"/>
        <v>41784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2729591</v>
      </c>
      <c r="O20" s="41">
        <f t="shared" si="2"/>
        <v>144.71376312162019</v>
      </c>
      <c r="P20" s="9"/>
    </row>
    <row r="21" spans="1:119">
      <c r="A21" s="12"/>
      <c r="B21" s="42">
        <v>571</v>
      </c>
      <c r="C21" s="19" t="s">
        <v>34</v>
      </c>
      <c r="D21" s="44">
        <v>909545</v>
      </c>
      <c r="E21" s="44">
        <v>379</v>
      </c>
      <c r="F21" s="44">
        <v>0</v>
      </c>
      <c r="G21" s="44">
        <v>5475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915399</v>
      </c>
      <c r="O21" s="45">
        <f t="shared" si="2"/>
        <v>48.531385855158518</v>
      </c>
      <c r="P21" s="9"/>
    </row>
    <row r="22" spans="1:119">
      <c r="A22" s="12"/>
      <c r="B22" s="42">
        <v>574</v>
      </c>
      <c r="C22" s="19" t="s">
        <v>42</v>
      </c>
      <c r="D22" s="44">
        <v>0</v>
      </c>
      <c r="E22" s="44">
        <v>88504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88504</v>
      </c>
      <c r="O22" s="45">
        <f t="shared" si="2"/>
        <v>4.6921853461987064</v>
      </c>
      <c r="P22" s="9"/>
    </row>
    <row r="23" spans="1:119">
      <c r="A23" s="12"/>
      <c r="B23" s="42">
        <v>575</v>
      </c>
      <c r="C23" s="19" t="s">
        <v>36</v>
      </c>
      <c r="D23" s="44">
        <v>1120371</v>
      </c>
      <c r="E23" s="44">
        <v>569008</v>
      </c>
      <c r="F23" s="44">
        <v>0</v>
      </c>
      <c r="G23" s="44">
        <v>36309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f t="shared" si="1"/>
        <v>1725688</v>
      </c>
      <c r="O23" s="45">
        <f t="shared" si="2"/>
        <v>91.490191920262959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975739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975739</v>
      </c>
      <c r="O24" s="41">
        <f t="shared" si="2"/>
        <v>51.730410348849539</v>
      </c>
      <c r="P24" s="9"/>
    </row>
    <row r="25" spans="1:119" ht="15.75" thickBot="1">
      <c r="A25" s="12"/>
      <c r="B25" s="42">
        <v>581</v>
      </c>
      <c r="C25" s="19" t="s">
        <v>37</v>
      </c>
      <c r="D25" s="44">
        <v>975739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f t="shared" si="1"/>
        <v>975739</v>
      </c>
      <c r="O25" s="45">
        <f t="shared" si="2"/>
        <v>51.730410348849539</v>
      </c>
      <c r="P25" s="9"/>
    </row>
    <row r="26" spans="1:119" ht="16.5" thickBot="1">
      <c r="A26" s="13" t="s">
        <v>10</v>
      </c>
      <c r="B26" s="21"/>
      <c r="C26" s="20"/>
      <c r="D26" s="14">
        <f>SUM(D5,D12,D16,D18,D20,D24)</f>
        <v>17715495</v>
      </c>
      <c r="E26" s="14">
        <f t="shared" ref="E26:M26" si="8">SUM(E5,E12,E16,E18,E20,E24)</f>
        <v>820918</v>
      </c>
      <c r="F26" s="14">
        <f t="shared" si="8"/>
        <v>0</v>
      </c>
      <c r="G26" s="14">
        <f t="shared" si="8"/>
        <v>401975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1666718</v>
      </c>
      <c r="L26" s="14">
        <f t="shared" si="8"/>
        <v>0</v>
      </c>
      <c r="M26" s="14">
        <f t="shared" si="8"/>
        <v>0</v>
      </c>
      <c r="N26" s="14">
        <f t="shared" si="1"/>
        <v>20605106</v>
      </c>
      <c r="O26" s="35">
        <f t="shared" si="2"/>
        <v>1092.4136358816668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8" t="s">
        <v>53</v>
      </c>
      <c r="M28" s="158"/>
      <c r="N28" s="158"/>
      <c r="O28" s="39">
        <v>18862</v>
      </c>
    </row>
    <row r="29" spans="1:119">
      <c r="A29" s="159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19" ht="15.75" customHeight="1" thickBot="1">
      <c r="A30" s="160" t="s">
        <v>44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64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1260713</v>
      </c>
      <c r="E5" s="24">
        <f t="shared" si="0"/>
        <v>40533</v>
      </c>
      <c r="F5" s="24">
        <f t="shared" si="0"/>
        <v>0</v>
      </c>
      <c r="G5" s="24">
        <f t="shared" si="0"/>
        <v>51959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1521839</v>
      </c>
      <c r="L5" s="24">
        <f t="shared" si="0"/>
        <v>0</v>
      </c>
      <c r="M5" s="24">
        <f t="shared" si="0"/>
        <v>0</v>
      </c>
      <c r="N5" s="25">
        <f t="shared" ref="N5:N26" si="1">SUM(D5:M5)</f>
        <v>2875044</v>
      </c>
      <c r="O5" s="30">
        <f t="shared" ref="O5:O26" si="2">(N5/O$28)</f>
        <v>153.42568973797961</v>
      </c>
      <c r="P5" s="6"/>
    </row>
    <row r="6" spans="1:133">
      <c r="A6" s="12"/>
      <c r="B6" s="42">
        <v>511</v>
      </c>
      <c r="C6" s="19" t="s">
        <v>19</v>
      </c>
      <c r="D6" s="44">
        <v>298638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298638</v>
      </c>
      <c r="O6" s="45">
        <f t="shared" si="2"/>
        <v>15.936709536261274</v>
      </c>
      <c r="P6" s="9"/>
    </row>
    <row r="7" spans="1:133">
      <c r="A7" s="12"/>
      <c r="B7" s="42">
        <v>512</v>
      </c>
      <c r="C7" s="19" t="s">
        <v>20</v>
      </c>
      <c r="D7" s="44">
        <v>238870</v>
      </c>
      <c r="E7" s="44">
        <v>40533</v>
      </c>
      <c r="F7" s="44">
        <v>0</v>
      </c>
      <c r="G7" s="44">
        <v>51959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331362</v>
      </c>
      <c r="O7" s="45">
        <f t="shared" si="2"/>
        <v>17.683014034900474</v>
      </c>
      <c r="P7" s="9"/>
    </row>
    <row r="8" spans="1:133">
      <c r="A8" s="12"/>
      <c r="B8" s="42">
        <v>513</v>
      </c>
      <c r="C8" s="19" t="s">
        <v>21</v>
      </c>
      <c r="D8" s="44">
        <v>543648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232672</v>
      </c>
      <c r="L8" s="44">
        <v>0</v>
      </c>
      <c r="M8" s="44">
        <v>0</v>
      </c>
      <c r="N8" s="44">
        <f t="shared" si="1"/>
        <v>776320</v>
      </c>
      <c r="O8" s="45">
        <f t="shared" si="2"/>
        <v>41.428037782165539</v>
      </c>
      <c r="P8" s="9"/>
    </row>
    <row r="9" spans="1:133">
      <c r="A9" s="12"/>
      <c r="B9" s="42">
        <v>514</v>
      </c>
      <c r="C9" s="19" t="s">
        <v>22</v>
      </c>
      <c r="D9" s="44">
        <v>84524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84524</v>
      </c>
      <c r="O9" s="45">
        <f t="shared" si="2"/>
        <v>4.5105928811569456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1289167</v>
      </c>
      <c r="L10" s="44">
        <v>0</v>
      </c>
      <c r="M10" s="44">
        <v>0</v>
      </c>
      <c r="N10" s="44">
        <f t="shared" si="1"/>
        <v>1289167</v>
      </c>
      <c r="O10" s="45">
        <f t="shared" si="2"/>
        <v>68.79593361438711</v>
      </c>
      <c r="P10" s="9"/>
    </row>
    <row r="11" spans="1:133">
      <c r="A11" s="12"/>
      <c r="B11" s="42">
        <v>519</v>
      </c>
      <c r="C11" s="19" t="s">
        <v>24</v>
      </c>
      <c r="D11" s="44">
        <v>95033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95033</v>
      </c>
      <c r="O11" s="45">
        <f t="shared" si="2"/>
        <v>5.0714018891082766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11821354</v>
      </c>
      <c r="E12" s="29">
        <f t="shared" si="3"/>
        <v>5077</v>
      </c>
      <c r="F12" s="29">
        <f t="shared" si="3"/>
        <v>0</v>
      </c>
      <c r="G12" s="29">
        <f t="shared" si="3"/>
        <v>4349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11830780</v>
      </c>
      <c r="O12" s="41">
        <f t="shared" si="2"/>
        <v>631.34532258925231</v>
      </c>
      <c r="P12" s="10"/>
    </row>
    <row r="13" spans="1:133">
      <c r="A13" s="12"/>
      <c r="B13" s="42">
        <v>521</v>
      </c>
      <c r="C13" s="19" t="s">
        <v>26</v>
      </c>
      <c r="D13" s="44">
        <v>1570810</v>
      </c>
      <c r="E13" s="44">
        <v>1500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1572310</v>
      </c>
      <c r="O13" s="45">
        <f t="shared" si="2"/>
        <v>83.905758044719562</v>
      </c>
      <c r="P13" s="9"/>
    </row>
    <row r="14" spans="1:133">
      <c r="A14" s="12"/>
      <c r="B14" s="42">
        <v>522</v>
      </c>
      <c r="C14" s="19" t="s">
        <v>27</v>
      </c>
      <c r="D14" s="44">
        <v>9537159</v>
      </c>
      <c r="E14" s="44">
        <v>3577</v>
      </c>
      <c r="F14" s="44">
        <v>0</v>
      </c>
      <c r="G14" s="44">
        <v>4349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9545085</v>
      </c>
      <c r="O14" s="45">
        <f t="shared" si="2"/>
        <v>509.37003041784516</v>
      </c>
      <c r="P14" s="9"/>
    </row>
    <row r="15" spans="1:133">
      <c r="A15" s="12"/>
      <c r="B15" s="42">
        <v>524</v>
      </c>
      <c r="C15" s="19" t="s">
        <v>28</v>
      </c>
      <c r="D15" s="44">
        <v>713385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713385</v>
      </c>
      <c r="O15" s="45">
        <f t="shared" si="2"/>
        <v>38.069534126687657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641276</v>
      </c>
      <c r="E16" s="29">
        <f t="shared" si="4"/>
        <v>0</v>
      </c>
      <c r="F16" s="29">
        <f t="shared" si="4"/>
        <v>0</v>
      </c>
      <c r="G16" s="29">
        <f t="shared" si="4"/>
        <v>125877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767153</v>
      </c>
      <c r="O16" s="41">
        <f t="shared" si="2"/>
        <v>40.938844121884841</v>
      </c>
      <c r="P16" s="10"/>
    </row>
    <row r="17" spans="1:119">
      <c r="A17" s="12"/>
      <c r="B17" s="42">
        <v>539</v>
      </c>
      <c r="C17" s="19" t="s">
        <v>30</v>
      </c>
      <c r="D17" s="44">
        <v>641276</v>
      </c>
      <c r="E17" s="44">
        <v>0</v>
      </c>
      <c r="F17" s="44">
        <v>0</v>
      </c>
      <c r="G17" s="44">
        <v>125877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767153</v>
      </c>
      <c r="O17" s="45">
        <f t="shared" si="2"/>
        <v>40.938844121884841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1062872</v>
      </c>
      <c r="E18" s="29">
        <f t="shared" si="5"/>
        <v>0</v>
      </c>
      <c r="F18" s="29">
        <f t="shared" si="5"/>
        <v>0</v>
      </c>
      <c r="G18" s="29">
        <f t="shared" si="5"/>
        <v>264738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1327610</v>
      </c>
      <c r="O18" s="41">
        <f t="shared" si="2"/>
        <v>70.847430492555631</v>
      </c>
      <c r="P18" s="10"/>
    </row>
    <row r="19" spans="1:119">
      <c r="A19" s="12"/>
      <c r="B19" s="42">
        <v>541</v>
      </c>
      <c r="C19" s="19" t="s">
        <v>32</v>
      </c>
      <c r="D19" s="44">
        <v>1062872</v>
      </c>
      <c r="E19" s="44">
        <v>0</v>
      </c>
      <c r="F19" s="44">
        <v>0</v>
      </c>
      <c r="G19" s="44">
        <v>264738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1327610</v>
      </c>
      <c r="O19" s="45">
        <f t="shared" si="2"/>
        <v>70.847430492555631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SUM(D21:D23)</f>
        <v>2115704</v>
      </c>
      <c r="E20" s="29">
        <f t="shared" si="6"/>
        <v>590871</v>
      </c>
      <c r="F20" s="29">
        <f t="shared" si="6"/>
        <v>0</v>
      </c>
      <c r="G20" s="29">
        <f t="shared" si="6"/>
        <v>97922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2804497</v>
      </c>
      <c r="O20" s="41">
        <f t="shared" si="2"/>
        <v>149.66097443833715</v>
      </c>
      <c r="P20" s="9"/>
    </row>
    <row r="21" spans="1:119">
      <c r="A21" s="12"/>
      <c r="B21" s="42">
        <v>571</v>
      </c>
      <c r="C21" s="19" t="s">
        <v>34</v>
      </c>
      <c r="D21" s="44">
        <v>898092</v>
      </c>
      <c r="E21" s="44">
        <v>1877</v>
      </c>
      <c r="F21" s="44">
        <v>0</v>
      </c>
      <c r="G21" s="44">
        <v>1157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901126</v>
      </c>
      <c r="O21" s="45">
        <f t="shared" si="2"/>
        <v>48.088265115534448</v>
      </c>
      <c r="P21" s="9"/>
    </row>
    <row r="22" spans="1:119">
      <c r="A22" s="12"/>
      <c r="B22" s="42">
        <v>574</v>
      </c>
      <c r="C22" s="19" t="s">
        <v>42</v>
      </c>
      <c r="D22" s="44">
        <v>0</v>
      </c>
      <c r="E22" s="44">
        <v>16884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16884</v>
      </c>
      <c r="O22" s="45">
        <f t="shared" si="2"/>
        <v>0.90100859170713488</v>
      </c>
      <c r="P22" s="9"/>
    </row>
    <row r="23" spans="1:119">
      <c r="A23" s="12"/>
      <c r="B23" s="42">
        <v>575</v>
      </c>
      <c r="C23" s="19" t="s">
        <v>36</v>
      </c>
      <c r="D23" s="44">
        <v>1217612</v>
      </c>
      <c r="E23" s="44">
        <v>572110</v>
      </c>
      <c r="F23" s="44">
        <v>0</v>
      </c>
      <c r="G23" s="44">
        <v>96765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f t="shared" si="1"/>
        <v>1886487</v>
      </c>
      <c r="O23" s="45">
        <f t="shared" si="2"/>
        <v>100.67170073109557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1135884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1135884</v>
      </c>
      <c r="O24" s="41">
        <f t="shared" si="2"/>
        <v>60.616041410961095</v>
      </c>
      <c r="P24" s="9"/>
    </row>
    <row r="25" spans="1:119" ht="15.75" thickBot="1">
      <c r="A25" s="12"/>
      <c r="B25" s="42">
        <v>581</v>
      </c>
      <c r="C25" s="19" t="s">
        <v>37</v>
      </c>
      <c r="D25" s="44">
        <v>1135884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f t="shared" si="1"/>
        <v>1135884</v>
      </c>
      <c r="O25" s="45">
        <f t="shared" si="2"/>
        <v>60.616041410961095</v>
      </c>
      <c r="P25" s="9"/>
    </row>
    <row r="26" spans="1:119" ht="16.5" thickBot="1">
      <c r="A26" s="13" t="s">
        <v>10</v>
      </c>
      <c r="B26" s="21"/>
      <c r="C26" s="20"/>
      <c r="D26" s="14">
        <f>SUM(D5,D12,D16,D18,D20,D24)</f>
        <v>18037803</v>
      </c>
      <c r="E26" s="14">
        <f t="shared" ref="E26:M26" si="8">SUM(E5,E12,E16,E18,E20,E24)</f>
        <v>636481</v>
      </c>
      <c r="F26" s="14">
        <f t="shared" si="8"/>
        <v>0</v>
      </c>
      <c r="G26" s="14">
        <f t="shared" si="8"/>
        <v>544845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1521839</v>
      </c>
      <c r="L26" s="14">
        <f t="shared" si="8"/>
        <v>0</v>
      </c>
      <c r="M26" s="14">
        <f t="shared" si="8"/>
        <v>0</v>
      </c>
      <c r="N26" s="14">
        <f t="shared" si="1"/>
        <v>20740968</v>
      </c>
      <c r="O26" s="35">
        <f t="shared" si="2"/>
        <v>1106.8343027909707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8" t="s">
        <v>65</v>
      </c>
      <c r="M28" s="158"/>
      <c r="N28" s="158"/>
      <c r="O28" s="39">
        <v>18739</v>
      </c>
    </row>
    <row r="29" spans="1:119">
      <c r="A29" s="159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19" ht="15.75" customHeight="1" thickBot="1">
      <c r="A30" s="160" t="s">
        <v>44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3"/>
      <c r="Q1" s="7"/>
      <c r="R1"/>
    </row>
    <row r="2" spans="1:134" ht="24" thickBot="1">
      <c r="A2" s="164" t="s">
        <v>83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  <c r="Q2" s="7"/>
      <c r="R2"/>
    </row>
    <row r="3" spans="1:134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69"/>
      <c r="M3" s="170"/>
      <c r="N3" s="33"/>
      <c r="O3" s="34"/>
      <c r="P3" s="171" t="s">
        <v>78</v>
      </c>
      <c r="Q3" s="11"/>
      <c r="R3"/>
    </row>
    <row r="4" spans="1:134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1600952</v>
      </c>
      <c r="E5" s="24">
        <f t="shared" si="0"/>
        <v>223</v>
      </c>
      <c r="F5" s="24">
        <f t="shared" si="0"/>
        <v>0</v>
      </c>
      <c r="G5" s="24">
        <f t="shared" si="0"/>
        <v>29173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3839824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5470172</v>
      </c>
      <c r="P5" s="30">
        <f t="shared" ref="P5:P25" si="1">(O5/P$27)</f>
        <v>280.86732388580816</v>
      </c>
      <c r="Q5" s="6"/>
    </row>
    <row r="6" spans="1:134">
      <c r="A6" s="12"/>
      <c r="B6" s="42">
        <v>511</v>
      </c>
      <c r="C6" s="19" t="s">
        <v>19</v>
      </c>
      <c r="D6" s="44">
        <v>357198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f>SUM(D6:N6)</f>
        <v>357198</v>
      </c>
      <c r="P6" s="45">
        <f t="shared" si="1"/>
        <v>18.34041897720271</v>
      </c>
      <c r="Q6" s="9"/>
    </row>
    <row r="7" spans="1:134">
      <c r="A7" s="12"/>
      <c r="B7" s="42">
        <v>512</v>
      </c>
      <c r="C7" s="19" t="s">
        <v>20</v>
      </c>
      <c r="D7" s="44">
        <v>286275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f t="shared" ref="O7:O11" si="2">SUM(D7:N7)</f>
        <v>286275</v>
      </c>
      <c r="P7" s="45">
        <f t="shared" si="1"/>
        <v>14.698860135551447</v>
      </c>
      <c r="Q7" s="9"/>
    </row>
    <row r="8" spans="1:134">
      <c r="A8" s="12"/>
      <c r="B8" s="42">
        <v>513</v>
      </c>
      <c r="C8" s="19" t="s">
        <v>21</v>
      </c>
      <c r="D8" s="44">
        <v>626847</v>
      </c>
      <c r="E8" s="44">
        <v>223</v>
      </c>
      <c r="F8" s="44">
        <v>0</v>
      </c>
      <c r="G8" s="44">
        <v>29173</v>
      </c>
      <c r="H8" s="44">
        <v>0</v>
      </c>
      <c r="I8" s="44">
        <v>0</v>
      </c>
      <c r="J8" s="44">
        <v>0</v>
      </c>
      <c r="K8" s="44">
        <v>368584</v>
      </c>
      <c r="L8" s="44">
        <v>0</v>
      </c>
      <c r="M8" s="44">
        <v>0</v>
      </c>
      <c r="N8" s="44">
        <v>0</v>
      </c>
      <c r="O8" s="44">
        <f t="shared" si="2"/>
        <v>1024827</v>
      </c>
      <c r="P8" s="45">
        <f t="shared" si="1"/>
        <v>52.619993838570551</v>
      </c>
      <c r="Q8" s="9"/>
    </row>
    <row r="9" spans="1:134">
      <c r="A9" s="12"/>
      <c r="B9" s="42">
        <v>514</v>
      </c>
      <c r="C9" s="19" t="s">
        <v>22</v>
      </c>
      <c r="D9" s="44">
        <v>43059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f t="shared" si="2"/>
        <v>43059</v>
      </c>
      <c r="P9" s="45">
        <f t="shared" si="1"/>
        <v>2.2108749229821321</v>
      </c>
      <c r="Q9" s="9"/>
    </row>
    <row r="10" spans="1:134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3471240</v>
      </c>
      <c r="L10" s="44">
        <v>0</v>
      </c>
      <c r="M10" s="44">
        <v>0</v>
      </c>
      <c r="N10" s="44">
        <v>0</v>
      </c>
      <c r="O10" s="44">
        <f t="shared" si="2"/>
        <v>3471240</v>
      </c>
      <c r="P10" s="45">
        <f t="shared" si="1"/>
        <v>178.2316697473814</v>
      </c>
      <c r="Q10" s="9"/>
    </row>
    <row r="11" spans="1:134">
      <c r="A11" s="12"/>
      <c r="B11" s="42">
        <v>519</v>
      </c>
      <c r="C11" s="19" t="s">
        <v>24</v>
      </c>
      <c r="D11" s="44">
        <v>287573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f t="shared" si="2"/>
        <v>287573</v>
      </c>
      <c r="P11" s="45">
        <f t="shared" si="1"/>
        <v>14.765506264119942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13726904</v>
      </c>
      <c r="E12" s="29">
        <f t="shared" si="3"/>
        <v>0</v>
      </c>
      <c r="F12" s="29">
        <f t="shared" si="3"/>
        <v>0</v>
      </c>
      <c r="G12" s="29">
        <f t="shared" si="3"/>
        <v>632569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14359473</v>
      </c>
      <c r="P12" s="41">
        <f t="shared" si="1"/>
        <v>737.2906654343808</v>
      </c>
      <c r="Q12" s="10"/>
    </row>
    <row r="13" spans="1:134">
      <c r="A13" s="12"/>
      <c r="B13" s="42">
        <v>521</v>
      </c>
      <c r="C13" s="19" t="s">
        <v>26</v>
      </c>
      <c r="D13" s="44">
        <v>1951382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f>SUM(D13:N13)</f>
        <v>1951382</v>
      </c>
      <c r="P13" s="45">
        <f t="shared" si="1"/>
        <v>100.19418771821729</v>
      </c>
      <c r="Q13" s="9"/>
    </row>
    <row r="14" spans="1:134">
      <c r="A14" s="12"/>
      <c r="B14" s="42">
        <v>522</v>
      </c>
      <c r="C14" s="19" t="s">
        <v>27</v>
      </c>
      <c r="D14" s="44">
        <v>11226949</v>
      </c>
      <c r="E14" s="44">
        <v>0</v>
      </c>
      <c r="F14" s="44">
        <v>0</v>
      </c>
      <c r="G14" s="44">
        <v>632569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f t="shared" ref="O14:O15" si="4">SUM(D14:N14)</f>
        <v>11859518</v>
      </c>
      <c r="P14" s="45">
        <f t="shared" si="1"/>
        <v>608.92986239474226</v>
      </c>
      <c r="Q14" s="9"/>
    </row>
    <row r="15" spans="1:134">
      <c r="A15" s="12"/>
      <c r="B15" s="42">
        <v>524</v>
      </c>
      <c r="C15" s="19" t="s">
        <v>28</v>
      </c>
      <c r="D15" s="44">
        <v>548573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f t="shared" si="4"/>
        <v>548573</v>
      </c>
      <c r="P15" s="45">
        <f t="shared" si="1"/>
        <v>28.166615321421236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SUM(D17:D17)</f>
        <v>998421</v>
      </c>
      <c r="E16" s="29">
        <f t="shared" si="5"/>
        <v>749395</v>
      </c>
      <c r="F16" s="29">
        <f t="shared" si="5"/>
        <v>0</v>
      </c>
      <c r="G16" s="29">
        <f t="shared" si="5"/>
        <v>168446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1916262</v>
      </c>
      <c r="P16" s="41">
        <f t="shared" si="1"/>
        <v>98.390942698706098</v>
      </c>
      <c r="Q16" s="10"/>
    </row>
    <row r="17" spans="1:120">
      <c r="A17" s="12"/>
      <c r="B17" s="42">
        <v>539</v>
      </c>
      <c r="C17" s="19" t="s">
        <v>30</v>
      </c>
      <c r="D17" s="44">
        <v>998421</v>
      </c>
      <c r="E17" s="44">
        <v>749395</v>
      </c>
      <c r="F17" s="44">
        <v>0</v>
      </c>
      <c r="G17" s="44">
        <v>168446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f t="shared" ref="O17:O22" si="6">SUM(D17:N17)</f>
        <v>1916262</v>
      </c>
      <c r="P17" s="45">
        <f t="shared" si="1"/>
        <v>98.390942698706098</v>
      </c>
      <c r="Q17" s="9"/>
    </row>
    <row r="18" spans="1:120" ht="15.75">
      <c r="A18" s="26" t="s">
        <v>31</v>
      </c>
      <c r="B18" s="27"/>
      <c r="C18" s="28"/>
      <c r="D18" s="29">
        <f t="shared" ref="D18:N18" si="7">SUM(D19:D19)</f>
        <v>963335</v>
      </c>
      <c r="E18" s="29">
        <f t="shared" si="7"/>
        <v>1350993</v>
      </c>
      <c r="F18" s="29">
        <f t="shared" si="7"/>
        <v>0</v>
      </c>
      <c r="G18" s="29">
        <f t="shared" si="7"/>
        <v>229580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2543908</v>
      </c>
      <c r="P18" s="41">
        <f t="shared" si="1"/>
        <v>130.61758061203531</v>
      </c>
      <c r="Q18" s="10"/>
    </row>
    <row r="19" spans="1:120">
      <c r="A19" s="12"/>
      <c r="B19" s="42">
        <v>541</v>
      </c>
      <c r="C19" s="19" t="s">
        <v>32</v>
      </c>
      <c r="D19" s="44">
        <v>963335</v>
      </c>
      <c r="E19" s="44">
        <v>1350993</v>
      </c>
      <c r="F19" s="44">
        <v>0</v>
      </c>
      <c r="G19" s="44">
        <v>229580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f t="shared" si="6"/>
        <v>2543908</v>
      </c>
      <c r="P19" s="45">
        <f t="shared" si="1"/>
        <v>130.61758061203531</v>
      </c>
      <c r="Q19" s="9"/>
    </row>
    <row r="20" spans="1:120" ht="15.75">
      <c r="A20" s="26" t="s">
        <v>33</v>
      </c>
      <c r="B20" s="27"/>
      <c r="C20" s="28"/>
      <c r="D20" s="29">
        <f t="shared" ref="D20:N20" si="8">SUM(D21:D22)</f>
        <v>2457773</v>
      </c>
      <c r="E20" s="29">
        <f t="shared" si="8"/>
        <v>80774</v>
      </c>
      <c r="F20" s="29">
        <f t="shared" si="8"/>
        <v>0</v>
      </c>
      <c r="G20" s="29">
        <f t="shared" si="8"/>
        <v>32156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2570703</v>
      </c>
      <c r="P20" s="41">
        <f t="shared" si="1"/>
        <v>131.9933764633395</v>
      </c>
      <c r="Q20" s="9"/>
    </row>
    <row r="21" spans="1:120">
      <c r="A21" s="12"/>
      <c r="B21" s="42">
        <v>571</v>
      </c>
      <c r="C21" s="19" t="s">
        <v>34</v>
      </c>
      <c r="D21" s="44">
        <v>1094255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f t="shared" si="6"/>
        <v>1094255</v>
      </c>
      <c r="P21" s="45">
        <f t="shared" si="1"/>
        <v>56.18479153830355</v>
      </c>
      <c r="Q21" s="9"/>
    </row>
    <row r="22" spans="1:120">
      <c r="A22" s="12"/>
      <c r="B22" s="42">
        <v>575</v>
      </c>
      <c r="C22" s="19" t="s">
        <v>36</v>
      </c>
      <c r="D22" s="44">
        <v>1363518</v>
      </c>
      <c r="E22" s="44">
        <v>80774</v>
      </c>
      <c r="F22" s="44">
        <v>0</v>
      </c>
      <c r="G22" s="44">
        <v>32156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f t="shared" si="6"/>
        <v>1476448</v>
      </c>
      <c r="P22" s="45">
        <f t="shared" si="1"/>
        <v>75.808584925035944</v>
      </c>
      <c r="Q22" s="9"/>
    </row>
    <row r="23" spans="1:120" ht="15.75">
      <c r="A23" s="26" t="s">
        <v>38</v>
      </c>
      <c r="B23" s="27"/>
      <c r="C23" s="28"/>
      <c r="D23" s="29">
        <f t="shared" ref="D23:N23" si="9">SUM(D24:D24)</f>
        <v>1500000</v>
      </c>
      <c r="E23" s="29">
        <f t="shared" si="9"/>
        <v>2844556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 t="shared" si="9"/>
        <v>0</v>
      </c>
      <c r="O23" s="29">
        <f>SUM(D23:N23)</f>
        <v>4344556</v>
      </c>
      <c r="P23" s="41">
        <f t="shared" si="1"/>
        <v>223.07229410556582</v>
      </c>
      <c r="Q23" s="9"/>
    </row>
    <row r="24" spans="1:120" ht="15.75" thickBot="1">
      <c r="A24" s="12"/>
      <c r="B24" s="42">
        <v>581</v>
      </c>
      <c r="C24" s="19" t="s">
        <v>81</v>
      </c>
      <c r="D24" s="44">
        <v>1500000</v>
      </c>
      <c r="E24" s="44">
        <v>2844556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f>SUM(D24:N24)</f>
        <v>4344556</v>
      </c>
      <c r="P24" s="45">
        <f t="shared" si="1"/>
        <v>223.07229410556582</v>
      </c>
      <c r="Q24" s="9"/>
    </row>
    <row r="25" spans="1:120" ht="16.5" thickBot="1">
      <c r="A25" s="13" t="s">
        <v>10</v>
      </c>
      <c r="B25" s="21"/>
      <c r="C25" s="20"/>
      <c r="D25" s="14">
        <f>SUM(D5,D12,D16,D18,D20,D23)</f>
        <v>21247385</v>
      </c>
      <c r="E25" s="14">
        <f t="shared" ref="E25:N25" si="10">SUM(E5,E12,E16,E18,E20,E23)</f>
        <v>5025941</v>
      </c>
      <c r="F25" s="14">
        <f t="shared" si="10"/>
        <v>0</v>
      </c>
      <c r="G25" s="14">
        <f t="shared" si="10"/>
        <v>1091924</v>
      </c>
      <c r="H25" s="14">
        <f t="shared" si="10"/>
        <v>0</v>
      </c>
      <c r="I25" s="14">
        <f t="shared" si="10"/>
        <v>0</v>
      </c>
      <c r="J25" s="14">
        <f t="shared" si="10"/>
        <v>0</v>
      </c>
      <c r="K25" s="14">
        <f t="shared" si="10"/>
        <v>3839824</v>
      </c>
      <c r="L25" s="14">
        <f t="shared" si="10"/>
        <v>0</v>
      </c>
      <c r="M25" s="14">
        <f t="shared" si="10"/>
        <v>0</v>
      </c>
      <c r="N25" s="14">
        <f t="shared" si="10"/>
        <v>0</v>
      </c>
      <c r="O25" s="14">
        <f>SUM(D25:N25)</f>
        <v>31205074</v>
      </c>
      <c r="P25" s="35">
        <f t="shared" si="1"/>
        <v>1602.2321831998356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8" t="s">
        <v>84</v>
      </c>
      <c r="N27" s="158"/>
      <c r="O27" s="158"/>
      <c r="P27" s="39">
        <v>19476</v>
      </c>
    </row>
    <row r="28" spans="1:120">
      <c r="A28" s="159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7"/>
    </row>
    <row r="29" spans="1:120" ht="15.75" customHeight="1" thickBot="1">
      <c r="A29" s="160" t="s">
        <v>44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3"/>
      <c r="Q1" s="7"/>
      <c r="R1"/>
    </row>
    <row r="2" spans="1:134" ht="24" thickBot="1">
      <c r="A2" s="164" t="s">
        <v>77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  <c r="Q2" s="7"/>
      <c r="R2"/>
    </row>
    <row r="3" spans="1:134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69"/>
      <c r="M3" s="170"/>
      <c r="N3" s="33"/>
      <c r="O3" s="34"/>
      <c r="P3" s="171" t="s">
        <v>78</v>
      </c>
      <c r="Q3" s="11"/>
      <c r="R3"/>
    </row>
    <row r="4" spans="1:134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1578195</v>
      </c>
      <c r="E5" s="24">
        <f t="shared" si="0"/>
        <v>225999</v>
      </c>
      <c r="F5" s="24">
        <f t="shared" si="0"/>
        <v>0</v>
      </c>
      <c r="G5" s="24">
        <f t="shared" si="0"/>
        <v>32411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3781898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5618503</v>
      </c>
      <c r="P5" s="30">
        <f t="shared" ref="P5:P25" si="2">(O5/P$27)</f>
        <v>290.24191548713708</v>
      </c>
      <c r="Q5" s="6"/>
    </row>
    <row r="6" spans="1:134">
      <c r="A6" s="12"/>
      <c r="B6" s="42">
        <v>511</v>
      </c>
      <c r="C6" s="19" t="s">
        <v>19</v>
      </c>
      <c r="D6" s="44">
        <v>331523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f t="shared" si="1"/>
        <v>331523</v>
      </c>
      <c r="P6" s="45">
        <f t="shared" si="2"/>
        <v>17.12589110445294</v>
      </c>
      <c r="Q6" s="9"/>
    </row>
    <row r="7" spans="1:134">
      <c r="A7" s="12"/>
      <c r="B7" s="42">
        <v>512</v>
      </c>
      <c r="C7" s="19" t="s">
        <v>20</v>
      </c>
      <c r="D7" s="44">
        <v>323693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f t="shared" si="1"/>
        <v>323693</v>
      </c>
      <c r="P7" s="45">
        <f t="shared" si="2"/>
        <v>16.721407170162205</v>
      </c>
      <c r="Q7" s="9"/>
    </row>
    <row r="8" spans="1:134">
      <c r="A8" s="12"/>
      <c r="B8" s="42">
        <v>513</v>
      </c>
      <c r="C8" s="19" t="s">
        <v>21</v>
      </c>
      <c r="D8" s="44">
        <v>585129</v>
      </c>
      <c r="E8" s="44">
        <v>225999</v>
      </c>
      <c r="F8" s="44">
        <v>0</v>
      </c>
      <c r="G8" s="44">
        <v>32411</v>
      </c>
      <c r="H8" s="44">
        <v>0</v>
      </c>
      <c r="I8" s="44">
        <v>0</v>
      </c>
      <c r="J8" s="44">
        <v>0</v>
      </c>
      <c r="K8" s="44">
        <v>364625</v>
      </c>
      <c r="L8" s="44">
        <v>0</v>
      </c>
      <c r="M8" s="44">
        <v>0</v>
      </c>
      <c r="N8" s="44">
        <v>0</v>
      </c>
      <c r="O8" s="44">
        <f t="shared" si="1"/>
        <v>1208164</v>
      </c>
      <c r="P8" s="45">
        <f t="shared" si="2"/>
        <v>62.41161276991425</v>
      </c>
      <c r="Q8" s="9"/>
    </row>
    <row r="9" spans="1:134">
      <c r="A9" s="12"/>
      <c r="B9" s="42">
        <v>514</v>
      </c>
      <c r="C9" s="19" t="s">
        <v>22</v>
      </c>
      <c r="D9" s="44">
        <v>47025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f t="shared" si="1"/>
        <v>47025</v>
      </c>
      <c r="P9" s="45">
        <f t="shared" si="2"/>
        <v>2.4292282260564106</v>
      </c>
      <c r="Q9" s="9"/>
    </row>
    <row r="10" spans="1:134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3417273</v>
      </c>
      <c r="L10" s="44">
        <v>0</v>
      </c>
      <c r="M10" s="44">
        <v>0</v>
      </c>
      <c r="N10" s="44">
        <v>0</v>
      </c>
      <c r="O10" s="44">
        <f t="shared" si="1"/>
        <v>3417273</v>
      </c>
      <c r="P10" s="45">
        <f t="shared" si="2"/>
        <v>176.53027172228536</v>
      </c>
      <c r="Q10" s="9"/>
    </row>
    <row r="11" spans="1:134">
      <c r="A11" s="12"/>
      <c r="B11" s="42">
        <v>519</v>
      </c>
      <c r="C11" s="19" t="s">
        <v>24</v>
      </c>
      <c r="D11" s="44">
        <v>290825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f t="shared" si="1"/>
        <v>290825</v>
      </c>
      <c r="P11" s="45">
        <f t="shared" si="2"/>
        <v>15.023504494265936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13091271</v>
      </c>
      <c r="E12" s="29">
        <f t="shared" si="3"/>
        <v>0</v>
      </c>
      <c r="F12" s="29">
        <f t="shared" si="3"/>
        <v>0</v>
      </c>
      <c r="G12" s="29">
        <f t="shared" si="3"/>
        <v>26452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13117723</v>
      </c>
      <c r="P12" s="41">
        <f t="shared" si="2"/>
        <v>677.63834073767953</v>
      </c>
      <c r="Q12" s="10"/>
    </row>
    <row r="13" spans="1:134">
      <c r="A13" s="12"/>
      <c r="B13" s="42">
        <v>521</v>
      </c>
      <c r="C13" s="19" t="s">
        <v>26</v>
      </c>
      <c r="D13" s="44">
        <v>1894374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f t="shared" si="1"/>
        <v>1894374</v>
      </c>
      <c r="P13" s="45">
        <f t="shared" si="2"/>
        <v>97.860006198987492</v>
      </c>
      <c r="Q13" s="9"/>
    </row>
    <row r="14" spans="1:134">
      <c r="A14" s="12"/>
      <c r="B14" s="42">
        <v>522</v>
      </c>
      <c r="C14" s="19" t="s">
        <v>27</v>
      </c>
      <c r="D14" s="44">
        <v>10703902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f t="shared" si="1"/>
        <v>10703902</v>
      </c>
      <c r="P14" s="45">
        <f t="shared" si="2"/>
        <v>552.94462237834489</v>
      </c>
      <c r="Q14" s="9"/>
    </row>
    <row r="15" spans="1:134">
      <c r="A15" s="12"/>
      <c r="B15" s="42">
        <v>524</v>
      </c>
      <c r="C15" s="19" t="s">
        <v>28</v>
      </c>
      <c r="D15" s="44">
        <v>492995</v>
      </c>
      <c r="E15" s="44">
        <v>0</v>
      </c>
      <c r="F15" s="44">
        <v>0</v>
      </c>
      <c r="G15" s="44">
        <v>26452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f t="shared" si="1"/>
        <v>519447</v>
      </c>
      <c r="P15" s="45">
        <f t="shared" si="2"/>
        <v>26.833712160347144</v>
      </c>
      <c r="Q15" s="9"/>
    </row>
    <row r="16" spans="1:134" ht="15.75">
      <c r="A16" s="26" t="s">
        <v>29</v>
      </c>
      <c r="B16" s="27"/>
      <c r="C16" s="28"/>
      <c r="D16" s="29">
        <f t="shared" ref="D16:N16" si="4">SUM(D17:D17)</f>
        <v>747096</v>
      </c>
      <c r="E16" s="29">
        <f t="shared" si="4"/>
        <v>1033723</v>
      </c>
      <c r="F16" s="29">
        <f t="shared" si="4"/>
        <v>0</v>
      </c>
      <c r="G16" s="29">
        <f t="shared" si="4"/>
        <v>244149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2024968</v>
      </c>
      <c r="P16" s="41">
        <f t="shared" si="2"/>
        <v>104.60626097737369</v>
      </c>
      <c r="Q16" s="10"/>
    </row>
    <row r="17" spans="1:120">
      <c r="A17" s="12"/>
      <c r="B17" s="42">
        <v>539</v>
      </c>
      <c r="C17" s="19" t="s">
        <v>30</v>
      </c>
      <c r="D17" s="44">
        <v>747096</v>
      </c>
      <c r="E17" s="44">
        <v>1033723</v>
      </c>
      <c r="F17" s="44">
        <v>0</v>
      </c>
      <c r="G17" s="44">
        <v>244149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f t="shared" si="1"/>
        <v>2024968</v>
      </c>
      <c r="P17" s="45">
        <f t="shared" si="2"/>
        <v>104.60626097737369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865009</v>
      </c>
      <c r="E18" s="29">
        <f t="shared" si="5"/>
        <v>1199073</v>
      </c>
      <c r="F18" s="29">
        <f t="shared" si="5"/>
        <v>0</v>
      </c>
      <c r="G18" s="29">
        <f t="shared" si="5"/>
        <v>421447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2485529</v>
      </c>
      <c r="P18" s="41">
        <f t="shared" si="2"/>
        <v>128.39802665564625</v>
      </c>
      <c r="Q18" s="10"/>
    </row>
    <row r="19" spans="1:120">
      <c r="A19" s="12"/>
      <c r="B19" s="42">
        <v>541</v>
      </c>
      <c r="C19" s="19" t="s">
        <v>32</v>
      </c>
      <c r="D19" s="44">
        <v>865009</v>
      </c>
      <c r="E19" s="44">
        <v>1199073</v>
      </c>
      <c r="F19" s="44">
        <v>0</v>
      </c>
      <c r="G19" s="44">
        <v>421447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f t="shared" si="1"/>
        <v>2485529</v>
      </c>
      <c r="P19" s="45">
        <f t="shared" si="2"/>
        <v>128.39802665564625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SUM(D21:D22)</f>
        <v>2283341</v>
      </c>
      <c r="E20" s="29">
        <f t="shared" si="6"/>
        <v>71853</v>
      </c>
      <c r="F20" s="29">
        <f t="shared" si="6"/>
        <v>0</v>
      </c>
      <c r="G20" s="29">
        <f t="shared" si="6"/>
        <v>30473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2385667</v>
      </c>
      <c r="P20" s="41">
        <f t="shared" si="2"/>
        <v>123.2393325756793</v>
      </c>
      <c r="Q20" s="9"/>
    </row>
    <row r="21" spans="1:120">
      <c r="A21" s="12"/>
      <c r="B21" s="42">
        <v>571</v>
      </c>
      <c r="C21" s="19" t="s">
        <v>34</v>
      </c>
      <c r="D21" s="44">
        <v>1046781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f t="shared" si="1"/>
        <v>1046781</v>
      </c>
      <c r="P21" s="45">
        <f t="shared" si="2"/>
        <v>54.074852774046903</v>
      </c>
      <c r="Q21" s="9"/>
    </row>
    <row r="22" spans="1:120">
      <c r="A22" s="12"/>
      <c r="B22" s="42">
        <v>575</v>
      </c>
      <c r="C22" s="19" t="s">
        <v>36</v>
      </c>
      <c r="D22" s="44">
        <v>1236560</v>
      </c>
      <c r="E22" s="44">
        <v>71853</v>
      </c>
      <c r="F22" s="44">
        <v>0</v>
      </c>
      <c r="G22" s="44">
        <v>30473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f t="shared" si="1"/>
        <v>1338886</v>
      </c>
      <c r="P22" s="45">
        <f t="shared" si="2"/>
        <v>69.164479801632396</v>
      </c>
      <c r="Q22" s="9"/>
    </row>
    <row r="23" spans="1:120" ht="15.75">
      <c r="A23" s="26" t="s">
        <v>38</v>
      </c>
      <c r="B23" s="27"/>
      <c r="C23" s="28"/>
      <c r="D23" s="29">
        <f t="shared" ref="D23:N23" si="7">SUM(D24:D24)</f>
        <v>2087536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2087536</v>
      </c>
      <c r="P23" s="41">
        <f t="shared" si="2"/>
        <v>107.83841305920033</v>
      </c>
      <c r="Q23" s="9"/>
    </row>
    <row r="24" spans="1:120" ht="15.75" thickBot="1">
      <c r="A24" s="12"/>
      <c r="B24" s="42">
        <v>581</v>
      </c>
      <c r="C24" s="19" t="s">
        <v>81</v>
      </c>
      <c r="D24" s="44">
        <v>2087536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f t="shared" si="1"/>
        <v>2087536</v>
      </c>
      <c r="P24" s="45">
        <f t="shared" si="2"/>
        <v>107.83841305920033</v>
      </c>
      <c r="Q24" s="9"/>
    </row>
    <row r="25" spans="1:120" ht="16.5" thickBot="1">
      <c r="A25" s="13" t="s">
        <v>10</v>
      </c>
      <c r="B25" s="21"/>
      <c r="C25" s="20"/>
      <c r="D25" s="14">
        <f>SUM(D5,D12,D16,D18,D20,D23)</f>
        <v>20652448</v>
      </c>
      <c r="E25" s="14">
        <f t="shared" ref="E25:N25" si="8">SUM(E5,E12,E16,E18,E20,E23)</f>
        <v>2530648</v>
      </c>
      <c r="F25" s="14">
        <f t="shared" si="8"/>
        <v>0</v>
      </c>
      <c r="G25" s="14">
        <f t="shared" si="8"/>
        <v>754932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3781898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1"/>
        <v>27719926</v>
      </c>
      <c r="P25" s="35">
        <f t="shared" si="2"/>
        <v>1431.9622894927161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8" t="s">
        <v>82</v>
      </c>
      <c r="N27" s="158"/>
      <c r="O27" s="158"/>
      <c r="P27" s="39">
        <v>19358</v>
      </c>
    </row>
    <row r="28" spans="1:120">
      <c r="A28" s="159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7"/>
    </row>
    <row r="29" spans="1:120" ht="15.75" customHeight="1" thickBot="1">
      <c r="A29" s="160" t="s">
        <v>44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40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75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1526718</v>
      </c>
      <c r="E5" s="24">
        <f t="shared" si="0"/>
        <v>523</v>
      </c>
      <c r="F5" s="24">
        <f t="shared" si="0"/>
        <v>0</v>
      </c>
      <c r="G5" s="24">
        <f t="shared" si="0"/>
        <v>218967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3853187</v>
      </c>
      <c r="L5" s="24">
        <f t="shared" si="0"/>
        <v>0</v>
      </c>
      <c r="M5" s="24">
        <f t="shared" si="0"/>
        <v>0</v>
      </c>
      <c r="N5" s="25">
        <f t="shared" ref="N5:N25" si="1">SUM(D5:M5)</f>
        <v>5599395</v>
      </c>
      <c r="O5" s="30">
        <f t="shared" ref="O5:O25" si="2">(N5/O$27)</f>
        <v>284.16112661760974</v>
      </c>
      <c r="P5" s="6"/>
    </row>
    <row r="6" spans="1:133">
      <c r="A6" s="12"/>
      <c r="B6" s="42">
        <v>511</v>
      </c>
      <c r="C6" s="19" t="s">
        <v>19</v>
      </c>
      <c r="D6" s="44">
        <v>349567</v>
      </c>
      <c r="E6" s="44">
        <v>0</v>
      </c>
      <c r="F6" s="44">
        <v>0</v>
      </c>
      <c r="G6" s="44">
        <v>167303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516870</v>
      </c>
      <c r="O6" s="45">
        <f t="shared" si="2"/>
        <v>26.23039837604669</v>
      </c>
      <c r="P6" s="9"/>
    </row>
    <row r="7" spans="1:133">
      <c r="A7" s="12"/>
      <c r="B7" s="42">
        <v>512</v>
      </c>
      <c r="C7" s="19" t="s">
        <v>20</v>
      </c>
      <c r="D7" s="44">
        <v>323507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323507</v>
      </c>
      <c r="O7" s="45">
        <f t="shared" si="2"/>
        <v>16.417508246637908</v>
      </c>
      <c r="P7" s="9"/>
    </row>
    <row r="8" spans="1:133">
      <c r="A8" s="12"/>
      <c r="B8" s="42">
        <v>513</v>
      </c>
      <c r="C8" s="19" t="s">
        <v>21</v>
      </c>
      <c r="D8" s="44">
        <v>521175</v>
      </c>
      <c r="E8" s="44">
        <v>523</v>
      </c>
      <c r="F8" s="44">
        <v>0</v>
      </c>
      <c r="G8" s="44">
        <v>51664</v>
      </c>
      <c r="H8" s="44">
        <v>0</v>
      </c>
      <c r="I8" s="44">
        <v>0</v>
      </c>
      <c r="J8" s="44">
        <v>0</v>
      </c>
      <c r="K8" s="44">
        <v>347899</v>
      </c>
      <c r="L8" s="44">
        <v>0</v>
      </c>
      <c r="M8" s="44">
        <v>0</v>
      </c>
      <c r="N8" s="44">
        <f t="shared" si="1"/>
        <v>921261</v>
      </c>
      <c r="O8" s="45">
        <f t="shared" si="2"/>
        <v>46.752651611266174</v>
      </c>
      <c r="P8" s="9"/>
    </row>
    <row r="9" spans="1:133">
      <c r="A9" s="12"/>
      <c r="B9" s="42">
        <v>514</v>
      </c>
      <c r="C9" s="19" t="s">
        <v>22</v>
      </c>
      <c r="D9" s="44">
        <v>48340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48340</v>
      </c>
      <c r="O9" s="45">
        <f t="shared" si="2"/>
        <v>2.4531844709464603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3505288</v>
      </c>
      <c r="L10" s="44">
        <v>0</v>
      </c>
      <c r="M10" s="44">
        <v>0</v>
      </c>
      <c r="N10" s="44">
        <f t="shared" si="1"/>
        <v>3505288</v>
      </c>
      <c r="O10" s="45">
        <f t="shared" si="2"/>
        <v>177.88825171276326</v>
      </c>
      <c r="P10" s="9"/>
    </row>
    <row r="11" spans="1:133">
      <c r="A11" s="12"/>
      <c r="B11" s="42">
        <v>519</v>
      </c>
      <c r="C11" s="19" t="s">
        <v>55</v>
      </c>
      <c r="D11" s="44">
        <v>284129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284129</v>
      </c>
      <c r="O11" s="45">
        <f t="shared" si="2"/>
        <v>14.419132199949251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12464684</v>
      </c>
      <c r="E12" s="29">
        <f t="shared" si="3"/>
        <v>1413</v>
      </c>
      <c r="F12" s="29">
        <f t="shared" si="3"/>
        <v>0</v>
      </c>
      <c r="G12" s="29">
        <f t="shared" si="3"/>
        <v>474817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12940914</v>
      </c>
      <c r="O12" s="41">
        <f t="shared" si="2"/>
        <v>656.73250444049734</v>
      </c>
      <c r="P12" s="10"/>
    </row>
    <row r="13" spans="1:133">
      <c r="A13" s="12"/>
      <c r="B13" s="42">
        <v>521</v>
      </c>
      <c r="C13" s="19" t="s">
        <v>26</v>
      </c>
      <c r="D13" s="44">
        <v>1838874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1838874</v>
      </c>
      <c r="O13" s="45">
        <f t="shared" si="2"/>
        <v>93.320172545039327</v>
      </c>
      <c r="P13" s="9"/>
    </row>
    <row r="14" spans="1:133">
      <c r="A14" s="12"/>
      <c r="B14" s="42">
        <v>522</v>
      </c>
      <c r="C14" s="19" t="s">
        <v>27</v>
      </c>
      <c r="D14" s="44">
        <v>10079067</v>
      </c>
      <c r="E14" s="44">
        <v>1413</v>
      </c>
      <c r="F14" s="44">
        <v>0</v>
      </c>
      <c r="G14" s="44">
        <v>473817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10554297</v>
      </c>
      <c r="O14" s="45">
        <f t="shared" si="2"/>
        <v>535.6151738137529</v>
      </c>
      <c r="P14" s="9"/>
    </row>
    <row r="15" spans="1:133">
      <c r="A15" s="12"/>
      <c r="B15" s="42">
        <v>524</v>
      </c>
      <c r="C15" s="19" t="s">
        <v>28</v>
      </c>
      <c r="D15" s="44">
        <v>546743</v>
      </c>
      <c r="E15" s="44">
        <v>0</v>
      </c>
      <c r="F15" s="44">
        <v>0</v>
      </c>
      <c r="G15" s="44">
        <v>1000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547743</v>
      </c>
      <c r="O15" s="45">
        <f t="shared" si="2"/>
        <v>27.797158081705152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664822</v>
      </c>
      <c r="E16" s="29">
        <f t="shared" si="4"/>
        <v>589174</v>
      </c>
      <c r="F16" s="29">
        <f t="shared" si="4"/>
        <v>0</v>
      </c>
      <c r="G16" s="29">
        <f t="shared" si="4"/>
        <v>248701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1502697</v>
      </c>
      <c r="O16" s="41">
        <f t="shared" si="2"/>
        <v>76.25968028419183</v>
      </c>
      <c r="P16" s="10"/>
    </row>
    <row r="17" spans="1:119">
      <c r="A17" s="12"/>
      <c r="B17" s="42">
        <v>539</v>
      </c>
      <c r="C17" s="19" t="s">
        <v>30</v>
      </c>
      <c r="D17" s="44">
        <v>664822</v>
      </c>
      <c r="E17" s="44">
        <v>589174</v>
      </c>
      <c r="F17" s="44">
        <v>0</v>
      </c>
      <c r="G17" s="44">
        <v>248701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1502697</v>
      </c>
      <c r="O17" s="45">
        <f t="shared" si="2"/>
        <v>76.25968028419183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962227</v>
      </c>
      <c r="E18" s="29">
        <f t="shared" si="5"/>
        <v>5838</v>
      </c>
      <c r="F18" s="29">
        <f t="shared" si="5"/>
        <v>0</v>
      </c>
      <c r="G18" s="29">
        <f t="shared" si="5"/>
        <v>235240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1203305</v>
      </c>
      <c r="O18" s="41">
        <f t="shared" si="2"/>
        <v>61.065973103273279</v>
      </c>
      <c r="P18" s="10"/>
    </row>
    <row r="19" spans="1:119">
      <c r="A19" s="12"/>
      <c r="B19" s="42">
        <v>541</v>
      </c>
      <c r="C19" s="19" t="s">
        <v>56</v>
      </c>
      <c r="D19" s="44">
        <v>962227</v>
      </c>
      <c r="E19" s="44">
        <v>5838</v>
      </c>
      <c r="F19" s="44">
        <v>0</v>
      </c>
      <c r="G19" s="44">
        <v>235240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1203305</v>
      </c>
      <c r="O19" s="45">
        <f t="shared" si="2"/>
        <v>61.065973103273279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2254795</v>
      </c>
      <c r="E20" s="29">
        <f t="shared" si="6"/>
        <v>46548</v>
      </c>
      <c r="F20" s="29">
        <f t="shared" si="6"/>
        <v>0</v>
      </c>
      <c r="G20" s="29">
        <f t="shared" si="6"/>
        <v>78224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2379567</v>
      </c>
      <c r="O20" s="41">
        <f t="shared" si="2"/>
        <v>120.75955341283938</v>
      </c>
      <c r="P20" s="9"/>
    </row>
    <row r="21" spans="1:119">
      <c r="A21" s="12"/>
      <c r="B21" s="42">
        <v>571</v>
      </c>
      <c r="C21" s="19" t="s">
        <v>34</v>
      </c>
      <c r="D21" s="44">
        <v>1097571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1097571</v>
      </c>
      <c r="O21" s="45">
        <f t="shared" si="2"/>
        <v>55.700126871352445</v>
      </c>
      <c r="P21" s="9"/>
    </row>
    <row r="22" spans="1:119">
      <c r="A22" s="12"/>
      <c r="B22" s="42">
        <v>575</v>
      </c>
      <c r="C22" s="19" t="s">
        <v>57</v>
      </c>
      <c r="D22" s="44">
        <v>1157224</v>
      </c>
      <c r="E22" s="44">
        <v>46548</v>
      </c>
      <c r="F22" s="44">
        <v>0</v>
      </c>
      <c r="G22" s="44">
        <v>78224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1281996</v>
      </c>
      <c r="O22" s="45">
        <f t="shared" si="2"/>
        <v>65.059426541486928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1583945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1583945</v>
      </c>
      <c r="O23" s="41">
        <f t="shared" si="2"/>
        <v>80.382897741689931</v>
      </c>
      <c r="P23" s="9"/>
    </row>
    <row r="24" spans="1:119" ht="15.75" thickBot="1">
      <c r="A24" s="12"/>
      <c r="B24" s="42">
        <v>581</v>
      </c>
      <c r="C24" s="19" t="s">
        <v>59</v>
      </c>
      <c r="D24" s="44">
        <v>1583945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f t="shared" si="1"/>
        <v>1583945</v>
      </c>
      <c r="O24" s="45">
        <f t="shared" si="2"/>
        <v>80.382897741689931</v>
      </c>
      <c r="P24" s="9"/>
    </row>
    <row r="25" spans="1:119" ht="16.5" thickBot="1">
      <c r="A25" s="13" t="s">
        <v>10</v>
      </c>
      <c r="B25" s="21"/>
      <c r="C25" s="20"/>
      <c r="D25" s="14">
        <f>SUM(D5,D12,D16,D18,D20,D23)</f>
        <v>19457191</v>
      </c>
      <c r="E25" s="14">
        <f t="shared" ref="E25:M25" si="8">SUM(E5,E12,E16,E18,E20,E23)</f>
        <v>643496</v>
      </c>
      <c r="F25" s="14">
        <f t="shared" si="8"/>
        <v>0</v>
      </c>
      <c r="G25" s="14">
        <f t="shared" si="8"/>
        <v>1255949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3853187</v>
      </c>
      <c r="L25" s="14">
        <f t="shared" si="8"/>
        <v>0</v>
      </c>
      <c r="M25" s="14">
        <f t="shared" si="8"/>
        <v>0</v>
      </c>
      <c r="N25" s="14">
        <f t="shared" si="1"/>
        <v>25209823</v>
      </c>
      <c r="O25" s="35">
        <f t="shared" si="2"/>
        <v>1279.3617356001016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8" t="s">
        <v>76</v>
      </c>
      <c r="M27" s="158"/>
      <c r="N27" s="158"/>
      <c r="O27" s="39">
        <v>19705</v>
      </c>
    </row>
    <row r="28" spans="1:119">
      <c r="A28" s="159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</row>
    <row r="29" spans="1:119" ht="15.75" customHeight="1" thickBot="1">
      <c r="A29" s="160" t="s">
        <v>44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4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73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1499369</v>
      </c>
      <c r="E5" s="24">
        <f t="shared" si="0"/>
        <v>698</v>
      </c>
      <c r="F5" s="24">
        <f t="shared" si="0"/>
        <v>0</v>
      </c>
      <c r="G5" s="24">
        <f t="shared" si="0"/>
        <v>789004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3429237</v>
      </c>
      <c r="L5" s="24">
        <f t="shared" si="0"/>
        <v>0</v>
      </c>
      <c r="M5" s="24">
        <f t="shared" si="0"/>
        <v>0</v>
      </c>
      <c r="N5" s="25">
        <f t="shared" ref="N5:N26" si="1">SUM(D5:M5)</f>
        <v>5718308</v>
      </c>
      <c r="O5" s="30">
        <f t="shared" ref="O5:O26" si="2">(N5/O$28)</f>
        <v>294.01552779063189</v>
      </c>
      <c r="P5" s="6"/>
    </row>
    <row r="6" spans="1:133">
      <c r="A6" s="12"/>
      <c r="B6" s="42">
        <v>511</v>
      </c>
      <c r="C6" s="19" t="s">
        <v>19</v>
      </c>
      <c r="D6" s="44">
        <v>279786</v>
      </c>
      <c r="E6" s="44">
        <v>0</v>
      </c>
      <c r="F6" s="44">
        <v>0</v>
      </c>
      <c r="G6" s="44">
        <v>984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280770</v>
      </c>
      <c r="O6" s="45">
        <f t="shared" si="2"/>
        <v>14.43621780040105</v>
      </c>
      <c r="P6" s="9"/>
    </row>
    <row r="7" spans="1:133">
      <c r="A7" s="12"/>
      <c r="B7" s="42">
        <v>512</v>
      </c>
      <c r="C7" s="19" t="s">
        <v>20</v>
      </c>
      <c r="D7" s="44">
        <v>304524</v>
      </c>
      <c r="E7" s="44">
        <v>698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305222</v>
      </c>
      <c r="O7" s="45">
        <f t="shared" si="2"/>
        <v>15.693454676332973</v>
      </c>
      <c r="P7" s="9"/>
    </row>
    <row r="8" spans="1:133">
      <c r="A8" s="12"/>
      <c r="B8" s="42">
        <v>513</v>
      </c>
      <c r="C8" s="19" t="s">
        <v>21</v>
      </c>
      <c r="D8" s="44">
        <v>554730</v>
      </c>
      <c r="E8" s="44">
        <v>0</v>
      </c>
      <c r="F8" s="44">
        <v>0</v>
      </c>
      <c r="G8" s="44">
        <v>56864</v>
      </c>
      <c r="H8" s="44">
        <v>0</v>
      </c>
      <c r="I8" s="44">
        <v>0</v>
      </c>
      <c r="J8" s="44">
        <v>0</v>
      </c>
      <c r="K8" s="44">
        <v>324683</v>
      </c>
      <c r="L8" s="44">
        <v>0</v>
      </c>
      <c r="M8" s="44">
        <v>0</v>
      </c>
      <c r="N8" s="44">
        <f t="shared" si="1"/>
        <v>936277</v>
      </c>
      <c r="O8" s="45">
        <f t="shared" si="2"/>
        <v>48.140110031364081</v>
      </c>
      <c r="P8" s="9"/>
    </row>
    <row r="9" spans="1:133">
      <c r="A9" s="12"/>
      <c r="B9" s="42">
        <v>514</v>
      </c>
      <c r="C9" s="19" t="s">
        <v>22</v>
      </c>
      <c r="D9" s="44">
        <v>46559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46559</v>
      </c>
      <c r="O9" s="45">
        <f t="shared" si="2"/>
        <v>2.393902000102833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3104554</v>
      </c>
      <c r="L10" s="44">
        <v>0</v>
      </c>
      <c r="M10" s="44">
        <v>0</v>
      </c>
      <c r="N10" s="44">
        <f t="shared" si="1"/>
        <v>3104554</v>
      </c>
      <c r="O10" s="45">
        <f t="shared" si="2"/>
        <v>159.62537919687387</v>
      </c>
      <c r="P10" s="9"/>
    </row>
    <row r="11" spans="1:133">
      <c r="A11" s="12"/>
      <c r="B11" s="42">
        <v>519</v>
      </c>
      <c r="C11" s="19" t="s">
        <v>55</v>
      </c>
      <c r="D11" s="44">
        <v>313770</v>
      </c>
      <c r="E11" s="44">
        <v>0</v>
      </c>
      <c r="F11" s="44">
        <v>0</v>
      </c>
      <c r="G11" s="44">
        <v>731156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1044926</v>
      </c>
      <c r="O11" s="45">
        <f t="shared" si="2"/>
        <v>53.726464085557097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11404395</v>
      </c>
      <c r="E12" s="29">
        <f t="shared" si="3"/>
        <v>869</v>
      </c>
      <c r="F12" s="29">
        <f t="shared" si="3"/>
        <v>0</v>
      </c>
      <c r="G12" s="29">
        <f t="shared" si="3"/>
        <v>435201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11840465</v>
      </c>
      <c r="O12" s="41">
        <f t="shared" si="2"/>
        <v>608.79556789552157</v>
      </c>
      <c r="P12" s="10"/>
    </row>
    <row r="13" spans="1:133">
      <c r="A13" s="12"/>
      <c r="B13" s="42">
        <v>521</v>
      </c>
      <c r="C13" s="19" t="s">
        <v>26</v>
      </c>
      <c r="D13" s="44">
        <v>1786677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1786677</v>
      </c>
      <c r="O13" s="45">
        <f t="shared" si="2"/>
        <v>91.864723122011412</v>
      </c>
      <c r="P13" s="9"/>
    </row>
    <row r="14" spans="1:133">
      <c r="A14" s="12"/>
      <c r="B14" s="42">
        <v>522</v>
      </c>
      <c r="C14" s="19" t="s">
        <v>27</v>
      </c>
      <c r="D14" s="44">
        <v>9099218</v>
      </c>
      <c r="E14" s="44">
        <v>869</v>
      </c>
      <c r="F14" s="44">
        <v>0</v>
      </c>
      <c r="G14" s="44">
        <v>435201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9535288</v>
      </c>
      <c r="O14" s="45">
        <f t="shared" si="2"/>
        <v>490.2713764203815</v>
      </c>
      <c r="P14" s="9"/>
    </row>
    <row r="15" spans="1:133">
      <c r="A15" s="12"/>
      <c r="B15" s="42">
        <v>524</v>
      </c>
      <c r="C15" s="19" t="s">
        <v>28</v>
      </c>
      <c r="D15" s="44">
        <v>518500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518500</v>
      </c>
      <c r="O15" s="45">
        <f t="shared" si="2"/>
        <v>26.659468353128695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716729</v>
      </c>
      <c r="E16" s="29">
        <f t="shared" si="4"/>
        <v>740554</v>
      </c>
      <c r="F16" s="29">
        <f t="shared" si="4"/>
        <v>0</v>
      </c>
      <c r="G16" s="29">
        <f t="shared" si="4"/>
        <v>933486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2390769</v>
      </c>
      <c r="O16" s="41">
        <f t="shared" si="2"/>
        <v>122.92503470615456</v>
      </c>
      <c r="P16" s="10"/>
    </row>
    <row r="17" spans="1:119">
      <c r="A17" s="12"/>
      <c r="B17" s="42">
        <v>539</v>
      </c>
      <c r="C17" s="19" t="s">
        <v>30</v>
      </c>
      <c r="D17" s="44">
        <v>716729</v>
      </c>
      <c r="E17" s="44">
        <v>740554</v>
      </c>
      <c r="F17" s="44">
        <v>0</v>
      </c>
      <c r="G17" s="44">
        <v>933486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2390769</v>
      </c>
      <c r="O17" s="45">
        <f t="shared" si="2"/>
        <v>122.92503470615456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856088</v>
      </c>
      <c r="E18" s="29">
        <f t="shared" si="5"/>
        <v>61153</v>
      </c>
      <c r="F18" s="29">
        <f t="shared" si="5"/>
        <v>0</v>
      </c>
      <c r="G18" s="29">
        <f t="shared" si="5"/>
        <v>283131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1200372</v>
      </c>
      <c r="O18" s="41">
        <f t="shared" si="2"/>
        <v>61.718957272867499</v>
      </c>
      <c r="P18" s="10"/>
    </row>
    <row r="19" spans="1:119">
      <c r="A19" s="12"/>
      <c r="B19" s="42">
        <v>541</v>
      </c>
      <c r="C19" s="19" t="s">
        <v>56</v>
      </c>
      <c r="D19" s="44">
        <v>856088</v>
      </c>
      <c r="E19" s="44">
        <v>61153</v>
      </c>
      <c r="F19" s="44">
        <v>0</v>
      </c>
      <c r="G19" s="44">
        <v>283131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1200372</v>
      </c>
      <c r="O19" s="45">
        <f t="shared" si="2"/>
        <v>61.718957272867499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SUM(D21:D23)</f>
        <v>2379237</v>
      </c>
      <c r="E20" s="29">
        <f t="shared" si="6"/>
        <v>1127164</v>
      </c>
      <c r="F20" s="29">
        <f t="shared" si="6"/>
        <v>0</v>
      </c>
      <c r="G20" s="29">
        <f t="shared" si="6"/>
        <v>9826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3516227</v>
      </c>
      <c r="O20" s="41">
        <f t="shared" si="2"/>
        <v>180.79217440485371</v>
      </c>
      <c r="P20" s="9"/>
    </row>
    <row r="21" spans="1:119">
      <c r="A21" s="12"/>
      <c r="B21" s="42">
        <v>571</v>
      </c>
      <c r="C21" s="19" t="s">
        <v>34</v>
      </c>
      <c r="D21" s="44">
        <v>1169498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1169498</v>
      </c>
      <c r="O21" s="45">
        <f t="shared" si="2"/>
        <v>60.131523471643789</v>
      </c>
      <c r="P21" s="9"/>
    </row>
    <row r="22" spans="1:119">
      <c r="A22" s="12"/>
      <c r="B22" s="42">
        <v>572</v>
      </c>
      <c r="C22" s="19" t="s">
        <v>62</v>
      </c>
      <c r="D22" s="44">
        <v>8431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8431</v>
      </c>
      <c r="O22" s="45">
        <f t="shared" si="2"/>
        <v>0.43349272456167415</v>
      </c>
      <c r="P22" s="9"/>
    </row>
    <row r="23" spans="1:119">
      <c r="A23" s="12"/>
      <c r="B23" s="42">
        <v>575</v>
      </c>
      <c r="C23" s="19" t="s">
        <v>57</v>
      </c>
      <c r="D23" s="44">
        <v>1201308</v>
      </c>
      <c r="E23" s="44">
        <v>1127164</v>
      </c>
      <c r="F23" s="44">
        <v>0</v>
      </c>
      <c r="G23" s="44">
        <v>9826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f t="shared" si="1"/>
        <v>2338298</v>
      </c>
      <c r="O23" s="45">
        <f t="shared" si="2"/>
        <v>120.22715820864826</v>
      </c>
      <c r="P23" s="9"/>
    </row>
    <row r="24" spans="1:119" ht="15.75">
      <c r="A24" s="26" t="s">
        <v>58</v>
      </c>
      <c r="B24" s="27"/>
      <c r="C24" s="28"/>
      <c r="D24" s="29">
        <f t="shared" ref="D24:M24" si="7">SUM(D25:D25)</f>
        <v>1230953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1230953</v>
      </c>
      <c r="O24" s="41">
        <f t="shared" si="2"/>
        <v>63.291326032186745</v>
      </c>
      <c r="P24" s="9"/>
    </row>
    <row r="25" spans="1:119" ht="15.75" thickBot="1">
      <c r="A25" s="12"/>
      <c r="B25" s="42">
        <v>581</v>
      </c>
      <c r="C25" s="19" t="s">
        <v>59</v>
      </c>
      <c r="D25" s="44">
        <v>1230953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f t="shared" si="1"/>
        <v>1230953</v>
      </c>
      <c r="O25" s="45">
        <f t="shared" si="2"/>
        <v>63.291326032186745</v>
      </c>
      <c r="P25" s="9"/>
    </row>
    <row r="26" spans="1:119" ht="16.5" thickBot="1">
      <c r="A26" s="13" t="s">
        <v>10</v>
      </c>
      <c r="B26" s="21"/>
      <c r="C26" s="20"/>
      <c r="D26" s="14">
        <f>SUM(D5,D12,D16,D18,D20,D24)</f>
        <v>18086771</v>
      </c>
      <c r="E26" s="14">
        <f t="shared" ref="E26:M26" si="8">SUM(E5,E12,E16,E18,E20,E24)</f>
        <v>1930438</v>
      </c>
      <c r="F26" s="14">
        <f t="shared" si="8"/>
        <v>0</v>
      </c>
      <c r="G26" s="14">
        <f t="shared" si="8"/>
        <v>2450648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3429237</v>
      </c>
      <c r="L26" s="14">
        <f t="shared" si="8"/>
        <v>0</v>
      </c>
      <c r="M26" s="14">
        <f t="shared" si="8"/>
        <v>0</v>
      </c>
      <c r="N26" s="14">
        <f t="shared" si="1"/>
        <v>25897094</v>
      </c>
      <c r="O26" s="35">
        <f t="shared" si="2"/>
        <v>1331.538588102216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8" t="s">
        <v>74</v>
      </c>
      <c r="M28" s="158"/>
      <c r="N28" s="158"/>
      <c r="O28" s="39">
        <v>19449</v>
      </c>
    </row>
    <row r="29" spans="1:119">
      <c r="A29" s="159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19" ht="15.75" customHeight="1" thickBot="1">
      <c r="A30" s="160" t="s">
        <v>44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71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1881996</v>
      </c>
      <c r="E5" s="24">
        <f t="shared" si="0"/>
        <v>304</v>
      </c>
      <c r="F5" s="24">
        <f t="shared" si="0"/>
        <v>0</v>
      </c>
      <c r="G5" s="24">
        <f t="shared" si="0"/>
        <v>256936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3662877</v>
      </c>
      <c r="L5" s="24">
        <f t="shared" si="0"/>
        <v>0</v>
      </c>
      <c r="M5" s="24">
        <f t="shared" si="0"/>
        <v>0</v>
      </c>
      <c r="N5" s="25">
        <f t="shared" ref="N5:N25" si="1">SUM(D5:M5)</f>
        <v>5802113</v>
      </c>
      <c r="O5" s="30">
        <f t="shared" ref="O5:O25" si="2">(N5/O$27)</f>
        <v>307.55966074741588</v>
      </c>
      <c r="P5" s="6"/>
    </row>
    <row r="6" spans="1:133">
      <c r="A6" s="12"/>
      <c r="B6" s="42">
        <v>511</v>
      </c>
      <c r="C6" s="19" t="s">
        <v>19</v>
      </c>
      <c r="D6" s="44">
        <v>314843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314843</v>
      </c>
      <c r="O6" s="45">
        <f t="shared" si="2"/>
        <v>16.689265836204612</v>
      </c>
      <c r="P6" s="9"/>
    </row>
    <row r="7" spans="1:133">
      <c r="A7" s="12"/>
      <c r="B7" s="42">
        <v>512</v>
      </c>
      <c r="C7" s="19" t="s">
        <v>20</v>
      </c>
      <c r="D7" s="44">
        <v>356182</v>
      </c>
      <c r="E7" s="44">
        <v>304</v>
      </c>
      <c r="F7" s="44">
        <v>0</v>
      </c>
      <c r="G7" s="44">
        <v>1317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357803</v>
      </c>
      <c r="O7" s="45">
        <f t="shared" si="2"/>
        <v>18.966498807315133</v>
      </c>
      <c r="P7" s="9"/>
    </row>
    <row r="8" spans="1:133">
      <c r="A8" s="12"/>
      <c r="B8" s="42">
        <v>513</v>
      </c>
      <c r="C8" s="19" t="s">
        <v>21</v>
      </c>
      <c r="D8" s="44">
        <v>914418</v>
      </c>
      <c r="E8" s="44">
        <v>0</v>
      </c>
      <c r="F8" s="44">
        <v>0</v>
      </c>
      <c r="G8" s="44">
        <v>1317</v>
      </c>
      <c r="H8" s="44">
        <v>0</v>
      </c>
      <c r="I8" s="44">
        <v>0</v>
      </c>
      <c r="J8" s="44">
        <v>0</v>
      </c>
      <c r="K8" s="44">
        <v>333019</v>
      </c>
      <c r="L8" s="44">
        <v>0</v>
      </c>
      <c r="M8" s="44">
        <v>0</v>
      </c>
      <c r="N8" s="44">
        <f t="shared" si="1"/>
        <v>1248754</v>
      </c>
      <c r="O8" s="45">
        <f t="shared" si="2"/>
        <v>66.194222104426188</v>
      </c>
      <c r="P8" s="9"/>
    </row>
    <row r="9" spans="1:133">
      <c r="A9" s="12"/>
      <c r="B9" s="42">
        <v>514</v>
      </c>
      <c r="C9" s="19" t="s">
        <v>22</v>
      </c>
      <c r="D9" s="44">
        <v>37452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37452</v>
      </c>
      <c r="O9" s="45">
        <f t="shared" si="2"/>
        <v>1.9852637158759607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3329858</v>
      </c>
      <c r="L10" s="44">
        <v>0</v>
      </c>
      <c r="M10" s="44">
        <v>0</v>
      </c>
      <c r="N10" s="44">
        <f t="shared" si="1"/>
        <v>3329858</v>
      </c>
      <c r="O10" s="45">
        <f t="shared" si="2"/>
        <v>176.50983302411873</v>
      </c>
      <c r="P10" s="9"/>
    </row>
    <row r="11" spans="1:133">
      <c r="A11" s="12"/>
      <c r="B11" s="42">
        <v>519</v>
      </c>
      <c r="C11" s="19" t="s">
        <v>55</v>
      </c>
      <c r="D11" s="44">
        <v>259101</v>
      </c>
      <c r="E11" s="44">
        <v>0</v>
      </c>
      <c r="F11" s="44">
        <v>0</v>
      </c>
      <c r="G11" s="44">
        <v>254302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513403</v>
      </c>
      <c r="O11" s="45">
        <f t="shared" si="2"/>
        <v>27.21457725947522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10886061</v>
      </c>
      <c r="E12" s="29">
        <f t="shared" si="3"/>
        <v>37551</v>
      </c>
      <c r="F12" s="29">
        <f t="shared" si="3"/>
        <v>0</v>
      </c>
      <c r="G12" s="29">
        <f t="shared" si="3"/>
        <v>321345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11244957</v>
      </c>
      <c r="O12" s="41">
        <f t="shared" si="2"/>
        <v>596.07511264245954</v>
      </c>
      <c r="P12" s="10"/>
    </row>
    <row r="13" spans="1:133">
      <c r="A13" s="12"/>
      <c r="B13" s="42">
        <v>521</v>
      </c>
      <c r="C13" s="19" t="s">
        <v>26</v>
      </c>
      <c r="D13" s="44">
        <v>1721662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1721662</v>
      </c>
      <c r="O13" s="45">
        <f t="shared" si="2"/>
        <v>91.262231645905118</v>
      </c>
      <c r="P13" s="9"/>
    </row>
    <row r="14" spans="1:133">
      <c r="A14" s="12"/>
      <c r="B14" s="42">
        <v>522</v>
      </c>
      <c r="C14" s="19" t="s">
        <v>27</v>
      </c>
      <c r="D14" s="44">
        <v>8701069</v>
      </c>
      <c r="E14" s="44">
        <v>37551</v>
      </c>
      <c r="F14" s="44">
        <v>0</v>
      </c>
      <c r="G14" s="44">
        <v>301975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9040595</v>
      </c>
      <c r="O14" s="45">
        <f t="shared" si="2"/>
        <v>479.2258150013252</v>
      </c>
      <c r="P14" s="9"/>
    </row>
    <row r="15" spans="1:133">
      <c r="A15" s="12"/>
      <c r="B15" s="42">
        <v>524</v>
      </c>
      <c r="C15" s="19" t="s">
        <v>28</v>
      </c>
      <c r="D15" s="44">
        <v>463330</v>
      </c>
      <c r="E15" s="44">
        <v>0</v>
      </c>
      <c r="F15" s="44">
        <v>0</v>
      </c>
      <c r="G15" s="44">
        <v>19370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482700</v>
      </c>
      <c r="O15" s="45">
        <f t="shared" si="2"/>
        <v>25.58706599522926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689359</v>
      </c>
      <c r="E16" s="29">
        <f t="shared" si="4"/>
        <v>80744</v>
      </c>
      <c r="F16" s="29">
        <f t="shared" si="4"/>
        <v>0</v>
      </c>
      <c r="G16" s="29">
        <f t="shared" si="4"/>
        <v>51178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821281</v>
      </c>
      <c r="O16" s="41">
        <f t="shared" si="2"/>
        <v>43.534640869334744</v>
      </c>
      <c r="P16" s="10"/>
    </row>
    <row r="17" spans="1:119">
      <c r="A17" s="12"/>
      <c r="B17" s="42">
        <v>539</v>
      </c>
      <c r="C17" s="19" t="s">
        <v>30</v>
      </c>
      <c r="D17" s="44">
        <v>689359</v>
      </c>
      <c r="E17" s="44">
        <v>80744</v>
      </c>
      <c r="F17" s="44">
        <v>0</v>
      </c>
      <c r="G17" s="44">
        <v>51178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821281</v>
      </c>
      <c r="O17" s="45">
        <f t="shared" si="2"/>
        <v>43.534640869334744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877829</v>
      </c>
      <c r="E18" s="29">
        <f t="shared" si="5"/>
        <v>188819</v>
      </c>
      <c r="F18" s="29">
        <f t="shared" si="5"/>
        <v>0</v>
      </c>
      <c r="G18" s="29">
        <f t="shared" si="5"/>
        <v>306576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1373224</v>
      </c>
      <c r="O18" s="41">
        <f t="shared" si="2"/>
        <v>72.792154783991521</v>
      </c>
      <c r="P18" s="10"/>
    </row>
    <row r="19" spans="1:119">
      <c r="A19" s="12"/>
      <c r="B19" s="42">
        <v>541</v>
      </c>
      <c r="C19" s="19" t="s">
        <v>56</v>
      </c>
      <c r="D19" s="44">
        <v>877829</v>
      </c>
      <c r="E19" s="44">
        <v>188819</v>
      </c>
      <c r="F19" s="44">
        <v>0</v>
      </c>
      <c r="G19" s="44">
        <v>306576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1373224</v>
      </c>
      <c r="O19" s="45">
        <f t="shared" si="2"/>
        <v>72.792154783991521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2220585</v>
      </c>
      <c r="E20" s="29">
        <f t="shared" si="6"/>
        <v>1045387</v>
      </c>
      <c r="F20" s="29">
        <f t="shared" si="6"/>
        <v>0</v>
      </c>
      <c r="G20" s="29">
        <f t="shared" si="6"/>
        <v>50341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3316313</v>
      </c>
      <c r="O20" s="41">
        <f t="shared" si="2"/>
        <v>175.79183673469387</v>
      </c>
      <c r="P20" s="9"/>
    </row>
    <row r="21" spans="1:119">
      <c r="A21" s="12"/>
      <c r="B21" s="42">
        <v>571</v>
      </c>
      <c r="C21" s="19" t="s">
        <v>34</v>
      </c>
      <c r="D21" s="44">
        <v>1075966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1075966</v>
      </c>
      <c r="O21" s="45">
        <f t="shared" si="2"/>
        <v>57.035038430956796</v>
      </c>
      <c r="P21" s="9"/>
    </row>
    <row r="22" spans="1:119">
      <c r="A22" s="12"/>
      <c r="B22" s="42">
        <v>575</v>
      </c>
      <c r="C22" s="19" t="s">
        <v>57</v>
      </c>
      <c r="D22" s="44">
        <v>1144619</v>
      </c>
      <c r="E22" s="44">
        <v>1045387</v>
      </c>
      <c r="F22" s="44">
        <v>0</v>
      </c>
      <c r="G22" s="44">
        <v>50341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2240347</v>
      </c>
      <c r="O22" s="45">
        <f t="shared" si="2"/>
        <v>118.75679830373709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1740758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1740758</v>
      </c>
      <c r="O23" s="41">
        <f t="shared" si="2"/>
        <v>92.274476543864296</v>
      </c>
      <c r="P23" s="9"/>
    </row>
    <row r="24" spans="1:119" ht="15.75" thickBot="1">
      <c r="A24" s="12"/>
      <c r="B24" s="42">
        <v>581</v>
      </c>
      <c r="C24" s="19" t="s">
        <v>59</v>
      </c>
      <c r="D24" s="44">
        <v>1740758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f t="shared" si="1"/>
        <v>1740758</v>
      </c>
      <c r="O24" s="45">
        <f t="shared" si="2"/>
        <v>92.274476543864296</v>
      </c>
      <c r="P24" s="9"/>
    </row>
    <row r="25" spans="1:119" ht="16.5" thickBot="1">
      <c r="A25" s="13" t="s">
        <v>10</v>
      </c>
      <c r="B25" s="21"/>
      <c r="C25" s="20"/>
      <c r="D25" s="14">
        <f>SUM(D5,D12,D16,D18,D20,D23)</f>
        <v>18296588</v>
      </c>
      <c r="E25" s="14">
        <f t="shared" ref="E25:M25" si="8">SUM(E5,E12,E16,E18,E20,E23)</f>
        <v>1352805</v>
      </c>
      <c r="F25" s="14">
        <f t="shared" si="8"/>
        <v>0</v>
      </c>
      <c r="G25" s="14">
        <f t="shared" si="8"/>
        <v>986376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3662877</v>
      </c>
      <c r="L25" s="14">
        <f t="shared" si="8"/>
        <v>0</v>
      </c>
      <c r="M25" s="14">
        <f t="shared" si="8"/>
        <v>0</v>
      </c>
      <c r="N25" s="14">
        <f t="shared" si="1"/>
        <v>24298646</v>
      </c>
      <c r="O25" s="35">
        <f t="shared" si="2"/>
        <v>1288.0278823217598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8" t="s">
        <v>72</v>
      </c>
      <c r="M27" s="158"/>
      <c r="N27" s="158"/>
      <c r="O27" s="39">
        <v>18865</v>
      </c>
    </row>
    <row r="28" spans="1:119">
      <c r="A28" s="159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</row>
    <row r="29" spans="1:119" ht="15.75" customHeight="1" thickBot="1">
      <c r="A29" s="160" t="s">
        <v>44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4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66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1411811</v>
      </c>
      <c r="E5" s="24">
        <f t="shared" si="0"/>
        <v>378</v>
      </c>
      <c r="F5" s="24">
        <f t="shared" si="0"/>
        <v>0</v>
      </c>
      <c r="G5" s="24">
        <f t="shared" si="0"/>
        <v>1190214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3331607</v>
      </c>
      <c r="L5" s="24">
        <f t="shared" si="0"/>
        <v>0</v>
      </c>
      <c r="M5" s="24">
        <f t="shared" si="0"/>
        <v>0</v>
      </c>
      <c r="N5" s="25">
        <f t="shared" ref="N5:N26" si="1">SUM(D5:M5)</f>
        <v>5934010</v>
      </c>
      <c r="O5" s="30">
        <f t="shared" ref="O5:O26" si="2">(N5/O$28)</f>
        <v>321.62655826558267</v>
      </c>
      <c r="P5" s="6"/>
    </row>
    <row r="6" spans="1:133">
      <c r="A6" s="12"/>
      <c r="B6" s="42">
        <v>511</v>
      </c>
      <c r="C6" s="19" t="s">
        <v>19</v>
      </c>
      <c r="D6" s="44">
        <v>283317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283317</v>
      </c>
      <c r="O6" s="45">
        <f t="shared" si="2"/>
        <v>15.355934959349593</v>
      </c>
      <c r="P6" s="9"/>
    </row>
    <row r="7" spans="1:133">
      <c r="A7" s="12"/>
      <c r="B7" s="42">
        <v>512</v>
      </c>
      <c r="C7" s="19" t="s">
        <v>20</v>
      </c>
      <c r="D7" s="44">
        <v>306803</v>
      </c>
      <c r="E7" s="44">
        <v>378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307181</v>
      </c>
      <c r="O7" s="45">
        <f t="shared" si="2"/>
        <v>16.649376693766939</v>
      </c>
      <c r="P7" s="9"/>
    </row>
    <row r="8" spans="1:133">
      <c r="A8" s="12"/>
      <c r="B8" s="42">
        <v>513</v>
      </c>
      <c r="C8" s="19" t="s">
        <v>21</v>
      </c>
      <c r="D8" s="44">
        <v>577624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323598</v>
      </c>
      <c r="L8" s="44">
        <v>0</v>
      </c>
      <c r="M8" s="44">
        <v>0</v>
      </c>
      <c r="N8" s="44">
        <f t="shared" si="1"/>
        <v>901222</v>
      </c>
      <c r="O8" s="45">
        <f t="shared" si="2"/>
        <v>48.846720867208674</v>
      </c>
      <c r="P8" s="9"/>
    </row>
    <row r="9" spans="1:133">
      <c r="A9" s="12"/>
      <c r="B9" s="42">
        <v>514</v>
      </c>
      <c r="C9" s="19" t="s">
        <v>22</v>
      </c>
      <c r="D9" s="44">
        <v>44109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44109</v>
      </c>
      <c r="O9" s="45">
        <f t="shared" si="2"/>
        <v>2.3907317073170731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3008009</v>
      </c>
      <c r="L10" s="44">
        <v>0</v>
      </c>
      <c r="M10" s="44">
        <v>0</v>
      </c>
      <c r="N10" s="44">
        <f t="shared" si="1"/>
        <v>3008009</v>
      </c>
      <c r="O10" s="45">
        <f t="shared" si="2"/>
        <v>163.03571815718158</v>
      </c>
      <c r="P10" s="9"/>
    </row>
    <row r="11" spans="1:133">
      <c r="A11" s="12"/>
      <c r="B11" s="42">
        <v>519</v>
      </c>
      <c r="C11" s="19" t="s">
        <v>55</v>
      </c>
      <c r="D11" s="44">
        <v>199958</v>
      </c>
      <c r="E11" s="44">
        <v>0</v>
      </c>
      <c r="F11" s="44">
        <v>0</v>
      </c>
      <c r="G11" s="44">
        <v>1190214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1390172</v>
      </c>
      <c r="O11" s="45">
        <f t="shared" si="2"/>
        <v>75.348075880758813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10592882</v>
      </c>
      <c r="E12" s="29">
        <f t="shared" si="3"/>
        <v>7351</v>
      </c>
      <c r="F12" s="29">
        <f t="shared" si="3"/>
        <v>0</v>
      </c>
      <c r="G12" s="29">
        <f t="shared" si="3"/>
        <v>1137008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11737241</v>
      </c>
      <c r="O12" s="41">
        <f t="shared" si="2"/>
        <v>636.16482384823848</v>
      </c>
      <c r="P12" s="10"/>
    </row>
    <row r="13" spans="1:133">
      <c r="A13" s="12"/>
      <c r="B13" s="42">
        <v>521</v>
      </c>
      <c r="C13" s="19" t="s">
        <v>26</v>
      </c>
      <c r="D13" s="44">
        <v>1663741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1663741</v>
      </c>
      <c r="O13" s="45">
        <f t="shared" si="2"/>
        <v>90.175663956639568</v>
      </c>
      <c r="P13" s="9"/>
    </row>
    <row r="14" spans="1:133">
      <c r="A14" s="12"/>
      <c r="B14" s="42">
        <v>522</v>
      </c>
      <c r="C14" s="19" t="s">
        <v>27</v>
      </c>
      <c r="D14" s="44">
        <v>8407261</v>
      </c>
      <c r="E14" s="44">
        <v>7351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8414612</v>
      </c>
      <c r="O14" s="45">
        <f t="shared" si="2"/>
        <v>456.07653116531168</v>
      </c>
      <c r="P14" s="9"/>
    </row>
    <row r="15" spans="1:133">
      <c r="A15" s="12"/>
      <c r="B15" s="42">
        <v>524</v>
      </c>
      <c r="C15" s="19" t="s">
        <v>28</v>
      </c>
      <c r="D15" s="44">
        <v>521880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521880</v>
      </c>
      <c r="O15" s="45">
        <f t="shared" si="2"/>
        <v>28.286178861788617</v>
      </c>
      <c r="P15" s="9"/>
    </row>
    <row r="16" spans="1:133">
      <c r="A16" s="12"/>
      <c r="B16" s="42">
        <v>529</v>
      </c>
      <c r="C16" s="19" t="s">
        <v>67</v>
      </c>
      <c r="D16" s="44">
        <v>0</v>
      </c>
      <c r="E16" s="44">
        <v>0</v>
      </c>
      <c r="F16" s="44">
        <v>0</v>
      </c>
      <c r="G16" s="44">
        <v>1137008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f t="shared" si="1"/>
        <v>1137008</v>
      </c>
      <c r="O16" s="45">
        <f t="shared" si="2"/>
        <v>61.626449864498646</v>
      </c>
      <c r="P16" s="9"/>
    </row>
    <row r="17" spans="1:119" ht="15.75">
      <c r="A17" s="26" t="s">
        <v>29</v>
      </c>
      <c r="B17" s="27"/>
      <c r="C17" s="28"/>
      <c r="D17" s="29">
        <f t="shared" ref="D17:M17" si="4">SUM(D18:D18)</f>
        <v>686268</v>
      </c>
      <c r="E17" s="29">
        <f t="shared" si="4"/>
        <v>3545</v>
      </c>
      <c r="F17" s="29">
        <f t="shared" si="4"/>
        <v>0</v>
      </c>
      <c r="G17" s="29">
        <f t="shared" si="4"/>
        <v>437006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1126819</v>
      </c>
      <c r="O17" s="41">
        <f t="shared" si="2"/>
        <v>61.074200542005421</v>
      </c>
      <c r="P17" s="10"/>
    </row>
    <row r="18" spans="1:119">
      <c r="A18" s="12"/>
      <c r="B18" s="42">
        <v>539</v>
      </c>
      <c r="C18" s="19" t="s">
        <v>30</v>
      </c>
      <c r="D18" s="44">
        <v>686268</v>
      </c>
      <c r="E18" s="44">
        <v>3545</v>
      </c>
      <c r="F18" s="44">
        <v>0</v>
      </c>
      <c r="G18" s="44">
        <v>437006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f t="shared" si="1"/>
        <v>1126819</v>
      </c>
      <c r="O18" s="45">
        <f t="shared" si="2"/>
        <v>61.074200542005421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926459</v>
      </c>
      <c r="E19" s="29">
        <f t="shared" si="5"/>
        <v>4882</v>
      </c>
      <c r="F19" s="29">
        <f t="shared" si="5"/>
        <v>0</v>
      </c>
      <c r="G19" s="29">
        <f t="shared" si="5"/>
        <v>93922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1025263</v>
      </c>
      <c r="O19" s="41">
        <f t="shared" si="2"/>
        <v>55.569810298102979</v>
      </c>
      <c r="P19" s="10"/>
    </row>
    <row r="20" spans="1:119">
      <c r="A20" s="12"/>
      <c r="B20" s="42">
        <v>541</v>
      </c>
      <c r="C20" s="19" t="s">
        <v>56</v>
      </c>
      <c r="D20" s="44">
        <v>926459</v>
      </c>
      <c r="E20" s="44">
        <v>4882</v>
      </c>
      <c r="F20" s="44">
        <v>0</v>
      </c>
      <c r="G20" s="44">
        <v>93922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f t="shared" si="1"/>
        <v>1025263</v>
      </c>
      <c r="O20" s="45">
        <f t="shared" si="2"/>
        <v>55.569810298102979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2197026</v>
      </c>
      <c r="E21" s="29">
        <f t="shared" si="6"/>
        <v>1049257</v>
      </c>
      <c r="F21" s="29">
        <f t="shared" si="6"/>
        <v>0</v>
      </c>
      <c r="G21" s="29">
        <f t="shared" si="6"/>
        <v>3291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3249574</v>
      </c>
      <c r="O21" s="41">
        <f t="shared" si="2"/>
        <v>176.12867208672085</v>
      </c>
      <c r="P21" s="9"/>
    </row>
    <row r="22" spans="1:119">
      <c r="A22" s="12"/>
      <c r="B22" s="42">
        <v>571</v>
      </c>
      <c r="C22" s="19" t="s">
        <v>34</v>
      </c>
      <c r="D22" s="44">
        <v>1081962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1081962</v>
      </c>
      <c r="O22" s="45">
        <f t="shared" si="2"/>
        <v>58.642926829268291</v>
      </c>
      <c r="P22" s="9"/>
    </row>
    <row r="23" spans="1:119">
      <c r="A23" s="12"/>
      <c r="B23" s="42">
        <v>575</v>
      </c>
      <c r="C23" s="19" t="s">
        <v>57</v>
      </c>
      <c r="D23" s="44">
        <v>1115064</v>
      </c>
      <c r="E23" s="44">
        <v>1049257</v>
      </c>
      <c r="F23" s="44">
        <v>0</v>
      </c>
      <c r="G23" s="44">
        <v>3291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f t="shared" si="1"/>
        <v>2167612</v>
      </c>
      <c r="O23" s="45">
        <f t="shared" si="2"/>
        <v>117.48574525745258</v>
      </c>
      <c r="P23" s="9"/>
    </row>
    <row r="24" spans="1:119" ht="15.75">
      <c r="A24" s="26" t="s">
        <v>58</v>
      </c>
      <c r="B24" s="27"/>
      <c r="C24" s="28"/>
      <c r="D24" s="29">
        <f t="shared" ref="D24:M24" si="7">SUM(D25:D25)</f>
        <v>3234981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3234981</v>
      </c>
      <c r="O24" s="41">
        <f t="shared" si="2"/>
        <v>175.33772357723578</v>
      </c>
      <c r="P24" s="9"/>
    </row>
    <row r="25" spans="1:119" ht="15.75" thickBot="1">
      <c r="A25" s="12"/>
      <c r="B25" s="42">
        <v>581</v>
      </c>
      <c r="C25" s="19" t="s">
        <v>59</v>
      </c>
      <c r="D25" s="44">
        <v>3234981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f t="shared" si="1"/>
        <v>3234981</v>
      </c>
      <c r="O25" s="45">
        <f t="shared" si="2"/>
        <v>175.33772357723578</v>
      </c>
      <c r="P25" s="9"/>
    </row>
    <row r="26" spans="1:119" ht="16.5" thickBot="1">
      <c r="A26" s="13" t="s">
        <v>10</v>
      </c>
      <c r="B26" s="21"/>
      <c r="C26" s="20"/>
      <c r="D26" s="14">
        <f>SUM(D5,D12,D17,D19,D21,D24)</f>
        <v>19049427</v>
      </c>
      <c r="E26" s="14">
        <f t="shared" ref="E26:M26" si="8">SUM(E5,E12,E17,E19,E21,E24)</f>
        <v>1065413</v>
      </c>
      <c r="F26" s="14">
        <f t="shared" si="8"/>
        <v>0</v>
      </c>
      <c r="G26" s="14">
        <f t="shared" si="8"/>
        <v>2861441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3331607</v>
      </c>
      <c r="L26" s="14">
        <f t="shared" si="8"/>
        <v>0</v>
      </c>
      <c r="M26" s="14">
        <f t="shared" si="8"/>
        <v>0</v>
      </c>
      <c r="N26" s="14">
        <f t="shared" si="1"/>
        <v>26307888</v>
      </c>
      <c r="O26" s="35">
        <f t="shared" si="2"/>
        <v>1425.9017886178863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8" t="s">
        <v>68</v>
      </c>
      <c r="M28" s="158"/>
      <c r="N28" s="158"/>
      <c r="O28" s="39">
        <v>18450</v>
      </c>
    </row>
    <row r="29" spans="1:119">
      <c r="A29" s="159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19" ht="15.75" customHeight="1" thickBot="1">
      <c r="A30" s="160" t="s">
        <v>44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69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1317694</v>
      </c>
      <c r="E5" s="24">
        <f t="shared" si="0"/>
        <v>441</v>
      </c>
      <c r="F5" s="24">
        <f t="shared" si="0"/>
        <v>0</v>
      </c>
      <c r="G5" s="24">
        <f t="shared" si="0"/>
        <v>7491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3728049</v>
      </c>
      <c r="L5" s="24">
        <f t="shared" si="0"/>
        <v>0</v>
      </c>
      <c r="M5" s="24">
        <f t="shared" si="0"/>
        <v>0</v>
      </c>
      <c r="N5" s="25">
        <f t="shared" ref="N5:N25" si="1">SUM(D5:M5)</f>
        <v>5053675</v>
      </c>
      <c r="O5" s="30">
        <f t="shared" ref="O5:O25" si="2">(N5/O$27)</f>
        <v>274.06046637744032</v>
      </c>
      <c r="P5" s="6"/>
    </row>
    <row r="6" spans="1:133">
      <c r="A6" s="12"/>
      <c r="B6" s="42">
        <v>511</v>
      </c>
      <c r="C6" s="19" t="s">
        <v>19</v>
      </c>
      <c r="D6" s="44">
        <v>273357</v>
      </c>
      <c r="E6" s="44">
        <v>0</v>
      </c>
      <c r="F6" s="44">
        <v>0</v>
      </c>
      <c r="G6" s="44">
        <v>7491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280848</v>
      </c>
      <c r="O6" s="45">
        <f t="shared" si="2"/>
        <v>15.230368763557484</v>
      </c>
      <c r="P6" s="9"/>
    </row>
    <row r="7" spans="1:133">
      <c r="A7" s="12"/>
      <c r="B7" s="42">
        <v>512</v>
      </c>
      <c r="C7" s="19" t="s">
        <v>20</v>
      </c>
      <c r="D7" s="44">
        <v>266327</v>
      </c>
      <c r="E7" s="44">
        <v>441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266768</v>
      </c>
      <c r="O7" s="45">
        <f t="shared" si="2"/>
        <v>14.466811279826464</v>
      </c>
      <c r="P7" s="9"/>
    </row>
    <row r="8" spans="1:133">
      <c r="A8" s="12"/>
      <c r="B8" s="42">
        <v>513</v>
      </c>
      <c r="C8" s="19" t="s">
        <v>21</v>
      </c>
      <c r="D8" s="44">
        <v>505719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278429</v>
      </c>
      <c r="L8" s="44">
        <v>0</v>
      </c>
      <c r="M8" s="44">
        <v>0</v>
      </c>
      <c r="N8" s="44">
        <f t="shared" si="1"/>
        <v>784148</v>
      </c>
      <c r="O8" s="45">
        <f t="shared" si="2"/>
        <v>42.524295010845989</v>
      </c>
      <c r="P8" s="9"/>
    </row>
    <row r="9" spans="1:133">
      <c r="A9" s="12"/>
      <c r="B9" s="42">
        <v>514</v>
      </c>
      <c r="C9" s="19" t="s">
        <v>22</v>
      </c>
      <c r="D9" s="44">
        <v>52116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52116</v>
      </c>
      <c r="O9" s="45">
        <f t="shared" si="2"/>
        <v>2.8262472885032537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3449620</v>
      </c>
      <c r="L10" s="44">
        <v>0</v>
      </c>
      <c r="M10" s="44">
        <v>0</v>
      </c>
      <c r="N10" s="44">
        <f t="shared" si="1"/>
        <v>3449620</v>
      </c>
      <c r="O10" s="45">
        <f t="shared" si="2"/>
        <v>187.07266811279825</v>
      </c>
      <c r="P10" s="9"/>
    </row>
    <row r="11" spans="1:133">
      <c r="A11" s="12"/>
      <c r="B11" s="42">
        <v>519</v>
      </c>
      <c r="C11" s="19" t="s">
        <v>55</v>
      </c>
      <c r="D11" s="44">
        <v>220175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220175</v>
      </c>
      <c r="O11" s="45">
        <f t="shared" si="2"/>
        <v>11.940075921908894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10209983</v>
      </c>
      <c r="E12" s="29">
        <f t="shared" si="3"/>
        <v>10040</v>
      </c>
      <c r="F12" s="29">
        <f t="shared" si="3"/>
        <v>0</v>
      </c>
      <c r="G12" s="29">
        <f t="shared" si="3"/>
        <v>632303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10852326</v>
      </c>
      <c r="O12" s="41">
        <f t="shared" si="2"/>
        <v>588.52093275488073</v>
      </c>
      <c r="P12" s="10"/>
    </row>
    <row r="13" spans="1:133">
      <c r="A13" s="12"/>
      <c r="B13" s="42">
        <v>521</v>
      </c>
      <c r="C13" s="19" t="s">
        <v>26</v>
      </c>
      <c r="D13" s="44">
        <v>1632374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1632374</v>
      </c>
      <c r="O13" s="45">
        <f t="shared" si="2"/>
        <v>88.523535791757055</v>
      </c>
      <c r="P13" s="9"/>
    </row>
    <row r="14" spans="1:133">
      <c r="A14" s="12"/>
      <c r="B14" s="42">
        <v>522</v>
      </c>
      <c r="C14" s="19" t="s">
        <v>27</v>
      </c>
      <c r="D14" s="44">
        <v>8030129</v>
      </c>
      <c r="E14" s="44">
        <v>10040</v>
      </c>
      <c r="F14" s="44">
        <v>0</v>
      </c>
      <c r="G14" s="44">
        <v>632303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8672472</v>
      </c>
      <c r="O14" s="45">
        <f t="shared" si="2"/>
        <v>470.30759219088935</v>
      </c>
      <c r="P14" s="9"/>
    </row>
    <row r="15" spans="1:133">
      <c r="A15" s="12"/>
      <c r="B15" s="42">
        <v>524</v>
      </c>
      <c r="C15" s="19" t="s">
        <v>28</v>
      </c>
      <c r="D15" s="44">
        <v>547480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547480</v>
      </c>
      <c r="O15" s="45">
        <f t="shared" si="2"/>
        <v>29.689804772234272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644566</v>
      </c>
      <c r="E16" s="29">
        <f t="shared" si="4"/>
        <v>275</v>
      </c>
      <c r="F16" s="29">
        <f t="shared" si="4"/>
        <v>0</v>
      </c>
      <c r="G16" s="29">
        <f t="shared" si="4"/>
        <v>16551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661392</v>
      </c>
      <c r="O16" s="41">
        <f t="shared" si="2"/>
        <v>35.867245119305856</v>
      </c>
      <c r="P16" s="10"/>
    </row>
    <row r="17" spans="1:119">
      <c r="A17" s="12"/>
      <c r="B17" s="42">
        <v>539</v>
      </c>
      <c r="C17" s="19" t="s">
        <v>30</v>
      </c>
      <c r="D17" s="44">
        <v>644566</v>
      </c>
      <c r="E17" s="44">
        <v>275</v>
      </c>
      <c r="F17" s="44">
        <v>0</v>
      </c>
      <c r="G17" s="44">
        <v>16551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661392</v>
      </c>
      <c r="O17" s="45">
        <f t="shared" si="2"/>
        <v>35.867245119305856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872828</v>
      </c>
      <c r="E18" s="29">
        <f t="shared" si="5"/>
        <v>85667</v>
      </c>
      <c r="F18" s="29">
        <f t="shared" si="5"/>
        <v>0</v>
      </c>
      <c r="G18" s="29">
        <f t="shared" si="5"/>
        <v>398070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1356565</v>
      </c>
      <c r="O18" s="41">
        <f t="shared" si="2"/>
        <v>73.566431670282</v>
      </c>
      <c r="P18" s="10"/>
    </row>
    <row r="19" spans="1:119">
      <c r="A19" s="12"/>
      <c r="B19" s="42">
        <v>541</v>
      </c>
      <c r="C19" s="19" t="s">
        <v>56</v>
      </c>
      <c r="D19" s="44">
        <v>872828</v>
      </c>
      <c r="E19" s="44">
        <v>85667</v>
      </c>
      <c r="F19" s="44">
        <v>0</v>
      </c>
      <c r="G19" s="44">
        <v>398070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1356565</v>
      </c>
      <c r="O19" s="45">
        <f t="shared" si="2"/>
        <v>73.566431670282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2138035</v>
      </c>
      <c r="E20" s="29">
        <f t="shared" si="6"/>
        <v>1074171</v>
      </c>
      <c r="F20" s="29">
        <f t="shared" si="6"/>
        <v>0</v>
      </c>
      <c r="G20" s="29">
        <f t="shared" si="6"/>
        <v>150089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3362295</v>
      </c>
      <c r="O20" s="41">
        <f t="shared" si="2"/>
        <v>182.33703904555315</v>
      </c>
      <c r="P20" s="9"/>
    </row>
    <row r="21" spans="1:119">
      <c r="A21" s="12"/>
      <c r="B21" s="42">
        <v>571</v>
      </c>
      <c r="C21" s="19" t="s">
        <v>34</v>
      </c>
      <c r="D21" s="44">
        <v>1038509</v>
      </c>
      <c r="E21" s="44">
        <v>7466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1045975</v>
      </c>
      <c r="O21" s="45">
        <f t="shared" si="2"/>
        <v>56.723156182212584</v>
      </c>
      <c r="P21" s="9"/>
    </row>
    <row r="22" spans="1:119">
      <c r="A22" s="12"/>
      <c r="B22" s="42">
        <v>575</v>
      </c>
      <c r="C22" s="19" t="s">
        <v>57</v>
      </c>
      <c r="D22" s="44">
        <v>1099526</v>
      </c>
      <c r="E22" s="44">
        <v>1066705</v>
      </c>
      <c r="F22" s="44">
        <v>0</v>
      </c>
      <c r="G22" s="44">
        <v>150089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2316320</v>
      </c>
      <c r="O22" s="45">
        <f t="shared" si="2"/>
        <v>125.61388286334056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1267321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1267321</v>
      </c>
      <c r="O23" s="41">
        <f t="shared" si="2"/>
        <v>68.726735357917576</v>
      </c>
      <c r="P23" s="9"/>
    </row>
    <row r="24" spans="1:119" ht="15.75" thickBot="1">
      <c r="A24" s="12"/>
      <c r="B24" s="42">
        <v>581</v>
      </c>
      <c r="C24" s="19" t="s">
        <v>59</v>
      </c>
      <c r="D24" s="44">
        <v>1267321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f t="shared" si="1"/>
        <v>1267321</v>
      </c>
      <c r="O24" s="45">
        <f t="shared" si="2"/>
        <v>68.726735357917576</v>
      </c>
      <c r="P24" s="9"/>
    </row>
    <row r="25" spans="1:119" ht="16.5" thickBot="1">
      <c r="A25" s="13" t="s">
        <v>10</v>
      </c>
      <c r="B25" s="21"/>
      <c r="C25" s="20"/>
      <c r="D25" s="14">
        <f>SUM(D5,D12,D16,D18,D20,D23)</f>
        <v>16450427</v>
      </c>
      <c r="E25" s="14">
        <f t="shared" ref="E25:M25" si="8">SUM(E5,E12,E16,E18,E20,E23)</f>
        <v>1170594</v>
      </c>
      <c r="F25" s="14">
        <f t="shared" si="8"/>
        <v>0</v>
      </c>
      <c r="G25" s="14">
        <f t="shared" si="8"/>
        <v>1204504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3728049</v>
      </c>
      <c r="L25" s="14">
        <f t="shared" si="8"/>
        <v>0</v>
      </c>
      <c r="M25" s="14">
        <f t="shared" si="8"/>
        <v>0</v>
      </c>
      <c r="N25" s="14">
        <f t="shared" si="1"/>
        <v>22553574</v>
      </c>
      <c r="O25" s="35">
        <f t="shared" si="2"/>
        <v>1223.0788503253796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8" t="s">
        <v>70</v>
      </c>
      <c r="M27" s="158"/>
      <c r="N27" s="158"/>
      <c r="O27" s="39">
        <v>18440</v>
      </c>
    </row>
    <row r="28" spans="1:119">
      <c r="A28" s="159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7"/>
    </row>
    <row r="29" spans="1:119" ht="15.75" customHeight="1" thickBot="1">
      <c r="A29" s="160" t="s">
        <v>44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4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1" t="s">
        <v>40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3"/>
      <c r="P1" s="7"/>
      <c r="Q1"/>
    </row>
    <row r="2" spans="1:133" ht="24" thickBot="1">
      <c r="A2" s="164" t="s">
        <v>61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7"/>
      <c r="Q2"/>
    </row>
    <row r="3" spans="1:133" ht="18" customHeight="1">
      <c r="A3" s="167" t="s">
        <v>12</v>
      </c>
      <c r="B3" s="148"/>
      <c r="C3" s="149"/>
      <c r="D3" s="168" t="s">
        <v>6</v>
      </c>
      <c r="E3" s="169"/>
      <c r="F3" s="169"/>
      <c r="G3" s="169"/>
      <c r="H3" s="170"/>
      <c r="I3" s="168" t="s">
        <v>7</v>
      </c>
      <c r="J3" s="170"/>
      <c r="K3" s="168" t="s">
        <v>9</v>
      </c>
      <c r="L3" s="170"/>
      <c r="M3" s="33"/>
      <c r="N3" s="34"/>
      <c r="O3" s="171" t="s">
        <v>17</v>
      </c>
      <c r="P3" s="11"/>
      <c r="Q3"/>
    </row>
    <row r="4" spans="1:133" ht="32.25" customHeight="1" thickBot="1">
      <c r="A4" s="150"/>
      <c r="B4" s="151"/>
      <c r="C4" s="152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1372347</v>
      </c>
      <c r="E5" s="24">
        <f t="shared" si="0"/>
        <v>1271</v>
      </c>
      <c r="F5" s="24">
        <f t="shared" si="0"/>
        <v>0</v>
      </c>
      <c r="G5" s="24">
        <f t="shared" si="0"/>
        <v>1678390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3176607</v>
      </c>
      <c r="L5" s="24">
        <f t="shared" si="0"/>
        <v>0</v>
      </c>
      <c r="M5" s="24">
        <f t="shared" si="0"/>
        <v>0</v>
      </c>
      <c r="N5" s="25">
        <f t="shared" ref="N5:N26" si="1">SUM(D5:M5)</f>
        <v>6228615</v>
      </c>
      <c r="O5" s="30">
        <f t="shared" ref="O5:O26" si="2">(N5/O$28)</f>
        <v>341.64966266249792</v>
      </c>
      <c r="P5" s="6"/>
    </row>
    <row r="6" spans="1:133">
      <c r="A6" s="12"/>
      <c r="B6" s="42">
        <v>511</v>
      </c>
      <c r="C6" s="19" t="s">
        <v>19</v>
      </c>
      <c r="D6" s="44">
        <v>246582</v>
      </c>
      <c r="E6" s="44">
        <v>0</v>
      </c>
      <c r="F6" s="44">
        <v>0</v>
      </c>
      <c r="G6" s="44">
        <v>1316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f t="shared" si="1"/>
        <v>247898</v>
      </c>
      <c r="O6" s="45">
        <f t="shared" si="2"/>
        <v>13.597608469091108</v>
      </c>
      <c r="P6" s="9"/>
    </row>
    <row r="7" spans="1:133">
      <c r="A7" s="12"/>
      <c r="B7" s="42">
        <v>512</v>
      </c>
      <c r="C7" s="19" t="s">
        <v>20</v>
      </c>
      <c r="D7" s="44">
        <v>345869</v>
      </c>
      <c r="E7" s="44">
        <v>369</v>
      </c>
      <c r="F7" s="44">
        <v>0</v>
      </c>
      <c r="G7" s="44">
        <v>1459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1"/>
        <v>347697</v>
      </c>
      <c r="O7" s="45">
        <f t="shared" si="2"/>
        <v>19.071745927266743</v>
      </c>
      <c r="P7" s="9"/>
    </row>
    <row r="8" spans="1:133">
      <c r="A8" s="12"/>
      <c r="B8" s="42">
        <v>513</v>
      </c>
      <c r="C8" s="19" t="s">
        <v>21</v>
      </c>
      <c r="D8" s="44">
        <v>509890</v>
      </c>
      <c r="E8" s="44">
        <v>0</v>
      </c>
      <c r="F8" s="44">
        <v>0</v>
      </c>
      <c r="G8" s="44">
        <v>1675615</v>
      </c>
      <c r="H8" s="44">
        <v>0</v>
      </c>
      <c r="I8" s="44">
        <v>0</v>
      </c>
      <c r="J8" s="44">
        <v>0</v>
      </c>
      <c r="K8" s="44">
        <v>339672</v>
      </c>
      <c r="L8" s="44">
        <v>0</v>
      </c>
      <c r="M8" s="44">
        <v>0</v>
      </c>
      <c r="N8" s="44">
        <f t="shared" si="1"/>
        <v>2525177</v>
      </c>
      <c r="O8" s="45">
        <f t="shared" si="2"/>
        <v>138.51006527343534</v>
      </c>
      <c r="P8" s="9"/>
    </row>
    <row r="9" spans="1:133">
      <c r="A9" s="12"/>
      <c r="B9" s="42">
        <v>514</v>
      </c>
      <c r="C9" s="19" t="s">
        <v>22</v>
      </c>
      <c r="D9" s="44">
        <v>52218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1"/>
        <v>52218</v>
      </c>
      <c r="O9" s="45">
        <f t="shared" si="2"/>
        <v>2.864242224781965</v>
      </c>
      <c r="P9" s="9"/>
    </row>
    <row r="10" spans="1:133">
      <c r="A10" s="12"/>
      <c r="B10" s="42">
        <v>518</v>
      </c>
      <c r="C10" s="19" t="s">
        <v>23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2836935</v>
      </c>
      <c r="L10" s="44">
        <v>0</v>
      </c>
      <c r="M10" s="44">
        <v>0</v>
      </c>
      <c r="N10" s="44">
        <f t="shared" si="1"/>
        <v>2836935</v>
      </c>
      <c r="O10" s="45">
        <f t="shared" si="2"/>
        <v>155.61049860128352</v>
      </c>
      <c r="P10" s="9"/>
    </row>
    <row r="11" spans="1:133">
      <c r="A11" s="12"/>
      <c r="B11" s="42">
        <v>519</v>
      </c>
      <c r="C11" s="19" t="s">
        <v>55</v>
      </c>
      <c r="D11" s="44">
        <v>217788</v>
      </c>
      <c r="E11" s="44">
        <v>902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1"/>
        <v>218690</v>
      </c>
      <c r="O11" s="45">
        <f t="shared" si="2"/>
        <v>11.995502166639241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9519102</v>
      </c>
      <c r="E12" s="29">
        <f t="shared" si="3"/>
        <v>35578</v>
      </c>
      <c r="F12" s="29">
        <f t="shared" si="3"/>
        <v>0</v>
      </c>
      <c r="G12" s="29">
        <f t="shared" si="3"/>
        <v>630323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10185003</v>
      </c>
      <c r="O12" s="41">
        <f t="shared" si="2"/>
        <v>558.66397893697547</v>
      </c>
      <c r="P12" s="10"/>
    </row>
    <row r="13" spans="1:133">
      <c r="A13" s="12"/>
      <c r="B13" s="42">
        <v>521</v>
      </c>
      <c r="C13" s="19" t="s">
        <v>26</v>
      </c>
      <c r="D13" s="44">
        <v>1599188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1"/>
        <v>1599188</v>
      </c>
      <c r="O13" s="45">
        <f t="shared" si="2"/>
        <v>87.718062640557292</v>
      </c>
      <c r="P13" s="9"/>
    </row>
    <row r="14" spans="1:133">
      <c r="A14" s="12"/>
      <c r="B14" s="42">
        <v>522</v>
      </c>
      <c r="C14" s="19" t="s">
        <v>27</v>
      </c>
      <c r="D14" s="44">
        <v>7474577</v>
      </c>
      <c r="E14" s="44">
        <v>35578</v>
      </c>
      <c r="F14" s="44">
        <v>0</v>
      </c>
      <c r="G14" s="44">
        <v>627079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f t="shared" si="1"/>
        <v>8137234</v>
      </c>
      <c r="O14" s="45">
        <f t="shared" si="2"/>
        <v>446.34051889638528</v>
      </c>
      <c r="P14" s="9"/>
    </row>
    <row r="15" spans="1:133">
      <c r="A15" s="12"/>
      <c r="B15" s="42">
        <v>524</v>
      </c>
      <c r="C15" s="19" t="s">
        <v>28</v>
      </c>
      <c r="D15" s="44">
        <v>445337</v>
      </c>
      <c r="E15" s="44">
        <v>0</v>
      </c>
      <c r="F15" s="44">
        <v>0</v>
      </c>
      <c r="G15" s="44">
        <v>3244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f t="shared" si="1"/>
        <v>448581</v>
      </c>
      <c r="O15" s="45">
        <f t="shared" si="2"/>
        <v>24.60539740003291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669689</v>
      </c>
      <c r="E16" s="29">
        <f t="shared" si="4"/>
        <v>71000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740689</v>
      </c>
      <c r="O16" s="41">
        <f t="shared" si="2"/>
        <v>40.627996270089405</v>
      </c>
      <c r="P16" s="10"/>
    </row>
    <row r="17" spans="1:119">
      <c r="A17" s="12"/>
      <c r="B17" s="42">
        <v>539</v>
      </c>
      <c r="C17" s="19" t="s">
        <v>30</v>
      </c>
      <c r="D17" s="44">
        <v>669689</v>
      </c>
      <c r="E17" s="44">
        <v>71000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si="1"/>
        <v>740689</v>
      </c>
      <c r="O17" s="45">
        <f t="shared" si="2"/>
        <v>40.627996270089405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944869</v>
      </c>
      <c r="E18" s="29">
        <f t="shared" si="5"/>
        <v>1624</v>
      </c>
      <c r="F18" s="29">
        <f t="shared" si="5"/>
        <v>0</v>
      </c>
      <c r="G18" s="29">
        <f t="shared" si="5"/>
        <v>129096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1075589</v>
      </c>
      <c r="O18" s="41">
        <f t="shared" si="2"/>
        <v>58.997805934945973</v>
      </c>
      <c r="P18" s="10"/>
    </row>
    <row r="19" spans="1:119">
      <c r="A19" s="12"/>
      <c r="B19" s="42">
        <v>541</v>
      </c>
      <c r="C19" s="19" t="s">
        <v>56</v>
      </c>
      <c r="D19" s="44">
        <v>944869</v>
      </c>
      <c r="E19" s="44">
        <v>1624</v>
      </c>
      <c r="F19" s="44">
        <v>0</v>
      </c>
      <c r="G19" s="44">
        <v>129096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f t="shared" si="1"/>
        <v>1075589</v>
      </c>
      <c r="O19" s="45">
        <f t="shared" si="2"/>
        <v>58.997805934945973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SUM(D21:D23)</f>
        <v>2088658</v>
      </c>
      <c r="E20" s="29">
        <f t="shared" si="6"/>
        <v>1050949</v>
      </c>
      <c r="F20" s="29">
        <f t="shared" si="6"/>
        <v>0</v>
      </c>
      <c r="G20" s="29">
        <f t="shared" si="6"/>
        <v>100761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3240368</v>
      </c>
      <c r="O20" s="41">
        <f t="shared" si="2"/>
        <v>177.73945477483409</v>
      </c>
      <c r="P20" s="9"/>
    </row>
    <row r="21" spans="1:119">
      <c r="A21" s="12"/>
      <c r="B21" s="42">
        <v>571</v>
      </c>
      <c r="C21" s="19" t="s">
        <v>34</v>
      </c>
      <c r="D21" s="44">
        <v>1016648</v>
      </c>
      <c r="E21" s="44">
        <v>77734</v>
      </c>
      <c r="F21" s="44">
        <v>0</v>
      </c>
      <c r="G21" s="44">
        <v>4520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f t="shared" si="1"/>
        <v>1098902</v>
      </c>
      <c r="O21" s="45">
        <f t="shared" si="2"/>
        <v>60.276561900060337</v>
      </c>
      <c r="P21" s="9"/>
    </row>
    <row r="22" spans="1:119">
      <c r="A22" s="12"/>
      <c r="B22" s="42">
        <v>572</v>
      </c>
      <c r="C22" s="19" t="s">
        <v>62</v>
      </c>
      <c r="D22" s="44">
        <v>0</v>
      </c>
      <c r="E22" s="44">
        <v>0</v>
      </c>
      <c r="F22" s="44">
        <v>0</v>
      </c>
      <c r="G22" s="44">
        <v>3602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f t="shared" si="1"/>
        <v>3602</v>
      </c>
      <c r="O22" s="45">
        <f t="shared" si="2"/>
        <v>0.19757555811529812</v>
      </c>
      <c r="P22" s="9"/>
    </row>
    <row r="23" spans="1:119">
      <c r="A23" s="12"/>
      <c r="B23" s="42">
        <v>575</v>
      </c>
      <c r="C23" s="19" t="s">
        <v>57</v>
      </c>
      <c r="D23" s="44">
        <v>1072010</v>
      </c>
      <c r="E23" s="44">
        <v>973215</v>
      </c>
      <c r="F23" s="44">
        <v>0</v>
      </c>
      <c r="G23" s="44">
        <v>92639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f t="shared" si="1"/>
        <v>2137864</v>
      </c>
      <c r="O23" s="45">
        <f t="shared" si="2"/>
        <v>117.26531731665844</v>
      </c>
      <c r="P23" s="9"/>
    </row>
    <row r="24" spans="1:119" ht="15.75">
      <c r="A24" s="26" t="s">
        <v>58</v>
      </c>
      <c r="B24" s="27"/>
      <c r="C24" s="28"/>
      <c r="D24" s="29">
        <f t="shared" ref="D24:M24" si="7">SUM(D25:D25)</f>
        <v>1254642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1254642</v>
      </c>
      <c r="O24" s="41">
        <f t="shared" si="2"/>
        <v>68.819154187921669</v>
      </c>
      <c r="P24" s="9"/>
    </row>
    <row r="25" spans="1:119" ht="15.75" thickBot="1">
      <c r="A25" s="12"/>
      <c r="B25" s="42">
        <v>581</v>
      </c>
      <c r="C25" s="19" t="s">
        <v>59</v>
      </c>
      <c r="D25" s="44">
        <v>1254642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f t="shared" si="1"/>
        <v>1254642</v>
      </c>
      <c r="O25" s="45">
        <f t="shared" si="2"/>
        <v>68.819154187921669</v>
      </c>
      <c r="P25" s="9"/>
    </row>
    <row r="26" spans="1:119" ht="16.5" thickBot="1">
      <c r="A26" s="13" t="s">
        <v>10</v>
      </c>
      <c r="B26" s="21"/>
      <c r="C26" s="20"/>
      <c r="D26" s="14">
        <f>SUM(D5,D12,D16,D18,D20,D24)</f>
        <v>15849307</v>
      </c>
      <c r="E26" s="14">
        <f t="shared" ref="E26:M26" si="8">SUM(E5,E12,E16,E18,E20,E24)</f>
        <v>1160422</v>
      </c>
      <c r="F26" s="14">
        <f t="shared" si="8"/>
        <v>0</v>
      </c>
      <c r="G26" s="14">
        <f t="shared" si="8"/>
        <v>2538570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3176607</v>
      </c>
      <c r="L26" s="14">
        <f t="shared" si="8"/>
        <v>0</v>
      </c>
      <c r="M26" s="14">
        <f t="shared" si="8"/>
        <v>0</v>
      </c>
      <c r="N26" s="14">
        <f t="shared" si="1"/>
        <v>22724906</v>
      </c>
      <c r="O26" s="35">
        <f t="shared" si="2"/>
        <v>1246.4980527672647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8" t="s">
        <v>63</v>
      </c>
      <c r="M28" s="158"/>
      <c r="N28" s="158"/>
      <c r="O28" s="39">
        <v>18231</v>
      </c>
    </row>
    <row r="29" spans="1:119">
      <c r="A29" s="159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7"/>
    </row>
    <row r="30" spans="1:119" ht="15.75" customHeight="1" thickBot="1">
      <c r="A30" s="160" t="s">
        <v>44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2024-11-06T22:54:08Z</cp:lastPrinted>
  <dcterms:created xsi:type="dcterms:W3CDTF">2000-08-31T21:26:31Z</dcterms:created>
  <dcterms:modified xsi:type="dcterms:W3CDTF">2024-11-06T22:54:24Z</dcterms:modified>
</cp:coreProperties>
</file>