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94" documentId="11_1DE3D7CFF22572750B51917EF471773D2E68467E" xr6:coauthVersionLast="47" xr6:coauthVersionMax="47" xr10:uidLastSave="{B6C41332-6E2A-49E7-839F-576267F2C06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'2008'!$A$1:$O$59</definedName>
    <definedName name="_xlnm.Print_Area" localSheetId="14">'2009'!$A$1:$O$60</definedName>
    <definedName name="_xlnm.Print_Area" localSheetId="13">'2010'!$A$1:$O$57</definedName>
    <definedName name="_xlnm.Print_Area" localSheetId="12">'2011'!$A$1:$O$55</definedName>
    <definedName name="_xlnm.Print_Area" localSheetId="11">'2012'!$A$1:$O$56</definedName>
    <definedName name="_xlnm.Print_Area" localSheetId="10">'2013'!$A$1:$O$58</definedName>
    <definedName name="_xlnm.Print_Area" localSheetId="9">'2014'!$A$1:$O$56</definedName>
    <definedName name="_xlnm.Print_Area" localSheetId="8">'2015'!$A$1:$O$58</definedName>
    <definedName name="_xlnm.Print_Area" localSheetId="7">'2016'!$A$1:$O$58</definedName>
    <definedName name="_xlnm.Print_Area" localSheetId="6">'2017'!$A$1:$O$59</definedName>
    <definedName name="_xlnm.Print_Area" localSheetId="5">'2018'!$A$1:$O$60</definedName>
    <definedName name="_xlnm.Print_Area" localSheetId="4">'2019'!$A$1:$O$56</definedName>
    <definedName name="_xlnm.Print_Area" localSheetId="3">'2020'!$A$1:$O$60</definedName>
    <definedName name="_xlnm.Print_Area" localSheetId="2">'2021'!$A$1:$P$65</definedName>
    <definedName name="_xlnm.Print_Area" localSheetId="1">'2022'!$A$1:$P$67</definedName>
    <definedName name="_xlnm.Print_Area" localSheetId="0">'2023'!$A$1:$P$60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5" i="48" l="1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N39" i="48"/>
  <c r="M39" i="48"/>
  <c r="L39" i="48"/>
  <c r="K39" i="48"/>
  <c r="J39" i="48"/>
  <c r="I39" i="48"/>
  <c r="H39" i="48"/>
  <c r="G39" i="48"/>
  <c r="F39" i="48"/>
  <c r="E39" i="48"/>
  <c r="D39" i="48"/>
  <c r="O38" i="48"/>
  <c r="P38" i="48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2" i="47"/>
  <c r="P62" i="47" s="1"/>
  <c r="N61" i="47"/>
  <c r="M61" i="47"/>
  <c r="L61" i="47"/>
  <c r="K61" i="47"/>
  <c r="J61" i="47"/>
  <c r="I61" i="47"/>
  <c r="H61" i="47"/>
  <c r="G61" i="47"/>
  <c r="F61" i="47"/>
  <c r="E61" i="47"/>
  <c r="D61" i="47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N51" i="47"/>
  <c r="M51" i="47"/>
  <c r="L51" i="47"/>
  <c r="K51" i="47"/>
  <c r="J51" i="47"/>
  <c r="I51" i="47"/>
  <c r="H51" i="47"/>
  <c r="G51" i="47"/>
  <c r="F51" i="47"/>
  <c r="E51" i="47"/>
  <c r="D51" i="47"/>
  <c r="O50" i="47"/>
  <c r="P50" i="47" s="1"/>
  <c r="O49" i="47"/>
  <c r="P49" i="47" s="1"/>
  <c r="O48" i="47"/>
  <c r="P48" i="47" s="1"/>
  <c r="O47" i="47"/>
  <c r="P47" i="47" s="1"/>
  <c r="N46" i="47"/>
  <c r="M46" i="47"/>
  <c r="L46" i="47"/>
  <c r="K46" i="47"/>
  <c r="J46" i="47"/>
  <c r="I46" i="47"/>
  <c r="H46" i="47"/>
  <c r="G46" i="47"/>
  <c r="F46" i="47"/>
  <c r="E46" i="47"/>
  <c r="D46" i="47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N37" i="47"/>
  <c r="M37" i="47"/>
  <c r="L37" i="47"/>
  <c r="K37" i="47"/>
  <c r="J37" i="47"/>
  <c r="I37" i="47"/>
  <c r="H37" i="47"/>
  <c r="G37" i="47"/>
  <c r="F37" i="47"/>
  <c r="E37" i="47"/>
  <c r="D37" i="47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3" i="48" l="1"/>
  <c r="P53" i="48" s="1"/>
  <c r="O43" i="48"/>
  <c r="P43" i="48" s="1"/>
  <c r="O35" i="48"/>
  <c r="P35" i="48" s="1"/>
  <c r="F56" i="48"/>
  <c r="I56" i="48"/>
  <c r="G56" i="48"/>
  <c r="H56" i="48"/>
  <c r="N56" i="48"/>
  <c r="O15" i="48"/>
  <c r="P15" i="48" s="1"/>
  <c r="E56" i="48"/>
  <c r="J56" i="48"/>
  <c r="M56" i="48"/>
  <c r="D56" i="48"/>
  <c r="O5" i="48"/>
  <c r="P5" i="48" s="1"/>
  <c r="K56" i="48"/>
  <c r="L56" i="48"/>
  <c r="O39" i="48"/>
  <c r="P39" i="48" s="1"/>
  <c r="O23" i="48"/>
  <c r="P23" i="48" s="1"/>
  <c r="O61" i="47"/>
  <c r="P61" i="47" s="1"/>
  <c r="O51" i="47"/>
  <c r="P51" i="47" s="1"/>
  <c r="O46" i="47"/>
  <c r="P46" i="47" s="1"/>
  <c r="O37" i="47"/>
  <c r="P37" i="47" s="1"/>
  <c r="O24" i="47"/>
  <c r="P24" i="47" s="1"/>
  <c r="D63" i="47"/>
  <c r="J63" i="47"/>
  <c r="O15" i="47"/>
  <c r="P15" i="47" s="1"/>
  <c r="H63" i="47"/>
  <c r="I63" i="47"/>
  <c r="N63" i="47"/>
  <c r="G63" i="47"/>
  <c r="L63" i="47"/>
  <c r="E63" i="47"/>
  <c r="K63" i="47"/>
  <c r="F63" i="47"/>
  <c r="M63" i="47"/>
  <c r="O5" i="47"/>
  <c r="P5" i="47" s="1"/>
  <c r="O60" i="46"/>
  <c r="P60" i="46" s="1"/>
  <c r="N59" i="46"/>
  <c r="O59" i="46" s="1"/>
  <c r="P59" i="46" s="1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 s="1"/>
  <c r="O56" i="46"/>
  <c r="P56" i="46" s="1"/>
  <c r="O55" i="46"/>
  <c r="P55" i="46" s="1"/>
  <c r="O54" i="46"/>
  <c r="P54" i="46"/>
  <c r="O53" i="46"/>
  <c r="P53" i="46"/>
  <c r="O52" i="46"/>
  <c r="P52" i="46" s="1"/>
  <c r="O51" i="46"/>
  <c r="P51" i="46" s="1"/>
  <c r="N50" i="46"/>
  <c r="M50" i="46"/>
  <c r="L50" i="46"/>
  <c r="K50" i="46"/>
  <c r="J50" i="46"/>
  <c r="I50" i="46"/>
  <c r="H50" i="46"/>
  <c r="G50" i="46"/>
  <c r="F50" i="46"/>
  <c r="E50" i="46"/>
  <c r="D50" i="46"/>
  <c r="O49" i="46"/>
  <c r="P49" i="46" s="1"/>
  <c r="O48" i="46"/>
  <c r="P48" i="46" s="1"/>
  <c r="O47" i="46"/>
  <c r="P47" i="46" s="1"/>
  <c r="N46" i="46"/>
  <c r="M46" i="46"/>
  <c r="L46" i="46"/>
  <c r="L61" i="46" s="1"/>
  <c r="K46" i="46"/>
  <c r="K61" i="46" s="1"/>
  <c r="J46" i="46"/>
  <c r="O46" i="46" s="1"/>
  <c r="P46" i="46" s="1"/>
  <c r="I46" i="46"/>
  <c r="H46" i="46"/>
  <c r="G46" i="46"/>
  <c r="F46" i="46"/>
  <c r="E46" i="46"/>
  <c r="D46" i="46"/>
  <c r="O45" i="46"/>
  <c r="P45" i="46"/>
  <c r="O44" i="46"/>
  <c r="P44" i="46"/>
  <c r="O43" i="46"/>
  <c r="P43" i="46" s="1"/>
  <c r="O42" i="46"/>
  <c r="P42" i="46" s="1"/>
  <c r="O41" i="46"/>
  <c r="P41" i="46" s="1"/>
  <c r="O40" i="46"/>
  <c r="P40" i="46" s="1"/>
  <c r="O39" i="46"/>
  <c r="P39" i="46"/>
  <c r="O38" i="46"/>
  <c r="P38" i="46"/>
  <c r="O37" i="46"/>
  <c r="P37" i="46" s="1"/>
  <c r="O36" i="46"/>
  <c r="P36" i="46" s="1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/>
  <c r="O28" i="46"/>
  <c r="P28" i="46" s="1"/>
  <c r="O27" i="46"/>
  <c r="P27" i="46" s="1"/>
  <c r="O26" i="46"/>
  <c r="P26" i="46" s="1"/>
  <c r="O25" i="46"/>
  <c r="P25" i="46" s="1"/>
  <c r="O24" i="46"/>
  <c r="P24" i="46" s="1"/>
  <c r="O23" i="46"/>
  <c r="P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1" i="46" s="1"/>
  <c r="P21" i="46" s="1"/>
  <c r="O20" i="46"/>
  <c r="P20" i="46"/>
  <c r="O19" i="46"/>
  <c r="P19" i="46"/>
  <c r="O18" i="46"/>
  <c r="P18" i="46"/>
  <c r="O17" i="46"/>
  <c r="P17" i="46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4" i="46" s="1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D61" i="46" s="1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/>
  <c r="N47" i="45"/>
  <c r="O47" i="45" s="1"/>
  <c r="N46" i="45"/>
  <c r="O46" i="45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 s="1"/>
  <c r="N42" i="45"/>
  <c r="O42" i="45" s="1"/>
  <c r="M41" i="45"/>
  <c r="L41" i="45"/>
  <c r="L56" i="45" s="1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/>
  <c r="N37" i="45"/>
  <c r="O37" i="45"/>
  <c r="N36" i="45"/>
  <c r="O36" i="45"/>
  <c r="N35" i="45"/>
  <c r="O35" i="45"/>
  <c r="N34" i="45"/>
  <c r="O34" i="45" s="1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/>
  <c r="N30" i="45"/>
  <c r="O30" i="45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G56" i="45" s="1"/>
  <c r="F5" i="45"/>
  <c r="E5" i="45"/>
  <c r="D5" i="45"/>
  <c r="N51" i="44"/>
  <c r="O51" i="44" s="1"/>
  <c r="M50" i="44"/>
  <c r="L50" i="44"/>
  <c r="K50" i="44"/>
  <c r="K52" i="44" s="1"/>
  <c r="J50" i="44"/>
  <c r="I50" i="44"/>
  <c r="N50" i="44" s="1"/>
  <c r="O50" i="44" s="1"/>
  <c r="H50" i="44"/>
  <c r="G50" i="44"/>
  <c r="F50" i="44"/>
  <c r="E50" i="44"/>
  <c r="D50" i="44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 s="1"/>
  <c r="N42" i="44"/>
  <c r="O42" i="44" s="1"/>
  <c r="M41" i="44"/>
  <c r="L41" i="44"/>
  <c r="K41" i="44"/>
  <c r="J41" i="44"/>
  <c r="J52" i="44" s="1"/>
  <c r="I41" i="44"/>
  <c r="H41" i="44"/>
  <c r="N41" i="44" s="1"/>
  <c r="O41" i="44" s="1"/>
  <c r="G41" i="44"/>
  <c r="F41" i="44"/>
  <c r="E41" i="44"/>
  <c r="D41" i="44"/>
  <c r="N40" i="44"/>
  <c r="O40" i="44" s="1"/>
  <c r="N39" i="44"/>
  <c r="O39" i="44" s="1"/>
  <c r="N38" i="44"/>
  <c r="O38" i="44"/>
  <c r="M37" i="44"/>
  <c r="L37" i="44"/>
  <c r="K37" i="44"/>
  <c r="J37" i="44"/>
  <c r="I37" i="44"/>
  <c r="H37" i="44"/>
  <c r="G37" i="44"/>
  <c r="F37" i="44"/>
  <c r="E37" i="44"/>
  <c r="D37" i="44"/>
  <c r="N37" i="44" s="1"/>
  <c r="O37" i="44" s="1"/>
  <c r="N36" i="44"/>
  <c r="O36" i="44"/>
  <c r="N35" i="44"/>
  <c r="O35" i="44" s="1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/>
  <c r="N27" i="44"/>
  <c r="O27" i="44" s="1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 s="1"/>
  <c r="N12" i="44"/>
  <c r="O12" i="44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E52" i="44" s="1"/>
  <c r="D5" i="44"/>
  <c r="N55" i="43"/>
  <c r="O55" i="43" s="1"/>
  <c r="M54" i="43"/>
  <c r="L54" i="43"/>
  <c r="K54" i="43"/>
  <c r="J54" i="43"/>
  <c r="I54" i="43"/>
  <c r="H54" i="43"/>
  <c r="N54" i="43" s="1"/>
  <c r="O54" i="43" s="1"/>
  <c r="G54" i="43"/>
  <c r="F54" i="43"/>
  <c r="E54" i="43"/>
  <c r="D54" i="43"/>
  <c r="N53" i="43"/>
  <c r="O53" i="43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N46" i="43"/>
  <c r="O46" i="43" s="1"/>
  <c r="M45" i="43"/>
  <c r="L45" i="43"/>
  <c r="K45" i="43"/>
  <c r="J45" i="43"/>
  <c r="I45" i="43"/>
  <c r="I56" i="43" s="1"/>
  <c r="H45" i="43"/>
  <c r="N45" i="43" s="1"/>
  <c r="O45" i="43" s="1"/>
  <c r="G45" i="43"/>
  <c r="F45" i="43"/>
  <c r="E45" i="43"/>
  <c r="D45" i="43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G41" i="43"/>
  <c r="F41" i="43"/>
  <c r="E41" i="43"/>
  <c r="D41" i="43"/>
  <c r="N41" i="43" s="1"/>
  <c r="O41" i="43" s="1"/>
  <c r="N40" i="43"/>
  <c r="O40" i="43" s="1"/>
  <c r="N39" i="43"/>
  <c r="O39" i="43" s="1"/>
  <c r="N38" i="43"/>
  <c r="O38" i="43" s="1"/>
  <c r="N37" i="43"/>
  <c r="O37" i="43"/>
  <c r="N36" i="43"/>
  <c r="O36" i="43" s="1"/>
  <c r="M35" i="43"/>
  <c r="L35" i="43"/>
  <c r="K35" i="43"/>
  <c r="J35" i="43"/>
  <c r="I35" i="43"/>
  <c r="H35" i="43"/>
  <c r="G35" i="43"/>
  <c r="F35" i="43"/>
  <c r="E35" i="43"/>
  <c r="D35" i="43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 s="1"/>
  <c r="N27" i="43"/>
  <c r="O27" i="43" s="1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H56" i="43" s="1"/>
  <c r="G5" i="43"/>
  <c r="F5" i="43"/>
  <c r="E5" i="43"/>
  <c r="D5" i="43"/>
  <c r="N54" i="42"/>
  <c r="O54" i="42" s="1"/>
  <c r="M53" i="42"/>
  <c r="L53" i="42"/>
  <c r="K53" i="42"/>
  <c r="J53" i="42"/>
  <c r="N53" i="42" s="1"/>
  <c r="O53" i="42" s="1"/>
  <c r="I53" i="42"/>
  <c r="H53" i="42"/>
  <c r="G53" i="42"/>
  <c r="F53" i="42"/>
  <c r="E53" i="42"/>
  <c r="D53" i="42"/>
  <c r="N52" i="42"/>
  <c r="O52" i="42" s="1"/>
  <c r="N51" i="42"/>
  <c r="O51" i="42" s="1"/>
  <c r="N50" i="42"/>
  <c r="O50" i="42" s="1"/>
  <c r="N49" i="42"/>
  <c r="O49" i="42" s="1"/>
  <c r="N48" i="42"/>
  <c r="O48" i="42" s="1"/>
  <c r="N47" i="42"/>
  <c r="O47" i="42"/>
  <c r="N46" i="42"/>
  <c r="O46" i="42" s="1"/>
  <c r="N45" i="42"/>
  <c r="O45" i="42" s="1"/>
  <c r="M44" i="42"/>
  <c r="L44" i="42"/>
  <c r="K44" i="42"/>
  <c r="K55" i="42" s="1"/>
  <c r="J44" i="42"/>
  <c r="J55" i="42" s="1"/>
  <c r="I44" i="42"/>
  <c r="I55" i="42" s="1"/>
  <c r="H44" i="42"/>
  <c r="G44" i="42"/>
  <c r="F44" i="42"/>
  <c r="E44" i="42"/>
  <c r="D44" i="42"/>
  <c r="N43" i="42"/>
  <c r="O43" i="42" s="1"/>
  <c r="N42" i="42"/>
  <c r="O42" i="42" s="1"/>
  <c r="N41" i="42"/>
  <c r="O41" i="42" s="1"/>
  <c r="N40" i="42"/>
  <c r="O40" i="42" s="1"/>
  <c r="M39" i="42"/>
  <c r="L39" i="42"/>
  <c r="K39" i="42"/>
  <c r="J39" i="42"/>
  <c r="I39" i="42"/>
  <c r="H39" i="42"/>
  <c r="G39" i="42"/>
  <c r="F39" i="42"/>
  <c r="E39" i="42"/>
  <c r="D39" i="42"/>
  <c r="N39" i="42" s="1"/>
  <c r="O39" i="42" s="1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1" i="42" s="1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G21" i="42"/>
  <c r="F21" i="42"/>
  <c r="E21" i="42"/>
  <c r="E55" i="42" s="1"/>
  <c r="D21" i="42"/>
  <c r="N21" i="42" s="1"/>
  <c r="O21" i="42" s="1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G55" i="42" s="1"/>
  <c r="F5" i="42"/>
  <c r="E5" i="42"/>
  <c r="D5" i="42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J43" i="41"/>
  <c r="I43" i="41"/>
  <c r="I54" i="41" s="1"/>
  <c r="H43" i="41"/>
  <c r="N43" i="41" s="1"/>
  <c r="O43" i="41" s="1"/>
  <c r="G43" i="41"/>
  <c r="F43" i="41"/>
  <c r="E43" i="41"/>
  <c r="D43" i="41"/>
  <c r="N42" i="41"/>
  <c r="O42" i="41" s="1"/>
  <c r="N41" i="41"/>
  <c r="O41" i="41" s="1"/>
  <c r="N40" i="41"/>
  <c r="O40" i="41" s="1"/>
  <c r="N39" i="41"/>
  <c r="O39" i="41" s="1"/>
  <c r="M38" i="41"/>
  <c r="L38" i="41"/>
  <c r="K38" i="41"/>
  <c r="K54" i="41" s="1"/>
  <c r="J38" i="41"/>
  <c r="I38" i="41"/>
  <c r="H38" i="41"/>
  <c r="G38" i="41"/>
  <c r="F38" i="41"/>
  <c r="E38" i="41"/>
  <c r="E54" i="41" s="1"/>
  <c r="D38" i="41"/>
  <c r="N38" i="41" s="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M21" i="41"/>
  <c r="L21" i="41"/>
  <c r="K21" i="41"/>
  <c r="J21" i="41"/>
  <c r="I21" i="41"/>
  <c r="H21" i="41"/>
  <c r="G21" i="41"/>
  <c r="F21" i="41"/>
  <c r="E21" i="41"/>
  <c r="D21" i="41"/>
  <c r="N20" i="41"/>
  <c r="O20" i="41"/>
  <c r="N19" i="41"/>
  <c r="O19" i="41" s="1"/>
  <c r="N18" i="41"/>
  <c r="O18" i="41" s="1"/>
  <c r="N17" i="4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53" i="40"/>
  <c r="O53" i="40" s="1"/>
  <c r="M52" i="40"/>
  <c r="L52" i="40"/>
  <c r="K52" i="40"/>
  <c r="J52" i="40"/>
  <c r="I52" i="40"/>
  <c r="N52" i="40" s="1"/>
  <c r="O52" i="40" s="1"/>
  <c r="H52" i="40"/>
  <c r="G52" i="40"/>
  <c r="F52" i="40"/>
  <c r="E52" i="40"/>
  <c r="D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M43" i="40"/>
  <c r="L43" i="40"/>
  <c r="L54" i="40" s="1"/>
  <c r="K43" i="40"/>
  <c r="J43" i="40"/>
  <c r="J54" i="40" s="1"/>
  <c r="I43" i="40"/>
  <c r="N43" i="40" s="1"/>
  <c r="O43" i="40" s="1"/>
  <c r="H43" i="40"/>
  <c r="G43" i="40"/>
  <c r="F43" i="40"/>
  <c r="E43" i="40"/>
  <c r="D43" i="40"/>
  <c r="N42" i="40"/>
  <c r="O42" i="40" s="1"/>
  <c r="N41" i="40"/>
  <c r="O41" i="40" s="1"/>
  <c r="N40" i="40"/>
  <c r="O40" i="40" s="1"/>
  <c r="M39" i="40"/>
  <c r="L39" i="40"/>
  <c r="K39" i="40"/>
  <c r="K54" i="40" s="1"/>
  <c r="J39" i="40"/>
  <c r="I39" i="40"/>
  <c r="H39" i="40"/>
  <c r="G39" i="40"/>
  <c r="F39" i="40"/>
  <c r="E39" i="40"/>
  <c r="E54" i="40" s="1"/>
  <c r="D39" i="40"/>
  <c r="N39" i="40" s="1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M32" i="40"/>
  <c r="L32" i="40"/>
  <c r="K32" i="40"/>
  <c r="J32" i="40"/>
  <c r="I32" i="40"/>
  <c r="H32" i="40"/>
  <c r="H54" i="40" s="1"/>
  <c r="G32" i="40"/>
  <c r="F32" i="40"/>
  <c r="E32" i="40"/>
  <c r="D32" i="40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M21" i="40"/>
  <c r="L21" i="40"/>
  <c r="K21" i="40"/>
  <c r="J21" i="40"/>
  <c r="I21" i="40"/>
  <c r="I54" i="40" s="1"/>
  <c r="H21" i="40"/>
  <c r="G21" i="40"/>
  <c r="G54" i="40" s="1"/>
  <c r="F21" i="40"/>
  <c r="E21" i="40"/>
  <c r="D21" i="40"/>
  <c r="N20" i="40"/>
  <c r="O20" i="40" s="1"/>
  <c r="N19" i="40"/>
  <c r="O19" i="40"/>
  <c r="N18" i="40"/>
  <c r="O18" i="40" s="1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E5" i="40"/>
  <c r="D5" i="40"/>
  <c r="N51" i="39"/>
  <c r="O51" i="39" s="1"/>
  <c r="M50" i="39"/>
  <c r="L50" i="39"/>
  <c r="K50" i="39"/>
  <c r="J50" i="39"/>
  <c r="I50" i="39"/>
  <c r="H50" i="39"/>
  <c r="G50" i="39"/>
  <c r="N50" i="39" s="1"/>
  <c r="O50" i="39" s="1"/>
  <c r="F50" i="39"/>
  <c r="E50" i="39"/>
  <c r="D50" i="39"/>
  <c r="N49" i="39"/>
  <c r="O49" i="39" s="1"/>
  <c r="N48" i="39"/>
  <c r="O48" i="39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H52" i="39" s="1"/>
  <c r="G41" i="39"/>
  <c r="N41" i="39" s="1"/>
  <c r="O41" i="39" s="1"/>
  <c r="F41" i="39"/>
  <c r="E41" i="39"/>
  <c r="D41" i="39"/>
  <c r="N40" i="39"/>
  <c r="O40" i="39" s="1"/>
  <c r="N39" i="39"/>
  <c r="O39" i="39" s="1"/>
  <c r="N38" i="39"/>
  <c r="O38" i="39" s="1"/>
  <c r="M37" i="39"/>
  <c r="L37" i="39"/>
  <c r="K37" i="39"/>
  <c r="J37" i="39"/>
  <c r="I37" i="39"/>
  <c r="H37" i="39"/>
  <c r="G37" i="39"/>
  <c r="F37" i="39"/>
  <c r="E37" i="39"/>
  <c r="D37" i="39"/>
  <c r="N37" i="39" s="1"/>
  <c r="O37" i="39" s="1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 s="1"/>
  <c r="N17" i="39"/>
  <c r="O17" i="39" s="1"/>
  <c r="N16" i="39"/>
  <c r="O16" i="39"/>
  <c r="M15" i="39"/>
  <c r="M52" i="39" s="1"/>
  <c r="L15" i="39"/>
  <c r="K15" i="39"/>
  <c r="J15" i="39"/>
  <c r="I15" i="39"/>
  <c r="I52" i="39" s="1"/>
  <c r="H15" i="39"/>
  <c r="G15" i="39"/>
  <c r="N15" i="39" s="1"/>
  <c r="O15" i="39" s="1"/>
  <c r="F15" i="39"/>
  <c r="E15" i="39"/>
  <c r="D15" i="39"/>
  <c r="N14" i="39"/>
  <c r="O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54" i="38"/>
  <c r="O54" i="38" s="1"/>
  <c r="M53" i="38"/>
  <c r="L53" i="38"/>
  <c r="K53" i="38"/>
  <c r="J53" i="38"/>
  <c r="I53" i="38"/>
  <c r="H53" i="38"/>
  <c r="G53" i="38"/>
  <c r="F53" i="38"/>
  <c r="N53" i="38" s="1"/>
  <c r="O53" i="38" s="1"/>
  <c r="E53" i="38"/>
  <c r="D53" i="38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M43" i="38"/>
  <c r="L43" i="38"/>
  <c r="K43" i="38"/>
  <c r="J43" i="38"/>
  <c r="I43" i="38"/>
  <c r="H43" i="38"/>
  <c r="H55" i="38" s="1"/>
  <c r="G43" i="38"/>
  <c r="F43" i="38"/>
  <c r="F55" i="38" s="1"/>
  <c r="E43" i="38"/>
  <c r="D43" i="38"/>
  <c r="N42" i="38"/>
  <c r="O42" i="38" s="1"/>
  <c r="N41" i="38"/>
  <c r="O41" i="38" s="1"/>
  <c r="N40" i="38"/>
  <c r="O40" i="38" s="1"/>
  <c r="M39" i="38"/>
  <c r="L39" i="38"/>
  <c r="K39" i="38"/>
  <c r="J39" i="38"/>
  <c r="I39" i="38"/>
  <c r="H39" i="38"/>
  <c r="G39" i="38"/>
  <c r="F39" i="38"/>
  <c r="E39" i="38"/>
  <c r="D39" i="38"/>
  <c r="N39" i="38" s="1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M21" i="38"/>
  <c r="L21" i="38"/>
  <c r="N21" i="38" s="1"/>
  <c r="O21" i="38" s="1"/>
  <c r="K21" i="38"/>
  <c r="J21" i="38"/>
  <c r="I21" i="38"/>
  <c r="H21" i="38"/>
  <c r="G21" i="38"/>
  <c r="F21" i="38"/>
  <c r="E21" i="38"/>
  <c r="E55" i="38" s="1"/>
  <c r="D21" i="38"/>
  <c r="N20" i="38"/>
  <c r="O20" i="38" s="1"/>
  <c r="N19" i="38"/>
  <c r="O19" i="38" s="1"/>
  <c r="N18" i="38"/>
  <c r="O18" i="38"/>
  <c r="N17" i="38"/>
  <c r="O17" i="38" s="1"/>
  <c r="M16" i="38"/>
  <c r="M55" i="38" s="1"/>
  <c r="L16" i="38"/>
  <c r="K16" i="38"/>
  <c r="J16" i="38"/>
  <c r="I16" i="38"/>
  <c r="I55" i="38" s="1"/>
  <c r="H16" i="38"/>
  <c r="G16" i="38"/>
  <c r="F16" i="38"/>
  <c r="E16" i="38"/>
  <c r="D16" i="38"/>
  <c r="N15" i="38"/>
  <c r="O15" i="38" s="1"/>
  <c r="N14" i="38"/>
  <c r="O14" i="38" s="1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55" i="38" s="1"/>
  <c r="I5" i="38"/>
  <c r="H5" i="38"/>
  <c r="N5" i="38" s="1"/>
  <c r="O5" i="38" s="1"/>
  <c r="G5" i="38"/>
  <c r="F5" i="38"/>
  <c r="E5" i="38"/>
  <c r="D5" i="38"/>
  <c r="N53" i="37"/>
  <c r="O53" i="37" s="1"/>
  <c r="M52" i="37"/>
  <c r="L52" i="37"/>
  <c r="K52" i="37"/>
  <c r="J52" i="37"/>
  <c r="I52" i="37"/>
  <c r="H52" i="37"/>
  <c r="G52" i="37"/>
  <c r="F52" i="37"/>
  <c r="E52" i="37"/>
  <c r="D52" i="37"/>
  <c r="N51" i="37"/>
  <c r="O51" i="37" s="1"/>
  <c r="N50" i="37"/>
  <c r="O50" i="37"/>
  <c r="N49" i="37"/>
  <c r="O49" i="37" s="1"/>
  <c r="N48" i="37"/>
  <c r="O48" i="37" s="1"/>
  <c r="N47" i="37"/>
  <c r="O47" i="37" s="1"/>
  <c r="N46" i="37"/>
  <c r="O46" i="37" s="1"/>
  <c r="N45" i="37"/>
  <c r="O45" i="37" s="1"/>
  <c r="N44" i="37"/>
  <c r="O44" i="37"/>
  <c r="M43" i="37"/>
  <c r="L43" i="37"/>
  <c r="K43" i="37"/>
  <c r="J43" i="37"/>
  <c r="I43" i="37"/>
  <c r="H43" i="37"/>
  <c r="G43" i="37"/>
  <c r="F43" i="37"/>
  <c r="E43" i="37"/>
  <c r="E54" i="37" s="1"/>
  <c r="D43" i="37"/>
  <c r="N42" i="37"/>
  <c r="O42" i="37" s="1"/>
  <c r="N41" i="37"/>
  <c r="O41" i="37" s="1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N36" i="37"/>
  <c r="O36" i="37"/>
  <c r="N35" i="37"/>
  <c r="O35" i="37" s="1"/>
  <c r="N34" i="37"/>
  <c r="O34" i="37" s="1"/>
  <c r="N33" i="37"/>
  <c r="O33" i="37" s="1"/>
  <c r="N32" i="37"/>
  <c r="O32" i="37" s="1"/>
  <c r="M31" i="37"/>
  <c r="L31" i="37"/>
  <c r="L54" i="37" s="1"/>
  <c r="K31" i="37"/>
  <c r="J31" i="37"/>
  <c r="I31" i="37"/>
  <c r="H31" i="37"/>
  <c r="G31" i="37"/>
  <c r="F31" i="37"/>
  <c r="E31" i="37"/>
  <c r="D31" i="37"/>
  <c r="N31" i="37" s="1"/>
  <c r="O31" i="37" s="1"/>
  <c r="N30" i="37"/>
  <c r="O30" i="37" s="1"/>
  <c r="N29" i="37"/>
  <c r="O29" i="37" s="1"/>
  <c r="N28" i="37"/>
  <c r="O28" i="37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F54" i="37" s="1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/>
  <c r="M15" i="37"/>
  <c r="M54" i="37" s="1"/>
  <c r="L15" i="37"/>
  <c r="K15" i="37"/>
  <c r="J15" i="37"/>
  <c r="I15" i="37"/>
  <c r="N15" i="37" s="1"/>
  <c r="O15" i="37" s="1"/>
  <c r="H15" i="37"/>
  <c r="G15" i="37"/>
  <c r="F15" i="37"/>
  <c r="E15" i="37"/>
  <c r="D15" i="37"/>
  <c r="N14" i="37"/>
  <c r="O14" i="37"/>
  <c r="N13" i="37"/>
  <c r="O13" i="37" s="1"/>
  <c r="N12" i="37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H54" i="37" s="1"/>
  <c r="G5" i="37"/>
  <c r="F5" i="37"/>
  <c r="E5" i="37"/>
  <c r="D5" i="37"/>
  <c r="N51" i="36"/>
  <c r="O51" i="36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9" i="36" s="1"/>
  <c r="O49" i="36" s="1"/>
  <c r="N48" i="36"/>
  <c r="O48" i="36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M40" i="36"/>
  <c r="L40" i="36"/>
  <c r="L52" i="36" s="1"/>
  <c r="K40" i="36"/>
  <c r="J40" i="36"/>
  <c r="I40" i="36"/>
  <c r="H40" i="36"/>
  <c r="G40" i="36"/>
  <c r="F40" i="36"/>
  <c r="E40" i="36"/>
  <c r="D40" i="36"/>
  <c r="N39" i="36"/>
  <c r="O39" i="36" s="1"/>
  <c r="N38" i="36"/>
  <c r="O38" i="36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/>
  <c r="N33" i="36"/>
  <c r="O33" i="36"/>
  <c r="N32" i="36"/>
  <c r="O32" i="36" s="1"/>
  <c r="N31" i="36"/>
  <c r="O31" i="36" s="1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J52" i="36" s="1"/>
  <c r="I20" i="36"/>
  <c r="H20" i="36"/>
  <c r="G20" i="36"/>
  <c r="F20" i="36"/>
  <c r="E20" i="36"/>
  <c r="D20" i="36"/>
  <c r="N19" i="36"/>
  <c r="O19" i="36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N15" i="36" s="1"/>
  <c r="O15" i="36" s="1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I52" i="36" s="1"/>
  <c r="H5" i="36"/>
  <c r="H52" i="36" s="1"/>
  <c r="G5" i="36"/>
  <c r="F5" i="36"/>
  <c r="N5" i="36" s="1"/>
  <c r="O5" i="36" s="1"/>
  <c r="E5" i="36"/>
  <c r="E52" i="36" s="1"/>
  <c r="D5" i="36"/>
  <c r="D52" i="36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N35" i="35" s="1"/>
  <c r="O35" i="35" s="1"/>
  <c r="E35" i="35"/>
  <c r="D35" i="35"/>
  <c r="N34" i="35"/>
  <c r="O34" i="35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I51" i="35" s="1"/>
  <c r="H29" i="35"/>
  <c r="G29" i="35"/>
  <c r="F29" i="35"/>
  <c r="E29" i="35"/>
  <c r="D29" i="35"/>
  <c r="N29" i="35" s="1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/>
  <c r="N22" i="35"/>
  <c r="O22" i="35" s="1"/>
  <c r="M21" i="35"/>
  <c r="M51" i="35" s="1"/>
  <c r="L21" i="35"/>
  <c r="K21" i="35"/>
  <c r="J21" i="35"/>
  <c r="I21" i="35"/>
  <c r="H21" i="35"/>
  <c r="G21" i="35"/>
  <c r="F21" i="35"/>
  <c r="N21" i="35" s="1"/>
  <c r="O21" i="35" s="1"/>
  <c r="E21" i="35"/>
  <c r="D21" i="35"/>
  <c r="N20" i="35"/>
  <c r="O20" i="35" s="1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H5" i="35"/>
  <c r="G5" i="35"/>
  <c r="G51" i="35" s="1"/>
  <c r="F5" i="35"/>
  <c r="F51" i="35" s="1"/>
  <c r="E5" i="35"/>
  <c r="E51" i="35" s="1"/>
  <c r="D5" i="35"/>
  <c r="N5" i="35" s="1"/>
  <c r="O5" i="35" s="1"/>
  <c r="N52" i="34"/>
  <c r="O52" i="34" s="1"/>
  <c r="N51" i="34"/>
  <c r="O51" i="34" s="1"/>
  <c r="M50" i="34"/>
  <c r="L50" i="34"/>
  <c r="K50" i="34"/>
  <c r="J50" i="34"/>
  <c r="I50" i="34"/>
  <c r="H50" i="34"/>
  <c r="G50" i="34"/>
  <c r="F50" i="34"/>
  <c r="E50" i="34"/>
  <c r="D50" i="34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 s="1"/>
  <c r="N38" i="34"/>
  <c r="O38" i="34" s="1"/>
  <c r="M37" i="34"/>
  <c r="L37" i="34"/>
  <c r="K37" i="34"/>
  <c r="J37" i="34"/>
  <c r="I37" i="34"/>
  <c r="H37" i="34"/>
  <c r="G37" i="34"/>
  <c r="F37" i="34"/>
  <c r="E37" i="34"/>
  <c r="D37" i="34"/>
  <c r="N36" i="34"/>
  <c r="O36" i="34" s="1"/>
  <c r="N35" i="34"/>
  <c r="O35" i="34" s="1"/>
  <c r="N34" i="34"/>
  <c r="O34" i="34" s="1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0" i="34"/>
  <c r="O30" i="34" s="1"/>
  <c r="N29" i="34"/>
  <c r="O29" i="34" s="1"/>
  <c r="N28" i="34"/>
  <c r="O28" i="34" s="1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J21" i="34"/>
  <c r="I21" i="34"/>
  <c r="H21" i="34"/>
  <c r="G21" i="34"/>
  <c r="F21" i="34"/>
  <c r="E21" i="34"/>
  <c r="D21" i="34"/>
  <c r="D53" i="34" s="1"/>
  <c r="N20" i="34"/>
  <c r="O20" i="34" s="1"/>
  <c r="N19" i="34"/>
  <c r="O19" i="34" s="1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53" i="34" s="1"/>
  <c r="I5" i="34"/>
  <c r="H5" i="34"/>
  <c r="G5" i="34"/>
  <c r="F5" i="34"/>
  <c r="E5" i="34"/>
  <c r="D5" i="34"/>
  <c r="N5" i="34" s="1"/>
  <c r="O5" i="34" s="1"/>
  <c r="N55" i="33"/>
  <c r="O55" i="33" s="1"/>
  <c r="N34" i="33"/>
  <c r="O34" i="33" s="1"/>
  <c r="N35" i="33"/>
  <c r="O35" i="33" s="1"/>
  <c r="N36" i="33"/>
  <c r="O36" i="33" s="1"/>
  <c r="N37" i="33"/>
  <c r="O37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 s="1"/>
  <c r="N32" i="33"/>
  <c r="O32" i="33" s="1"/>
  <c r="N8" i="33"/>
  <c r="O8" i="33" s="1"/>
  <c r="E33" i="33"/>
  <c r="F33" i="33"/>
  <c r="G33" i="33"/>
  <c r="H33" i="33"/>
  <c r="I33" i="33"/>
  <c r="J33" i="33"/>
  <c r="K33" i="33"/>
  <c r="L33" i="33"/>
  <c r="M33" i="33"/>
  <c r="D33" i="33"/>
  <c r="E22" i="33"/>
  <c r="F22" i="33"/>
  <c r="G22" i="33"/>
  <c r="H22" i="33"/>
  <c r="I22" i="33"/>
  <c r="J22" i="33"/>
  <c r="K22" i="33"/>
  <c r="L22" i="33"/>
  <c r="M22" i="33"/>
  <c r="D22" i="33"/>
  <c r="E15" i="33"/>
  <c r="F15" i="33"/>
  <c r="G15" i="33"/>
  <c r="H15" i="33"/>
  <c r="H56" i="33" s="1"/>
  <c r="I15" i="33"/>
  <c r="J15" i="33"/>
  <c r="K15" i="33"/>
  <c r="L15" i="33"/>
  <c r="M15" i="33"/>
  <c r="D15" i="33"/>
  <c r="E5" i="33"/>
  <c r="F5" i="33"/>
  <c r="G5" i="33"/>
  <c r="H5" i="33"/>
  <c r="I5" i="33"/>
  <c r="J5" i="33"/>
  <c r="K5" i="33"/>
  <c r="L5" i="33"/>
  <c r="M5" i="33"/>
  <c r="D5" i="33"/>
  <c r="E53" i="33"/>
  <c r="F53" i="33"/>
  <c r="G53" i="33"/>
  <c r="H53" i="33"/>
  <c r="I53" i="33"/>
  <c r="J53" i="33"/>
  <c r="K53" i="33"/>
  <c r="L53" i="33"/>
  <c r="M53" i="33"/>
  <c r="D53" i="33"/>
  <c r="N54" i="33"/>
  <c r="O54" i="33" s="1"/>
  <c r="N45" i="33"/>
  <c r="O45" i="33" s="1"/>
  <c r="N46" i="33"/>
  <c r="O46" i="33" s="1"/>
  <c r="N47" i="33"/>
  <c r="O47" i="33"/>
  <c r="N48" i="33"/>
  <c r="O48" i="33" s="1"/>
  <c r="N49" i="33"/>
  <c r="O49" i="33" s="1"/>
  <c r="N50" i="33"/>
  <c r="O50" i="33"/>
  <c r="N51" i="33"/>
  <c r="O51" i="33" s="1"/>
  <c r="N52" i="33"/>
  <c r="O52" i="33"/>
  <c r="N44" i="33"/>
  <c r="O44" i="33" s="1"/>
  <c r="E43" i="33"/>
  <c r="F43" i="33"/>
  <c r="G43" i="33"/>
  <c r="H43" i="33"/>
  <c r="I43" i="33"/>
  <c r="J43" i="33"/>
  <c r="K43" i="33"/>
  <c r="L43" i="33"/>
  <c r="M43" i="33"/>
  <c r="D43" i="33"/>
  <c r="E39" i="33"/>
  <c r="F39" i="33"/>
  <c r="G39" i="33"/>
  <c r="H39" i="33"/>
  <c r="I39" i="33"/>
  <c r="J39" i="33"/>
  <c r="K39" i="33"/>
  <c r="L39" i="33"/>
  <c r="M39" i="33"/>
  <c r="D39" i="33"/>
  <c r="N41" i="33"/>
  <c r="O41" i="33"/>
  <c r="N42" i="33"/>
  <c r="O42" i="33" s="1"/>
  <c r="N40" i="33"/>
  <c r="O40" i="33"/>
  <c r="N19" i="33"/>
  <c r="O19" i="33" s="1"/>
  <c r="N38" i="33"/>
  <c r="O38" i="33" s="1"/>
  <c r="N17" i="33"/>
  <c r="O17" i="33"/>
  <c r="N18" i="33"/>
  <c r="O18" i="33" s="1"/>
  <c r="N20" i="33"/>
  <c r="O20" i="33"/>
  <c r="N21" i="33"/>
  <c r="O21" i="33" s="1"/>
  <c r="N7" i="33"/>
  <c r="O7" i="33" s="1"/>
  <c r="N9" i="33"/>
  <c r="O9" i="33" s="1"/>
  <c r="N10" i="33"/>
  <c r="O10" i="33"/>
  <c r="N11" i="33"/>
  <c r="O11" i="33" s="1"/>
  <c r="N12" i="33"/>
  <c r="O12" i="33"/>
  <c r="N13" i="33"/>
  <c r="O13" i="33" s="1"/>
  <c r="N14" i="33"/>
  <c r="O14" i="33" s="1"/>
  <c r="N6" i="33"/>
  <c r="O6" i="33" s="1"/>
  <c r="N16" i="33"/>
  <c r="O16" i="33" s="1"/>
  <c r="N21" i="34"/>
  <c r="O21" i="34" s="1"/>
  <c r="N28" i="36"/>
  <c r="O28" i="36" s="1"/>
  <c r="D54" i="37"/>
  <c r="G52" i="36"/>
  <c r="L55" i="38"/>
  <c r="L52" i="39"/>
  <c r="N5" i="39"/>
  <c r="O5" i="39"/>
  <c r="J52" i="39"/>
  <c r="K52" i="39"/>
  <c r="E52" i="39"/>
  <c r="E53" i="34"/>
  <c r="I54" i="37"/>
  <c r="M54" i="40"/>
  <c r="N21" i="40"/>
  <c r="O21" i="40" s="1"/>
  <c r="N15" i="40"/>
  <c r="O15" i="40" s="1"/>
  <c r="N5" i="40"/>
  <c r="O5" i="40" s="1"/>
  <c r="J54" i="41"/>
  <c r="M54" i="41"/>
  <c r="L54" i="41"/>
  <c r="F54" i="41"/>
  <c r="N21" i="41"/>
  <c r="O21" i="41" s="1"/>
  <c r="G54" i="41"/>
  <c r="N15" i="41"/>
  <c r="O15" i="41"/>
  <c r="N5" i="41"/>
  <c r="O5" i="41"/>
  <c r="L55" i="42"/>
  <c r="M55" i="42"/>
  <c r="F55" i="42"/>
  <c r="H55" i="42"/>
  <c r="N15" i="42"/>
  <c r="O15" i="42"/>
  <c r="N5" i="42"/>
  <c r="O5" i="42" s="1"/>
  <c r="J56" i="43"/>
  <c r="K56" i="43"/>
  <c r="L56" i="43"/>
  <c r="M56" i="43"/>
  <c r="F56" i="43"/>
  <c r="G56" i="43"/>
  <c r="E56" i="43"/>
  <c r="N22" i="43"/>
  <c r="O22" i="43" s="1"/>
  <c r="N15" i="43"/>
  <c r="O15" i="43"/>
  <c r="N5" i="43"/>
  <c r="O5" i="43" s="1"/>
  <c r="M52" i="44"/>
  <c r="L52" i="44"/>
  <c r="F52" i="44"/>
  <c r="I52" i="44"/>
  <c r="N32" i="44"/>
  <c r="O32" i="44" s="1"/>
  <c r="N21" i="44"/>
  <c r="O21" i="44"/>
  <c r="G52" i="44"/>
  <c r="N15" i="44"/>
  <c r="O15" i="44" s="1"/>
  <c r="N5" i="44"/>
  <c r="O5" i="44" s="1"/>
  <c r="N54" i="45"/>
  <c r="O54" i="45"/>
  <c r="H56" i="45"/>
  <c r="I56" i="45"/>
  <c r="F56" i="45"/>
  <c r="N5" i="45"/>
  <c r="O5" i="45" s="1"/>
  <c r="D56" i="45"/>
  <c r="N45" i="45"/>
  <c r="O45" i="45"/>
  <c r="O50" i="46"/>
  <c r="P50" i="46" s="1"/>
  <c r="O35" i="46"/>
  <c r="P35" i="46" s="1"/>
  <c r="G61" i="46"/>
  <c r="H61" i="46"/>
  <c r="M61" i="46"/>
  <c r="N61" i="46"/>
  <c r="F61" i="46"/>
  <c r="E61" i="46"/>
  <c r="I61" i="46"/>
  <c r="O56" i="48" l="1"/>
  <c r="P56" i="48" s="1"/>
  <c r="N36" i="36"/>
  <c r="O36" i="36" s="1"/>
  <c r="D54" i="40"/>
  <c r="N33" i="33"/>
  <c r="O33" i="33" s="1"/>
  <c r="K52" i="36"/>
  <c r="G52" i="39"/>
  <c r="N5" i="33"/>
  <c r="O5" i="33" s="1"/>
  <c r="N39" i="35"/>
  <c r="O39" i="35" s="1"/>
  <c r="D55" i="42"/>
  <c r="N55" i="42" s="1"/>
  <c r="O55" i="42" s="1"/>
  <c r="F53" i="34"/>
  <c r="N39" i="37"/>
  <c r="O39" i="37" s="1"/>
  <c r="M56" i="45"/>
  <c r="N40" i="36"/>
  <c r="O40" i="36" s="1"/>
  <c r="D52" i="39"/>
  <c r="N21" i="37"/>
  <c r="O21" i="37" s="1"/>
  <c r="F52" i="39"/>
  <c r="N52" i="39" s="1"/>
  <c r="O52" i="39" s="1"/>
  <c r="F54" i="40"/>
  <c r="N54" i="40" s="1"/>
  <c r="O54" i="40" s="1"/>
  <c r="D56" i="43"/>
  <c r="N56" i="43" s="1"/>
  <c r="O56" i="43" s="1"/>
  <c r="N15" i="34"/>
  <c r="O15" i="34" s="1"/>
  <c r="J61" i="46"/>
  <c r="O61" i="46" s="1"/>
  <c r="P61" i="46" s="1"/>
  <c r="K51" i="35"/>
  <c r="M56" i="33"/>
  <c r="N5" i="37"/>
  <c r="O5" i="37" s="1"/>
  <c r="N43" i="33"/>
  <c r="O43" i="33" s="1"/>
  <c r="D52" i="44"/>
  <c r="L51" i="35"/>
  <c r="J51" i="35"/>
  <c r="N16" i="38"/>
  <c r="O16" i="38" s="1"/>
  <c r="N39" i="33"/>
  <c r="O39" i="33" s="1"/>
  <c r="H54" i="41"/>
  <c r="O5" i="46"/>
  <c r="P5" i="46" s="1"/>
  <c r="K53" i="34"/>
  <c r="N32" i="45"/>
  <c r="O32" i="45" s="1"/>
  <c r="J56" i="33"/>
  <c r="H52" i="44"/>
  <c r="N52" i="44" s="1"/>
  <c r="O52" i="44" s="1"/>
  <c r="N44" i="42"/>
  <c r="O44" i="42" s="1"/>
  <c r="F56" i="33"/>
  <c r="L53" i="34"/>
  <c r="G54" i="37"/>
  <c r="G55" i="38"/>
  <c r="K55" i="38"/>
  <c r="N15" i="45"/>
  <c r="O15" i="45" s="1"/>
  <c r="N43" i="38"/>
  <c r="O43" i="38" s="1"/>
  <c r="F52" i="36"/>
  <c r="D54" i="41"/>
  <c r="K54" i="37"/>
  <c r="N53" i="33"/>
  <c r="O53" i="33" s="1"/>
  <c r="N37" i="34"/>
  <c r="O37" i="34" s="1"/>
  <c r="N41" i="34"/>
  <c r="O41" i="34" s="1"/>
  <c r="N43" i="37"/>
  <c r="O43" i="37" s="1"/>
  <c r="O63" i="47"/>
  <c r="P63" i="47" s="1"/>
  <c r="D56" i="33"/>
  <c r="K56" i="33"/>
  <c r="E56" i="33"/>
  <c r="N21" i="45"/>
  <c r="O21" i="45" s="1"/>
  <c r="N15" i="33"/>
  <c r="O15" i="33" s="1"/>
  <c r="N52" i="41"/>
  <c r="O52" i="41" s="1"/>
  <c r="M53" i="34"/>
  <c r="N15" i="35"/>
  <c r="O15" i="35" s="1"/>
  <c r="N52" i="37"/>
  <c r="O52" i="37" s="1"/>
  <c r="N29" i="39"/>
  <c r="O29" i="39" s="1"/>
  <c r="D55" i="38"/>
  <c r="N20" i="36"/>
  <c r="O20" i="36" s="1"/>
  <c r="J56" i="45"/>
  <c r="N35" i="43"/>
  <c r="O35" i="43" s="1"/>
  <c r="N48" i="35"/>
  <c r="O48" i="35" s="1"/>
  <c r="L56" i="33"/>
  <c r="K56" i="45"/>
  <c r="M52" i="36"/>
  <c r="N52" i="36" s="1"/>
  <c r="O52" i="36" s="1"/>
  <c r="N32" i="40"/>
  <c r="O32" i="40" s="1"/>
  <c r="N31" i="34"/>
  <c r="O31" i="34" s="1"/>
  <c r="D51" i="35"/>
  <c r="J54" i="37"/>
  <c r="I56" i="33"/>
  <c r="G53" i="34"/>
  <c r="N50" i="34"/>
  <c r="O50" i="34" s="1"/>
  <c r="N22" i="33"/>
  <c r="O22" i="33" s="1"/>
  <c r="H53" i="34"/>
  <c r="N41" i="45"/>
  <c r="O41" i="45" s="1"/>
  <c r="G56" i="33"/>
  <c r="I53" i="34"/>
  <c r="H51" i="35"/>
  <c r="E56" i="45"/>
  <c r="N54" i="37" l="1"/>
  <c r="O54" i="37" s="1"/>
  <c r="N53" i="34"/>
  <c r="O53" i="34" s="1"/>
  <c r="N55" i="38"/>
  <c r="O55" i="38" s="1"/>
  <c r="N56" i="45"/>
  <c r="O56" i="45" s="1"/>
  <c r="N54" i="41"/>
  <c r="O54" i="41" s="1"/>
  <c r="N56" i="33"/>
  <c r="O56" i="33" s="1"/>
  <c r="N51" i="35"/>
  <c r="O51" i="35" s="1"/>
</calcChain>
</file>

<file path=xl/sharedStrings.xml><?xml version="1.0" encoding="utf-8"?>
<sst xmlns="http://schemas.openxmlformats.org/spreadsheetml/2006/main" count="1140" uniqueCount="175">
  <si>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</si>
  <si>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</si>
  <si>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</si>
  <si>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</si>
  <si>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</si>
  <si>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</si>
  <si>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</si>
  <si>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</si>
  <si>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</si>
  <si>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</si>
  <si>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</si>
  <si>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</si>
  <si>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</si>
  <si>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</si>
  <si>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</si>
  <si>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Propane</t>
  </si>
  <si>
    <t>Utility Service Tax - Other</t>
  </si>
  <si>
    <t>Local Business Tax</t>
  </si>
  <si>
    <t>Permits, Fees, and Special Assessments</t>
  </si>
  <si>
    <t>Franchise Fee - Electricity</t>
  </si>
  <si>
    <t>Franchise Fee - Solid Waste</t>
  </si>
  <si>
    <t>Impact Fees - Residential - Culture / Recreation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</si>
  <si>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</si>
  <si>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</si>
  <si>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</si>
  <si>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</si>
  <si>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Transportation - Other Transportation</t>
  </si>
  <si>
    <t>State Grant - Physical Environment - Other Physical Environment</t>
  </si>
  <si>
    <t>State Grant - Transportation - Airport Development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</si>
  <si>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</si>
  <si>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</si>
  <si>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</si>
  <si>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</si>
  <si>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</si>
  <si>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</si>
  <si>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</si>
  <si>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</si>
  <si>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</si>
  <si>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</si>
  <si>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</si>
  <si>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</si>
  <si>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</si>
  <si>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</si>
  <si>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Public Safety - Law Enforcement Services</t>
  </si>
  <si>
    <t>Physical Environment - Other Physical Environment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</si>
  <si>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</si>
  <si>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</si>
  <si>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</si>
  <si>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</si>
  <si>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</si>
  <si>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</si>
  <si>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</si>
  <si>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</si>
  <si>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Interest and Other Earnings - Gain or Loss on Sale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</si>
  <si>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</si>
  <si>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</si>
  <si>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</si>
  <si>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</si>
  <si>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</si>
  <si>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</si>
  <si>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</si>
  <si>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Other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</si>
  <si>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</si>
  <si>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</si>
  <si>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</si>
  <si>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</si>
  <si>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</si>
  <si>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</si>
  <si>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</si>
  <si>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</si>
  <si>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Sebastian Revenues Reported by Account Code and Fund Type</t>
  </si>
  <si>
    <t>Local Fiscal Year Ended September 30, 2010</t>
  </si>
  <si>
    <t>Proceeds - Debt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</si>
  <si>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</si>
  <si>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</si>
  <si>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</si>
  <si>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</si>
  <si>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2011 Municipal Population:</t>
  </si>
  <si>
    <t>Local Fiscal Year Ended September 30, 2012</t>
  </si>
  <si>
    <t>Communications Services Taxes</t>
  </si>
  <si>
    <t>State Grant - Public Safety</t>
  </si>
  <si>
    <t>Physical Environment - Cemetary</t>
  </si>
  <si>
    <t>Transportation (User Fees) - Parking Facilities</t>
  </si>
  <si>
    <t>Proceeds - Proceeds from Refunding Bonds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</si>
  <si>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</si>
  <si>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</si>
  <si>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</si>
  <si>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</si>
  <si>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</si>
  <si>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Federal Grant - Transportation - Airport Development</t>
  </si>
  <si>
    <t>Federal Grant - Human Services - Public Assistance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</si>
  <si>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</si>
  <si>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</si>
  <si>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</si>
  <si>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</si>
  <si>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</si>
  <si>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Transportation - Parking Facilities</t>
  </si>
  <si>
    <t>Sales - Disposition of Fixed Assets</t>
  </si>
  <si>
    <t>Sales - Sale of Surplus Materials and Scrap</t>
  </si>
  <si>
    <t>2013 Municipal Population:</t>
  </si>
  <si>
    <t>Local Fiscal Year Ended September 30, 2008</t>
  </si>
  <si>
    <t>Permits and Franchise Fees</t>
  </si>
  <si>
    <t>Other Permits and Fees</t>
  </si>
  <si>
    <t>Federal Grant - Other Federal Grants</t>
  </si>
  <si>
    <t>State Grant - Other</t>
  </si>
  <si>
    <t>Grants from Other Local Units - General Government</t>
  </si>
  <si>
    <t>Court-Ordered Judgments and Fines - As Decided by Traffic Court</t>
  </si>
  <si>
    <t>Impact Fees - Transportation</t>
  </si>
  <si>
    <t>2008 Municipal Population:</t>
  </si>
  <si>
    <t>Local Fiscal Year Ended September 30, 2014</t>
  </si>
  <si>
    <t>2014 Municipal Population:</t>
  </si>
  <si>
    <t>Local Fiscal Year Ended September 30, 2015</t>
  </si>
  <si>
    <t>Utility Service Tax - Gas</t>
  </si>
  <si>
    <t>Franchise Fee - Other</t>
  </si>
  <si>
    <t>Federal Grant - General Government</t>
  </si>
  <si>
    <t>State Grant - General Government</t>
  </si>
  <si>
    <t>Court-Ordered Judgments and Fines - Other Court-Ordered</t>
  </si>
  <si>
    <t>2015 Municipal Population:</t>
  </si>
  <si>
    <t>Local Fiscal Year Ended September 30, 2016</t>
  </si>
  <si>
    <t>Franchise Fee - Gas</t>
  </si>
  <si>
    <t>Sale of Contraband Property Seized by Law Enforcement</t>
  </si>
  <si>
    <t>2016 Municipal Population:</t>
  </si>
  <si>
    <t>Local Fiscal Year Ended September 30, 2017</t>
  </si>
  <si>
    <t>Federal Grant - Physical Environment - Other Physical Environment</t>
  </si>
  <si>
    <t>2017 Municipal Population:</t>
  </si>
  <si>
    <t>Local Fiscal Year Ended September 30, 2018</t>
  </si>
  <si>
    <t>State Shared Revenues - Transportation - Airport Development</t>
  </si>
  <si>
    <t>State Shared Revenues - Other</t>
  </si>
  <si>
    <t>Grants from Other Local Units - Physical Environment</t>
  </si>
  <si>
    <t>Grants from Other Local Units - Economic Environment</t>
  </si>
  <si>
    <t>2018 Municipal Population:</t>
  </si>
  <si>
    <t>Local Fiscal Year Ended September 30, 2019</t>
  </si>
  <si>
    <t>State Shared Revenues - Public Safety - Other Public Safety</t>
  </si>
  <si>
    <t>General Government - Recording Fees</t>
  </si>
  <si>
    <t>Interest and Other Earnings - Gain (Loss) on Sale of Investments</t>
  </si>
  <si>
    <t>2019 Municipal Population:</t>
  </si>
  <si>
    <t>Local Fiscal Year Ended September 30, 2020</t>
  </si>
  <si>
    <t>Other Financial Assistance - Federal Source</t>
  </si>
  <si>
    <t>Transportation - Other Transportation Charges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</si>
  <si>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</si>
  <si>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</si>
  <si>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</si>
  <si>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</si>
  <si>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</si>
  <si>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</si>
  <si>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</si>
  <si>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</si>
  <si>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</si>
  <si>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</si>
  <si>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</si>
  <si>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</si>
  <si>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</si>
  <si>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Grants from Other Local Units - Culture / Recreation</t>
  </si>
  <si>
    <t>Shared Revenue from Other Local Units</t>
  </si>
  <si>
    <t>General Government - Administrative Service Fees</t>
  </si>
  <si>
    <t>Culture / Recreation - Special Recreation Facilities</t>
  </si>
  <si>
    <t>Other Charges for Services (Not Court-Related)</t>
  </si>
  <si>
    <t>Court-Ordered Judgments and Fines - Other</t>
  </si>
  <si>
    <t>2021 Municipal Population:</t>
  </si>
  <si>
    <t>Local Fiscal Year Ended September 30, 2022</t>
  </si>
  <si>
    <t>324.XXX</t>
  </si>
  <si>
    <t>Impact Fees - Total</t>
  </si>
  <si>
    <t>Stormwater Fee</t>
  </si>
  <si>
    <t>Federal Grant - Economic Environment</t>
  </si>
  <si>
    <t>Federal Grant - American Rescue Plan Act Funds</t>
  </si>
  <si>
    <t>State Grant - Economic Environment</t>
  </si>
  <si>
    <t>State Shared Revenues - Transportation - Fuel Tax Refunds and Credits</t>
  </si>
  <si>
    <t>Grants from Other Local Units - Human Services</t>
  </si>
  <si>
    <t>Interest and Other Earnings - Dividends</t>
  </si>
  <si>
    <t>2022 Municipal Population:</t>
  </si>
  <si>
    <t>Local Fiscal Year Ended September 30, 2023</t>
  </si>
  <si>
    <t>Other Fees and Special Assessments</t>
  </si>
  <si>
    <t>Other Miscellaneous Revenues - Settlements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</si>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</sst>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93137-F9FD-47BA-AEB3-600DFFEA7981}">
  <sheetPr>
    <pageSetUpPr fitToPage="1"/>
  </sheetPr>
  <dimension ref="A1:ED6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70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170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62</v>
      </c>
      <c r="B3" s="108"/>
      <c r="C3" s="109"/>
      <c r="D3" s="113" t="s">
        <v>35</v>
      </c>
      <c r="E3" s="114"/>
      <c r="F3" s="114"/>
      <c r="G3" s="114"/>
      <c r="H3" s="115"/>
      <c r="I3" s="113" t="s">
        <v>36</v>
      </c>
      <c r="J3" s="115"/>
      <c r="K3" s="113" t="s">
        <v>38</v>
      </c>
      <c r="L3" s="114"/>
      <c r="M3" s="115"/>
      <c r="N3" s="49"/>
      <c r="O3" s="50"/>
      <c r="P3" s="116" t="s">
        <v>141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63</v>
      </c>
      <c r="F4" s="52" t="s">
        <v>64</v>
      </c>
      <c r="G4" s="52" t="s">
        <v>65</v>
      </c>
      <c r="H4" s="52" t="s">
        <v>6</v>
      </c>
      <c r="I4" s="52" t="s">
        <v>7</v>
      </c>
      <c r="J4" s="53" t="s">
        <v>66</v>
      </c>
      <c r="K4" s="53" t="s">
        <v>8</v>
      </c>
      <c r="L4" s="53" t="s">
        <v>9</v>
      </c>
      <c r="M4" s="53" t="s">
        <v>142</v>
      </c>
      <c r="N4" s="53" t="s">
        <v>10</v>
      </c>
      <c r="O4" s="53" t="s">
        <v>143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144</v>
      </c>
      <c r="B5" s="57"/>
      <c r="C5" s="57"/>
      <c r="D5" s="58">
        <f>SUM(D6:D14)</f>
        <v>8964803</v>
      </c>
      <c r="E5" s="58">
        <f>SUM(E6:E14)</f>
        <v>1226374</v>
      </c>
      <c r="F5" s="58">
        <f>SUM(F6:F14)</f>
        <v>0</v>
      </c>
      <c r="G5" s="58">
        <f>SUM(G6:G14)</f>
        <v>0</v>
      </c>
      <c r="H5" s="58">
        <f>SUM(H6:H14)</f>
        <v>0</v>
      </c>
      <c r="I5" s="58">
        <f>SUM(I6:I14)</f>
        <v>0</v>
      </c>
      <c r="J5" s="58">
        <f>SUM(J6:J14)</f>
        <v>0</v>
      </c>
      <c r="K5" s="58">
        <f>SUM(K6:K14)</f>
        <v>0</v>
      </c>
      <c r="L5" s="58">
        <f>SUM(L6:L14)</f>
        <v>0</v>
      </c>
      <c r="M5" s="58">
        <f>SUM(M6:M14)</f>
        <v>0</v>
      </c>
      <c r="N5" s="58">
        <f>SUM(N6:N14)</f>
        <v>0</v>
      </c>
      <c r="O5" s="59">
        <f>SUM(D5:N5)</f>
        <v>10191177</v>
      </c>
      <c r="P5" s="60">
        <f>(O5/P$58)</f>
        <v>385.95633402764628</v>
      </c>
      <c r="Q5" s="61"/>
    </row>
    <row r="6" spans="1:134">
      <c r="A6" s="63"/>
      <c r="B6" s="64">
        <v>311</v>
      </c>
      <c r="C6" s="65" t="s">
        <v>3</v>
      </c>
      <c r="D6" s="66">
        <v>5102270</v>
      </c>
      <c r="E6" s="66">
        <v>469960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5572230</v>
      </c>
      <c r="P6" s="67">
        <f>(O6/P$58)</f>
        <v>211.02935050179889</v>
      </c>
      <c r="Q6" s="68"/>
    </row>
    <row r="7" spans="1:134">
      <c r="A7" s="63"/>
      <c r="B7" s="64">
        <v>312.41000000000003</v>
      </c>
      <c r="C7" s="65" t="s">
        <v>145</v>
      </c>
      <c r="D7" s="66">
        <v>0</v>
      </c>
      <c r="E7" s="66">
        <v>756414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4" si="0">SUM(D7:N7)</f>
        <v>756414</v>
      </c>
      <c r="P7" s="67">
        <f>(O7/P$58)</f>
        <v>28.646619958341223</v>
      </c>
      <c r="Q7" s="68"/>
    </row>
    <row r="8" spans="1:134">
      <c r="A8" s="63"/>
      <c r="B8" s="64">
        <v>312.52</v>
      </c>
      <c r="C8" s="65" t="s">
        <v>86</v>
      </c>
      <c r="D8" s="66">
        <v>272496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272496</v>
      </c>
      <c r="P8" s="67">
        <f>(O8/P$58)</f>
        <v>10.319863662185192</v>
      </c>
      <c r="Q8" s="68"/>
    </row>
    <row r="9" spans="1:134">
      <c r="A9" s="63"/>
      <c r="B9" s="64">
        <v>314.10000000000002</v>
      </c>
      <c r="C9" s="65" t="s">
        <v>13</v>
      </c>
      <c r="D9" s="66">
        <v>2247352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2247352</v>
      </c>
      <c r="P9" s="67">
        <f>(O9/P$58)</f>
        <v>85.110850217761794</v>
      </c>
      <c r="Q9" s="68"/>
    </row>
    <row r="10" spans="1:134">
      <c r="A10" s="63"/>
      <c r="B10" s="64">
        <v>314.3</v>
      </c>
      <c r="C10" s="65" t="s">
        <v>14</v>
      </c>
      <c r="D10" s="66">
        <v>389476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389476</v>
      </c>
      <c r="P10" s="67">
        <f>(O10/P$58)</f>
        <v>14.750085211134255</v>
      </c>
      <c r="Q10" s="68"/>
    </row>
    <row r="11" spans="1:134">
      <c r="A11" s="63"/>
      <c r="B11" s="64">
        <v>314.39999999999998</v>
      </c>
      <c r="C11" s="65" t="s">
        <v>112</v>
      </c>
      <c r="D11" s="66">
        <v>13853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13853</v>
      </c>
      <c r="P11" s="67">
        <f>(O11/P$58)</f>
        <v>0.5246354857034653</v>
      </c>
      <c r="Q11" s="68"/>
    </row>
    <row r="12" spans="1:134">
      <c r="A12" s="63"/>
      <c r="B12" s="64">
        <v>314.8</v>
      </c>
      <c r="C12" s="65" t="s">
        <v>15</v>
      </c>
      <c r="D12" s="66">
        <v>47448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47448</v>
      </c>
      <c r="P12" s="67">
        <f>(O12/P$58)</f>
        <v>1.7969323991668245</v>
      </c>
      <c r="Q12" s="68"/>
    </row>
    <row r="13" spans="1:134">
      <c r="A13" s="63"/>
      <c r="B13" s="64">
        <v>315.2</v>
      </c>
      <c r="C13" s="65" t="s">
        <v>146</v>
      </c>
      <c r="D13" s="66">
        <v>825399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825399</v>
      </c>
      <c r="P13" s="67">
        <f>(O13/P$58)</f>
        <v>31.259193334595722</v>
      </c>
      <c r="Q13" s="68"/>
    </row>
    <row r="14" spans="1:134">
      <c r="A14" s="63"/>
      <c r="B14" s="64">
        <v>316</v>
      </c>
      <c r="C14" s="65" t="s">
        <v>88</v>
      </c>
      <c r="D14" s="66">
        <v>66509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 t="shared" si="0"/>
        <v>66509</v>
      </c>
      <c r="P14" s="67">
        <f>(O14/P$58)</f>
        <v>2.5188032569589094</v>
      </c>
      <c r="Q14" s="68"/>
    </row>
    <row r="15" spans="1:134" ht="15.75">
      <c r="A15" s="69" t="s">
        <v>18</v>
      </c>
      <c r="B15" s="70"/>
      <c r="C15" s="71"/>
      <c r="D15" s="72">
        <f>SUM(D16:D22)</f>
        <v>1872696</v>
      </c>
      <c r="E15" s="72">
        <f>SUM(E16:E22)</f>
        <v>2048754</v>
      </c>
      <c r="F15" s="72">
        <f>SUM(F16:F22)</f>
        <v>0</v>
      </c>
      <c r="G15" s="72">
        <f>SUM(G16:G22)</f>
        <v>4791515</v>
      </c>
      <c r="H15" s="72">
        <f>SUM(H16:H22)</f>
        <v>0</v>
      </c>
      <c r="I15" s="72">
        <f>SUM(I16:I22)</f>
        <v>899205</v>
      </c>
      <c r="J15" s="72">
        <f>SUM(J16:J22)</f>
        <v>0</v>
      </c>
      <c r="K15" s="72">
        <f>SUM(K16:K22)</f>
        <v>0</v>
      </c>
      <c r="L15" s="72">
        <f>SUM(L16:L22)</f>
        <v>0</v>
      </c>
      <c r="M15" s="72">
        <f>SUM(M16:M22)</f>
        <v>0</v>
      </c>
      <c r="N15" s="72">
        <f>SUM(N16:N22)</f>
        <v>0</v>
      </c>
      <c r="O15" s="73">
        <f>SUM(D15:N15)</f>
        <v>9612170</v>
      </c>
      <c r="P15" s="74">
        <f>(O15/P$58)</f>
        <v>364.02840371141826</v>
      </c>
      <c r="Q15" s="75"/>
    </row>
    <row r="16" spans="1:134">
      <c r="A16" s="63"/>
      <c r="B16" s="64">
        <v>322</v>
      </c>
      <c r="C16" s="65" t="s">
        <v>147</v>
      </c>
      <c r="D16" s="66">
        <v>69747</v>
      </c>
      <c r="E16" s="66">
        <v>0</v>
      </c>
      <c r="F16" s="66">
        <v>0</v>
      </c>
      <c r="G16" s="66">
        <v>0</v>
      </c>
      <c r="H16" s="66">
        <v>0</v>
      </c>
      <c r="I16" s="66">
        <v>899205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>SUM(D16:N16)</f>
        <v>968952</v>
      </c>
      <c r="P16" s="67">
        <f>(O16/P$58)</f>
        <v>36.695777314902479</v>
      </c>
      <c r="Q16" s="68"/>
    </row>
    <row r="17" spans="1:17">
      <c r="A17" s="63"/>
      <c r="B17" s="64">
        <v>323.10000000000002</v>
      </c>
      <c r="C17" s="65" t="s">
        <v>19</v>
      </c>
      <c r="D17" s="66">
        <v>1645673</v>
      </c>
      <c r="E17" s="66">
        <v>0</v>
      </c>
      <c r="F17" s="66">
        <v>0</v>
      </c>
      <c r="G17" s="66">
        <v>4791515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ref="O17:O22" si="1">SUM(D17:N17)</f>
        <v>6437188</v>
      </c>
      <c r="P17" s="67">
        <f>(O17/P$58)</f>
        <v>243.78670706305624</v>
      </c>
      <c r="Q17" s="68"/>
    </row>
    <row r="18" spans="1:17">
      <c r="A18" s="63"/>
      <c r="B18" s="64">
        <v>323.39999999999998</v>
      </c>
      <c r="C18" s="65" t="s">
        <v>119</v>
      </c>
      <c r="D18" s="66">
        <v>19675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19675</v>
      </c>
      <c r="P18" s="67">
        <f>(O18/P$58)</f>
        <v>0.7451240295398599</v>
      </c>
      <c r="Q18" s="68"/>
    </row>
    <row r="19" spans="1:17">
      <c r="A19" s="63"/>
      <c r="B19" s="64">
        <v>323.7</v>
      </c>
      <c r="C19" s="65" t="s">
        <v>20</v>
      </c>
      <c r="D19" s="66">
        <v>110138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110138</v>
      </c>
      <c r="P19" s="67">
        <f>(O19/P$58)</f>
        <v>4.1711039575837914</v>
      </c>
      <c r="Q19" s="68"/>
    </row>
    <row r="20" spans="1:17">
      <c r="A20" s="63"/>
      <c r="B20" s="64">
        <v>324.61</v>
      </c>
      <c r="C20" s="65" t="s">
        <v>21</v>
      </c>
      <c r="D20" s="66">
        <v>0</v>
      </c>
      <c r="E20" s="66">
        <v>99450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99450</v>
      </c>
      <c r="P20" s="67">
        <f>(O20/P$58)</f>
        <v>3.766332134065518</v>
      </c>
      <c r="Q20" s="68"/>
    </row>
    <row r="21" spans="1:17">
      <c r="A21" s="63"/>
      <c r="B21" s="64">
        <v>329.2</v>
      </c>
      <c r="C21" s="65" t="s">
        <v>162</v>
      </c>
      <c r="D21" s="66">
        <v>0</v>
      </c>
      <c r="E21" s="66">
        <v>1949304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1949304</v>
      </c>
      <c r="P21" s="67">
        <f>(O21/P$58)</f>
        <v>73.823291043363</v>
      </c>
      <c r="Q21" s="68"/>
    </row>
    <row r="22" spans="1:17">
      <c r="A22" s="63"/>
      <c r="B22" s="64">
        <v>329.5</v>
      </c>
      <c r="C22" s="65" t="s">
        <v>171</v>
      </c>
      <c r="D22" s="66">
        <v>27463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27463</v>
      </c>
      <c r="P22" s="67">
        <f>(O22/P$58)</f>
        <v>1.0400681689074038</v>
      </c>
      <c r="Q22" s="68"/>
    </row>
    <row r="23" spans="1:17" ht="15.75">
      <c r="A23" s="69" t="s">
        <v>149</v>
      </c>
      <c r="B23" s="70"/>
      <c r="C23" s="71"/>
      <c r="D23" s="72">
        <f>SUM(D24:D34)</f>
        <v>3993266</v>
      </c>
      <c r="E23" s="72">
        <f>SUM(E24:E34)</f>
        <v>13639</v>
      </c>
      <c r="F23" s="72">
        <f>SUM(F24:F34)</f>
        <v>0</v>
      </c>
      <c r="G23" s="72">
        <f>SUM(G24:G34)</f>
        <v>206660</v>
      </c>
      <c r="H23" s="72">
        <f>SUM(H24:H34)</f>
        <v>0</v>
      </c>
      <c r="I23" s="72">
        <f>SUM(I24:I34)</f>
        <v>365388</v>
      </c>
      <c r="J23" s="72">
        <f>SUM(J24:J34)</f>
        <v>0</v>
      </c>
      <c r="K23" s="72">
        <f>SUM(K24:K34)</f>
        <v>0</v>
      </c>
      <c r="L23" s="72">
        <f>SUM(L24:L34)</f>
        <v>0</v>
      </c>
      <c r="M23" s="72">
        <f>SUM(M24:M34)</f>
        <v>0</v>
      </c>
      <c r="N23" s="72">
        <f>SUM(N24:N34)</f>
        <v>0</v>
      </c>
      <c r="O23" s="73">
        <f>SUM(D23:N23)</f>
        <v>4578953</v>
      </c>
      <c r="P23" s="74">
        <f>(O23/P$58)</f>
        <v>173.41234614656315</v>
      </c>
      <c r="Q23" s="75"/>
    </row>
    <row r="24" spans="1:17">
      <c r="A24" s="63"/>
      <c r="B24" s="64">
        <v>331.2</v>
      </c>
      <c r="C24" s="65" t="s">
        <v>24</v>
      </c>
      <c r="D24" s="66">
        <v>10469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>SUM(D24:N24)</f>
        <v>10469</v>
      </c>
      <c r="P24" s="67">
        <f>(O24/P$58)</f>
        <v>0.39647793978413182</v>
      </c>
      <c r="Q24" s="68"/>
    </row>
    <row r="25" spans="1:17">
      <c r="A25" s="63"/>
      <c r="B25" s="64">
        <v>331.41</v>
      </c>
      <c r="C25" s="65" t="s">
        <v>89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86819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3" si="2">SUM(D25:N25)</f>
        <v>86819</v>
      </c>
      <c r="P25" s="67">
        <f>(O25/P$58)</f>
        <v>3.2879757621662562</v>
      </c>
      <c r="Q25" s="68"/>
    </row>
    <row r="26" spans="1:17">
      <c r="A26" s="63"/>
      <c r="B26" s="64">
        <v>331.51</v>
      </c>
      <c r="C26" s="65" t="s">
        <v>164</v>
      </c>
      <c r="D26" s="66">
        <v>0</v>
      </c>
      <c r="E26" s="66">
        <v>13639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13639</v>
      </c>
      <c r="P26" s="67">
        <f>(O26/P$58)</f>
        <v>0.51653096004544596</v>
      </c>
      <c r="Q26" s="68"/>
    </row>
    <row r="27" spans="1:17">
      <c r="A27" s="63"/>
      <c r="B27" s="64">
        <v>331.62</v>
      </c>
      <c r="C27" s="65" t="s">
        <v>90</v>
      </c>
      <c r="D27" s="66">
        <v>72435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72435</v>
      </c>
      <c r="P27" s="67">
        <f>(O27/P$58)</f>
        <v>2.7432304487786405</v>
      </c>
      <c r="Q27" s="68"/>
    </row>
    <row r="28" spans="1:17">
      <c r="A28" s="63"/>
      <c r="B28" s="64">
        <v>334.1</v>
      </c>
      <c r="C28" s="65" t="s">
        <v>115</v>
      </c>
      <c r="D28" s="66">
        <v>0</v>
      </c>
      <c r="E28" s="66">
        <v>0</v>
      </c>
      <c r="F28" s="66">
        <v>0</v>
      </c>
      <c r="G28" s="66">
        <v>206660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206660</v>
      </c>
      <c r="P28" s="67">
        <f>(O28/P$58)</f>
        <v>7.8265480022722969</v>
      </c>
      <c r="Q28" s="68"/>
    </row>
    <row r="29" spans="1:17">
      <c r="A29" s="63"/>
      <c r="B29" s="64">
        <v>334.41</v>
      </c>
      <c r="C29" s="65" t="s">
        <v>28</v>
      </c>
      <c r="D29" s="66">
        <v>0</v>
      </c>
      <c r="E29" s="66">
        <v>0</v>
      </c>
      <c r="F29" s="66">
        <v>0</v>
      </c>
      <c r="G29" s="66">
        <v>0</v>
      </c>
      <c r="H29" s="66">
        <v>0</v>
      </c>
      <c r="I29" s="66">
        <v>278569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278569</v>
      </c>
      <c r="P29" s="67">
        <f>(O29/P$58)</f>
        <v>10.549857981442909</v>
      </c>
      <c r="Q29" s="68"/>
    </row>
    <row r="30" spans="1:17">
      <c r="A30" s="63"/>
      <c r="B30" s="64">
        <v>335.125</v>
      </c>
      <c r="C30" s="65" t="s">
        <v>150</v>
      </c>
      <c r="D30" s="66">
        <v>1387811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1387811</v>
      </c>
      <c r="P30" s="67">
        <f>(O30/P$58)</f>
        <v>52.558644196174967</v>
      </c>
      <c r="Q30" s="68"/>
    </row>
    <row r="31" spans="1:17">
      <c r="A31" s="63"/>
      <c r="B31" s="64">
        <v>335.14</v>
      </c>
      <c r="C31" s="65" t="s">
        <v>92</v>
      </c>
      <c r="D31" s="66">
        <v>15795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15795</v>
      </c>
      <c r="P31" s="67">
        <f>(O31/P$58)</f>
        <v>0.59818216246922928</v>
      </c>
      <c r="Q31" s="68"/>
    </row>
    <row r="32" spans="1:17">
      <c r="A32" s="63"/>
      <c r="B32" s="64">
        <v>335.15</v>
      </c>
      <c r="C32" s="65" t="s">
        <v>93</v>
      </c>
      <c r="D32" s="66">
        <v>19874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19874</v>
      </c>
      <c r="P32" s="67">
        <f>(O32/P$58)</f>
        <v>0.75266048096951332</v>
      </c>
      <c r="Q32" s="68"/>
    </row>
    <row r="33" spans="1:17">
      <c r="A33" s="63"/>
      <c r="B33" s="64">
        <v>335.18</v>
      </c>
      <c r="C33" s="65" t="s">
        <v>151</v>
      </c>
      <c r="D33" s="66">
        <v>2457111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2457111</v>
      </c>
      <c r="P33" s="67">
        <f>(O33/P$58)</f>
        <v>93.054762355614471</v>
      </c>
      <c r="Q33" s="68"/>
    </row>
    <row r="34" spans="1:17">
      <c r="A34" s="63"/>
      <c r="B34" s="64">
        <v>335.45</v>
      </c>
      <c r="C34" s="65" t="s">
        <v>166</v>
      </c>
      <c r="D34" s="66">
        <v>29771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ref="O34" si="3">SUM(D34:N34)</f>
        <v>29771</v>
      </c>
      <c r="P34" s="67">
        <f>(O34/P$58)</f>
        <v>1.1274758568452945</v>
      </c>
      <c r="Q34" s="68"/>
    </row>
    <row r="35" spans="1:17" ht="15.75">
      <c r="A35" s="69" t="s">
        <v>39</v>
      </c>
      <c r="B35" s="70"/>
      <c r="C35" s="71"/>
      <c r="D35" s="72">
        <f>SUM(D36:D38)</f>
        <v>971900</v>
      </c>
      <c r="E35" s="72">
        <f>SUM(E36:E38)</f>
        <v>0</v>
      </c>
      <c r="F35" s="72">
        <f>SUM(F36:F38)</f>
        <v>0</v>
      </c>
      <c r="G35" s="72">
        <f>SUM(G36:G38)</f>
        <v>0</v>
      </c>
      <c r="H35" s="72">
        <f>SUM(H36:H38)</f>
        <v>181096</v>
      </c>
      <c r="I35" s="72">
        <f>SUM(I36:I38)</f>
        <v>1868169</v>
      </c>
      <c r="J35" s="72">
        <f>SUM(J36:J38)</f>
        <v>0</v>
      </c>
      <c r="K35" s="72">
        <f>SUM(K36:K38)</f>
        <v>0</v>
      </c>
      <c r="L35" s="72">
        <f>SUM(L36:L38)</f>
        <v>0</v>
      </c>
      <c r="M35" s="72">
        <f>SUM(M36:M38)</f>
        <v>0</v>
      </c>
      <c r="N35" s="72">
        <f>SUM(N36:N38)</f>
        <v>0</v>
      </c>
      <c r="O35" s="72">
        <f>SUM(D35:N35)</f>
        <v>3021165</v>
      </c>
      <c r="P35" s="74">
        <f>(O35/P$58)</f>
        <v>114.41639840939216</v>
      </c>
      <c r="Q35" s="75"/>
    </row>
    <row r="36" spans="1:17">
      <c r="A36" s="63"/>
      <c r="B36" s="64">
        <v>341.9</v>
      </c>
      <c r="C36" s="65" t="s">
        <v>95</v>
      </c>
      <c r="D36" s="66">
        <v>971900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ref="O36:O37" si="4">SUM(D36:N36)</f>
        <v>971900</v>
      </c>
      <c r="P36" s="67">
        <f>(O36/P$58)</f>
        <v>36.807422836583982</v>
      </c>
      <c r="Q36" s="68"/>
    </row>
    <row r="37" spans="1:17">
      <c r="A37" s="63"/>
      <c r="B37" s="64">
        <v>343.8</v>
      </c>
      <c r="C37" s="65" t="s">
        <v>81</v>
      </c>
      <c r="D37" s="66">
        <v>0</v>
      </c>
      <c r="E37" s="66">
        <v>0</v>
      </c>
      <c r="F37" s="66">
        <v>0</v>
      </c>
      <c r="G37" s="66">
        <v>0</v>
      </c>
      <c r="H37" s="66">
        <v>181096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4"/>
        <v>181096</v>
      </c>
      <c r="P37" s="67">
        <f>(O37/P$58)</f>
        <v>6.8583980306760086</v>
      </c>
      <c r="Q37" s="68"/>
    </row>
    <row r="38" spans="1:17">
      <c r="A38" s="63"/>
      <c r="B38" s="64">
        <v>349</v>
      </c>
      <c r="C38" s="65" t="s">
        <v>156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1868169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>SUM(D38:N38)</f>
        <v>1868169</v>
      </c>
      <c r="P38" s="67">
        <f>(O38/P$58)</f>
        <v>70.750577542132177</v>
      </c>
      <c r="Q38" s="68"/>
    </row>
    <row r="39" spans="1:17" ht="15.75">
      <c r="A39" s="69" t="s">
        <v>40</v>
      </c>
      <c r="B39" s="70"/>
      <c r="C39" s="71"/>
      <c r="D39" s="72">
        <f>SUM(D40:D42)</f>
        <v>170718</v>
      </c>
      <c r="E39" s="72">
        <f>SUM(E40:E42)</f>
        <v>50</v>
      </c>
      <c r="F39" s="72">
        <f>SUM(F40:F42)</f>
        <v>0</v>
      </c>
      <c r="G39" s="72">
        <f>SUM(G40:G42)</f>
        <v>0</v>
      </c>
      <c r="H39" s="72">
        <f>SUM(H40:H42)</f>
        <v>0</v>
      </c>
      <c r="I39" s="72">
        <f>SUM(I40:I42)</f>
        <v>0</v>
      </c>
      <c r="J39" s="72">
        <f>SUM(J40:J42)</f>
        <v>0</v>
      </c>
      <c r="K39" s="72">
        <f>SUM(K40:K42)</f>
        <v>0</v>
      </c>
      <c r="L39" s="72">
        <f>SUM(L40:L42)</f>
        <v>0</v>
      </c>
      <c r="M39" s="72">
        <f>SUM(M40:M42)</f>
        <v>0</v>
      </c>
      <c r="N39" s="72">
        <f>SUM(N40:N42)</f>
        <v>0</v>
      </c>
      <c r="O39" s="72">
        <f>SUM(D39:N39)</f>
        <v>170768</v>
      </c>
      <c r="P39" s="74">
        <f>(O39/P$58)</f>
        <v>6.4672599886385154</v>
      </c>
      <c r="Q39" s="75"/>
    </row>
    <row r="40" spans="1:17">
      <c r="A40" s="76"/>
      <c r="B40" s="77">
        <v>351.5</v>
      </c>
      <c r="C40" s="78" t="s">
        <v>106</v>
      </c>
      <c r="D40" s="66">
        <v>1270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2" si="5">SUM(D40:N40)</f>
        <v>1270</v>
      </c>
      <c r="P40" s="67">
        <f>(O40/P$58)</f>
        <v>4.8096951334974436E-2</v>
      </c>
      <c r="Q40" s="68"/>
    </row>
    <row r="41" spans="1:17">
      <c r="A41" s="76"/>
      <c r="B41" s="77">
        <v>351.9</v>
      </c>
      <c r="C41" s="78" t="s">
        <v>157</v>
      </c>
      <c r="D41" s="66">
        <v>23791</v>
      </c>
      <c r="E41" s="66">
        <v>0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5"/>
        <v>23791</v>
      </c>
      <c r="P41" s="67">
        <f>(O41/P$58)</f>
        <v>0.9010035978034463</v>
      </c>
      <c r="Q41" s="68"/>
    </row>
    <row r="42" spans="1:17">
      <c r="A42" s="76"/>
      <c r="B42" s="77">
        <v>354</v>
      </c>
      <c r="C42" s="78" t="s">
        <v>49</v>
      </c>
      <c r="D42" s="66">
        <v>145657</v>
      </c>
      <c r="E42" s="66">
        <v>50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5"/>
        <v>145707</v>
      </c>
      <c r="P42" s="67">
        <f>(O42/P$58)</f>
        <v>5.5181594395000948</v>
      </c>
      <c r="Q42" s="68"/>
    </row>
    <row r="43" spans="1:17" ht="15.75">
      <c r="A43" s="69" t="s">
        <v>4</v>
      </c>
      <c r="B43" s="70"/>
      <c r="C43" s="71"/>
      <c r="D43" s="72">
        <f>SUM(D44:D52)</f>
        <v>493372</v>
      </c>
      <c r="E43" s="72">
        <f>SUM(E44:E52)</f>
        <v>211191</v>
      </c>
      <c r="F43" s="72">
        <f>SUM(F44:F52)</f>
        <v>0</v>
      </c>
      <c r="G43" s="72">
        <f>SUM(G44:G52)</f>
        <v>111513</v>
      </c>
      <c r="H43" s="72">
        <f>SUM(H44:H52)</f>
        <v>42590</v>
      </c>
      <c r="I43" s="72">
        <f>SUM(I44:I52)</f>
        <v>1140036</v>
      </c>
      <c r="J43" s="72">
        <f>SUM(J44:J52)</f>
        <v>0</v>
      </c>
      <c r="K43" s="72">
        <f>SUM(K44:K52)</f>
        <v>3459568</v>
      </c>
      <c r="L43" s="72">
        <f>SUM(L44:L52)</f>
        <v>0</v>
      </c>
      <c r="M43" s="72">
        <f>SUM(M44:M52)</f>
        <v>0</v>
      </c>
      <c r="N43" s="72">
        <f>SUM(N44:N52)</f>
        <v>0</v>
      </c>
      <c r="O43" s="72">
        <f>SUM(D43:N43)</f>
        <v>5458270</v>
      </c>
      <c r="P43" s="74">
        <f>(O43/P$58)</f>
        <v>206.71350123082749</v>
      </c>
      <c r="Q43" s="75"/>
    </row>
    <row r="44" spans="1:17">
      <c r="A44" s="63"/>
      <c r="B44" s="64">
        <v>361.1</v>
      </c>
      <c r="C44" s="65" t="s">
        <v>51</v>
      </c>
      <c r="D44" s="66">
        <v>179492</v>
      </c>
      <c r="E44" s="66">
        <v>171362</v>
      </c>
      <c r="F44" s="66">
        <v>0</v>
      </c>
      <c r="G44" s="66">
        <v>93413</v>
      </c>
      <c r="H44" s="66">
        <v>42590</v>
      </c>
      <c r="I44" s="66">
        <v>68008</v>
      </c>
      <c r="J44" s="66">
        <v>0</v>
      </c>
      <c r="K44" s="66">
        <v>532234</v>
      </c>
      <c r="L44" s="66">
        <v>0</v>
      </c>
      <c r="M44" s="66">
        <v>0</v>
      </c>
      <c r="N44" s="66">
        <v>0</v>
      </c>
      <c r="O44" s="66">
        <f>SUM(D44:N44)</f>
        <v>1087099</v>
      </c>
      <c r="P44" s="67">
        <f>(O44/P$58)</f>
        <v>41.170195038818406</v>
      </c>
      <c r="Q44" s="68"/>
    </row>
    <row r="45" spans="1:17">
      <c r="A45" s="63"/>
      <c r="B45" s="64">
        <v>361.3</v>
      </c>
      <c r="C45" s="65" t="s">
        <v>52</v>
      </c>
      <c r="D45" s="66">
        <v>18949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1656647</v>
      </c>
      <c r="L45" s="66">
        <v>0</v>
      </c>
      <c r="M45" s="66">
        <v>0</v>
      </c>
      <c r="N45" s="66">
        <v>0</v>
      </c>
      <c r="O45" s="66">
        <f t="shared" ref="O45:O55" si="6">SUM(D45:N45)</f>
        <v>1675596</v>
      </c>
      <c r="P45" s="67">
        <f>(O45/P$58)</f>
        <v>63.457526983525845</v>
      </c>
      <c r="Q45" s="68"/>
    </row>
    <row r="46" spans="1:17">
      <c r="A46" s="63"/>
      <c r="B46" s="64">
        <v>362</v>
      </c>
      <c r="C46" s="65" t="s">
        <v>54</v>
      </c>
      <c r="D46" s="66">
        <v>28492</v>
      </c>
      <c r="E46" s="66">
        <v>0</v>
      </c>
      <c r="F46" s="66">
        <v>0</v>
      </c>
      <c r="G46" s="66">
        <v>0</v>
      </c>
      <c r="H46" s="66">
        <v>0</v>
      </c>
      <c r="I46" s="66">
        <v>742044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6"/>
        <v>770536</v>
      </c>
      <c r="P46" s="67">
        <f>(O46/P$58)</f>
        <v>29.181442908540049</v>
      </c>
      <c r="Q46" s="68"/>
    </row>
    <row r="47" spans="1:17">
      <c r="A47" s="63"/>
      <c r="B47" s="64">
        <v>364</v>
      </c>
      <c r="C47" s="65" t="s">
        <v>97</v>
      </c>
      <c r="D47" s="66">
        <v>47296</v>
      </c>
      <c r="E47" s="66">
        <v>0</v>
      </c>
      <c r="F47" s="66">
        <v>0</v>
      </c>
      <c r="G47" s="66">
        <v>0</v>
      </c>
      <c r="H47" s="66">
        <v>0</v>
      </c>
      <c r="I47" s="66">
        <v>182582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6"/>
        <v>229878</v>
      </c>
      <c r="P47" s="67">
        <f>(O47/P$58)</f>
        <v>8.7058511645521683</v>
      </c>
      <c r="Q47" s="68"/>
    </row>
    <row r="48" spans="1:17">
      <c r="A48" s="63"/>
      <c r="B48" s="64">
        <v>365</v>
      </c>
      <c r="C48" s="65" t="s">
        <v>98</v>
      </c>
      <c r="D48" s="66">
        <v>4876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6"/>
        <v>4876</v>
      </c>
      <c r="P48" s="67">
        <f>(O48/P$58)</f>
        <v>0.18466199583412232</v>
      </c>
      <c r="Q48" s="68"/>
    </row>
    <row r="49" spans="1:120">
      <c r="A49" s="63"/>
      <c r="B49" s="64">
        <v>366</v>
      </c>
      <c r="C49" s="65" t="s">
        <v>57</v>
      </c>
      <c r="D49" s="66">
        <v>182453</v>
      </c>
      <c r="E49" s="66">
        <v>0</v>
      </c>
      <c r="F49" s="66">
        <v>0</v>
      </c>
      <c r="G49" s="66">
        <v>18100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6"/>
        <v>200553</v>
      </c>
      <c r="P49" s="67">
        <f>(O49/P$58)</f>
        <v>7.5952660480969509</v>
      </c>
      <c r="Q49" s="68"/>
    </row>
    <row r="50" spans="1:120">
      <c r="A50" s="63"/>
      <c r="B50" s="64">
        <v>368</v>
      </c>
      <c r="C50" s="65" t="s">
        <v>58</v>
      </c>
      <c r="D50" s="66">
        <v>0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1270687</v>
      </c>
      <c r="L50" s="66">
        <v>0</v>
      </c>
      <c r="M50" s="66">
        <v>0</v>
      </c>
      <c r="N50" s="66">
        <v>0</v>
      </c>
      <c r="O50" s="66">
        <f t="shared" si="6"/>
        <v>1270687</v>
      </c>
      <c r="P50" s="67">
        <f>(O50/P$58)</f>
        <v>48.122969134633593</v>
      </c>
      <c r="Q50" s="68"/>
    </row>
    <row r="51" spans="1:120">
      <c r="A51" s="63"/>
      <c r="B51" s="64">
        <v>369.3</v>
      </c>
      <c r="C51" s="65" t="s">
        <v>172</v>
      </c>
      <c r="D51" s="66">
        <v>0</v>
      </c>
      <c r="E51" s="66">
        <v>0</v>
      </c>
      <c r="F51" s="66">
        <v>0</v>
      </c>
      <c r="G51" s="66">
        <v>0</v>
      </c>
      <c r="H51" s="66">
        <v>0</v>
      </c>
      <c r="I51" s="66">
        <v>51326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>SUM(D51:N51)</f>
        <v>51326</v>
      </c>
      <c r="P51" s="67">
        <f>(O51/P$58)</f>
        <v>1.9437985230070063</v>
      </c>
      <c r="Q51" s="68"/>
    </row>
    <row r="52" spans="1:120">
      <c r="A52" s="63"/>
      <c r="B52" s="64">
        <v>369.9</v>
      </c>
      <c r="C52" s="65" t="s">
        <v>59</v>
      </c>
      <c r="D52" s="66">
        <v>31814</v>
      </c>
      <c r="E52" s="66">
        <v>39829</v>
      </c>
      <c r="F52" s="66">
        <v>0</v>
      </c>
      <c r="G52" s="66">
        <v>0</v>
      </c>
      <c r="H52" s="66">
        <v>0</v>
      </c>
      <c r="I52" s="66">
        <v>96076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6"/>
        <v>167719</v>
      </c>
      <c r="P52" s="67">
        <f>(O52/P$58)</f>
        <v>6.3517894338193521</v>
      </c>
      <c r="Q52" s="68"/>
    </row>
    <row r="53" spans="1:120" ht="15.75">
      <c r="A53" s="69" t="s">
        <v>41</v>
      </c>
      <c r="B53" s="70"/>
      <c r="C53" s="71"/>
      <c r="D53" s="72">
        <f>SUM(D54:D55)</f>
        <v>1656117</v>
      </c>
      <c r="E53" s="72">
        <f>SUM(E54:E55)</f>
        <v>0</v>
      </c>
      <c r="F53" s="72">
        <f>SUM(F54:F55)</f>
        <v>0</v>
      </c>
      <c r="G53" s="72">
        <f>SUM(G54:G55)</f>
        <v>3071227</v>
      </c>
      <c r="H53" s="72">
        <f>SUM(H54:H55)</f>
        <v>0</v>
      </c>
      <c r="I53" s="72">
        <f>SUM(I54:I55)</f>
        <v>136645</v>
      </c>
      <c r="J53" s="72">
        <f>SUM(J54:J55)</f>
        <v>0</v>
      </c>
      <c r="K53" s="72">
        <f>SUM(K54:K55)</f>
        <v>0</v>
      </c>
      <c r="L53" s="72">
        <f>SUM(L54:L55)</f>
        <v>0</v>
      </c>
      <c r="M53" s="72">
        <f>SUM(M54:M55)</f>
        <v>0</v>
      </c>
      <c r="N53" s="72">
        <f>SUM(N54:N55)</f>
        <v>0</v>
      </c>
      <c r="O53" s="72">
        <f t="shared" si="6"/>
        <v>4863989</v>
      </c>
      <c r="P53" s="74">
        <f>(O53/P$58)</f>
        <v>184.20711986366217</v>
      </c>
      <c r="Q53" s="68"/>
    </row>
    <row r="54" spans="1:120">
      <c r="A54" s="63"/>
      <c r="B54" s="64">
        <v>381</v>
      </c>
      <c r="C54" s="65" t="s">
        <v>60</v>
      </c>
      <c r="D54" s="66">
        <v>0</v>
      </c>
      <c r="E54" s="66">
        <v>0</v>
      </c>
      <c r="F54" s="66">
        <v>0</v>
      </c>
      <c r="G54" s="66">
        <v>3071227</v>
      </c>
      <c r="H54" s="66">
        <v>0</v>
      </c>
      <c r="I54" s="66">
        <v>136645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6"/>
        <v>3207872</v>
      </c>
      <c r="P54" s="67">
        <f>(O54/P$58)</f>
        <v>121.48729407309222</v>
      </c>
      <c r="Q54" s="68"/>
    </row>
    <row r="55" spans="1:120" ht="15.75" thickBot="1">
      <c r="A55" s="63"/>
      <c r="B55" s="64">
        <v>383.1</v>
      </c>
      <c r="C55" s="65" t="s">
        <v>173</v>
      </c>
      <c r="D55" s="66">
        <v>1656117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1656117</v>
      </c>
      <c r="P55" s="67">
        <f>(O55/P$58)</f>
        <v>62.719825790569971</v>
      </c>
      <c r="Q55" s="68"/>
    </row>
    <row r="56" spans="1:120" ht="16.5" thickBot="1">
      <c r="A56" s="79" t="s">
        <v>46</v>
      </c>
      <c r="B56" s="80"/>
      <c r="C56" s="81"/>
      <c r="D56" s="82">
        <f>SUM(D5,D15,D23,D35,D39,D43,D53)</f>
        <v>18122872</v>
      </c>
      <c r="E56" s="82">
        <f>SUM(E5,E15,E23,E35,E39,E43,E53)</f>
        <v>3500008</v>
      </c>
      <c r="F56" s="82">
        <f>SUM(F5,F15,F23,F35,F39,F43,F53)</f>
        <v>0</v>
      </c>
      <c r="G56" s="82">
        <f>SUM(G5,G15,G23,G35,G39,G43,G53)</f>
        <v>8180915</v>
      </c>
      <c r="H56" s="82">
        <f>SUM(H5,H15,H23,H35,H39,H43,H53)</f>
        <v>223686</v>
      </c>
      <c r="I56" s="82">
        <f>SUM(I5,I15,I23,I35,I39,I43,I53)</f>
        <v>4409443</v>
      </c>
      <c r="J56" s="82">
        <f>SUM(J5,J15,J23,J35,J39,J43,J53)</f>
        <v>0</v>
      </c>
      <c r="K56" s="82">
        <f>SUM(K5,K15,K23,K35,K39,K43,K53)</f>
        <v>3459568</v>
      </c>
      <c r="L56" s="82">
        <f>SUM(L5,L15,L23,L35,L39,L43,L53)</f>
        <v>0</v>
      </c>
      <c r="M56" s="82">
        <f>SUM(M5,M15,M23,M35,M39,M43,M53)</f>
        <v>0</v>
      </c>
      <c r="N56" s="82">
        <f>SUM(N5,N15,N23,N35,N39,N43,N53)</f>
        <v>0</v>
      </c>
      <c r="O56" s="82">
        <f>SUM(D56:N56)</f>
        <v>37896492</v>
      </c>
      <c r="P56" s="83">
        <f>(O56/P$58)</f>
        <v>1435.201363378148</v>
      </c>
      <c r="Q56" s="61"/>
      <c r="R56" s="84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</row>
    <row r="57" spans="1:120">
      <c r="A57" s="85"/>
      <c r="B57" s="86"/>
      <c r="C57" s="86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8"/>
    </row>
    <row r="58" spans="1:120">
      <c r="A58" s="89"/>
      <c r="B58" s="90"/>
      <c r="C58" s="90"/>
      <c r="D58" s="91"/>
      <c r="E58" s="91"/>
      <c r="F58" s="91"/>
      <c r="G58" s="91"/>
      <c r="H58" s="91"/>
      <c r="I58" s="91"/>
      <c r="J58" s="91"/>
      <c r="K58" s="91"/>
      <c r="L58" s="91"/>
      <c r="M58" s="94" t="s">
        <v>174</v>
      </c>
      <c r="N58" s="94"/>
      <c r="O58" s="94"/>
      <c r="P58" s="92">
        <v>26405</v>
      </c>
    </row>
    <row r="59" spans="1:120">
      <c r="A59" s="95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6"/>
      <c r="P59" s="97"/>
    </row>
    <row r="60" spans="1:120" ht="15.75" customHeight="1" thickBot="1">
      <c r="A60" s="98" t="s">
        <v>74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</row>
  </sheetData>
  <mergeCells count="10">
    <mergeCell ref="M58:O58"/>
    <mergeCell ref="A59:P59"/>
    <mergeCell ref="A60:P6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5792875</v>
      </c>
      <c r="E5" s="27">
        <f t="shared" si="0"/>
        <v>3566399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9359274</v>
      </c>
      <c r="O5" s="33">
        <f t="shared" ref="O5:O52" si="1">(N5/O$54)</f>
        <v>413.72442754840421</v>
      </c>
      <c r="P5" s="6"/>
    </row>
    <row r="6" spans="1:133">
      <c r="A6" s="12"/>
      <c r="B6" s="25">
        <v>311</v>
      </c>
      <c r="C6" s="20" t="s">
        <v>3</v>
      </c>
      <c r="D6" s="46">
        <v>2976053</v>
      </c>
      <c r="E6" s="46">
        <v>272060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3248113</v>
      </c>
      <c r="O6" s="47">
        <f t="shared" si="1"/>
        <v>143.5820440279374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555934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555934</v>
      </c>
      <c r="O7" s="47">
        <f t="shared" si="1"/>
        <v>24.574927062151886</v>
      </c>
      <c r="P7" s="9"/>
    </row>
    <row r="8" spans="1:133">
      <c r="A8" s="12"/>
      <c r="B8" s="25">
        <v>312.52</v>
      </c>
      <c r="C8" s="20" t="s">
        <v>86</v>
      </c>
      <c r="D8" s="46">
        <v>147868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147868</v>
      </c>
      <c r="O8" s="47">
        <f t="shared" si="1"/>
        <v>6.5364689240562281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2738405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2738405</v>
      </c>
      <c r="O9" s="47">
        <f t="shared" si="1"/>
        <v>121.05052603660154</v>
      </c>
      <c r="P9" s="9"/>
    </row>
    <row r="10" spans="1:133">
      <c r="A10" s="12"/>
      <c r="B10" s="25">
        <v>314.10000000000002</v>
      </c>
      <c r="C10" s="20" t="s">
        <v>13</v>
      </c>
      <c r="D10" s="46">
        <v>1493348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1493348</v>
      </c>
      <c r="O10" s="47">
        <f t="shared" si="1"/>
        <v>66.013084607903806</v>
      </c>
      <c r="P10" s="9"/>
    </row>
    <row r="11" spans="1:133">
      <c r="A11" s="12"/>
      <c r="B11" s="25">
        <v>314.3</v>
      </c>
      <c r="C11" s="20" t="s">
        <v>14</v>
      </c>
      <c r="D11" s="46">
        <v>248357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248357</v>
      </c>
      <c r="O11" s="47">
        <f t="shared" si="1"/>
        <v>10.97856069313058</v>
      </c>
      <c r="P11" s="9"/>
    </row>
    <row r="12" spans="1:133">
      <c r="A12" s="12"/>
      <c r="B12" s="25">
        <v>314.8</v>
      </c>
      <c r="C12" s="20" t="s">
        <v>15</v>
      </c>
      <c r="D12" s="46">
        <v>42273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42273</v>
      </c>
      <c r="O12" s="47">
        <f t="shared" si="1"/>
        <v>1.8686676686411459</v>
      </c>
      <c r="P12" s="9"/>
    </row>
    <row r="13" spans="1:133">
      <c r="A13" s="12"/>
      <c r="B13" s="25">
        <v>315</v>
      </c>
      <c r="C13" s="20" t="s">
        <v>87</v>
      </c>
      <c r="D13" s="46">
        <v>797449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797449</v>
      </c>
      <c r="O13" s="47">
        <f t="shared" si="1"/>
        <v>35.251038811776148</v>
      </c>
      <c r="P13" s="9"/>
    </row>
    <row r="14" spans="1:133">
      <c r="A14" s="12"/>
      <c r="B14" s="25">
        <v>316</v>
      </c>
      <c r="C14" s="20" t="s">
        <v>88</v>
      </c>
      <c r="D14" s="46">
        <v>87527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87527</v>
      </c>
      <c r="O14" s="47">
        <f t="shared" si="1"/>
        <v>3.8691097162054637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1241270</v>
      </c>
      <c r="E15" s="32">
        <f t="shared" si="3"/>
        <v>168350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700751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9" si="4">SUM(D15:M15)</f>
        <v>2110371</v>
      </c>
      <c r="O15" s="45">
        <f t="shared" si="1"/>
        <v>93.288436035717439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700751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700751</v>
      </c>
      <c r="O16" s="47">
        <f t="shared" si="1"/>
        <v>30.976527274334718</v>
      </c>
      <c r="P16" s="9"/>
    </row>
    <row r="17" spans="1:16">
      <c r="A17" s="12"/>
      <c r="B17" s="25">
        <v>323.10000000000002</v>
      </c>
      <c r="C17" s="20" t="s">
        <v>19</v>
      </c>
      <c r="D17" s="46">
        <v>1119166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1119166</v>
      </c>
      <c r="O17" s="47">
        <f t="shared" si="1"/>
        <v>49.472460436742992</v>
      </c>
      <c r="P17" s="9"/>
    </row>
    <row r="18" spans="1:16">
      <c r="A18" s="12"/>
      <c r="B18" s="25">
        <v>323.7</v>
      </c>
      <c r="C18" s="20" t="s">
        <v>20</v>
      </c>
      <c r="D18" s="46">
        <v>71067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71067</v>
      </c>
      <c r="O18" s="47">
        <f t="shared" si="1"/>
        <v>3.1414994253381665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168350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168350</v>
      </c>
      <c r="O19" s="47">
        <f t="shared" si="1"/>
        <v>7.4418707452921931</v>
      </c>
      <c r="P19" s="9"/>
    </row>
    <row r="20" spans="1:16">
      <c r="A20" s="12"/>
      <c r="B20" s="25">
        <v>329</v>
      </c>
      <c r="C20" s="20" t="s">
        <v>23</v>
      </c>
      <c r="D20" s="46">
        <v>51037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51037</v>
      </c>
      <c r="O20" s="47">
        <f t="shared" si="1"/>
        <v>2.2560781540093715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SUM(D22:D28)</f>
        <v>2216069</v>
      </c>
      <c r="E21" s="32">
        <f t="shared" si="5"/>
        <v>9758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235215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2461042</v>
      </c>
      <c r="O21" s="45">
        <f t="shared" si="1"/>
        <v>108.7897621784104</v>
      </c>
      <c r="P21" s="10"/>
    </row>
    <row r="22" spans="1:16">
      <c r="A22" s="12"/>
      <c r="B22" s="25">
        <v>331.2</v>
      </c>
      <c r="C22" s="20" t="s">
        <v>24</v>
      </c>
      <c r="D22" s="46">
        <v>7369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7369</v>
      </c>
      <c r="O22" s="47">
        <f t="shared" si="1"/>
        <v>0.32574485014587568</v>
      </c>
      <c r="P22" s="9"/>
    </row>
    <row r="23" spans="1:16">
      <c r="A23" s="12"/>
      <c r="B23" s="25">
        <v>331.41</v>
      </c>
      <c r="C23" s="20" t="s">
        <v>89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235215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235215</v>
      </c>
      <c r="O23" s="47">
        <f t="shared" si="1"/>
        <v>10.39762178410397</v>
      </c>
      <c r="P23" s="9"/>
    </row>
    <row r="24" spans="1:16">
      <c r="A24" s="12"/>
      <c r="B24" s="25">
        <v>334.49</v>
      </c>
      <c r="C24" s="20" t="s">
        <v>29</v>
      </c>
      <c r="D24" s="46">
        <v>0</v>
      </c>
      <c r="E24" s="46">
        <v>9758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9758</v>
      </c>
      <c r="O24" s="47">
        <f t="shared" si="1"/>
        <v>0.43135001326142691</v>
      </c>
      <c r="P24" s="9"/>
    </row>
    <row r="25" spans="1:16">
      <c r="A25" s="12"/>
      <c r="B25" s="25">
        <v>335.12</v>
      </c>
      <c r="C25" s="20" t="s">
        <v>91</v>
      </c>
      <c r="D25" s="46">
        <v>702718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702718</v>
      </c>
      <c r="O25" s="47">
        <f t="shared" si="1"/>
        <v>31.063478030236052</v>
      </c>
      <c r="P25" s="9"/>
    </row>
    <row r="26" spans="1:16">
      <c r="A26" s="12"/>
      <c r="B26" s="25">
        <v>335.14</v>
      </c>
      <c r="C26" s="20" t="s">
        <v>92</v>
      </c>
      <c r="D26" s="46">
        <v>10424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10424</v>
      </c>
      <c r="O26" s="47">
        <f t="shared" si="1"/>
        <v>0.46079038104500042</v>
      </c>
      <c r="P26" s="9"/>
    </row>
    <row r="27" spans="1:16">
      <c r="A27" s="12"/>
      <c r="B27" s="25">
        <v>335.15</v>
      </c>
      <c r="C27" s="20" t="s">
        <v>93</v>
      </c>
      <c r="D27" s="46">
        <v>17485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17485</v>
      </c>
      <c r="O27" s="47">
        <f t="shared" si="1"/>
        <v>0.77292016620988413</v>
      </c>
      <c r="P27" s="9"/>
    </row>
    <row r="28" spans="1:16">
      <c r="A28" s="12"/>
      <c r="B28" s="25">
        <v>335.18</v>
      </c>
      <c r="C28" s="20" t="s">
        <v>94</v>
      </c>
      <c r="D28" s="46">
        <v>1478073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1478073</v>
      </c>
      <c r="O28" s="47">
        <f t="shared" si="1"/>
        <v>65.337856953408192</v>
      </c>
      <c r="P28" s="9"/>
    </row>
    <row r="29" spans="1:16" ht="15.75">
      <c r="A29" s="29" t="s">
        <v>39</v>
      </c>
      <c r="B29" s="30"/>
      <c r="C29" s="31"/>
      <c r="D29" s="32">
        <f t="shared" ref="D29:M29" si="6">SUM(D30:D36)</f>
        <v>375126</v>
      </c>
      <c r="E29" s="32">
        <f t="shared" si="6"/>
        <v>1003631</v>
      </c>
      <c r="F29" s="32">
        <f t="shared" si="6"/>
        <v>0</v>
      </c>
      <c r="G29" s="32">
        <f t="shared" si="6"/>
        <v>0</v>
      </c>
      <c r="H29" s="32">
        <f t="shared" si="6"/>
        <v>70585</v>
      </c>
      <c r="I29" s="32">
        <f t="shared" si="6"/>
        <v>1229212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2678554</v>
      </c>
      <c r="O29" s="45">
        <f t="shared" si="1"/>
        <v>118.40482715940234</v>
      </c>
      <c r="P29" s="10"/>
    </row>
    <row r="30" spans="1:16">
      <c r="A30" s="12"/>
      <c r="B30" s="25">
        <v>341.9</v>
      </c>
      <c r="C30" s="20" t="s">
        <v>95</v>
      </c>
      <c r="D30" s="46">
        <v>2119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2119</v>
      </c>
      <c r="O30" s="47">
        <f t="shared" si="1"/>
        <v>9.3669878878967383E-2</v>
      </c>
      <c r="P30" s="9"/>
    </row>
    <row r="31" spans="1:16">
      <c r="A31" s="12"/>
      <c r="B31" s="25">
        <v>342.1</v>
      </c>
      <c r="C31" s="20" t="s">
        <v>43</v>
      </c>
      <c r="D31" s="46">
        <v>21992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21992</v>
      </c>
      <c r="O31" s="47">
        <f t="shared" si="1"/>
        <v>0.97215100344797101</v>
      </c>
      <c r="P31" s="9"/>
    </row>
    <row r="32" spans="1:16">
      <c r="A32" s="12"/>
      <c r="B32" s="25">
        <v>343.8</v>
      </c>
      <c r="C32" s="20" t="s">
        <v>81</v>
      </c>
      <c r="D32" s="46">
        <v>17259</v>
      </c>
      <c r="E32" s="46">
        <v>0</v>
      </c>
      <c r="F32" s="46">
        <v>0</v>
      </c>
      <c r="G32" s="46">
        <v>0</v>
      </c>
      <c r="H32" s="46">
        <v>70585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87844</v>
      </c>
      <c r="O32" s="47">
        <f t="shared" si="1"/>
        <v>3.8831226239943417</v>
      </c>
      <c r="P32" s="9"/>
    </row>
    <row r="33" spans="1:16">
      <c r="A33" s="12"/>
      <c r="B33" s="25">
        <v>343.9</v>
      </c>
      <c r="C33" s="20" t="s">
        <v>44</v>
      </c>
      <c r="D33" s="46">
        <v>0</v>
      </c>
      <c r="E33" s="46">
        <v>985390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985390</v>
      </c>
      <c r="O33" s="47">
        <f t="shared" si="1"/>
        <v>43.558924940323578</v>
      </c>
      <c r="P33" s="9"/>
    </row>
    <row r="34" spans="1:16">
      <c r="A34" s="12"/>
      <c r="B34" s="25">
        <v>344.5</v>
      </c>
      <c r="C34" s="20" t="s">
        <v>96</v>
      </c>
      <c r="D34" s="46">
        <v>0</v>
      </c>
      <c r="E34" s="46">
        <v>18241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18241</v>
      </c>
      <c r="O34" s="47">
        <f t="shared" si="1"/>
        <v>0.80633896207231903</v>
      </c>
      <c r="P34" s="9"/>
    </row>
    <row r="35" spans="1:16">
      <c r="A35" s="12"/>
      <c r="B35" s="25">
        <v>347.2</v>
      </c>
      <c r="C35" s="20" t="s">
        <v>45</v>
      </c>
      <c r="D35" s="46">
        <v>67371</v>
      </c>
      <c r="E35" s="46">
        <v>0</v>
      </c>
      <c r="F35" s="46">
        <v>0</v>
      </c>
      <c r="G35" s="46">
        <v>0</v>
      </c>
      <c r="H35" s="46">
        <v>0</v>
      </c>
      <c r="I35" s="46">
        <v>1229212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1296583</v>
      </c>
      <c r="O35" s="47">
        <f t="shared" si="1"/>
        <v>57.315135708602249</v>
      </c>
      <c r="P35" s="9"/>
    </row>
    <row r="36" spans="1:16">
      <c r="A36" s="12"/>
      <c r="B36" s="25">
        <v>349</v>
      </c>
      <c r="C36" s="20" t="s">
        <v>1</v>
      </c>
      <c r="D36" s="46">
        <v>266385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266385</v>
      </c>
      <c r="O36" s="47">
        <f t="shared" si="1"/>
        <v>11.775484042082928</v>
      </c>
      <c r="P36" s="9"/>
    </row>
    <row r="37" spans="1:16" ht="15.75">
      <c r="A37" s="29" t="s">
        <v>40</v>
      </c>
      <c r="B37" s="30"/>
      <c r="C37" s="31"/>
      <c r="D37" s="32">
        <f t="shared" ref="D37:M37" si="8">SUM(D38:D40)</f>
        <v>52239</v>
      </c>
      <c r="E37" s="32">
        <f t="shared" si="8"/>
        <v>1901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42" si="9">SUM(D37:M37)</f>
        <v>54140</v>
      </c>
      <c r="O37" s="45">
        <f t="shared" si="1"/>
        <v>2.3932455132172223</v>
      </c>
      <c r="P37" s="10"/>
    </row>
    <row r="38" spans="1:16">
      <c r="A38" s="13"/>
      <c r="B38" s="39">
        <v>351.1</v>
      </c>
      <c r="C38" s="21" t="s">
        <v>48</v>
      </c>
      <c r="D38" s="46">
        <v>18140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18140</v>
      </c>
      <c r="O38" s="47">
        <f t="shared" si="1"/>
        <v>0.80187428167270802</v>
      </c>
      <c r="P38" s="9"/>
    </row>
    <row r="39" spans="1:16">
      <c r="A39" s="13"/>
      <c r="B39" s="39">
        <v>354</v>
      </c>
      <c r="C39" s="21" t="s">
        <v>49</v>
      </c>
      <c r="D39" s="46">
        <v>34099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34099</v>
      </c>
      <c r="O39" s="47">
        <f t="shared" si="1"/>
        <v>1.5073379895676775</v>
      </c>
      <c r="P39" s="9"/>
    </row>
    <row r="40" spans="1:16">
      <c r="A40" s="13"/>
      <c r="B40" s="39">
        <v>359</v>
      </c>
      <c r="C40" s="21" t="s">
        <v>50</v>
      </c>
      <c r="D40" s="46">
        <v>0</v>
      </c>
      <c r="E40" s="46">
        <v>1901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1901</v>
      </c>
      <c r="O40" s="47">
        <f t="shared" si="1"/>
        <v>8.4033241976836703E-2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SUM(D42:D49)</f>
        <v>247762</v>
      </c>
      <c r="E41" s="32">
        <f t="shared" si="10"/>
        <v>56373</v>
      </c>
      <c r="F41" s="32">
        <f t="shared" si="10"/>
        <v>79731</v>
      </c>
      <c r="G41" s="32">
        <f t="shared" si="10"/>
        <v>15500</v>
      </c>
      <c r="H41" s="32">
        <f t="shared" si="10"/>
        <v>1385</v>
      </c>
      <c r="I41" s="32">
        <f t="shared" si="10"/>
        <v>656611</v>
      </c>
      <c r="J41" s="32">
        <f t="shared" si="10"/>
        <v>0</v>
      </c>
      <c r="K41" s="32">
        <f t="shared" si="10"/>
        <v>1740305</v>
      </c>
      <c r="L41" s="32">
        <f t="shared" si="10"/>
        <v>0</v>
      </c>
      <c r="M41" s="32">
        <f t="shared" si="10"/>
        <v>0</v>
      </c>
      <c r="N41" s="32">
        <f t="shared" si="9"/>
        <v>2797667</v>
      </c>
      <c r="O41" s="45">
        <f t="shared" si="1"/>
        <v>123.6701883122624</v>
      </c>
      <c r="P41" s="10"/>
    </row>
    <row r="42" spans="1:16">
      <c r="A42" s="12"/>
      <c r="B42" s="25">
        <v>361.1</v>
      </c>
      <c r="C42" s="20" t="s">
        <v>51</v>
      </c>
      <c r="D42" s="46">
        <v>17747</v>
      </c>
      <c r="E42" s="46">
        <v>31067</v>
      </c>
      <c r="F42" s="46">
        <v>1903</v>
      </c>
      <c r="G42" s="46">
        <v>0</v>
      </c>
      <c r="H42" s="46">
        <v>2171</v>
      </c>
      <c r="I42" s="46">
        <v>1484</v>
      </c>
      <c r="J42" s="46">
        <v>0</v>
      </c>
      <c r="K42" s="46">
        <v>228692</v>
      </c>
      <c r="L42" s="46">
        <v>0</v>
      </c>
      <c r="M42" s="46">
        <v>0</v>
      </c>
      <c r="N42" s="46">
        <f t="shared" si="9"/>
        <v>283064</v>
      </c>
      <c r="O42" s="47">
        <f t="shared" si="1"/>
        <v>12.512775174608787</v>
      </c>
      <c r="P42" s="9"/>
    </row>
    <row r="43" spans="1:16">
      <c r="A43" s="12"/>
      <c r="B43" s="25">
        <v>361.3</v>
      </c>
      <c r="C43" s="20" t="s">
        <v>52</v>
      </c>
      <c r="D43" s="46">
        <v>-5614</v>
      </c>
      <c r="E43" s="46">
        <v>-3197</v>
      </c>
      <c r="F43" s="46">
        <v>0</v>
      </c>
      <c r="G43" s="46">
        <v>0</v>
      </c>
      <c r="H43" s="46">
        <v>-786</v>
      </c>
      <c r="I43" s="46">
        <v>0</v>
      </c>
      <c r="J43" s="46">
        <v>0</v>
      </c>
      <c r="K43" s="46">
        <v>802148</v>
      </c>
      <c r="L43" s="46">
        <v>0</v>
      </c>
      <c r="M43" s="46">
        <v>0</v>
      </c>
      <c r="N43" s="46">
        <f t="shared" ref="N43:N49" si="11">SUM(D43:M43)</f>
        <v>792551</v>
      </c>
      <c r="O43" s="47">
        <f t="shared" si="1"/>
        <v>35.034523914773231</v>
      </c>
      <c r="P43" s="9"/>
    </row>
    <row r="44" spans="1:16">
      <c r="A44" s="12"/>
      <c r="B44" s="25">
        <v>362</v>
      </c>
      <c r="C44" s="20" t="s">
        <v>54</v>
      </c>
      <c r="D44" s="46">
        <v>101274</v>
      </c>
      <c r="E44" s="46">
        <v>25500</v>
      </c>
      <c r="F44" s="46">
        <v>0</v>
      </c>
      <c r="G44" s="46">
        <v>0</v>
      </c>
      <c r="H44" s="46">
        <v>0</v>
      </c>
      <c r="I44" s="46">
        <v>377463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504237</v>
      </c>
      <c r="O44" s="47">
        <f t="shared" si="1"/>
        <v>22.289673768897533</v>
      </c>
      <c r="P44" s="9"/>
    </row>
    <row r="45" spans="1:16">
      <c r="A45" s="12"/>
      <c r="B45" s="25">
        <v>364</v>
      </c>
      <c r="C45" s="20" t="s">
        <v>97</v>
      </c>
      <c r="D45" s="46">
        <v>57995</v>
      </c>
      <c r="E45" s="46">
        <v>0</v>
      </c>
      <c r="F45" s="46">
        <v>0</v>
      </c>
      <c r="G45" s="46">
        <v>0</v>
      </c>
      <c r="H45" s="46">
        <v>0</v>
      </c>
      <c r="I45" s="46">
        <v>135975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193970</v>
      </c>
      <c r="O45" s="47">
        <f t="shared" si="1"/>
        <v>8.5743966050747069</v>
      </c>
      <c r="P45" s="9"/>
    </row>
    <row r="46" spans="1:16">
      <c r="A46" s="12"/>
      <c r="B46" s="25">
        <v>365</v>
      </c>
      <c r="C46" s="20" t="s">
        <v>98</v>
      </c>
      <c r="D46" s="46">
        <v>7224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7224</v>
      </c>
      <c r="O46" s="47">
        <f t="shared" si="1"/>
        <v>0.31933516046326582</v>
      </c>
      <c r="P46" s="9"/>
    </row>
    <row r="47" spans="1:16">
      <c r="A47" s="12"/>
      <c r="B47" s="25">
        <v>366</v>
      </c>
      <c r="C47" s="20" t="s">
        <v>57</v>
      </c>
      <c r="D47" s="46">
        <v>21159</v>
      </c>
      <c r="E47" s="46">
        <v>141</v>
      </c>
      <c r="F47" s="46">
        <v>0</v>
      </c>
      <c r="G47" s="46">
        <v>15500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36800</v>
      </c>
      <c r="O47" s="47">
        <f t="shared" si="1"/>
        <v>1.6267350366899478</v>
      </c>
      <c r="P47" s="9"/>
    </row>
    <row r="48" spans="1:16">
      <c r="A48" s="12"/>
      <c r="B48" s="25">
        <v>368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709465</v>
      </c>
      <c r="L48" s="46">
        <v>0</v>
      </c>
      <c r="M48" s="46">
        <v>0</v>
      </c>
      <c r="N48" s="46">
        <f t="shared" si="11"/>
        <v>709465</v>
      </c>
      <c r="O48" s="47">
        <f t="shared" si="1"/>
        <v>31.361727521881356</v>
      </c>
      <c r="P48" s="9"/>
    </row>
    <row r="49" spans="1:119">
      <c r="A49" s="12"/>
      <c r="B49" s="25">
        <v>369.9</v>
      </c>
      <c r="C49" s="20" t="s">
        <v>59</v>
      </c>
      <c r="D49" s="46">
        <v>47977</v>
      </c>
      <c r="E49" s="46">
        <v>2862</v>
      </c>
      <c r="F49" s="46">
        <v>77828</v>
      </c>
      <c r="G49" s="46">
        <v>0</v>
      </c>
      <c r="H49" s="46">
        <v>0</v>
      </c>
      <c r="I49" s="46">
        <v>141689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270356</v>
      </c>
      <c r="O49" s="47">
        <f t="shared" si="1"/>
        <v>11.951021129873574</v>
      </c>
      <c r="P49" s="9"/>
    </row>
    <row r="50" spans="1:119" ht="15.75">
      <c r="A50" s="29" t="s">
        <v>41</v>
      </c>
      <c r="B50" s="30"/>
      <c r="C50" s="31"/>
      <c r="D50" s="32">
        <f t="shared" ref="D50:M50" si="12">SUM(D51:D51)</f>
        <v>630748</v>
      </c>
      <c r="E50" s="32">
        <f t="shared" si="12"/>
        <v>0</v>
      </c>
      <c r="F50" s="32">
        <f t="shared" si="12"/>
        <v>1343653</v>
      </c>
      <c r="G50" s="32">
        <f t="shared" si="12"/>
        <v>1928801</v>
      </c>
      <c r="H50" s="32">
        <f t="shared" si="12"/>
        <v>0</v>
      </c>
      <c r="I50" s="32">
        <f t="shared" si="12"/>
        <v>79934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3983136</v>
      </c>
      <c r="O50" s="45">
        <f t="shared" si="1"/>
        <v>176.07355671470251</v>
      </c>
      <c r="P50" s="9"/>
    </row>
    <row r="51" spans="1:119" ht="15.75" thickBot="1">
      <c r="A51" s="12"/>
      <c r="B51" s="25">
        <v>381</v>
      </c>
      <c r="C51" s="20" t="s">
        <v>60</v>
      </c>
      <c r="D51" s="46">
        <v>630748</v>
      </c>
      <c r="E51" s="46">
        <v>0</v>
      </c>
      <c r="F51" s="46">
        <v>1343653</v>
      </c>
      <c r="G51" s="46">
        <v>1928801</v>
      </c>
      <c r="H51" s="46">
        <v>0</v>
      </c>
      <c r="I51" s="46">
        <v>79934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3983136</v>
      </c>
      <c r="O51" s="47">
        <f t="shared" si="1"/>
        <v>176.07355671470251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SUM(D5,D15,D21,D29,D37,D41,D50)</f>
        <v>10556089</v>
      </c>
      <c r="E52" s="15">
        <f t="shared" si="13"/>
        <v>4806412</v>
      </c>
      <c r="F52" s="15">
        <f t="shared" si="13"/>
        <v>1423384</v>
      </c>
      <c r="G52" s="15">
        <f t="shared" si="13"/>
        <v>1944301</v>
      </c>
      <c r="H52" s="15">
        <f t="shared" si="13"/>
        <v>71970</v>
      </c>
      <c r="I52" s="15">
        <f t="shared" si="13"/>
        <v>2901723</v>
      </c>
      <c r="J52" s="15">
        <f t="shared" si="13"/>
        <v>0</v>
      </c>
      <c r="K52" s="15">
        <f t="shared" si="13"/>
        <v>1740305</v>
      </c>
      <c r="L52" s="15">
        <f t="shared" si="13"/>
        <v>0</v>
      </c>
      <c r="M52" s="15">
        <f t="shared" si="13"/>
        <v>0</v>
      </c>
      <c r="N52" s="15">
        <f>SUM(D52:M52)</f>
        <v>23444184</v>
      </c>
      <c r="O52" s="38">
        <f t="shared" si="1"/>
        <v>1036.3444434621165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110</v>
      </c>
      <c r="M54" s="118"/>
      <c r="N54" s="118"/>
      <c r="O54" s="43">
        <v>22622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5489415</v>
      </c>
      <c r="E5" s="27">
        <f t="shared" si="0"/>
        <v>3405465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102875</v>
      </c>
      <c r="J5" s="27">
        <f t="shared" si="0"/>
        <v>0</v>
      </c>
      <c r="K5" s="27">
        <f t="shared" si="0"/>
        <v>145961</v>
      </c>
      <c r="L5" s="27">
        <f t="shared" si="0"/>
        <v>0</v>
      </c>
      <c r="M5" s="27">
        <f t="shared" si="0"/>
        <v>0</v>
      </c>
      <c r="N5" s="28">
        <f>SUM(D5:M5)</f>
        <v>9143716</v>
      </c>
      <c r="O5" s="33">
        <f t="shared" ref="O5:O36" si="1">(N5/O$56)</f>
        <v>410.10566917832796</v>
      </c>
      <c r="P5" s="6"/>
    </row>
    <row r="6" spans="1:133">
      <c r="A6" s="12"/>
      <c r="B6" s="25">
        <v>311</v>
      </c>
      <c r="C6" s="20" t="s">
        <v>3</v>
      </c>
      <c r="D6" s="46">
        <v>2954981</v>
      </c>
      <c r="E6" s="46">
        <v>266323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3221304</v>
      </c>
      <c r="O6" s="47">
        <f t="shared" si="1"/>
        <v>144.4790096878364</v>
      </c>
      <c r="P6" s="9"/>
    </row>
    <row r="7" spans="1:133">
      <c r="A7" s="12"/>
      <c r="B7" s="25">
        <v>312.41000000000003</v>
      </c>
      <c r="C7" s="20" t="s">
        <v>76</v>
      </c>
      <c r="D7" s="46">
        <v>0</v>
      </c>
      <c r="E7" s="46">
        <v>551239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551239</v>
      </c>
      <c r="O7" s="47">
        <f t="shared" si="1"/>
        <v>24.723672407606745</v>
      </c>
      <c r="P7" s="9"/>
    </row>
    <row r="8" spans="1:133">
      <c r="A8" s="12"/>
      <c r="B8" s="25">
        <v>312.52</v>
      </c>
      <c r="C8" s="20" t="s">
        <v>86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145961</v>
      </c>
      <c r="L8" s="46">
        <v>0</v>
      </c>
      <c r="M8" s="46">
        <v>0</v>
      </c>
      <c r="N8" s="46">
        <f>SUM(D8:M8)</f>
        <v>145961</v>
      </c>
      <c r="O8" s="47">
        <f t="shared" si="1"/>
        <v>6.5465105848582708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2587903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2587903</v>
      </c>
      <c r="O9" s="47">
        <f t="shared" si="1"/>
        <v>116.07028166487262</v>
      </c>
      <c r="P9" s="9"/>
    </row>
    <row r="10" spans="1:133">
      <c r="A10" s="12"/>
      <c r="B10" s="25">
        <v>314.10000000000002</v>
      </c>
      <c r="C10" s="20" t="s">
        <v>13</v>
      </c>
      <c r="D10" s="46">
        <v>1366798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1366798</v>
      </c>
      <c r="O10" s="47">
        <f t="shared" si="1"/>
        <v>61.302386078220309</v>
      </c>
      <c r="P10" s="9"/>
    </row>
    <row r="11" spans="1:133">
      <c r="A11" s="12"/>
      <c r="B11" s="25">
        <v>314.3</v>
      </c>
      <c r="C11" s="20" t="s">
        <v>14</v>
      </c>
      <c r="D11" s="46">
        <v>240270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240270</v>
      </c>
      <c r="O11" s="47">
        <f t="shared" si="1"/>
        <v>10.77637244348762</v>
      </c>
      <c r="P11" s="9"/>
    </row>
    <row r="12" spans="1:133">
      <c r="A12" s="12"/>
      <c r="B12" s="25">
        <v>314.8</v>
      </c>
      <c r="C12" s="20" t="s">
        <v>15</v>
      </c>
      <c r="D12" s="46">
        <v>30024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30024</v>
      </c>
      <c r="O12" s="47">
        <f t="shared" si="1"/>
        <v>1.3466092572658772</v>
      </c>
      <c r="P12" s="9"/>
    </row>
    <row r="13" spans="1:133">
      <c r="A13" s="12"/>
      <c r="B13" s="25">
        <v>315</v>
      </c>
      <c r="C13" s="20" t="s">
        <v>87</v>
      </c>
      <c r="D13" s="46">
        <v>897342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897342</v>
      </c>
      <c r="O13" s="47">
        <f t="shared" si="1"/>
        <v>40.2467707212056</v>
      </c>
      <c r="P13" s="9"/>
    </row>
    <row r="14" spans="1:133">
      <c r="A14" s="12"/>
      <c r="B14" s="25">
        <v>316</v>
      </c>
      <c r="C14" s="20" t="s">
        <v>88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102875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102875</v>
      </c>
      <c r="O14" s="47">
        <f t="shared" si="1"/>
        <v>4.614056332974525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1164386</v>
      </c>
      <c r="E15" s="32">
        <f t="shared" si="3"/>
        <v>169000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604089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1937475</v>
      </c>
      <c r="O15" s="45">
        <f t="shared" si="1"/>
        <v>86.897874058127016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604089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604089</v>
      </c>
      <c r="O16" s="47">
        <f t="shared" si="1"/>
        <v>27.094052744886977</v>
      </c>
      <c r="P16" s="9"/>
    </row>
    <row r="17" spans="1:16">
      <c r="A17" s="12"/>
      <c r="B17" s="25">
        <v>323.10000000000002</v>
      </c>
      <c r="C17" s="20" t="s">
        <v>19</v>
      </c>
      <c r="D17" s="46">
        <v>1040067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1040067</v>
      </c>
      <c r="O17" s="47">
        <f t="shared" si="1"/>
        <v>46.648143164693217</v>
      </c>
      <c r="P17" s="9"/>
    </row>
    <row r="18" spans="1:16">
      <c r="A18" s="12"/>
      <c r="B18" s="25">
        <v>323.7</v>
      </c>
      <c r="C18" s="20" t="s">
        <v>20</v>
      </c>
      <c r="D18" s="46">
        <v>78819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78819</v>
      </c>
      <c r="O18" s="47">
        <f t="shared" si="1"/>
        <v>3.5351184068891279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169000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169000</v>
      </c>
      <c r="O19" s="47">
        <f t="shared" si="1"/>
        <v>7.5798349479727305</v>
      </c>
      <c r="P19" s="9"/>
    </row>
    <row r="20" spans="1:16">
      <c r="A20" s="12"/>
      <c r="B20" s="25">
        <v>329</v>
      </c>
      <c r="C20" s="20" t="s">
        <v>23</v>
      </c>
      <c r="D20" s="46">
        <v>45500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45500</v>
      </c>
      <c r="O20" s="47">
        <f t="shared" si="1"/>
        <v>2.0407247936849657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SUM(D22:D30)</f>
        <v>2069484</v>
      </c>
      <c r="E21" s="32">
        <f t="shared" si="5"/>
        <v>9474</v>
      </c>
      <c r="F21" s="32">
        <f t="shared" si="5"/>
        <v>0</v>
      </c>
      <c r="G21" s="32">
        <f t="shared" si="5"/>
        <v>186476</v>
      </c>
      <c r="H21" s="32">
        <f t="shared" si="5"/>
        <v>0</v>
      </c>
      <c r="I21" s="32">
        <f t="shared" si="5"/>
        <v>230868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2496302</v>
      </c>
      <c r="O21" s="45">
        <f t="shared" si="1"/>
        <v>111.9618765697883</v>
      </c>
      <c r="P21" s="10"/>
    </row>
    <row r="22" spans="1:16">
      <c r="A22" s="12"/>
      <c r="B22" s="25">
        <v>331.2</v>
      </c>
      <c r="C22" s="20" t="s">
        <v>24</v>
      </c>
      <c r="D22" s="46">
        <v>6034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6034</v>
      </c>
      <c r="O22" s="47">
        <f t="shared" si="1"/>
        <v>0.27063150340868319</v>
      </c>
      <c r="P22" s="9"/>
    </row>
    <row r="23" spans="1:16">
      <c r="A23" s="12"/>
      <c r="B23" s="25">
        <v>331.41</v>
      </c>
      <c r="C23" s="20" t="s">
        <v>89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142739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142739</v>
      </c>
      <c r="O23" s="47">
        <f t="shared" si="1"/>
        <v>6.4020003588087553</v>
      </c>
      <c r="P23" s="9"/>
    </row>
    <row r="24" spans="1:16">
      <c r="A24" s="12"/>
      <c r="B24" s="25">
        <v>331.62</v>
      </c>
      <c r="C24" s="20" t="s">
        <v>90</v>
      </c>
      <c r="D24" s="46">
        <v>0</v>
      </c>
      <c r="E24" s="46">
        <v>0</v>
      </c>
      <c r="F24" s="46">
        <v>0</v>
      </c>
      <c r="G24" s="46">
        <v>37724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37724</v>
      </c>
      <c r="O24" s="47">
        <f t="shared" si="1"/>
        <v>1.691962683889487</v>
      </c>
      <c r="P24" s="9"/>
    </row>
    <row r="25" spans="1:16">
      <c r="A25" s="12"/>
      <c r="B25" s="25">
        <v>334.41</v>
      </c>
      <c r="C25" s="20" t="s">
        <v>28</v>
      </c>
      <c r="D25" s="46">
        <v>0</v>
      </c>
      <c r="E25" s="46">
        <v>0</v>
      </c>
      <c r="F25" s="46">
        <v>0</v>
      </c>
      <c r="G25" s="46">
        <v>148752</v>
      </c>
      <c r="H25" s="46">
        <v>0</v>
      </c>
      <c r="I25" s="46">
        <v>88129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236881</v>
      </c>
      <c r="O25" s="47">
        <f t="shared" si="1"/>
        <v>10.624372084678866</v>
      </c>
      <c r="P25" s="9"/>
    </row>
    <row r="26" spans="1:16">
      <c r="A26" s="12"/>
      <c r="B26" s="25">
        <v>334.49</v>
      </c>
      <c r="C26" s="20" t="s">
        <v>29</v>
      </c>
      <c r="D26" s="46">
        <v>0</v>
      </c>
      <c r="E26" s="46">
        <v>9474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9474</v>
      </c>
      <c r="O26" s="47">
        <f t="shared" si="1"/>
        <v>0.42491926803013996</v>
      </c>
      <c r="P26" s="9"/>
    </row>
    <row r="27" spans="1:16">
      <c r="A27" s="12"/>
      <c r="B27" s="25">
        <v>335.12</v>
      </c>
      <c r="C27" s="20" t="s">
        <v>91</v>
      </c>
      <c r="D27" s="46">
        <v>637646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637646</v>
      </c>
      <c r="O27" s="47">
        <f t="shared" si="1"/>
        <v>28.599120918550412</v>
      </c>
      <c r="P27" s="9"/>
    </row>
    <row r="28" spans="1:16">
      <c r="A28" s="12"/>
      <c r="B28" s="25">
        <v>335.14</v>
      </c>
      <c r="C28" s="20" t="s">
        <v>92</v>
      </c>
      <c r="D28" s="46">
        <v>9266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9266</v>
      </c>
      <c r="O28" s="47">
        <f t="shared" si="1"/>
        <v>0.41559024040186582</v>
      </c>
      <c r="P28" s="9"/>
    </row>
    <row r="29" spans="1:16">
      <c r="A29" s="12"/>
      <c r="B29" s="25">
        <v>335.15</v>
      </c>
      <c r="C29" s="20" t="s">
        <v>93</v>
      </c>
      <c r="D29" s="46">
        <v>11899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11899</v>
      </c>
      <c r="O29" s="47">
        <f t="shared" si="1"/>
        <v>0.53368317186939362</v>
      </c>
      <c r="P29" s="9"/>
    </row>
    <row r="30" spans="1:16">
      <c r="A30" s="12"/>
      <c r="B30" s="25">
        <v>335.18</v>
      </c>
      <c r="C30" s="20" t="s">
        <v>94</v>
      </c>
      <c r="D30" s="46">
        <v>1404639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1404639</v>
      </c>
      <c r="O30" s="47">
        <f t="shared" si="1"/>
        <v>62.999596340150703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370905</v>
      </c>
      <c r="E31" s="32">
        <f t="shared" si="7"/>
        <v>1017676</v>
      </c>
      <c r="F31" s="32">
        <f t="shared" si="7"/>
        <v>0</v>
      </c>
      <c r="G31" s="32">
        <f t="shared" si="7"/>
        <v>0</v>
      </c>
      <c r="H31" s="32">
        <f t="shared" si="7"/>
        <v>87717</v>
      </c>
      <c r="I31" s="32">
        <f t="shared" si="7"/>
        <v>1262468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2738766</v>
      </c>
      <c r="O31" s="45">
        <f t="shared" si="1"/>
        <v>122.83665231431647</v>
      </c>
      <c r="P31" s="10"/>
    </row>
    <row r="32" spans="1:16">
      <c r="A32" s="12"/>
      <c r="B32" s="25">
        <v>341.9</v>
      </c>
      <c r="C32" s="20" t="s">
        <v>95</v>
      </c>
      <c r="D32" s="46">
        <v>1346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1346</v>
      </c>
      <c r="O32" s="47">
        <f t="shared" si="1"/>
        <v>6.0369573017581626E-2</v>
      </c>
      <c r="P32" s="9"/>
    </row>
    <row r="33" spans="1:16">
      <c r="A33" s="12"/>
      <c r="B33" s="25">
        <v>342.1</v>
      </c>
      <c r="C33" s="20" t="s">
        <v>43</v>
      </c>
      <c r="D33" s="46">
        <v>7107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7107</v>
      </c>
      <c r="O33" s="47">
        <f t="shared" si="1"/>
        <v>0.31875672766415503</v>
      </c>
      <c r="P33" s="9"/>
    </row>
    <row r="34" spans="1:16">
      <c r="A34" s="12"/>
      <c r="B34" s="25">
        <v>343.8</v>
      </c>
      <c r="C34" s="20" t="s">
        <v>81</v>
      </c>
      <c r="D34" s="46">
        <v>10956</v>
      </c>
      <c r="E34" s="46">
        <v>0</v>
      </c>
      <c r="F34" s="46">
        <v>0</v>
      </c>
      <c r="G34" s="46">
        <v>0</v>
      </c>
      <c r="H34" s="46">
        <v>87717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98673</v>
      </c>
      <c r="O34" s="47">
        <f t="shared" si="1"/>
        <v>4.4255920344456401</v>
      </c>
      <c r="P34" s="9"/>
    </row>
    <row r="35" spans="1:16">
      <c r="A35" s="12"/>
      <c r="B35" s="25">
        <v>343.9</v>
      </c>
      <c r="C35" s="20" t="s">
        <v>44</v>
      </c>
      <c r="D35" s="46">
        <v>0</v>
      </c>
      <c r="E35" s="46">
        <v>1003900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1003900</v>
      </c>
      <c r="O35" s="47">
        <f t="shared" si="1"/>
        <v>45.026013634732685</v>
      </c>
      <c r="P35" s="9"/>
    </row>
    <row r="36" spans="1:16">
      <c r="A36" s="12"/>
      <c r="B36" s="25">
        <v>344.5</v>
      </c>
      <c r="C36" s="20" t="s">
        <v>96</v>
      </c>
      <c r="D36" s="46">
        <v>0</v>
      </c>
      <c r="E36" s="46">
        <v>13776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13776</v>
      </c>
      <c r="O36" s="47">
        <f t="shared" si="1"/>
        <v>0.61786867599569428</v>
      </c>
      <c r="P36" s="9"/>
    </row>
    <row r="37" spans="1:16">
      <c r="A37" s="12"/>
      <c r="B37" s="25">
        <v>347.2</v>
      </c>
      <c r="C37" s="20" t="s">
        <v>45</v>
      </c>
      <c r="D37" s="46">
        <v>26183</v>
      </c>
      <c r="E37" s="46">
        <v>0</v>
      </c>
      <c r="F37" s="46">
        <v>0</v>
      </c>
      <c r="G37" s="46">
        <v>0</v>
      </c>
      <c r="H37" s="46">
        <v>0</v>
      </c>
      <c r="I37" s="46">
        <v>1262468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1288651</v>
      </c>
      <c r="O37" s="47">
        <f t="shared" ref="O37:O54" si="9">(N37/O$56)</f>
        <v>57.797407606745601</v>
      </c>
      <c r="P37" s="9"/>
    </row>
    <row r="38" spans="1:16">
      <c r="A38" s="12"/>
      <c r="B38" s="25">
        <v>349</v>
      </c>
      <c r="C38" s="20" t="s">
        <v>1</v>
      </c>
      <c r="D38" s="46">
        <v>325313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325313</v>
      </c>
      <c r="O38" s="47">
        <f t="shared" si="9"/>
        <v>14.590644061715105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SUM(D40:D42)</f>
        <v>60190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4" si="11">SUM(D39:M39)</f>
        <v>60190</v>
      </c>
      <c r="O39" s="45">
        <f t="shared" si="9"/>
        <v>2.6995873699318262</v>
      </c>
      <c r="P39" s="10"/>
    </row>
    <row r="40" spans="1:16">
      <c r="A40" s="13"/>
      <c r="B40" s="39">
        <v>351.1</v>
      </c>
      <c r="C40" s="21" t="s">
        <v>48</v>
      </c>
      <c r="D40" s="46">
        <v>16057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16057</v>
      </c>
      <c r="O40" s="47">
        <f t="shared" si="9"/>
        <v>0.7201740222461428</v>
      </c>
      <c r="P40" s="9"/>
    </row>
    <row r="41" spans="1:16">
      <c r="A41" s="13"/>
      <c r="B41" s="39">
        <v>354</v>
      </c>
      <c r="C41" s="21" t="s">
        <v>49</v>
      </c>
      <c r="D41" s="46">
        <v>43118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43118</v>
      </c>
      <c r="O41" s="47">
        <f t="shared" si="9"/>
        <v>1.9338894869034804</v>
      </c>
      <c r="P41" s="9"/>
    </row>
    <row r="42" spans="1:16">
      <c r="A42" s="13"/>
      <c r="B42" s="39">
        <v>359</v>
      </c>
      <c r="C42" s="21" t="s">
        <v>50</v>
      </c>
      <c r="D42" s="46">
        <v>1015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1015</v>
      </c>
      <c r="O42" s="47">
        <f t="shared" si="9"/>
        <v>4.5523860782203086E-2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SUM(D44:D51)</f>
        <v>352498</v>
      </c>
      <c r="E43" s="32">
        <f t="shared" si="12"/>
        <v>38554</v>
      </c>
      <c r="F43" s="32">
        <f t="shared" si="12"/>
        <v>5435</v>
      </c>
      <c r="G43" s="32">
        <f t="shared" si="12"/>
        <v>1825</v>
      </c>
      <c r="H43" s="32">
        <f t="shared" si="12"/>
        <v>4025</v>
      </c>
      <c r="I43" s="32">
        <f t="shared" si="12"/>
        <v>526397</v>
      </c>
      <c r="J43" s="32">
        <f t="shared" si="12"/>
        <v>0</v>
      </c>
      <c r="K43" s="32">
        <f t="shared" si="12"/>
        <v>1642110</v>
      </c>
      <c r="L43" s="32">
        <f t="shared" si="12"/>
        <v>0</v>
      </c>
      <c r="M43" s="32">
        <f t="shared" si="12"/>
        <v>0</v>
      </c>
      <c r="N43" s="32">
        <f t="shared" si="11"/>
        <v>2570844</v>
      </c>
      <c r="O43" s="45">
        <f t="shared" si="9"/>
        <v>115.30516684607105</v>
      </c>
      <c r="P43" s="10"/>
    </row>
    <row r="44" spans="1:16">
      <c r="A44" s="12"/>
      <c r="B44" s="25">
        <v>361.1</v>
      </c>
      <c r="C44" s="20" t="s">
        <v>51</v>
      </c>
      <c r="D44" s="46">
        <v>27620</v>
      </c>
      <c r="E44" s="46">
        <v>28149</v>
      </c>
      <c r="F44" s="46">
        <v>5435</v>
      </c>
      <c r="G44" s="46">
        <v>0</v>
      </c>
      <c r="H44" s="46">
        <v>2581</v>
      </c>
      <c r="I44" s="46">
        <v>4391</v>
      </c>
      <c r="J44" s="46">
        <v>0</v>
      </c>
      <c r="K44" s="46">
        <v>209943</v>
      </c>
      <c r="L44" s="46">
        <v>0</v>
      </c>
      <c r="M44" s="46">
        <v>0</v>
      </c>
      <c r="N44" s="46">
        <f t="shared" si="11"/>
        <v>278119</v>
      </c>
      <c r="O44" s="47">
        <f t="shared" si="9"/>
        <v>12.473941514172946</v>
      </c>
      <c r="P44" s="9"/>
    </row>
    <row r="45" spans="1:16">
      <c r="A45" s="12"/>
      <c r="B45" s="25">
        <v>361.3</v>
      </c>
      <c r="C45" s="20" t="s">
        <v>52</v>
      </c>
      <c r="D45" s="46">
        <v>8777</v>
      </c>
      <c r="E45" s="46">
        <v>4405</v>
      </c>
      <c r="F45" s="46">
        <v>0</v>
      </c>
      <c r="G45" s="46">
        <v>0</v>
      </c>
      <c r="H45" s="46">
        <v>1444</v>
      </c>
      <c r="I45" s="46">
        <v>0</v>
      </c>
      <c r="J45" s="46">
        <v>0</v>
      </c>
      <c r="K45" s="46">
        <v>884818</v>
      </c>
      <c r="L45" s="46">
        <v>0</v>
      </c>
      <c r="M45" s="46">
        <v>0</v>
      </c>
      <c r="N45" s="46">
        <f t="shared" ref="N45:N51" si="13">SUM(D45:M45)</f>
        <v>899444</v>
      </c>
      <c r="O45" s="47">
        <f t="shared" si="9"/>
        <v>40.341047721564408</v>
      </c>
      <c r="P45" s="9"/>
    </row>
    <row r="46" spans="1:16">
      <c r="A46" s="12"/>
      <c r="B46" s="25">
        <v>362</v>
      </c>
      <c r="C46" s="20" t="s">
        <v>54</v>
      </c>
      <c r="D46" s="46">
        <v>97656</v>
      </c>
      <c r="E46" s="46">
        <v>6000</v>
      </c>
      <c r="F46" s="46">
        <v>0</v>
      </c>
      <c r="G46" s="46">
        <v>0</v>
      </c>
      <c r="H46" s="46">
        <v>0</v>
      </c>
      <c r="I46" s="46">
        <v>388881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492537</v>
      </c>
      <c r="O46" s="47">
        <f t="shared" si="9"/>
        <v>22.090823466092573</v>
      </c>
      <c r="P46" s="9"/>
    </row>
    <row r="47" spans="1:16">
      <c r="A47" s="12"/>
      <c r="B47" s="25">
        <v>364</v>
      </c>
      <c r="C47" s="20" t="s">
        <v>97</v>
      </c>
      <c r="D47" s="46">
        <v>96520</v>
      </c>
      <c r="E47" s="46">
        <v>0</v>
      </c>
      <c r="F47" s="46">
        <v>0</v>
      </c>
      <c r="G47" s="46">
        <v>0</v>
      </c>
      <c r="H47" s="46">
        <v>0</v>
      </c>
      <c r="I47" s="46">
        <v>274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96794</v>
      </c>
      <c r="O47" s="47">
        <f t="shared" si="9"/>
        <v>4.3413168281306067</v>
      </c>
      <c r="P47" s="9"/>
    </row>
    <row r="48" spans="1:16">
      <c r="A48" s="12"/>
      <c r="B48" s="25">
        <v>365</v>
      </c>
      <c r="C48" s="20" t="s">
        <v>98</v>
      </c>
      <c r="D48" s="46">
        <v>5636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5636</v>
      </c>
      <c r="O48" s="47">
        <f t="shared" si="9"/>
        <v>0.25278076785073555</v>
      </c>
      <c r="P48" s="9"/>
    </row>
    <row r="49" spans="1:119">
      <c r="A49" s="12"/>
      <c r="B49" s="25">
        <v>366</v>
      </c>
      <c r="C49" s="20" t="s">
        <v>57</v>
      </c>
      <c r="D49" s="46">
        <v>22406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22406</v>
      </c>
      <c r="O49" s="47">
        <f t="shared" si="9"/>
        <v>1.0049336203803372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547349</v>
      </c>
      <c r="L50" s="46">
        <v>0</v>
      </c>
      <c r="M50" s="46">
        <v>0</v>
      </c>
      <c r="N50" s="46">
        <f t="shared" si="13"/>
        <v>547349</v>
      </c>
      <c r="O50" s="47">
        <f t="shared" si="9"/>
        <v>24.549201650520274</v>
      </c>
      <c r="P50" s="9"/>
    </row>
    <row r="51" spans="1:119">
      <c r="A51" s="12"/>
      <c r="B51" s="25">
        <v>369.9</v>
      </c>
      <c r="C51" s="20" t="s">
        <v>59</v>
      </c>
      <c r="D51" s="46">
        <v>93883</v>
      </c>
      <c r="E51" s="46">
        <v>0</v>
      </c>
      <c r="F51" s="46">
        <v>0</v>
      </c>
      <c r="G51" s="46">
        <v>1825</v>
      </c>
      <c r="H51" s="46">
        <v>0</v>
      </c>
      <c r="I51" s="46">
        <v>132851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228559</v>
      </c>
      <c r="O51" s="47">
        <f t="shared" si="9"/>
        <v>10.251121277359168</v>
      </c>
      <c r="P51" s="9"/>
    </row>
    <row r="52" spans="1:119" ht="15.75">
      <c r="A52" s="29" t="s">
        <v>41</v>
      </c>
      <c r="B52" s="30"/>
      <c r="C52" s="31"/>
      <c r="D52" s="32">
        <f t="shared" ref="D52:M52" si="14">SUM(D53:D53)</f>
        <v>565399</v>
      </c>
      <c r="E52" s="32">
        <f t="shared" si="14"/>
        <v>14500</v>
      </c>
      <c r="F52" s="32">
        <f t="shared" si="14"/>
        <v>1452625</v>
      </c>
      <c r="G52" s="32">
        <f t="shared" si="14"/>
        <v>1566425</v>
      </c>
      <c r="H52" s="32">
        <f t="shared" si="14"/>
        <v>0</v>
      </c>
      <c r="I52" s="32">
        <f t="shared" si="14"/>
        <v>37734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3636683</v>
      </c>
      <c r="O52" s="45">
        <f t="shared" si="9"/>
        <v>163.10921241478292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565399</v>
      </c>
      <c r="E53" s="46">
        <v>14500</v>
      </c>
      <c r="F53" s="46">
        <v>1452625</v>
      </c>
      <c r="G53" s="46">
        <v>1566425</v>
      </c>
      <c r="H53" s="46">
        <v>0</v>
      </c>
      <c r="I53" s="46">
        <v>37734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3636683</v>
      </c>
      <c r="O53" s="47">
        <f t="shared" si="9"/>
        <v>163.10921241478292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SUM(D5,D15,D21,D31,D39,D43,D52)</f>
        <v>10072277</v>
      </c>
      <c r="E54" s="15">
        <f t="shared" si="15"/>
        <v>4654669</v>
      </c>
      <c r="F54" s="15">
        <f t="shared" si="15"/>
        <v>1458060</v>
      </c>
      <c r="G54" s="15">
        <f t="shared" si="15"/>
        <v>1754726</v>
      </c>
      <c r="H54" s="15">
        <f t="shared" si="15"/>
        <v>91742</v>
      </c>
      <c r="I54" s="15">
        <f t="shared" si="15"/>
        <v>2764431</v>
      </c>
      <c r="J54" s="15">
        <f t="shared" si="15"/>
        <v>0</v>
      </c>
      <c r="K54" s="15">
        <f t="shared" si="15"/>
        <v>1788071</v>
      </c>
      <c r="L54" s="15">
        <f t="shared" si="15"/>
        <v>0</v>
      </c>
      <c r="M54" s="15">
        <f t="shared" si="15"/>
        <v>0</v>
      </c>
      <c r="N54" s="15">
        <f>SUM(D54:M54)</f>
        <v>22583976</v>
      </c>
      <c r="O54" s="38">
        <f t="shared" si="9"/>
        <v>1012.9160387513456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99</v>
      </c>
      <c r="M56" s="118"/>
      <c r="N56" s="118"/>
      <c r="O56" s="43">
        <v>22296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5195979</v>
      </c>
      <c r="E5" s="27">
        <f t="shared" si="0"/>
        <v>3270011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109375</v>
      </c>
      <c r="J5" s="27">
        <f t="shared" si="0"/>
        <v>0</v>
      </c>
      <c r="K5" s="27">
        <f t="shared" si="0"/>
        <v>139263</v>
      </c>
      <c r="L5" s="27">
        <f t="shared" si="0"/>
        <v>0</v>
      </c>
      <c r="M5" s="27">
        <f t="shared" si="0"/>
        <v>0</v>
      </c>
      <c r="N5" s="28">
        <f>SUM(D5:M5)</f>
        <v>8714628</v>
      </c>
      <c r="O5" s="33">
        <f t="shared" ref="O5:O52" si="1">(N5/O$54)</f>
        <v>392.76311519740398</v>
      </c>
      <c r="P5" s="6"/>
    </row>
    <row r="6" spans="1:133">
      <c r="A6" s="12"/>
      <c r="B6" s="25">
        <v>311</v>
      </c>
      <c r="C6" s="20" t="s">
        <v>3</v>
      </c>
      <c r="D6" s="46">
        <v>2808426</v>
      </c>
      <c r="E6" s="46">
        <v>255069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3063495</v>
      </c>
      <c r="O6" s="47">
        <f t="shared" si="1"/>
        <v>138.06990265008113</v>
      </c>
      <c r="P6" s="9"/>
    </row>
    <row r="7" spans="1:133">
      <c r="A7" s="12"/>
      <c r="B7" s="25">
        <v>312.41000000000003</v>
      </c>
      <c r="C7" s="20" t="s">
        <v>76</v>
      </c>
      <c r="D7" s="46">
        <v>0</v>
      </c>
      <c r="E7" s="46">
        <v>550702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550702</v>
      </c>
      <c r="O7" s="47">
        <f t="shared" si="1"/>
        <v>24.819812511267351</v>
      </c>
      <c r="P7" s="9"/>
    </row>
    <row r="8" spans="1:133">
      <c r="A8" s="12"/>
      <c r="B8" s="25">
        <v>312.52</v>
      </c>
      <c r="C8" s="20" t="s">
        <v>69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139263</v>
      </c>
      <c r="L8" s="46">
        <v>0</v>
      </c>
      <c r="M8" s="46">
        <v>0</v>
      </c>
      <c r="N8" s="46">
        <f>SUM(D8:M8)</f>
        <v>139263</v>
      </c>
      <c r="O8" s="47">
        <f t="shared" si="1"/>
        <v>6.2765008112493241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2464240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2464240</v>
      </c>
      <c r="O9" s="47">
        <f t="shared" si="1"/>
        <v>111.06183522624842</v>
      </c>
      <c r="P9" s="9"/>
    </row>
    <row r="10" spans="1:133">
      <c r="A10" s="12"/>
      <c r="B10" s="25">
        <v>314.10000000000002</v>
      </c>
      <c r="C10" s="20" t="s">
        <v>13</v>
      </c>
      <c r="D10" s="46">
        <v>1263888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1263888</v>
      </c>
      <c r="O10" s="47">
        <f t="shared" si="1"/>
        <v>56.96268253109789</v>
      </c>
      <c r="P10" s="9"/>
    </row>
    <row r="11" spans="1:133">
      <c r="A11" s="12"/>
      <c r="B11" s="25">
        <v>314.3</v>
      </c>
      <c r="C11" s="20" t="s">
        <v>14</v>
      </c>
      <c r="D11" s="46">
        <v>233749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233749</v>
      </c>
      <c r="O11" s="47">
        <f t="shared" si="1"/>
        <v>10.534928790337119</v>
      </c>
      <c r="P11" s="9"/>
    </row>
    <row r="12" spans="1:133">
      <c r="A12" s="12"/>
      <c r="B12" s="25">
        <v>314.8</v>
      </c>
      <c r="C12" s="20" t="s">
        <v>15</v>
      </c>
      <c r="D12" s="46">
        <v>23155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23155</v>
      </c>
      <c r="O12" s="47">
        <f t="shared" si="1"/>
        <v>1.0435821164593473</v>
      </c>
      <c r="P12" s="9"/>
    </row>
    <row r="13" spans="1:133">
      <c r="A13" s="12"/>
      <c r="B13" s="25">
        <v>315</v>
      </c>
      <c r="C13" s="20" t="s">
        <v>79</v>
      </c>
      <c r="D13" s="46">
        <v>866761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866761</v>
      </c>
      <c r="O13" s="47">
        <f t="shared" si="1"/>
        <v>39.06440418244096</v>
      </c>
      <c r="P13" s="9"/>
    </row>
    <row r="14" spans="1:133">
      <c r="A14" s="12"/>
      <c r="B14" s="25">
        <v>316</v>
      </c>
      <c r="C14" s="20" t="s">
        <v>17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109375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109375</v>
      </c>
      <c r="O14" s="47">
        <f t="shared" si="1"/>
        <v>4.9294663782224628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SUM(D16:D19)</f>
        <v>1146999</v>
      </c>
      <c r="E15" s="32">
        <f t="shared" si="3"/>
        <v>58500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310330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1515829</v>
      </c>
      <c r="O15" s="45">
        <f t="shared" si="1"/>
        <v>68.317513971516135</v>
      </c>
      <c r="P15" s="10"/>
    </row>
    <row r="16" spans="1:133">
      <c r="A16" s="12"/>
      <c r="B16" s="25">
        <v>322</v>
      </c>
      <c r="C16" s="20" t="s">
        <v>0</v>
      </c>
      <c r="D16" s="46">
        <v>22431</v>
      </c>
      <c r="E16" s="46">
        <v>0</v>
      </c>
      <c r="F16" s="46">
        <v>0</v>
      </c>
      <c r="G16" s="46">
        <v>0</v>
      </c>
      <c r="H16" s="46">
        <v>0</v>
      </c>
      <c r="I16" s="46">
        <v>310330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332761</v>
      </c>
      <c r="O16" s="47">
        <f t="shared" si="1"/>
        <v>14.99734090499369</v>
      </c>
      <c r="P16" s="9"/>
    </row>
    <row r="17" spans="1:16">
      <c r="A17" s="12"/>
      <c r="B17" s="25">
        <v>323.10000000000002</v>
      </c>
      <c r="C17" s="20" t="s">
        <v>19</v>
      </c>
      <c r="D17" s="46">
        <v>1052299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1052299</v>
      </c>
      <c r="O17" s="47">
        <f t="shared" si="1"/>
        <v>47.426491797367945</v>
      </c>
      <c r="P17" s="9"/>
    </row>
    <row r="18" spans="1:16">
      <c r="A18" s="12"/>
      <c r="B18" s="25">
        <v>323.7</v>
      </c>
      <c r="C18" s="20" t="s">
        <v>20</v>
      </c>
      <c r="D18" s="46">
        <v>72269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72269</v>
      </c>
      <c r="O18" s="47">
        <f t="shared" si="1"/>
        <v>3.2571209662880838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58500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58500</v>
      </c>
      <c r="O19" s="47">
        <f t="shared" si="1"/>
        <v>2.6365603028664144</v>
      </c>
      <c r="P19" s="9"/>
    </row>
    <row r="20" spans="1:16" ht="15.75">
      <c r="A20" s="29" t="s">
        <v>25</v>
      </c>
      <c r="B20" s="30"/>
      <c r="C20" s="31"/>
      <c r="D20" s="32">
        <f t="shared" ref="D20:M20" si="5">SUM(D21:D27)</f>
        <v>1939422</v>
      </c>
      <c r="E20" s="32">
        <f t="shared" si="5"/>
        <v>9353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150083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2098858</v>
      </c>
      <c r="O20" s="45">
        <f t="shared" si="1"/>
        <v>94.59428519920678</v>
      </c>
      <c r="P20" s="10"/>
    </row>
    <row r="21" spans="1:16">
      <c r="A21" s="12"/>
      <c r="B21" s="25">
        <v>334.2</v>
      </c>
      <c r="C21" s="20" t="s">
        <v>80</v>
      </c>
      <c r="D21" s="46">
        <v>4689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4689</v>
      </c>
      <c r="O21" s="47">
        <f t="shared" si="1"/>
        <v>0.2113304488912926</v>
      </c>
      <c r="P21" s="9"/>
    </row>
    <row r="22" spans="1:16">
      <c r="A22" s="12"/>
      <c r="B22" s="25">
        <v>334.41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150083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150083</v>
      </c>
      <c r="O22" s="47">
        <f t="shared" si="1"/>
        <v>6.7641517937623945</v>
      </c>
      <c r="P22" s="9"/>
    </row>
    <row r="23" spans="1:16">
      <c r="A23" s="12"/>
      <c r="B23" s="25">
        <v>334.49</v>
      </c>
      <c r="C23" s="20" t="s">
        <v>29</v>
      </c>
      <c r="D23" s="46">
        <v>0</v>
      </c>
      <c r="E23" s="46">
        <v>9353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9353</v>
      </c>
      <c r="O23" s="47">
        <f t="shared" si="1"/>
        <v>0.42153416261042004</v>
      </c>
      <c r="P23" s="9"/>
    </row>
    <row r="24" spans="1:16">
      <c r="A24" s="12"/>
      <c r="B24" s="25">
        <v>335.12</v>
      </c>
      <c r="C24" s="20" t="s">
        <v>31</v>
      </c>
      <c r="D24" s="46">
        <v>582231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582231</v>
      </c>
      <c r="O24" s="47">
        <f t="shared" si="1"/>
        <v>26.240805840995133</v>
      </c>
      <c r="P24" s="9"/>
    </row>
    <row r="25" spans="1:16">
      <c r="A25" s="12"/>
      <c r="B25" s="25">
        <v>335.14</v>
      </c>
      <c r="C25" s="20" t="s">
        <v>32</v>
      </c>
      <c r="D25" s="46">
        <v>9325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9325</v>
      </c>
      <c r="O25" s="47">
        <f t="shared" si="1"/>
        <v>0.42027221921759511</v>
      </c>
      <c r="P25" s="9"/>
    </row>
    <row r="26" spans="1:16">
      <c r="A26" s="12"/>
      <c r="B26" s="25">
        <v>335.15</v>
      </c>
      <c r="C26" s="20" t="s">
        <v>33</v>
      </c>
      <c r="D26" s="46">
        <v>10632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10632</v>
      </c>
      <c r="O26" s="47">
        <f t="shared" si="1"/>
        <v>0.47917793401838832</v>
      </c>
      <c r="P26" s="9"/>
    </row>
    <row r="27" spans="1:16">
      <c r="A27" s="12"/>
      <c r="B27" s="25">
        <v>335.18</v>
      </c>
      <c r="C27" s="20" t="s">
        <v>34</v>
      </c>
      <c r="D27" s="46">
        <v>1332545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1332545</v>
      </c>
      <c r="O27" s="47">
        <f t="shared" si="1"/>
        <v>60.057012799711558</v>
      </c>
      <c r="P27" s="9"/>
    </row>
    <row r="28" spans="1:16" ht="15.75">
      <c r="A28" s="29" t="s">
        <v>39</v>
      </c>
      <c r="B28" s="30"/>
      <c r="C28" s="31"/>
      <c r="D28" s="32">
        <f t="shared" ref="D28:M28" si="7">SUM(D29:D35)</f>
        <v>290950</v>
      </c>
      <c r="E28" s="32">
        <f t="shared" si="7"/>
        <v>817758</v>
      </c>
      <c r="F28" s="32">
        <f t="shared" si="7"/>
        <v>0</v>
      </c>
      <c r="G28" s="32">
        <f t="shared" si="7"/>
        <v>0</v>
      </c>
      <c r="H28" s="32">
        <f t="shared" si="7"/>
        <v>63143</v>
      </c>
      <c r="I28" s="32">
        <f t="shared" si="7"/>
        <v>1356243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2528094</v>
      </c>
      <c r="O28" s="45">
        <f t="shared" si="1"/>
        <v>113.93969713358572</v>
      </c>
      <c r="P28" s="10"/>
    </row>
    <row r="29" spans="1:16">
      <c r="A29" s="12"/>
      <c r="B29" s="25">
        <v>341.9</v>
      </c>
      <c r="C29" s="20" t="s">
        <v>42</v>
      </c>
      <c r="D29" s="46">
        <v>1593</v>
      </c>
      <c r="E29" s="46">
        <v>0</v>
      </c>
      <c r="F29" s="46">
        <v>0</v>
      </c>
      <c r="G29" s="46">
        <v>0</v>
      </c>
      <c r="H29" s="46">
        <v>0</v>
      </c>
      <c r="I29" s="46">
        <v>4476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8">SUM(D29:M29)</f>
        <v>6069</v>
      </c>
      <c r="O29" s="47">
        <f t="shared" si="1"/>
        <v>0.273526230394808</v>
      </c>
      <c r="P29" s="9"/>
    </row>
    <row r="30" spans="1:16">
      <c r="A30" s="12"/>
      <c r="B30" s="25">
        <v>342.1</v>
      </c>
      <c r="C30" s="20" t="s">
        <v>43</v>
      </c>
      <c r="D30" s="46">
        <v>8899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8899</v>
      </c>
      <c r="O30" s="47">
        <f t="shared" si="1"/>
        <v>0.40107265188390123</v>
      </c>
      <c r="P30" s="9"/>
    </row>
    <row r="31" spans="1:16">
      <c r="A31" s="12"/>
      <c r="B31" s="25">
        <v>343.8</v>
      </c>
      <c r="C31" s="20" t="s">
        <v>81</v>
      </c>
      <c r="D31" s="46">
        <v>9838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9838</v>
      </c>
      <c r="O31" s="47">
        <f t="shared" si="1"/>
        <v>0.44339282495042365</v>
      </c>
      <c r="P31" s="9"/>
    </row>
    <row r="32" spans="1:16">
      <c r="A32" s="12"/>
      <c r="B32" s="25">
        <v>343.9</v>
      </c>
      <c r="C32" s="20" t="s">
        <v>44</v>
      </c>
      <c r="D32" s="46">
        <v>0</v>
      </c>
      <c r="E32" s="46">
        <v>803982</v>
      </c>
      <c r="F32" s="46">
        <v>0</v>
      </c>
      <c r="G32" s="46">
        <v>0</v>
      </c>
      <c r="H32" s="46">
        <v>63143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867125</v>
      </c>
      <c r="O32" s="47">
        <f t="shared" si="1"/>
        <v>39.080809446547683</v>
      </c>
      <c r="P32" s="9"/>
    </row>
    <row r="33" spans="1:16">
      <c r="A33" s="12"/>
      <c r="B33" s="25">
        <v>344.5</v>
      </c>
      <c r="C33" s="20" t="s">
        <v>82</v>
      </c>
      <c r="D33" s="46">
        <v>0</v>
      </c>
      <c r="E33" s="46">
        <v>13776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13776</v>
      </c>
      <c r="O33" s="47">
        <f t="shared" si="1"/>
        <v>0.62087614926987555</v>
      </c>
      <c r="P33" s="9"/>
    </row>
    <row r="34" spans="1:16">
      <c r="A34" s="12"/>
      <c r="B34" s="25">
        <v>347.2</v>
      </c>
      <c r="C34" s="20" t="s">
        <v>45</v>
      </c>
      <c r="D34" s="46">
        <v>66954</v>
      </c>
      <c r="E34" s="46">
        <v>0</v>
      </c>
      <c r="F34" s="46">
        <v>0</v>
      </c>
      <c r="G34" s="46">
        <v>0</v>
      </c>
      <c r="H34" s="46">
        <v>0</v>
      </c>
      <c r="I34" s="46">
        <v>1351767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1418721</v>
      </c>
      <c r="O34" s="47">
        <f t="shared" si="1"/>
        <v>63.940914007571664</v>
      </c>
      <c r="P34" s="9"/>
    </row>
    <row r="35" spans="1:16">
      <c r="A35" s="12"/>
      <c r="B35" s="25">
        <v>349</v>
      </c>
      <c r="C35" s="20" t="s">
        <v>1</v>
      </c>
      <c r="D35" s="46">
        <v>203666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203666</v>
      </c>
      <c r="O35" s="47">
        <f t="shared" si="1"/>
        <v>9.1791058229673705</v>
      </c>
      <c r="P35" s="9"/>
    </row>
    <row r="36" spans="1:16" ht="15.75">
      <c r="A36" s="29" t="s">
        <v>40</v>
      </c>
      <c r="B36" s="30"/>
      <c r="C36" s="31"/>
      <c r="D36" s="32">
        <f t="shared" ref="D36:M36" si="9">SUM(D37:D39)</f>
        <v>52307</v>
      </c>
      <c r="E36" s="32">
        <f t="shared" si="9"/>
        <v>5268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ref="N36:N41" si="10">SUM(D36:M36)</f>
        <v>57575</v>
      </c>
      <c r="O36" s="45">
        <f t="shared" si="1"/>
        <v>2.5948711014963042</v>
      </c>
      <c r="P36" s="10"/>
    </row>
    <row r="37" spans="1:16">
      <c r="A37" s="13"/>
      <c r="B37" s="39">
        <v>351.1</v>
      </c>
      <c r="C37" s="21" t="s">
        <v>48</v>
      </c>
      <c r="D37" s="46">
        <v>13565</v>
      </c>
      <c r="E37" s="46">
        <v>5268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18833</v>
      </c>
      <c r="O37" s="47">
        <f t="shared" si="1"/>
        <v>0.848792139895439</v>
      </c>
      <c r="P37" s="9"/>
    </row>
    <row r="38" spans="1:16">
      <c r="A38" s="13"/>
      <c r="B38" s="39">
        <v>354</v>
      </c>
      <c r="C38" s="21" t="s">
        <v>49</v>
      </c>
      <c r="D38" s="46">
        <v>38393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38393</v>
      </c>
      <c r="O38" s="47">
        <f t="shared" si="1"/>
        <v>1.73034973859744</v>
      </c>
      <c r="P38" s="9"/>
    </row>
    <row r="39" spans="1:16">
      <c r="A39" s="13"/>
      <c r="B39" s="39">
        <v>359</v>
      </c>
      <c r="C39" s="21" t="s">
        <v>50</v>
      </c>
      <c r="D39" s="46">
        <v>349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349</v>
      </c>
      <c r="O39" s="47">
        <f t="shared" si="1"/>
        <v>1.5729223003425274E-2</v>
      </c>
      <c r="P39" s="9"/>
    </row>
    <row r="40" spans="1:16" ht="15.75">
      <c r="A40" s="29" t="s">
        <v>4</v>
      </c>
      <c r="B40" s="30"/>
      <c r="C40" s="31"/>
      <c r="D40" s="32">
        <f t="shared" ref="D40:M40" si="11">SUM(D41:D48)</f>
        <v>227359</v>
      </c>
      <c r="E40" s="32">
        <f t="shared" si="11"/>
        <v>68430</v>
      </c>
      <c r="F40" s="32">
        <f t="shared" si="11"/>
        <v>5169</v>
      </c>
      <c r="G40" s="32">
        <f t="shared" si="11"/>
        <v>182061</v>
      </c>
      <c r="H40" s="32">
        <f t="shared" si="11"/>
        <v>7700</v>
      </c>
      <c r="I40" s="32">
        <f t="shared" si="11"/>
        <v>540656</v>
      </c>
      <c r="J40" s="32">
        <f t="shared" si="11"/>
        <v>0</v>
      </c>
      <c r="K40" s="32">
        <f t="shared" si="11"/>
        <v>1655953</v>
      </c>
      <c r="L40" s="32">
        <f t="shared" si="11"/>
        <v>0</v>
      </c>
      <c r="M40" s="32">
        <f t="shared" si="11"/>
        <v>0</v>
      </c>
      <c r="N40" s="32">
        <f t="shared" si="10"/>
        <v>2687328</v>
      </c>
      <c r="O40" s="45">
        <f t="shared" si="1"/>
        <v>121.11627906976744</v>
      </c>
      <c r="P40" s="10"/>
    </row>
    <row r="41" spans="1:16">
      <c r="A41" s="12"/>
      <c r="B41" s="25">
        <v>361.1</v>
      </c>
      <c r="C41" s="20" t="s">
        <v>51</v>
      </c>
      <c r="D41" s="46">
        <v>22728</v>
      </c>
      <c r="E41" s="46">
        <v>29640</v>
      </c>
      <c r="F41" s="46">
        <v>12127</v>
      </c>
      <c r="G41" s="46">
        <v>0</v>
      </c>
      <c r="H41" s="46">
        <v>3068</v>
      </c>
      <c r="I41" s="46">
        <v>3007</v>
      </c>
      <c r="J41" s="46">
        <v>0</v>
      </c>
      <c r="K41" s="46">
        <v>217994</v>
      </c>
      <c r="L41" s="46">
        <v>0</v>
      </c>
      <c r="M41" s="46">
        <v>0</v>
      </c>
      <c r="N41" s="46">
        <f t="shared" si="10"/>
        <v>288564</v>
      </c>
      <c r="O41" s="47">
        <f t="shared" si="1"/>
        <v>13.005408328826393</v>
      </c>
      <c r="P41" s="9"/>
    </row>
    <row r="42" spans="1:16">
      <c r="A42" s="12"/>
      <c r="B42" s="25">
        <v>361.3</v>
      </c>
      <c r="C42" s="20" t="s">
        <v>52</v>
      </c>
      <c r="D42" s="46">
        <v>5318</v>
      </c>
      <c r="E42" s="46">
        <v>16311</v>
      </c>
      <c r="F42" s="46">
        <v>-6958</v>
      </c>
      <c r="G42" s="46">
        <v>0</v>
      </c>
      <c r="H42" s="46">
        <v>4282</v>
      </c>
      <c r="I42" s="46">
        <v>3556</v>
      </c>
      <c r="J42" s="46">
        <v>0</v>
      </c>
      <c r="K42" s="46">
        <v>887672</v>
      </c>
      <c r="L42" s="46">
        <v>0</v>
      </c>
      <c r="M42" s="46">
        <v>0</v>
      </c>
      <c r="N42" s="46">
        <f t="shared" ref="N42:N48" si="12">SUM(D42:M42)</f>
        <v>910181</v>
      </c>
      <c r="O42" s="47">
        <f t="shared" si="1"/>
        <v>41.021317829457367</v>
      </c>
      <c r="P42" s="9"/>
    </row>
    <row r="43" spans="1:16">
      <c r="A43" s="12"/>
      <c r="B43" s="25">
        <v>362</v>
      </c>
      <c r="C43" s="20" t="s">
        <v>54</v>
      </c>
      <c r="D43" s="46">
        <v>94662</v>
      </c>
      <c r="E43" s="46">
        <v>12000</v>
      </c>
      <c r="F43" s="46">
        <v>0</v>
      </c>
      <c r="G43" s="46">
        <v>0</v>
      </c>
      <c r="H43" s="46">
        <v>0</v>
      </c>
      <c r="I43" s="46">
        <v>373087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479749</v>
      </c>
      <c r="O43" s="47">
        <f t="shared" si="1"/>
        <v>21.62200288444204</v>
      </c>
      <c r="P43" s="9"/>
    </row>
    <row r="44" spans="1:16">
      <c r="A44" s="12"/>
      <c r="B44" s="25">
        <v>364</v>
      </c>
      <c r="C44" s="20" t="s">
        <v>55</v>
      </c>
      <c r="D44" s="46">
        <v>25203</v>
      </c>
      <c r="E44" s="46">
        <v>0</v>
      </c>
      <c r="F44" s="46">
        <v>0</v>
      </c>
      <c r="G44" s="46">
        <v>0</v>
      </c>
      <c r="H44" s="46">
        <v>350</v>
      </c>
      <c r="I44" s="46">
        <v>4125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29678</v>
      </c>
      <c r="O44" s="47">
        <f t="shared" si="1"/>
        <v>1.3375698575806743</v>
      </c>
      <c r="P44" s="9"/>
    </row>
    <row r="45" spans="1:16">
      <c r="A45" s="12"/>
      <c r="B45" s="25">
        <v>365</v>
      </c>
      <c r="C45" s="20" t="s">
        <v>56</v>
      </c>
      <c r="D45" s="46">
        <v>6881</v>
      </c>
      <c r="E45" s="46">
        <v>8476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15357</v>
      </c>
      <c r="O45" s="47">
        <f t="shared" si="1"/>
        <v>0.69213088155759872</v>
      </c>
      <c r="P45" s="9"/>
    </row>
    <row r="46" spans="1:16">
      <c r="A46" s="12"/>
      <c r="B46" s="25">
        <v>366</v>
      </c>
      <c r="C46" s="20" t="s">
        <v>57</v>
      </c>
      <c r="D46" s="46">
        <v>34030</v>
      </c>
      <c r="E46" s="46">
        <v>0</v>
      </c>
      <c r="F46" s="46">
        <v>0</v>
      </c>
      <c r="G46" s="46">
        <v>182061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216091</v>
      </c>
      <c r="O46" s="47">
        <f t="shared" si="1"/>
        <v>9.7390932035334412</v>
      </c>
      <c r="P46" s="9"/>
    </row>
    <row r="47" spans="1:16">
      <c r="A47" s="12"/>
      <c r="B47" s="25">
        <v>368</v>
      </c>
      <c r="C47" s="20" t="s">
        <v>58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550287</v>
      </c>
      <c r="L47" s="46">
        <v>0</v>
      </c>
      <c r="M47" s="46">
        <v>0</v>
      </c>
      <c r="N47" s="46">
        <f t="shared" si="12"/>
        <v>550287</v>
      </c>
      <c r="O47" s="47">
        <f t="shared" si="1"/>
        <v>24.801108707409412</v>
      </c>
      <c r="P47" s="9"/>
    </row>
    <row r="48" spans="1:16">
      <c r="A48" s="12"/>
      <c r="B48" s="25">
        <v>369.9</v>
      </c>
      <c r="C48" s="20" t="s">
        <v>59</v>
      </c>
      <c r="D48" s="46">
        <v>38537</v>
      </c>
      <c r="E48" s="46">
        <v>2003</v>
      </c>
      <c r="F48" s="46">
        <v>0</v>
      </c>
      <c r="G48" s="46">
        <v>0</v>
      </c>
      <c r="H48" s="46">
        <v>0</v>
      </c>
      <c r="I48" s="46">
        <v>156881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197421</v>
      </c>
      <c r="O48" s="47">
        <f t="shared" si="1"/>
        <v>8.8976473769605189</v>
      </c>
      <c r="P48" s="9"/>
    </row>
    <row r="49" spans="1:119" ht="15.75">
      <c r="A49" s="29" t="s">
        <v>41</v>
      </c>
      <c r="B49" s="30"/>
      <c r="C49" s="31"/>
      <c r="D49" s="32">
        <f t="shared" ref="D49:M49" si="13">SUM(D50:D51)</f>
        <v>692716</v>
      </c>
      <c r="E49" s="32">
        <f t="shared" si="13"/>
        <v>2325292</v>
      </c>
      <c r="F49" s="32">
        <f t="shared" si="13"/>
        <v>1455880</v>
      </c>
      <c r="G49" s="32">
        <f t="shared" si="13"/>
        <v>1516877</v>
      </c>
      <c r="H49" s="32">
        <f t="shared" si="13"/>
        <v>0</v>
      </c>
      <c r="I49" s="32">
        <f t="shared" si="13"/>
        <v>0</v>
      </c>
      <c r="J49" s="32">
        <f t="shared" si="13"/>
        <v>0</v>
      </c>
      <c r="K49" s="32">
        <f t="shared" si="13"/>
        <v>0</v>
      </c>
      <c r="L49" s="32">
        <f t="shared" si="13"/>
        <v>0</v>
      </c>
      <c r="M49" s="32">
        <f t="shared" si="13"/>
        <v>0</v>
      </c>
      <c r="N49" s="32">
        <f>SUM(D49:M49)</f>
        <v>5990765</v>
      </c>
      <c r="O49" s="45">
        <f t="shared" si="1"/>
        <v>270.00022534703442</v>
      </c>
      <c r="P49" s="9"/>
    </row>
    <row r="50" spans="1:119">
      <c r="A50" s="12"/>
      <c r="B50" s="25">
        <v>381</v>
      </c>
      <c r="C50" s="20" t="s">
        <v>60</v>
      </c>
      <c r="D50" s="46">
        <v>692716</v>
      </c>
      <c r="E50" s="46">
        <v>29292</v>
      </c>
      <c r="F50" s="46">
        <v>1455880</v>
      </c>
      <c r="G50" s="46">
        <v>1516877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3694765</v>
      </c>
      <c r="O50" s="47">
        <f t="shared" si="1"/>
        <v>166.5208671353885</v>
      </c>
      <c r="P50" s="9"/>
    </row>
    <row r="51" spans="1:119" ht="15.75" thickBot="1">
      <c r="A51" s="12"/>
      <c r="B51" s="25">
        <v>385</v>
      </c>
      <c r="C51" s="20" t="s">
        <v>83</v>
      </c>
      <c r="D51" s="46">
        <v>0</v>
      </c>
      <c r="E51" s="46">
        <v>2296000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2296000</v>
      </c>
      <c r="O51" s="47">
        <f t="shared" si="1"/>
        <v>103.47935821164593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4">SUM(D5,D15,D20,D28,D36,D40,D49)</f>
        <v>9545732</v>
      </c>
      <c r="E52" s="15">
        <f t="shared" si="14"/>
        <v>6554612</v>
      </c>
      <c r="F52" s="15">
        <f t="shared" si="14"/>
        <v>1461049</v>
      </c>
      <c r="G52" s="15">
        <f t="shared" si="14"/>
        <v>1698938</v>
      </c>
      <c r="H52" s="15">
        <f t="shared" si="14"/>
        <v>70843</v>
      </c>
      <c r="I52" s="15">
        <f t="shared" si="14"/>
        <v>2466687</v>
      </c>
      <c r="J52" s="15">
        <f t="shared" si="14"/>
        <v>0</v>
      </c>
      <c r="K52" s="15">
        <f t="shared" si="14"/>
        <v>1795216</v>
      </c>
      <c r="L52" s="15">
        <f t="shared" si="14"/>
        <v>0</v>
      </c>
      <c r="M52" s="15">
        <f t="shared" si="14"/>
        <v>0</v>
      </c>
      <c r="N52" s="15">
        <f>SUM(D52:M52)</f>
        <v>23593077</v>
      </c>
      <c r="O52" s="38">
        <f t="shared" si="1"/>
        <v>1063.3259870200109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84</v>
      </c>
      <c r="M54" s="118"/>
      <c r="N54" s="118"/>
      <c r="O54" s="43">
        <v>22188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5681980</v>
      </c>
      <c r="E5" s="27">
        <f t="shared" si="0"/>
        <v>3214226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119123</v>
      </c>
      <c r="J5" s="27">
        <f t="shared" si="0"/>
        <v>0</v>
      </c>
      <c r="K5" s="27">
        <f t="shared" si="0"/>
        <v>133477</v>
      </c>
      <c r="L5" s="27">
        <f t="shared" si="0"/>
        <v>0</v>
      </c>
      <c r="M5" s="27">
        <f t="shared" si="0"/>
        <v>0</v>
      </c>
      <c r="N5" s="28">
        <f>SUM(D5:M5)</f>
        <v>9148806</v>
      </c>
      <c r="O5" s="33">
        <f t="shared" ref="O5:O51" si="1">(N5/O$53)</f>
        <v>415.94935212548307</v>
      </c>
      <c r="P5" s="6"/>
    </row>
    <row r="6" spans="1:133">
      <c r="A6" s="12"/>
      <c r="B6" s="25">
        <v>311</v>
      </c>
      <c r="C6" s="20" t="s">
        <v>3</v>
      </c>
      <c r="D6" s="46">
        <v>3156158</v>
      </c>
      <c r="E6" s="46">
        <v>297620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3453778</v>
      </c>
      <c r="O6" s="47">
        <f t="shared" si="1"/>
        <v>157.02559672652876</v>
      </c>
      <c r="P6" s="9"/>
    </row>
    <row r="7" spans="1:133">
      <c r="A7" s="12"/>
      <c r="B7" s="25">
        <v>312.41000000000003</v>
      </c>
      <c r="C7" s="20" t="s">
        <v>76</v>
      </c>
      <c r="D7" s="46">
        <v>0</v>
      </c>
      <c r="E7" s="46">
        <v>557930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557930</v>
      </c>
      <c r="O7" s="47">
        <f t="shared" si="1"/>
        <v>25.366219595362583</v>
      </c>
      <c r="P7" s="9"/>
    </row>
    <row r="8" spans="1:133">
      <c r="A8" s="12"/>
      <c r="B8" s="25">
        <v>312.52</v>
      </c>
      <c r="C8" s="20" t="s">
        <v>69</v>
      </c>
      <c r="D8" s="46">
        <v>133477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133477</v>
      </c>
      <c r="L8" s="46">
        <v>0</v>
      </c>
      <c r="M8" s="46">
        <v>0</v>
      </c>
      <c r="N8" s="46">
        <f>SUM(D8:M8)</f>
        <v>266954</v>
      </c>
      <c r="O8" s="47">
        <f t="shared" si="1"/>
        <v>12.137031143441691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2358676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2358676</v>
      </c>
      <c r="O9" s="47">
        <f t="shared" si="1"/>
        <v>107.23691748124574</v>
      </c>
      <c r="P9" s="9"/>
    </row>
    <row r="10" spans="1:133">
      <c r="A10" s="12"/>
      <c r="B10" s="25">
        <v>314.10000000000002</v>
      </c>
      <c r="C10" s="20" t="s">
        <v>13</v>
      </c>
      <c r="D10" s="46">
        <v>1276549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1276549</v>
      </c>
      <c r="O10" s="47">
        <f t="shared" si="1"/>
        <v>58.038145032962035</v>
      </c>
      <c r="P10" s="9"/>
    </row>
    <row r="11" spans="1:133">
      <c r="A11" s="12"/>
      <c r="B11" s="25">
        <v>314.3</v>
      </c>
      <c r="C11" s="20" t="s">
        <v>14</v>
      </c>
      <c r="D11" s="46">
        <v>232007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232007</v>
      </c>
      <c r="O11" s="47">
        <f t="shared" si="1"/>
        <v>10.548170038645146</v>
      </c>
      <c r="P11" s="9"/>
    </row>
    <row r="12" spans="1:133">
      <c r="A12" s="12"/>
      <c r="B12" s="25">
        <v>314.8</v>
      </c>
      <c r="C12" s="20" t="s">
        <v>15</v>
      </c>
      <c r="D12" s="46">
        <v>19884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19884</v>
      </c>
      <c r="O12" s="47">
        <f t="shared" si="1"/>
        <v>0.90402364173675831</v>
      </c>
      <c r="P12" s="9"/>
    </row>
    <row r="13" spans="1:133">
      <c r="A13" s="12"/>
      <c r="B13" s="25">
        <v>314.89999999999998</v>
      </c>
      <c r="C13" s="20" t="s">
        <v>16</v>
      </c>
      <c r="D13" s="46">
        <v>863905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863905</v>
      </c>
      <c r="O13" s="47">
        <f t="shared" si="1"/>
        <v>39.277335758126846</v>
      </c>
      <c r="P13" s="9"/>
    </row>
    <row r="14" spans="1:133">
      <c r="A14" s="12"/>
      <c r="B14" s="25">
        <v>316</v>
      </c>
      <c r="C14" s="20" t="s">
        <v>17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119123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119123</v>
      </c>
      <c r="O14" s="47">
        <f t="shared" si="1"/>
        <v>5.4159127074335078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1208332</v>
      </c>
      <c r="E15" s="32">
        <f t="shared" si="3"/>
        <v>42250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271728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1" si="4">SUM(D15:M15)</f>
        <v>1522310</v>
      </c>
      <c r="O15" s="45">
        <f t="shared" si="1"/>
        <v>69.211639008865646</v>
      </c>
      <c r="P15" s="10"/>
    </row>
    <row r="16" spans="1:133">
      <c r="A16" s="12"/>
      <c r="B16" s="25">
        <v>322</v>
      </c>
      <c r="C16" s="20" t="s">
        <v>0</v>
      </c>
      <c r="D16" s="46">
        <v>13544</v>
      </c>
      <c r="E16" s="46">
        <v>0</v>
      </c>
      <c r="F16" s="46">
        <v>0</v>
      </c>
      <c r="G16" s="46">
        <v>0</v>
      </c>
      <c r="H16" s="46">
        <v>0</v>
      </c>
      <c r="I16" s="46">
        <v>254733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268277</v>
      </c>
      <c r="O16" s="47">
        <f t="shared" si="1"/>
        <v>12.197181177540351</v>
      </c>
      <c r="P16" s="9"/>
    </row>
    <row r="17" spans="1:16">
      <c r="A17" s="12"/>
      <c r="B17" s="25">
        <v>323.10000000000002</v>
      </c>
      <c r="C17" s="20" t="s">
        <v>19</v>
      </c>
      <c r="D17" s="46">
        <v>1117525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1117525</v>
      </c>
      <c r="O17" s="47">
        <f t="shared" si="1"/>
        <v>50.808138213230279</v>
      </c>
      <c r="P17" s="9"/>
    </row>
    <row r="18" spans="1:16">
      <c r="A18" s="12"/>
      <c r="B18" s="25">
        <v>323.7</v>
      </c>
      <c r="C18" s="20" t="s">
        <v>20</v>
      </c>
      <c r="D18" s="46">
        <v>67161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67161</v>
      </c>
      <c r="O18" s="47">
        <f t="shared" si="1"/>
        <v>3.0534666969765856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42250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42250</v>
      </c>
      <c r="O19" s="47">
        <f t="shared" si="1"/>
        <v>1.9208911116162763</v>
      </c>
      <c r="P19" s="9"/>
    </row>
    <row r="20" spans="1:16">
      <c r="A20" s="12"/>
      <c r="B20" s="25">
        <v>329</v>
      </c>
      <c r="C20" s="20" t="s">
        <v>23</v>
      </c>
      <c r="D20" s="46">
        <v>10102</v>
      </c>
      <c r="E20" s="46">
        <v>0</v>
      </c>
      <c r="F20" s="46">
        <v>0</v>
      </c>
      <c r="G20" s="46">
        <v>0</v>
      </c>
      <c r="H20" s="46">
        <v>0</v>
      </c>
      <c r="I20" s="46">
        <v>16995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27097</v>
      </c>
      <c r="O20" s="47">
        <f t="shared" si="1"/>
        <v>1.2319618095021596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SUM(D22:D28)</f>
        <v>1868555</v>
      </c>
      <c r="E21" s="32">
        <f t="shared" si="5"/>
        <v>9353</v>
      </c>
      <c r="F21" s="32">
        <f t="shared" si="5"/>
        <v>0</v>
      </c>
      <c r="G21" s="32">
        <f t="shared" si="5"/>
        <v>238062</v>
      </c>
      <c r="H21" s="32">
        <f t="shared" si="5"/>
        <v>0</v>
      </c>
      <c r="I21" s="32">
        <f t="shared" si="5"/>
        <v>899700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3015670</v>
      </c>
      <c r="O21" s="45">
        <f t="shared" si="1"/>
        <v>137.10706978858832</v>
      </c>
      <c r="P21" s="10"/>
    </row>
    <row r="22" spans="1:16">
      <c r="A22" s="12"/>
      <c r="B22" s="25">
        <v>334.41</v>
      </c>
      <c r="C22" s="20" t="s">
        <v>28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899700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8" si="6">SUM(D22:M22)</f>
        <v>899700</v>
      </c>
      <c r="O22" s="47">
        <f t="shared" si="1"/>
        <v>40.904751079790863</v>
      </c>
      <c r="P22" s="9"/>
    </row>
    <row r="23" spans="1:16">
      <c r="A23" s="12"/>
      <c r="B23" s="25">
        <v>334.49</v>
      </c>
      <c r="C23" s="20" t="s">
        <v>29</v>
      </c>
      <c r="D23" s="46">
        <v>0</v>
      </c>
      <c r="E23" s="46">
        <v>9353</v>
      </c>
      <c r="F23" s="46">
        <v>0</v>
      </c>
      <c r="G23" s="46">
        <v>176100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185453</v>
      </c>
      <c r="O23" s="47">
        <f t="shared" si="1"/>
        <v>8.4315980904751076</v>
      </c>
      <c r="P23" s="9"/>
    </row>
    <row r="24" spans="1:16">
      <c r="A24" s="12"/>
      <c r="B24" s="25">
        <v>334.7</v>
      </c>
      <c r="C24" s="20" t="s">
        <v>30</v>
      </c>
      <c r="D24" s="46">
        <v>0</v>
      </c>
      <c r="E24" s="46">
        <v>0</v>
      </c>
      <c r="F24" s="46">
        <v>0</v>
      </c>
      <c r="G24" s="46">
        <v>61962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61962</v>
      </c>
      <c r="O24" s="47">
        <f t="shared" si="1"/>
        <v>2.8170947942714255</v>
      </c>
      <c r="P24" s="9"/>
    </row>
    <row r="25" spans="1:16">
      <c r="A25" s="12"/>
      <c r="B25" s="25">
        <v>335.12</v>
      </c>
      <c r="C25" s="20" t="s">
        <v>31</v>
      </c>
      <c r="D25" s="46">
        <v>560576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560576</v>
      </c>
      <c r="O25" s="47">
        <f t="shared" si="1"/>
        <v>25.4865196635599</v>
      </c>
      <c r="P25" s="9"/>
    </row>
    <row r="26" spans="1:16">
      <c r="A26" s="12"/>
      <c r="B26" s="25">
        <v>335.14</v>
      </c>
      <c r="C26" s="20" t="s">
        <v>32</v>
      </c>
      <c r="D26" s="46">
        <v>9040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9040</v>
      </c>
      <c r="O26" s="47">
        <f t="shared" si="1"/>
        <v>0.411002500568311</v>
      </c>
      <c r="P26" s="9"/>
    </row>
    <row r="27" spans="1:16">
      <c r="A27" s="12"/>
      <c r="B27" s="25">
        <v>335.15</v>
      </c>
      <c r="C27" s="20" t="s">
        <v>33</v>
      </c>
      <c r="D27" s="46">
        <v>9315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9315</v>
      </c>
      <c r="O27" s="47">
        <f t="shared" si="1"/>
        <v>0.42350534212320984</v>
      </c>
      <c r="P27" s="9"/>
    </row>
    <row r="28" spans="1:16">
      <c r="A28" s="12"/>
      <c r="B28" s="25">
        <v>335.18</v>
      </c>
      <c r="C28" s="20" t="s">
        <v>34</v>
      </c>
      <c r="D28" s="46">
        <v>1289624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1289624</v>
      </c>
      <c r="O28" s="47">
        <f t="shared" si="1"/>
        <v>58.632598317799498</v>
      </c>
      <c r="P28" s="9"/>
    </row>
    <row r="29" spans="1:16" ht="15.75">
      <c r="A29" s="29" t="s">
        <v>39</v>
      </c>
      <c r="B29" s="30"/>
      <c r="C29" s="31"/>
      <c r="D29" s="32">
        <f t="shared" ref="D29:M29" si="7">SUM(D30:D34)</f>
        <v>260838</v>
      </c>
      <c r="E29" s="32">
        <f t="shared" si="7"/>
        <v>805969</v>
      </c>
      <c r="F29" s="32">
        <f t="shared" si="7"/>
        <v>0</v>
      </c>
      <c r="G29" s="32">
        <f t="shared" si="7"/>
        <v>0</v>
      </c>
      <c r="H29" s="32">
        <f t="shared" si="7"/>
        <v>55160</v>
      </c>
      <c r="I29" s="32">
        <f t="shared" si="7"/>
        <v>1353692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ref="N29:N40" si="8">SUM(D29:M29)</f>
        <v>2475659</v>
      </c>
      <c r="O29" s="45">
        <f t="shared" si="1"/>
        <v>112.55553534894294</v>
      </c>
      <c r="P29" s="10"/>
    </row>
    <row r="30" spans="1:16">
      <c r="A30" s="12"/>
      <c r="B30" s="25">
        <v>341.9</v>
      </c>
      <c r="C30" s="20" t="s">
        <v>42</v>
      </c>
      <c r="D30" s="46">
        <v>1531</v>
      </c>
      <c r="E30" s="46">
        <v>0</v>
      </c>
      <c r="F30" s="46">
        <v>0</v>
      </c>
      <c r="G30" s="46">
        <v>0</v>
      </c>
      <c r="H30" s="46">
        <v>0</v>
      </c>
      <c r="I30" s="46">
        <v>4573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6104</v>
      </c>
      <c r="O30" s="47">
        <f t="shared" si="1"/>
        <v>0.2775176176403728</v>
      </c>
      <c r="P30" s="9"/>
    </row>
    <row r="31" spans="1:16">
      <c r="A31" s="12"/>
      <c r="B31" s="25">
        <v>342.1</v>
      </c>
      <c r="C31" s="20" t="s">
        <v>43</v>
      </c>
      <c r="D31" s="46">
        <v>10816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10816</v>
      </c>
      <c r="O31" s="47">
        <f t="shared" si="1"/>
        <v>0.49174812457376676</v>
      </c>
      <c r="P31" s="9"/>
    </row>
    <row r="32" spans="1:16">
      <c r="A32" s="12"/>
      <c r="B32" s="25">
        <v>343.9</v>
      </c>
      <c r="C32" s="20" t="s">
        <v>44</v>
      </c>
      <c r="D32" s="46">
        <v>6930</v>
      </c>
      <c r="E32" s="46">
        <v>805969</v>
      </c>
      <c r="F32" s="46">
        <v>0</v>
      </c>
      <c r="G32" s="46">
        <v>0</v>
      </c>
      <c r="H32" s="46">
        <v>55160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868059</v>
      </c>
      <c r="O32" s="47">
        <f t="shared" si="1"/>
        <v>39.46619686292339</v>
      </c>
      <c r="P32" s="9"/>
    </row>
    <row r="33" spans="1:16">
      <c r="A33" s="12"/>
      <c r="B33" s="25">
        <v>347.2</v>
      </c>
      <c r="C33" s="20" t="s">
        <v>45</v>
      </c>
      <c r="D33" s="46">
        <v>57260</v>
      </c>
      <c r="E33" s="46">
        <v>0</v>
      </c>
      <c r="F33" s="46">
        <v>0</v>
      </c>
      <c r="G33" s="46">
        <v>0</v>
      </c>
      <c r="H33" s="46">
        <v>0</v>
      </c>
      <c r="I33" s="46">
        <v>1349119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1406379</v>
      </c>
      <c r="O33" s="47">
        <f t="shared" si="1"/>
        <v>63.940850193225735</v>
      </c>
      <c r="P33" s="9"/>
    </row>
    <row r="34" spans="1:16">
      <c r="A34" s="12"/>
      <c r="B34" s="25">
        <v>349</v>
      </c>
      <c r="C34" s="20" t="s">
        <v>1</v>
      </c>
      <c r="D34" s="46">
        <v>184301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184301</v>
      </c>
      <c r="O34" s="47">
        <f t="shared" si="1"/>
        <v>8.3792225505796765</v>
      </c>
      <c r="P34" s="9"/>
    </row>
    <row r="35" spans="1:16" ht="15.75">
      <c r="A35" s="29" t="s">
        <v>40</v>
      </c>
      <c r="B35" s="30"/>
      <c r="C35" s="31"/>
      <c r="D35" s="32">
        <f t="shared" ref="D35:M35" si="9">SUM(D36:D38)</f>
        <v>80654</v>
      </c>
      <c r="E35" s="32">
        <f t="shared" si="9"/>
        <v>880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4954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86488</v>
      </c>
      <c r="O35" s="45">
        <f t="shared" si="1"/>
        <v>3.9321664014548761</v>
      </c>
      <c r="P35" s="10"/>
    </row>
    <row r="36" spans="1:16">
      <c r="A36" s="13"/>
      <c r="B36" s="39">
        <v>351.1</v>
      </c>
      <c r="C36" s="21" t="s">
        <v>48</v>
      </c>
      <c r="D36" s="46">
        <v>23210</v>
      </c>
      <c r="E36" s="46">
        <v>880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24090</v>
      </c>
      <c r="O36" s="47">
        <f t="shared" si="1"/>
        <v>1.0952489202091384</v>
      </c>
      <c r="P36" s="9"/>
    </row>
    <row r="37" spans="1:16">
      <c r="A37" s="13"/>
      <c r="B37" s="39">
        <v>354</v>
      </c>
      <c r="C37" s="21" t="s">
        <v>49</v>
      </c>
      <c r="D37" s="46">
        <v>53360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53360</v>
      </c>
      <c r="O37" s="47">
        <f t="shared" si="1"/>
        <v>2.4260059104341898</v>
      </c>
      <c r="P37" s="9"/>
    </row>
    <row r="38" spans="1:16">
      <c r="A38" s="13"/>
      <c r="B38" s="39">
        <v>359</v>
      </c>
      <c r="C38" s="21" t="s">
        <v>50</v>
      </c>
      <c r="D38" s="46">
        <v>4084</v>
      </c>
      <c r="E38" s="46">
        <v>0</v>
      </c>
      <c r="F38" s="46">
        <v>0</v>
      </c>
      <c r="G38" s="46">
        <v>0</v>
      </c>
      <c r="H38" s="46">
        <v>0</v>
      </c>
      <c r="I38" s="46">
        <v>4954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9038</v>
      </c>
      <c r="O38" s="47">
        <f t="shared" si="1"/>
        <v>0.41091157081154805</v>
      </c>
      <c r="P38" s="9"/>
    </row>
    <row r="39" spans="1:16" ht="15.75">
      <c r="A39" s="29" t="s">
        <v>4</v>
      </c>
      <c r="B39" s="30"/>
      <c r="C39" s="31"/>
      <c r="D39" s="32">
        <f t="shared" ref="D39:M39" si="10">SUM(D40:D47)</f>
        <v>242821</v>
      </c>
      <c r="E39" s="32">
        <f t="shared" si="10"/>
        <v>66743</v>
      </c>
      <c r="F39" s="32">
        <f t="shared" si="10"/>
        <v>5876</v>
      </c>
      <c r="G39" s="32">
        <f t="shared" si="10"/>
        <v>6295</v>
      </c>
      <c r="H39" s="32">
        <f t="shared" si="10"/>
        <v>6883</v>
      </c>
      <c r="I39" s="32">
        <f t="shared" si="10"/>
        <v>494220</v>
      </c>
      <c r="J39" s="32">
        <f t="shared" si="10"/>
        <v>0</v>
      </c>
      <c r="K39" s="32">
        <f t="shared" si="10"/>
        <v>568113</v>
      </c>
      <c r="L39" s="32">
        <f t="shared" si="10"/>
        <v>0</v>
      </c>
      <c r="M39" s="32">
        <f t="shared" si="10"/>
        <v>0</v>
      </c>
      <c r="N39" s="32">
        <f t="shared" si="8"/>
        <v>1390951</v>
      </c>
      <c r="O39" s="45">
        <f t="shared" si="1"/>
        <v>63.239418049556718</v>
      </c>
      <c r="P39" s="10"/>
    </row>
    <row r="40" spans="1:16">
      <c r="A40" s="12"/>
      <c r="B40" s="25">
        <v>361.1</v>
      </c>
      <c r="C40" s="20" t="s">
        <v>51</v>
      </c>
      <c r="D40" s="46">
        <v>23835</v>
      </c>
      <c r="E40" s="46">
        <v>20597</v>
      </c>
      <c r="F40" s="46">
        <v>7758</v>
      </c>
      <c r="G40" s="46">
        <v>0</v>
      </c>
      <c r="H40" s="46">
        <v>2677</v>
      </c>
      <c r="I40" s="46">
        <v>2114</v>
      </c>
      <c r="J40" s="46">
        <v>0</v>
      </c>
      <c r="K40" s="46">
        <v>206167</v>
      </c>
      <c r="L40" s="46">
        <v>0</v>
      </c>
      <c r="M40" s="46">
        <v>0</v>
      </c>
      <c r="N40" s="46">
        <f t="shared" si="8"/>
        <v>263148</v>
      </c>
      <c r="O40" s="47">
        <f t="shared" si="1"/>
        <v>11.963991816321892</v>
      </c>
      <c r="P40" s="9"/>
    </row>
    <row r="41" spans="1:16">
      <c r="A41" s="12"/>
      <c r="B41" s="25">
        <v>361.4</v>
      </c>
      <c r="C41" s="20" t="s">
        <v>53</v>
      </c>
      <c r="D41" s="46">
        <v>29350</v>
      </c>
      <c r="E41" s="46">
        <v>17254</v>
      </c>
      <c r="F41" s="46">
        <v>-1882</v>
      </c>
      <c r="G41" s="46">
        <v>0</v>
      </c>
      <c r="H41" s="46">
        <v>4206</v>
      </c>
      <c r="I41" s="46">
        <v>1912</v>
      </c>
      <c r="J41" s="46">
        <v>0</v>
      </c>
      <c r="K41" s="46">
        <v>-352079</v>
      </c>
      <c r="L41" s="46">
        <v>0</v>
      </c>
      <c r="M41" s="46">
        <v>0</v>
      </c>
      <c r="N41" s="46">
        <f t="shared" ref="N41:N47" si="11">SUM(D41:M41)</f>
        <v>-301239</v>
      </c>
      <c r="O41" s="47">
        <f t="shared" si="1"/>
        <v>-13.695794498749716</v>
      </c>
      <c r="P41" s="9"/>
    </row>
    <row r="42" spans="1:16">
      <c r="A42" s="12"/>
      <c r="B42" s="25">
        <v>362</v>
      </c>
      <c r="C42" s="20" t="s">
        <v>54</v>
      </c>
      <c r="D42" s="46">
        <v>89122</v>
      </c>
      <c r="E42" s="46">
        <v>12000</v>
      </c>
      <c r="F42" s="46">
        <v>0</v>
      </c>
      <c r="G42" s="46">
        <v>0</v>
      </c>
      <c r="H42" s="46">
        <v>0</v>
      </c>
      <c r="I42" s="46">
        <v>328935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430057</v>
      </c>
      <c r="O42" s="47">
        <f t="shared" si="1"/>
        <v>19.552489202091383</v>
      </c>
      <c r="P42" s="9"/>
    </row>
    <row r="43" spans="1:16">
      <c r="A43" s="12"/>
      <c r="B43" s="25">
        <v>364</v>
      </c>
      <c r="C43" s="20" t="s">
        <v>55</v>
      </c>
      <c r="D43" s="46">
        <v>16501</v>
      </c>
      <c r="E43" s="46">
        <v>0</v>
      </c>
      <c r="F43" s="46">
        <v>0</v>
      </c>
      <c r="G43" s="46">
        <v>0</v>
      </c>
      <c r="H43" s="46">
        <v>0</v>
      </c>
      <c r="I43" s="46">
        <v>-28980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-12479</v>
      </c>
      <c r="O43" s="47">
        <f t="shared" si="1"/>
        <v>-0.56735621732211872</v>
      </c>
      <c r="P43" s="9"/>
    </row>
    <row r="44" spans="1:16">
      <c r="A44" s="12"/>
      <c r="B44" s="25">
        <v>365</v>
      </c>
      <c r="C44" s="20" t="s">
        <v>56</v>
      </c>
      <c r="D44" s="46">
        <v>7187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7187</v>
      </c>
      <c r="O44" s="47">
        <f t="shared" si="1"/>
        <v>0.32675608092748354</v>
      </c>
      <c r="P44" s="9"/>
    </row>
    <row r="45" spans="1:16">
      <c r="A45" s="12"/>
      <c r="B45" s="25">
        <v>366</v>
      </c>
      <c r="C45" s="20" t="s">
        <v>57</v>
      </c>
      <c r="D45" s="46">
        <v>47409</v>
      </c>
      <c r="E45" s="46">
        <v>12628</v>
      </c>
      <c r="F45" s="46">
        <v>0</v>
      </c>
      <c r="G45" s="46">
        <v>6295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66332</v>
      </c>
      <c r="O45" s="47">
        <f t="shared" si="1"/>
        <v>3.0157763127983634</v>
      </c>
      <c r="P45" s="9"/>
    </row>
    <row r="46" spans="1:16">
      <c r="A46" s="12"/>
      <c r="B46" s="25">
        <v>368</v>
      </c>
      <c r="C46" s="20" t="s">
        <v>58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714025</v>
      </c>
      <c r="L46" s="46">
        <v>0</v>
      </c>
      <c r="M46" s="46">
        <v>0</v>
      </c>
      <c r="N46" s="46">
        <f t="shared" si="11"/>
        <v>714025</v>
      </c>
      <c r="O46" s="47">
        <f t="shared" si="1"/>
        <v>32.463059786315071</v>
      </c>
      <c r="P46" s="9"/>
    </row>
    <row r="47" spans="1:16">
      <c r="A47" s="12"/>
      <c r="B47" s="25">
        <v>369.9</v>
      </c>
      <c r="C47" s="20" t="s">
        <v>59</v>
      </c>
      <c r="D47" s="46">
        <v>29417</v>
      </c>
      <c r="E47" s="46">
        <v>4264</v>
      </c>
      <c r="F47" s="46">
        <v>0</v>
      </c>
      <c r="G47" s="46">
        <v>0</v>
      </c>
      <c r="H47" s="46">
        <v>0</v>
      </c>
      <c r="I47" s="46">
        <v>190239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223920</v>
      </c>
      <c r="O47" s="47">
        <f t="shared" si="1"/>
        <v>10.180495567174358</v>
      </c>
      <c r="P47" s="9"/>
    </row>
    <row r="48" spans="1:16" ht="15.75">
      <c r="A48" s="29" t="s">
        <v>41</v>
      </c>
      <c r="B48" s="30"/>
      <c r="C48" s="31"/>
      <c r="D48" s="32">
        <f t="shared" ref="D48:M48" si="12">SUM(D49:D50)</f>
        <v>736727</v>
      </c>
      <c r="E48" s="32">
        <f t="shared" si="12"/>
        <v>0</v>
      </c>
      <c r="F48" s="32">
        <f t="shared" si="12"/>
        <v>1455805</v>
      </c>
      <c r="G48" s="32">
        <f t="shared" si="12"/>
        <v>3184126</v>
      </c>
      <c r="H48" s="32">
        <f t="shared" si="12"/>
        <v>0</v>
      </c>
      <c r="I48" s="32">
        <f t="shared" si="12"/>
        <v>640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>SUM(D48:M48)</f>
        <v>5377298</v>
      </c>
      <c r="O48" s="45">
        <f t="shared" si="1"/>
        <v>244.4781995908161</v>
      </c>
      <c r="P48" s="9"/>
    </row>
    <row r="49" spans="1:119">
      <c r="A49" s="12"/>
      <c r="B49" s="25">
        <v>381</v>
      </c>
      <c r="C49" s="20" t="s">
        <v>60</v>
      </c>
      <c r="D49" s="46">
        <v>736727</v>
      </c>
      <c r="E49" s="46">
        <v>0</v>
      </c>
      <c r="F49" s="46">
        <v>1455805</v>
      </c>
      <c r="G49" s="46">
        <v>3184126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5376658</v>
      </c>
      <c r="O49" s="47">
        <f t="shared" si="1"/>
        <v>244.44910206865197</v>
      </c>
      <c r="P49" s="9"/>
    </row>
    <row r="50" spans="1:119" ht="15.75" thickBot="1">
      <c r="A50" s="12"/>
      <c r="B50" s="25">
        <v>389.4</v>
      </c>
      <c r="C50" s="20" t="s">
        <v>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640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640</v>
      </c>
      <c r="O50" s="47">
        <f t="shared" si="1"/>
        <v>2.9097522164128212E-2</v>
      </c>
      <c r="P50" s="9"/>
    </row>
    <row r="51" spans="1:119" ht="16.5" thickBot="1">
      <c r="A51" s="14" t="s">
        <v>46</v>
      </c>
      <c r="B51" s="23"/>
      <c r="C51" s="22"/>
      <c r="D51" s="15">
        <f t="shared" ref="D51:M51" si="13">SUM(D5,D15,D21,D29,D35,D39,D48)</f>
        <v>10079907</v>
      </c>
      <c r="E51" s="15">
        <f t="shared" si="13"/>
        <v>4139421</v>
      </c>
      <c r="F51" s="15">
        <f t="shared" si="13"/>
        <v>1461681</v>
      </c>
      <c r="G51" s="15">
        <f t="shared" si="13"/>
        <v>3428483</v>
      </c>
      <c r="H51" s="15">
        <f t="shared" si="13"/>
        <v>62043</v>
      </c>
      <c r="I51" s="15">
        <f t="shared" si="13"/>
        <v>3144057</v>
      </c>
      <c r="J51" s="15">
        <f t="shared" si="13"/>
        <v>0</v>
      </c>
      <c r="K51" s="15">
        <f t="shared" si="13"/>
        <v>701590</v>
      </c>
      <c r="L51" s="15">
        <f t="shared" si="13"/>
        <v>0</v>
      </c>
      <c r="M51" s="15">
        <f t="shared" si="13"/>
        <v>0</v>
      </c>
      <c r="N51" s="15">
        <f>SUM(D51:M51)</f>
        <v>23017182</v>
      </c>
      <c r="O51" s="38">
        <f t="shared" si="1"/>
        <v>1046.4733803137076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77</v>
      </c>
      <c r="M53" s="118"/>
      <c r="N53" s="118"/>
      <c r="O53" s="43">
        <v>21995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74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6306300</v>
      </c>
      <c r="E5" s="27">
        <f t="shared" si="0"/>
        <v>3353626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121841</v>
      </c>
      <c r="J5" s="27">
        <f t="shared" si="0"/>
        <v>0</v>
      </c>
      <c r="K5" s="27">
        <f t="shared" si="0"/>
        <v>134852</v>
      </c>
      <c r="L5" s="27">
        <f t="shared" si="0"/>
        <v>0</v>
      </c>
      <c r="M5" s="27">
        <f t="shared" si="0"/>
        <v>0</v>
      </c>
      <c r="N5" s="28">
        <f>SUM(D5:M5)</f>
        <v>9916619</v>
      </c>
      <c r="O5" s="33">
        <f t="shared" ref="O5:O36" si="1">(N5/O$55)</f>
        <v>452.2148296775959</v>
      </c>
      <c r="P5" s="6"/>
    </row>
    <row r="6" spans="1:133">
      <c r="A6" s="12"/>
      <c r="B6" s="25">
        <v>311</v>
      </c>
      <c r="C6" s="20" t="s">
        <v>3</v>
      </c>
      <c r="D6" s="46">
        <v>3734398</v>
      </c>
      <c r="E6" s="46">
        <v>429730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4164128</v>
      </c>
      <c r="O6" s="47">
        <f t="shared" si="1"/>
        <v>189.89137671576452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595746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595746</v>
      </c>
      <c r="O7" s="47">
        <f t="shared" si="1"/>
        <v>27.167039080669433</v>
      </c>
      <c r="P7" s="9"/>
    </row>
    <row r="8" spans="1:133">
      <c r="A8" s="12"/>
      <c r="B8" s="25">
        <v>312.52</v>
      </c>
      <c r="C8" s="20" t="s">
        <v>69</v>
      </c>
      <c r="D8" s="46">
        <v>134852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134852</v>
      </c>
      <c r="L8" s="46">
        <v>0</v>
      </c>
      <c r="M8" s="46">
        <v>0</v>
      </c>
      <c r="N8" s="46">
        <f>SUM(D8:M8)</f>
        <v>269704</v>
      </c>
      <c r="O8" s="47">
        <f t="shared" si="1"/>
        <v>12.298964841078025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2328150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2328150</v>
      </c>
      <c r="O9" s="47">
        <f t="shared" si="1"/>
        <v>106.16763190295956</v>
      </c>
      <c r="P9" s="9"/>
    </row>
    <row r="10" spans="1:133">
      <c r="A10" s="12"/>
      <c r="B10" s="25">
        <v>314.10000000000002</v>
      </c>
      <c r="C10" s="20" t="s">
        <v>13</v>
      </c>
      <c r="D10" s="46">
        <v>1305187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1305187</v>
      </c>
      <c r="O10" s="47">
        <f t="shared" si="1"/>
        <v>59.518765105567972</v>
      </c>
      <c r="P10" s="9"/>
    </row>
    <row r="11" spans="1:133">
      <c r="A11" s="12"/>
      <c r="B11" s="25">
        <v>314.3</v>
      </c>
      <c r="C11" s="20" t="s">
        <v>14</v>
      </c>
      <c r="D11" s="46">
        <v>222524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222524</v>
      </c>
      <c r="O11" s="47">
        <f t="shared" si="1"/>
        <v>10.147475945095536</v>
      </c>
      <c r="P11" s="9"/>
    </row>
    <row r="12" spans="1:133">
      <c r="A12" s="12"/>
      <c r="B12" s="25">
        <v>314.8</v>
      </c>
      <c r="C12" s="20" t="s">
        <v>15</v>
      </c>
      <c r="D12" s="46">
        <v>22098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22098</v>
      </c>
      <c r="O12" s="47">
        <f t="shared" si="1"/>
        <v>1.0077066897715354</v>
      </c>
      <c r="P12" s="9"/>
    </row>
    <row r="13" spans="1:133">
      <c r="A13" s="12"/>
      <c r="B13" s="25">
        <v>314.89999999999998</v>
      </c>
      <c r="C13" s="20" t="s">
        <v>16</v>
      </c>
      <c r="D13" s="46">
        <v>887241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887241</v>
      </c>
      <c r="O13" s="47">
        <f t="shared" si="1"/>
        <v>40.459710885129283</v>
      </c>
      <c r="P13" s="9"/>
    </row>
    <row r="14" spans="1:133">
      <c r="A14" s="12"/>
      <c r="B14" s="25">
        <v>316</v>
      </c>
      <c r="C14" s="20" t="s">
        <v>17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121841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121841</v>
      </c>
      <c r="O14" s="47">
        <f t="shared" si="1"/>
        <v>5.5561585115600343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1261874</v>
      </c>
      <c r="E15" s="32">
        <f t="shared" si="3"/>
        <v>26000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220359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1508233</v>
      </c>
      <c r="O15" s="45">
        <f t="shared" si="1"/>
        <v>68.778010853208087</v>
      </c>
      <c r="P15" s="10"/>
    </row>
    <row r="16" spans="1:133">
      <c r="A16" s="12"/>
      <c r="B16" s="25">
        <v>322</v>
      </c>
      <c r="C16" s="20" t="s">
        <v>0</v>
      </c>
      <c r="D16" s="46">
        <v>12896</v>
      </c>
      <c r="E16" s="46">
        <v>0</v>
      </c>
      <c r="F16" s="46">
        <v>0</v>
      </c>
      <c r="G16" s="46">
        <v>0</v>
      </c>
      <c r="H16" s="46">
        <v>0</v>
      </c>
      <c r="I16" s="46">
        <v>206873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219769</v>
      </c>
      <c r="O16" s="47">
        <f t="shared" si="1"/>
        <v>10.021843221305121</v>
      </c>
      <c r="P16" s="9"/>
    </row>
    <row r="17" spans="1:16">
      <c r="A17" s="12"/>
      <c r="B17" s="25">
        <v>323.10000000000002</v>
      </c>
      <c r="C17" s="20" t="s">
        <v>19</v>
      </c>
      <c r="D17" s="46">
        <v>1159433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1159433</v>
      </c>
      <c r="O17" s="47">
        <f t="shared" si="1"/>
        <v>52.872132792192986</v>
      </c>
      <c r="P17" s="9"/>
    </row>
    <row r="18" spans="1:16">
      <c r="A18" s="12"/>
      <c r="B18" s="25">
        <v>323.7</v>
      </c>
      <c r="C18" s="20" t="s">
        <v>20</v>
      </c>
      <c r="D18" s="46">
        <v>69259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69259</v>
      </c>
      <c r="O18" s="47">
        <f t="shared" si="1"/>
        <v>3.1583291531761595</v>
      </c>
      <c r="P18" s="9"/>
    </row>
    <row r="19" spans="1:16">
      <c r="A19" s="12"/>
      <c r="B19" s="25">
        <v>324.61</v>
      </c>
      <c r="C19" s="20" t="s">
        <v>21</v>
      </c>
      <c r="D19" s="46">
        <v>0</v>
      </c>
      <c r="E19" s="46">
        <v>26000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26000</v>
      </c>
      <c r="O19" s="47">
        <f t="shared" si="1"/>
        <v>1.1856445802362168</v>
      </c>
      <c r="P19" s="9"/>
    </row>
    <row r="20" spans="1:16">
      <c r="A20" s="12"/>
      <c r="B20" s="25">
        <v>329</v>
      </c>
      <c r="C20" s="20" t="s">
        <v>23</v>
      </c>
      <c r="D20" s="46">
        <v>20286</v>
      </c>
      <c r="E20" s="46">
        <v>0</v>
      </c>
      <c r="F20" s="46">
        <v>0</v>
      </c>
      <c r="G20" s="46">
        <v>0</v>
      </c>
      <c r="H20" s="46">
        <v>0</v>
      </c>
      <c r="I20" s="46">
        <v>13486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33772</v>
      </c>
      <c r="O20" s="47">
        <f t="shared" si="1"/>
        <v>1.5400611062975968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SUM(D22:D30)</f>
        <v>1862267</v>
      </c>
      <c r="E21" s="32">
        <f t="shared" si="5"/>
        <v>2575431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904853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5342551</v>
      </c>
      <c r="O21" s="45">
        <f t="shared" si="1"/>
        <v>243.62948606867619</v>
      </c>
      <c r="P21" s="10"/>
    </row>
    <row r="22" spans="1:16">
      <c r="A22" s="12"/>
      <c r="B22" s="25">
        <v>331.2</v>
      </c>
      <c r="C22" s="20" t="s">
        <v>24</v>
      </c>
      <c r="D22" s="46">
        <v>37052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37052</v>
      </c>
      <c r="O22" s="47">
        <f t="shared" si="1"/>
        <v>1.6896347302658581</v>
      </c>
      <c r="P22" s="9"/>
    </row>
    <row r="23" spans="1:16">
      <c r="A23" s="12"/>
      <c r="B23" s="25">
        <v>331.49</v>
      </c>
      <c r="C23" s="20" t="s">
        <v>26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393693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393693</v>
      </c>
      <c r="O23" s="47">
        <f t="shared" si="1"/>
        <v>17.953075835651422</v>
      </c>
      <c r="P23" s="9"/>
    </row>
    <row r="24" spans="1:16">
      <c r="A24" s="12"/>
      <c r="B24" s="25">
        <v>334.41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511160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511160</v>
      </c>
      <c r="O24" s="47">
        <f t="shared" si="1"/>
        <v>23.309772447444026</v>
      </c>
      <c r="P24" s="9"/>
    </row>
    <row r="25" spans="1:16">
      <c r="A25" s="12"/>
      <c r="B25" s="25">
        <v>334.49</v>
      </c>
      <c r="C25" s="20" t="s">
        <v>29</v>
      </c>
      <c r="D25" s="46">
        <v>0</v>
      </c>
      <c r="E25" s="46">
        <v>18559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18559</v>
      </c>
      <c r="O25" s="47">
        <f t="shared" si="1"/>
        <v>0.8463222217155365</v>
      </c>
      <c r="P25" s="9"/>
    </row>
    <row r="26" spans="1:16">
      <c r="A26" s="12"/>
      <c r="B26" s="25">
        <v>334.7</v>
      </c>
      <c r="C26" s="20" t="s">
        <v>30</v>
      </c>
      <c r="D26" s="46">
        <v>0</v>
      </c>
      <c r="E26" s="46">
        <v>2556872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2556872</v>
      </c>
      <c r="O26" s="47">
        <f t="shared" si="1"/>
        <v>116.59774727529755</v>
      </c>
      <c r="P26" s="9"/>
    </row>
    <row r="27" spans="1:16">
      <c r="A27" s="12"/>
      <c r="B27" s="25">
        <v>335.12</v>
      </c>
      <c r="C27" s="20" t="s">
        <v>31</v>
      </c>
      <c r="D27" s="46">
        <v>530391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530391</v>
      </c>
      <c r="O27" s="47">
        <f t="shared" si="1"/>
        <v>24.186739021387204</v>
      </c>
      <c r="P27" s="9"/>
    </row>
    <row r="28" spans="1:16">
      <c r="A28" s="12"/>
      <c r="B28" s="25">
        <v>335.14</v>
      </c>
      <c r="C28" s="20" t="s">
        <v>32</v>
      </c>
      <c r="D28" s="46">
        <v>9545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9545</v>
      </c>
      <c r="O28" s="47">
        <f t="shared" si="1"/>
        <v>0.43526836609056502</v>
      </c>
      <c r="P28" s="9"/>
    </row>
    <row r="29" spans="1:16">
      <c r="A29" s="12"/>
      <c r="B29" s="25">
        <v>335.15</v>
      </c>
      <c r="C29" s="20" t="s">
        <v>33</v>
      </c>
      <c r="D29" s="46">
        <v>10850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10850</v>
      </c>
      <c r="O29" s="47">
        <f t="shared" si="1"/>
        <v>0.4947786036754982</v>
      </c>
      <c r="P29" s="9"/>
    </row>
    <row r="30" spans="1:16">
      <c r="A30" s="12"/>
      <c r="B30" s="25">
        <v>335.18</v>
      </c>
      <c r="C30" s="20" t="s">
        <v>34</v>
      </c>
      <c r="D30" s="46">
        <v>1274429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1274429</v>
      </c>
      <c r="O30" s="47">
        <f t="shared" si="1"/>
        <v>58.116147567148523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SUM(D32:D36)</f>
        <v>282530</v>
      </c>
      <c r="E31" s="32">
        <f t="shared" si="7"/>
        <v>819859</v>
      </c>
      <c r="F31" s="32">
        <f t="shared" si="7"/>
        <v>0</v>
      </c>
      <c r="G31" s="32">
        <f t="shared" si="7"/>
        <v>0</v>
      </c>
      <c r="H31" s="32">
        <f t="shared" si="7"/>
        <v>52350</v>
      </c>
      <c r="I31" s="32">
        <f t="shared" si="7"/>
        <v>1300729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ref="N31:N42" si="8">SUM(D31:M31)</f>
        <v>2455468</v>
      </c>
      <c r="O31" s="45">
        <f t="shared" si="1"/>
        <v>111.97355100551781</v>
      </c>
      <c r="P31" s="10"/>
    </row>
    <row r="32" spans="1:16">
      <c r="A32" s="12"/>
      <c r="B32" s="25">
        <v>341.9</v>
      </c>
      <c r="C32" s="20" t="s">
        <v>42</v>
      </c>
      <c r="D32" s="46">
        <v>1623</v>
      </c>
      <c r="E32" s="46">
        <v>0</v>
      </c>
      <c r="F32" s="46">
        <v>0</v>
      </c>
      <c r="G32" s="46">
        <v>0</v>
      </c>
      <c r="H32" s="46">
        <v>0</v>
      </c>
      <c r="I32" s="46">
        <v>735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2358</v>
      </c>
      <c r="O32" s="47">
        <f t="shared" si="1"/>
        <v>0.10752884308449998</v>
      </c>
      <c r="P32" s="9"/>
    </row>
    <row r="33" spans="1:16">
      <c r="A33" s="12"/>
      <c r="B33" s="25">
        <v>342.1</v>
      </c>
      <c r="C33" s="20" t="s">
        <v>43</v>
      </c>
      <c r="D33" s="46">
        <v>27420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27420</v>
      </c>
      <c r="O33" s="47">
        <f t="shared" si="1"/>
        <v>1.250399015002964</v>
      </c>
      <c r="P33" s="9"/>
    </row>
    <row r="34" spans="1:16">
      <c r="A34" s="12"/>
      <c r="B34" s="25">
        <v>343.9</v>
      </c>
      <c r="C34" s="20" t="s">
        <v>44</v>
      </c>
      <c r="D34" s="46">
        <v>9129</v>
      </c>
      <c r="E34" s="46">
        <v>819859</v>
      </c>
      <c r="F34" s="46">
        <v>0</v>
      </c>
      <c r="G34" s="46">
        <v>0</v>
      </c>
      <c r="H34" s="46">
        <v>52350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881338</v>
      </c>
      <c r="O34" s="47">
        <f t="shared" si="1"/>
        <v>40.190523963701033</v>
      </c>
      <c r="P34" s="9"/>
    </row>
    <row r="35" spans="1:16">
      <c r="A35" s="12"/>
      <c r="B35" s="25">
        <v>347.2</v>
      </c>
      <c r="C35" s="20" t="s">
        <v>45</v>
      </c>
      <c r="D35" s="46">
        <v>59835</v>
      </c>
      <c r="E35" s="46">
        <v>0</v>
      </c>
      <c r="F35" s="46">
        <v>0</v>
      </c>
      <c r="G35" s="46">
        <v>0</v>
      </c>
      <c r="H35" s="46">
        <v>0</v>
      </c>
      <c r="I35" s="46">
        <v>1299994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1359829</v>
      </c>
      <c r="O35" s="47">
        <f t="shared" si="1"/>
        <v>62.010533996078252</v>
      </c>
      <c r="P35" s="9"/>
    </row>
    <row r="36" spans="1:16">
      <c r="A36" s="12"/>
      <c r="B36" s="25">
        <v>349</v>
      </c>
      <c r="C36" s="20" t="s">
        <v>1</v>
      </c>
      <c r="D36" s="46">
        <v>184523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184523</v>
      </c>
      <c r="O36" s="47">
        <f t="shared" si="1"/>
        <v>8.4145651876510552</v>
      </c>
      <c r="P36" s="9"/>
    </row>
    <row r="37" spans="1:16" ht="15.75">
      <c r="A37" s="29" t="s">
        <v>40</v>
      </c>
      <c r="B37" s="30"/>
      <c r="C37" s="31"/>
      <c r="D37" s="32">
        <f t="shared" ref="D37:M37" si="9">SUM(D38:D40)</f>
        <v>71415</v>
      </c>
      <c r="E37" s="32">
        <f t="shared" si="9"/>
        <v>19533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10755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101703</v>
      </c>
      <c r="O37" s="45">
        <f t="shared" ref="O37:O53" si="10">(N37/O$55)</f>
        <v>4.6378311824524605</v>
      </c>
      <c r="P37" s="10"/>
    </row>
    <row r="38" spans="1:16">
      <c r="A38" s="13"/>
      <c r="B38" s="39">
        <v>351.1</v>
      </c>
      <c r="C38" s="21" t="s">
        <v>48</v>
      </c>
      <c r="D38" s="46">
        <v>19057</v>
      </c>
      <c r="E38" s="46">
        <v>19533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38590</v>
      </c>
      <c r="O38" s="47">
        <f t="shared" si="10"/>
        <v>1.7597701673582926</v>
      </c>
      <c r="P38" s="9"/>
    </row>
    <row r="39" spans="1:16">
      <c r="A39" s="13"/>
      <c r="B39" s="39">
        <v>354</v>
      </c>
      <c r="C39" s="21" t="s">
        <v>49</v>
      </c>
      <c r="D39" s="46">
        <v>49878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49878</v>
      </c>
      <c r="O39" s="47">
        <f t="shared" si="10"/>
        <v>2.2745223220393087</v>
      </c>
      <c r="P39" s="9"/>
    </row>
    <row r="40" spans="1:16">
      <c r="A40" s="13"/>
      <c r="B40" s="39">
        <v>359</v>
      </c>
      <c r="C40" s="21" t="s">
        <v>50</v>
      </c>
      <c r="D40" s="46">
        <v>2480</v>
      </c>
      <c r="E40" s="46">
        <v>0</v>
      </c>
      <c r="F40" s="46">
        <v>0</v>
      </c>
      <c r="G40" s="46">
        <v>0</v>
      </c>
      <c r="H40" s="46">
        <v>0</v>
      </c>
      <c r="I40" s="46">
        <v>10755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13235</v>
      </c>
      <c r="O40" s="47">
        <f t="shared" si="10"/>
        <v>0.60353869305485885</v>
      </c>
      <c r="P40" s="9"/>
    </row>
    <row r="41" spans="1:16" ht="15.75">
      <c r="A41" s="29" t="s">
        <v>4</v>
      </c>
      <c r="B41" s="30"/>
      <c r="C41" s="31"/>
      <c r="D41" s="32">
        <f t="shared" ref="D41:M41" si="11">SUM(D42:D49)</f>
        <v>286896</v>
      </c>
      <c r="E41" s="32">
        <f t="shared" si="11"/>
        <v>93692</v>
      </c>
      <c r="F41" s="32">
        <f t="shared" si="11"/>
        <v>7492</v>
      </c>
      <c r="G41" s="32">
        <f t="shared" si="11"/>
        <v>2203</v>
      </c>
      <c r="H41" s="32">
        <f t="shared" si="11"/>
        <v>6973</v>
      </c>
      <c r="I41" s="32">
        <f t="shared" si="11"/>
        <v>523777</v>
      </c>
      <c r="J41" s="32">
        <f t="shared" si="11"/>
        <v>0</v>
      </c>
      <c r="K41" s="32">
        <f t="shared" si="11"/>
        <v>1128697</v>
      </c>
      <c r="L41" s="32">
        <f t="shared" si="11"/>
        <v>0</v>
      </c>
      <c r="M41" s="32">
        <f t="shared" si="11"/>
        <v>0</v>
      </c>
      <c r="N41" s="32">
        <f t="shared" si="8"/>
        <v>2049730</v>
      </c>
      <c r="O41" s="45">
        <f t="shared" si="10"/>
        <v>93.47120251721465</v>
      </c>
      <c r="P41" s="10"/>
    </row>
    <row r="42" spans="1:16">
      <c r="A42" s="12"/>
      <c r="B42" s="25">
        <v>361.1</v>
      </c>
      <c r="C42" s="20" t="s">
        <v>51</v>
      </c>
      <c r="D42" s="46">
        <v>142363</v>
      </c>
      <c r="E42" s="46">
        <v>56415</v>
      </c>
      <c r="F42" s="46">
        <v>7492</v>
      </c>
      <c r="G42" s="46">
        <v>2203</v>
      </c>
      <c r="H42" s="46">
        <v>9036</v>
      </c>
      <c r="I42" s="46">
        <v>7266</v>
      </c>
      <c r="J42" s="46">
        <v>0</v>
      </c>
      <c r="K42" s="46">
        <v>185647</v>
      </c>
      <c r="L42" s="46">
        <v>0</v>
      </c>
      <c r="M42" s="46">
        <v>0</v>
      </c>
      <c r="N42" s="46">
        <f t="shared" si="8"/>
        <v>410422</v>
      </c>
      <c r="O42" s="47">
        <f t="shared" si="10"/>
        <v>18.715946919604178</v>
      </c>
      <c r="P42" s="9"/>
    </row>
    <row r="43" spans="1:16">
      <c r="A43" s="12"/>
      <c r="B43" s="25">
        <v>361.4</v>
      </c>
      <c r="C43" s="20" t="s">
        <v>53</v>
      </c>
      <c r="D43" s="46">
        <v>-14839</v>
      </c>
      <c r="E43" s="46">
        <v>27609</v>
      </c>
      <c r="F43" s="46">
        <v>0</v>
      </c>
      <c r="G43" s="46">
        <v>0</v>
      </c>
      <c r="H43" s="46">
        <v>-2063</v>
      </c>
      <c r="I43" s="46">
        <v>8392</v>
      </c>
      <c r="J43" s="46">
        <v>0</v>
      </c>
      <c r="K43" s="46">
        <v>260719</v>
      </c>
      <c r="L43" s="46">
        <v>0</v>
      </c>
      <c r="M43" s="46">
        <v>0</v>
      </c>
      <c r="N43" s="46">
        <f t="shared" ref="N43:N49" si="12">SUM(D43:M43)</f>
        <v>279818</v>
      </c>
      <c r="O43" s="47">
        <f t="shared" si="10"/>
        <v>12.760180582789912</v>
      </c>
      <c r="P43" s="9"/>
    </row>
    <row r="44" spans="1:16">
      <c r="A44" s="12"/>
      <c r="B44" s="25">
        <v>362</v>
      </c>
      <c r="C44" s="20" t="s">
        <v>54</v>
      </c>
      <c r="D44" s="46">
        <v>80178</v>
      </c>
      <c r="E44" s="46">
        <v>455</v>
      </c>
      <c r="F44" s="46">
        <v>0</v>
      </c>
      <c r="G44" s="46">
        <v>0</v>
      </c>
      <c r="H44" s="46">
        <v>0</v>
      </c>
      <c r="I44" s="46">
        <v>333844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414477</v>
      </c>
      <c r="O44" s="47">
        <f t="shared" si="10"/>
        <v>18.900861872406402</v>
      </c>
      <c r="P44" s="9"/>
    </row>
    <row r="45" spans="1:16">
      <c r="A45" s="12"/>
      <c r="B45" s="25">
        <v>364</v>
      </c>
      <c r="C45" s="20" t="s">
        <v>55</v>
      </c>
      <c r="D45" s="46">
        <v>15765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15765</v>
      </c>
      <c r="O45" s="47">
        <f t="shared" si="10"/>
        <v>0.71891103105476761</v>
      </c>
      <c r="P45" s="9"/>
    </row>
    <row r="46" spans="1:16">
      <c r="A46" s="12"/>
      <c r="B46" s="25">
        <v>365</v>
      </c>
      <c r="C46" s="20" t="s">
        <v>56</v>
      </c>
      <c r="D46" s="46">
        <v>11349</v>
      </c>
      <c r="E46" s="46">
        <v>0</v>
      </c>
      <c r="F46" s="46">
        <v>0</v>
      </c>
      <c r="G46" s="46">
        <v>0</v>
      </c>
      <c r="H46" s="46">
        <v>0</v>
      </c>
      <c r="I46" s="46">
        <v>1194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12543</v>
      </c>
      <c r="O46" s="47">
        <f t="shared" si="10"/>
        <v>0.5719823065347257</v>
      </c>
      <c r="P46" s="9"/>
    </row>
    <row r="47" spans="1:16">
      <c r="A47" s="12"/>
      <c r="B47" s="25">
        <v>366</v>
      </c>
      <c r="C47" s="20" t="s">
        <v>57</v>
      </c>
      <c r="D47" s="46">
        <v>13442</v>
      </c>
      <c r="E47" s="46">
        <v>5887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19329</v>
      </c>
      <c r="O47" s="47">
        <f t="shared" si="10"/>
        <v>0.8814355419763783</v>
      </c>
      <c r="P47" s="9"/>
    </row>
    <row r="48" spans="1:16">
      <c r="A48" s="12"/>
      <c r="B48" s="25">
        <v>368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682331</v>
      </c>
      <c r="L48" s="46">
        <v>0</v>
      </c>
      <c r="M48" s="46">
        <v>0</v>
      </c>
      <c r="N48" s="46">
        <f t="shared" si="12"/>
        <v>682331</v>
      </c>
      <c r="O48" s="47">
        <f t="shared" si="10"/>
        <v>31.115463541429158</v>
      </c>
      <c r="P48" s="9"/>
    </row>
    <row r="49" spans="1:119">
      <c r="A49" s="12"/>
      <c r="B49" s="25">
        <v>369.9</v>
      </c>
      <c r="C49" s="20" t="s">
        <v>59</v>
      </c>
      <c r="D49" s="46">
        <v>38638</v>
      </c>
      <c r="E49" s="46">
        <v>3326</v>
      </c>
      <c r="F49" s="46">
        <v>0</v>
      </c>
      <c r="G49" s="46">
        <v>0</v>
      </c>
      <c r="H49" s="46">
        <v>0</v>
      </c>
      <c r="I49" s="46">
        <v>173081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215045</v>
      </c>
      <c r="O49" s="47">
        <f t="shared" si="10"/>
        <v>9.8064207214191246</v>
      </c>
      <c r="P49" s="9"/>
    </row>
    <row r="50" spans="1:119" ht="15.75">
      <c r="A50" s="29" t="s">
        <v>41</v>
      </c>
      <c r="B50" s="30"/>
      <c r="C50" s="31"/>
      <c r="D50" s="32">
        <f t="shared" ref="D50:M50" si="13">SUM(D51:D52)</f>
        <v>764888</v>
      </c>
      <c r="E50" s="32">
        <f t="shared" si="13"/>
        <v>3021596</v>
      </c>
      <c r="F50" s="32">
        <f t="shared" si="13"/>
        <v>1638807</v>
      </c>
      <c r="G50" s="32">
        <f t="shared" si="13"/>
        <v>1523335</v>
      </c>
      <c r="H50" s="32">
        <f t="shared" si="13"/>
        <v>0</v>
      </c>
      <c r="I50" s="32">
        <f t="shared" si="13"/>
        <v>7020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>SUM(D50:M50)</f>
        <v>6955646</v>
      </c>
      <c r="O50" s="45">
        <f t="shared" si="10"/>
        <v>317.18938392083544</v>
      </c>
      <c r="P50" s="9"/>
    </row>
    <row r="51" spans="1:119">
      <c r="A51" s="12"/>
      <c r="B51" s="25">
        <v>381</v>
      </c>
      <c r="C51" s="20" t="s">
        <v>60</v>
      </c>
      <c r="D51" s="46">
        <v>764888</v>
      </c>
      <c r="E51" s="46">
        <v>559596</v>
      </c>
      <c r="F51" s="46">
        <v>1638807</v>
      </c>
      <c r="G51" s="46">
        <v>1523335</v>
      </c>
      <c r="H51" s="46">
        <v>0</v>
      </c>
      <c r="I51" s="46">
        <v>7020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4493646</v>
      </c>
      <c r="O51" s="47">
        <f t="shared" si="10"/>
        <v>204.91796251539057</v>
      </c>
      <c r="P51" s="9"/>
    </row>
    <row r="52" spans="1:119" ht="15.75" thickBot="1">
      <c r="A52" s="12"/>
      <c r="B52" s="25">
        <v>384</v>
      </c>
      <c r="C52" s="20" t="s">
        <v>72</v>
      </c>
      <c r="D52" s="46">
        <v>0</v>
      </c>
      <c r="E52" s="46">
        <v>2462000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2462000</v>
      </c>
      <c r="O52" s="47">
        <f t="shared" si="10"/>
        <v>112.27142140544484</v>
      </c>
      <c r="P52" s="9"/>
    </row>
    <row r="53" spans="1:119" ht="16.5" thickBot="1">
      <c r="A53" s="14" t="s">
        <v>46</v>
      </c>
      <c r="B53" s="23"/>
      <c r="C53" s="22"/>
      <c r="D53" s="15">
        <f t="shared" ref="D53:M53" si="14">SUM(D5,D15,D21,D31,D37,D41,D50)</f>
        <v>10836170</v>
      </c>
      <c r="E53" s="15">
        <f t="shared" si="14"/>
        <v>9909737</v>
      </c>
      <c r="F53" s="15">
        <f t="shared" si="14"/>
        <v>1646299</v>
      </c>
      <c r="G53" s="15">
        <f t="shared" si="14"/>
        <v>1525538</v>
      </c>
      <c r="H53" s="15">
        <f t="shared" si="14"/>
        <v>59323</v>
      </c>
      <c r="I53" s="15">
        <f t="shared" si="14"/>
        <v>3089334</v>
      </c>
      <c r="J53" s="15">
        <f t="shared" si="14"/>
        <v>0</v>
      </c>
      <c r="K53" s="15">
        <f t="shared" si="14"/>
        <v>1263549</v>
      </c>
      <c r="L53" s="15">
        <f t="shared" si="14"/>
        <v>0</v>
      </c>
      <c r="M53" s="15">
        <f t="shared" si="14"/>
        <v>0</v>
      </c>
      <c r="N53" s="15">
        <f>SUM(D53:M53)</f>
        <v>28329950</v>
      </c>
      <c r="O53" s="38">
        <f t="shared" si="10"/>
        <v>1291.8942952255004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73</v>
      </c>
      <c r="M55" s="118"/>
      <c r="N55" s="118"/>
      <c r="O55" s="43">
        <v>21929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thickBot="1">
      <c r="A57" s="120" t="s">
        <v>74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A57:O57"/>
    <mergeCell ref="L55:N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6756040</v>
      </c>
      <c r="E5" s="27">
        <f t="shared" si="0"/>
        <v>3447548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128722</v>
      </c>
      <c r="J5" s="27">
        <f t="shared" si="0"/>
        <v>0</v>
      </c>
      <c r="K5" s="27">
        <f t="shared" si="0"/>
        <v>137782</v>
      </c>
      <c r="L5" s="27">
        <f t="shared" si="0"/>
        <v>0</v>
      </c>
      <c r="M5" s="27">
        <f t="shared" si="0"/>
        <v>0</v>
      </c>
      <c r="N5" s="28">
        <f>SUM(D5:M5)</f>
        <v>10470092</v>
      </c>
      <c r="O5" s="33">
        <f t="shared" ref="O5:O36" si="1">(N5/O$58)</f>
        <v>460.79095150074818</v>
      </c>
      <c r="P5" s="6"/>
    </row>
    <row r="6" spans="1:133">
      <c r="A6" s="12"/>
      <c r="B6" s="25">
        <v>311</v>
      </c>
      <c r="C6" s="20" t="s">
        <v>3</v>
      </c>
      <c r="D6" s="46">
        <v>4276800</v>
      </c>
      <c r="E6" s="46">
        <v>525124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4801924</v>
      </c>
      <c r="O6" s="47">
        <f t="shared" si="1"/>
        <v>211.33368541501628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593776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593776</v>
      </c>
      <c r="O7" s="47">
        <f t="shared" si="1"/>
        <v>26.132206671947891</v>
      </c>
      <c r="P7" s="9"/>
    </row>
    <row r="8" spans="1:133">
      <c r="A8" s="12"/>
      <c r="B8" s="25">
        <v>312.52</v>
      </c>
      <c r="C8" s="20" t="s">
        <v>69</v>
      </c>
      <c r="D8" s="46">
        <v>137782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137782</v>
      </c>
      <c r="L8" s="46">
        <v>0</v>
      </c>
      <c r="M8" s="46">
        <v>0</v>
      </c>
      <c r="N8" s="46">
        <f>SUM(D8:M8)</f>
        <v>275564</v>
      </c>
      <c r="O8" s="47">
        <f t="shared" si="1"/>
        <v>12.127629610069537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2328648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2328648</v>
      </c>
      <c r="O9" s="47">
        <f t="shared" si="1"/>
        <v>102.48428835489834</v>
      </c>
      <c r="P9" s="9"/>
    </row>
    <row r="10" spans="1:133">
      <c r="A10" s="12"/>
      <c r="B10" s="25">
        <v>314.10000000000002</v>
      </c>
      <c r="C10" s="20" t="s">
        <v>13</v>
      </c>
      <c r="D10" s="46">
        <v>1174792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1174792</v>
      </c>
      <c r="O10" s="47">
        <f t="shared" si="1"/>
        <v>51.702843059589824</v>
      </c>
      <c r="P10" s="9"/>
    </row>
    <row r="11" spans="1:133">
      <c r="A11" s="12"/>
      <c r="B11" s="25">
        <v>314.3</v>
      </c>
      <c r="C11" s="20" t="s">
        <v>14</v>
      </c>
      <c r="D11" s="46">
        <v>219953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219953</v>
      </c>
      <c r="O11" s="47">
        <f t="shared" si="1"/>
        <v>9.68017780124989</v>
      </c>
      <c r="P11" s="9"/>
    </row>
    <row r="12" spans="1:133">
      <c r="A12" s="12"/>
      <c r="B12" s="25">
        <v>314.8</v>
      </c>
      <c r="C12" s="20" t="s">
        <v>15</v>
      </c>
      <c r="D12" s="46">
        <v>29606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29606</v>
      </c>
      <c r="O12" s="47">
        <f t="shared" si="1"/>
        <v>1.3029662881788575</v>
      </c>
      <c r="P12" s="9"/>
    </row>
    <row r="13" spans="1:133">
      <c r="A13" s="12"/>
      <c r="B13" s="25">
        <v>314.89999999999998</v>
      </c>
      <c r="C13" s="20" t="s">
        <v>16</v>
      </c>
      <c r="D13" s="46">
        <v>917107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917107</v>
      </c>
      <c r="O13" s="47">
        <f t="shared" si="1"/>
        <v>40.362072000704167</v>
      </c>
      <c r="P13" s="9"/>
    </row>
    <row r="14" spans="1:133">
      <c r="A14" s="12"/>
      <c r="B14" s="25">
        <v>316</v>
      </c>
      <c r="C14" s="20" t="s">
        <v>17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128722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128722</v>
      </c>
      <c r="O14" s="47">
        <f t="shared" si="1"/>
        <v>5.66508229909339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1360253</v>
      </c>
      <c r="E15" s="32">
        <f t="shared" si="3"/>
        <v>13975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207114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1581342</v>
      </c>
      <c r="O15" s="45">
        <f t="shared" si="1"/>
        <v>69.595194085027728</v>
      </c>
      <c r="P15" s="10"/>
    </row>
    <row r="16" spans="1:133">
      <c r="A16" s="12"/>
      <c r="B16" s="25">
        <v>322</v>
      </c>
      <c r="C16" s="20" t="s">
        <v>0</v>
      </c>
      <c r="D16" s="46">
        <v>8281</v>
      </c>
      <c r="E16" s="46">
        <v>0</v>
      </c>
      <c r="F16" s="46">
        <v>0</v>
      </c>
      <c r="G16" s="46">
        <v>0</v>
      </c>
      <c r="H16" s="46">
        <v>0</v>
      </c>
      <c r="I16" s="46">
        <v>207114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215395</v>
      </c>
      <c r="O16" s="47">
        <f t="shared" si="1"/>
        <v>9.4795792623888744</v>
      </c>
      <c r="P16" s="9"/>
    </row>
    <row r="17" spans="1:16">
      <c r="A17" s="12"/>
      <c r="B17" s="25">
        <v>323.10000000000002</v>
      </c>
      <c r="C17" s="20" t="s">
        <v>19</v>
      </c>
      <c r="D17" s="46">
        <v>1260484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1260484</v>
      </c>
      <c r="O17" s="47">
        <f t="shared" si="1"/>
        <v>55.474166006513514</v>
      </c>
      <c r="P17" s="9"/>
    </row>
    <row r="18" spans="1:16">
      <c r="A18" s="12"/>
      <c r="B18" s="25">
        <v>323.7</v>
      </c>
      <c r="C18" s="20" t="s">
        <v>20</v>
      </c>
      <c r="D18" s="46">
        <v>66769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66769</v>
      </c>
      <c r="O18" s="47">
        <f t="shared" si="1"/>
        <v>2.9385177361147785</v>
      </c>
      <c r="P18" s="9"/>
    </row>
    <row r="19" spans="1:16">
      <c r="A19" s="12"/>
      <c r="B19" s="25">
        <v>324.07</v>
      </c>
      <c r="C19" s="20" t="s">
        <v>21</v>
      </c>
      <c r="D19" s="46">
        <v>0</v>
      </c>
      <c r="E19" s="46">
        <v>13975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13975</v>
      </c>
      <c r="O19" s="47">
        <f t="shared" si="1"/>
        <v>0.61504268990405775</v>
      </c>
      <c r="P19" s="9"/>
    </row>
    <row r="20" spans="1:16">
      <c r="A20" s="12"/>
      <c r="B20" s="25">
        <v>325.10000000000002</v>
      </c>
      <c r="C20" s="20" t="s">
        <v>22</v>
      </c>
      <c r="D20" s="46">
        <v>3849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3849</v>
      </c>
      <c r="O20" s="47">
        <f t="shared" si="1"/>
        <v>0.1693952997095326</v>
      </c>
      <c r="P20" s="9"/>
    </row>
    <row r="21" spans="1:16">
      <c r="A21" s="12"/>
      <c r="B21" s="25">
        <v>329</v>
      </c>
      <c r="C21" s="20" t="s">
        <v>23</v>
      </c>
      <c r="D21" s="46">
        <v>20870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20870</v>
      </c>
      <c r="O21" s="47">
        <f t="shared" si="1"/>
        <v>0.91849309039697213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SUM(D23:D32)</f>
        <v>1863090</v>
      </c>
      <c r="E22" s="32">
        <f t="shared" si="5"/>
        <v>18559</v>
      </c>
      <c r="F22" s="32">
        <f t="shared" si="5"/>
        <v>0</v>
      </c>
      <c r="G22" s="32">
        <f t="shared" si="5"/>
        <v>1251423</v>
      </c>
      <c r="H22" s="32">
        <f t="shared" si="5"/>
        <v>0</v>
      </c>
      <c r="I22" s="32">
        <f t="shared" si="5"/>
        <v>1351914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4484986</v>
      </c>
      <c r="O22" s="45">
        <f t="shared" si="1"/>
        <v>197.38517736114778</v>
      </c>
      <c r="P22" s="10"/>
    </row>
    <row r="23" spans="1:16">
      <c r="A23" s="12"/>
      <c r="B23" s="25">
        <v>331.2</v>
      </c>
      <c r="C23" s="20" t="s">
        <v>24</v>
      </c>
      <c r="D23" s="46">
        <v>41743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2" si="6">SUM(D23:M23)</f>
        <v>41743</v>
      </c>
      <c r="O23" s="47">
        <f t="shared" si="1"/>
        <v>1.8371182114250506</v>
      </c>
      <c r="P23" s="9"/>
    </row>
    <row r="24" spans="1:16">
      <c r="A24" s="12"/>
      <c r="B24" s="25">
        <v>331.49</v>
      </c>
      <c r="C24" s="20" t="s">
        <v>26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172654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172654</v>
      </c>
      <c r="O24" s="47">
        <f t="shared" si="1"/>
        <v>7.598538861015756</v>
      </c>
      <c r="P24" s="9"/>
    </row>
    <row r="25" spans="1:16">
      <c r="A25" s="12"/>
      <c r="B25" s="25">
        <v>334.39</v>
      </c>
      <c r="C25" s="20" t="s">
        <v>27</v>
      </c>
      <c r="D25" s="46">
        <v>0</v>
      </c>
      <c r="E25" s="46">
        <v>0</v>
      </c>
      <c r="F25" s="46">
        <v>0</v>
      </c>
      <c r="G25" s="46">
        <v>500000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500000</v>
      </c>
      <c r="O25" s="47">
        <f t="shared" si="1"/>
        <v>22.005105184402783</v>
      </c>
      <c r="P25" s="9"/>
    </row>
    <row r="26" spans="1:16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1179260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1179260</v>
      </c>
      <c r="O26" s="47">
        <f t="shared" si="1"/>
        <v>51.899480679517652</v>
      </c>
      <c r="P26" s="9"/>
    </row>
    <row r="27" spans="1:16">
      <c r="A27" s="12"/>
      <c r="B27" s="25">
        <v>334.49</v>
      </c>
      <c r="C27" s="20" t="s">
        <v>29</v>
      </c>
      <c r="D27" s="46">
        <v>0</v>
      </c>
      <c r="E27" s="46">
        <v>18559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18559</v>
      </c>
      <c r="O27" s="47">
        <f t="shared" si="1"/>
        <v>0.8167854942346624</v>
      </c>
      <c r="P27" s="9"/>
    </row>
    <row r="28" spans="1:16">
      <c r="A28" s="12"/>
      <c r="B28" s="25">
        <v>334.7</v>
      </c>
      <c r="C28" s="20" t="s">
        <v>30</v>
      </c>
      <c r="D28" s="46">
        <v>0</v>
      </c>
      <c r="E28" s="46">
        <v>0</v>
      </c>
      <c r="F28" s="46">
        <v>0</v>
      </c>
      <c r="G28" s="46">
        <v>751423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751423</v>
      </c>
      <c r="O28" s="47">
        <f t="shared" si="1"/>
        <v>33.070284305958985</v>
      </c>
      <c r="P28" s="9"/>
    </row>
    <row r="29" spans="1:16">
      <c r="A29" s="12"/>
      <c r="B29" s="25">
        <v>335.12</v>
      </c>
      <c r="C29" s="20" t="s">
        <v>31</v>
      </c>
      <c r="D29" s="46">
        <v>523173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523173</v>
      </c>
      <c r="O29" s="47">
        <f t="shared" si="1"/>
        <v>23.024953789279113</v>
      </c>
      <c r="P29" s="9"/>
    </row>
    <row r="30" spans="1:16">
      <c r="A30" s="12"/>
      <c r="B30" s="25">
        <v>335.14</v>
      </c>
      <c r="C30" s="20" t="s">
        <v>32</v>
      </c>
      <c r="D30" s="46">
        <v>9621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9621</v>
      </c>
      <c r="O30" s="47">
        <f t="shared" si="1"/>
        <v>0.42342223395827833</v>
      </c>
      <c r="P30" s="9"/>
    </row>
    <row r="31" spans="1:16">
      <c r="A31" s="12"/>
      <c r="B31" s="25">
        <v>335.15</v>
      </c>
      <c r="C31" s="20" t="s">
        <v>33</v>
      </c>
      <c r="D31" s="46">
        <v>10700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10700</v>
      </c>
      <c r="O31" s="47">
        <f t="shared" si="1"/>
        <v>0.47090925094621955</v>
      </c>
      <c r="P31" s="9"/>
    </row>
    <row r="32" spans="1:16">
      <c r="A32" s="12"/>
      <c r="B32" s="25">
        <v>335.18</v>
      </c>
      <c r="C32" s="20" t="s">
        <v>34</v>
      </c>
      <c r="D32" s="46">
        <v>1277853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1277853</v>
      </c>
      <c r="O32" s="47">
        <f t="shared" si="1"/>
        <v>56.238579350409296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SUM(D34:D38)</f>
        <v>288881</v>
      </c>
      <c r="E33" s="32">
        <f t="shared" si="7"/>
        <v>807971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1374550</v>
      </c>
      <c r="J33" s="32">
        <f t="shared" si="7"/>
        <v>0</v>
      </c>
      <c r="K33" s="32">
        <f t="shared" si="7"/>
        <v>0</v>
      </c>
      <c r="L33" s="32">
        <f t="shared" si="7"/>
        <v>89309</v>
      </c>
      <c r="M33" s="32">
        <f t="shared" si="7"/>
        <v>0</v>
      </c>
      <c r="N33" s="32">
        <f t="shared" ref="N33:N44" si="8">SUM(D33:M33)</f>
        <v>2560711</v>
      </c>
      <c r="O33" s="45">
        <f t="shared" si="1"/>
        <v>112.69742980371446</v>
      </c>
      <c r="P33" s="10"/>
    </row>
    <row r="34" spans="1:16">
      <c r="A34" s="12"/>
      <c r="B34" s="25">
        <v>341.9</v>
      </c>
      <c r="C34" s="20" t="s">
        <v>42</v>
      </c>
      <c r="D34" s="46">
        <v>2684</v>
      </c>
      <c r="E34" s="46">
        <v>0</v>
      </c>
      <c r="F34" s="46">
        <v>0</v>
      </c>
      <c r="G34" s="46">
        <v>0</v>
      </c>
      <c r="H34" s="46">
        <v>0</v>
      </c>
      <c r="I34" s="46">
        <v>349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3033</v>
      </c>
      <c r="O34" s="47">
        <f t="shared" si="1"/>
        <v>0.13348296804858728</v>
      </c>
      <c r="P34" s="9"/>
    </row>
    <row r="35" spans="1:16">
      <c r="A35" s="12"/>
      <c r="B35" s="25">
        <v>342.1</v>
      </c>
      <c r="C35" s="20" t="s">
        <v>43</v>
      </c>
      <c r="D35" s="46">
        <v>6668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6668</v>
      </c>
      <c r="O35" s="47">
        <f t="shared" si="1"/>
        <v>0.29346008273919549</v>
      </c>
      <c r="P35" s="9"/>
    </row>
    <row r="36" spans="1:16">
      <c r="A36" s="12"/>
      <c r="B36" s="25">
        <v>343.9</v>
      </c>
      <c r="C36" s="20" t="s">
        <v>44</v>
      </c>
      <c r="D36" s="46">
        <v>11549</v>
      </c>
      <c r="E36" s="46">
        <v>807971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89309</v>
      </c>
      <c r="M36" s="46">
        <v>0</v>
      </c>
      <c r="N36" s="46">
        <f t="shared" si="8"/>
        <v>908829</v>
      </c>
      <c r="O36" s="47">
        <f t="shared" si="1"/>
        <v>39.997755479271191</v>
      </c>
      <c r="P36" s="9"/>
    </row>
    <row r="37" spans="1:16">
      <c r="A37" s="12"/>
      <c r="B37" s="25">
        <v>347.2</v>
      </c>
      <c r="C37" s="20" t="s">
        <v>45</v>
      </c>
      <c r="D37" s="46">
        <v>66540</v>
      </c>
      <c r="E37" s="46">
        <v>0</v>
      </c>
      <c r="F37" s="46">
        <v>0</v>
      </c>
      <c r="G37" s="46">
        <v>0</v>
      </c>
      <c r="H37" s="46">
        <v>0</v>
      </c>
      <c r="I37" s="46">
        <v>1374201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1440741</v>
      </c>
      <c r="O37" s="47">
        <f t="shared" ref="O37:O56" si="9">(N37/O$58)</f>
        <v>63.407314496963295</v>
      </c>
      <c r="P37" s="9"/>
    </row>
    <row r="38" spans="1:16">
      <c r="A38" s="12"/>
      <c r="B38" s="25">
        <v>349</v>
      </c>
      <c r="C38" s="20" t="s">
        <v>1</v>
      </c>
      <c r="D38" s="46">
        <v>201440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201440</v>
      </c>
      <c r="O38" s="47">
        <f t="shared" si="9"/>
        <v>8.865416776692193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SUM(D40:D42)</f>
        <v>59411</v>
      </c>
      <c r="E39" s="32">
        <f t="shared" si="10"/>
        <v>29527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8885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97823</v>
      </c>
      <c r="O39" s="45">
        <f t="shared" si="9"/>
        <v>4.3052108089076668</v>
      </c>
      <c r="P39" s="10"/>
    </row>
    <row r="40" spans="1:16">
      <c r="A40" s="13"/>
      <c r="B40" s="39">
        <v>351.1</v>
      </c>
      <c r="C40" s="21" t="s">
        <v>48</v>
      </c>
      <c r="D40" s="46">
        <v>24372</v>
      </c>
      <c r="E40" s="46">
        <v>29527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53899</v>
      </c>
      <c r="O40" s="47">
        <f t="shared" si="9"/>
        <v>2.3721063286682509</v>
      </c>
      <c r="P40" s="9"/>
    </row>
    <row r="41" spans="1:16">
      <c r="A41" s="13"/>
      <c r="B41" s="39">
        <v>354</v>
      </c>
      <c r="C41" s="21" t="s">
        <v>49</v>
      </c>
      <c r="D41" s="46">
        <v>34402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34402</v>
      </c>
      <c r="O41" s="47">
        <f t="shared" si="9"/>
        <v>1.5140392571076491</v>
      </c>
      <c r="P41" s="9"/>
    </row>
    <row r="42" spans="1:16">
      <c r="A42" s="13"/>
      <c r="B42" s="39">
        <v>359</v>
      </c>
      <c r="C42" s="21" t="s">
        <v>50</v>
      </c>
      <c r="D42" s="46">
        <v>637</v>
      </c>
      <c r="E42" s="46">
        <v>0</v>
      </c>
      <c r="F42" s="46">
        <v>0</v>
      </c>
      <c r="G42" s="46">
        <v>0</v>
      </c>
      <c r="H42" s="46">
        <v>0</v>
      </c>
      <c r="I42" s="46">
        <v>8885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9522</v>
      </c>
      <c r="O42" s="47">
        <f t="shared" si="9"/>
        <v>0.41906522313176658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SUM(D44:D52)</f>
        <v>335917</v>
      </c>
      <c r="E43" s="32">
        <f t="shared" si="11"/>
        <v>18970</v>
      </c>
      <c r="F43" s="32">
        <f t="shared" si="11"/>
        <v>791</v>
      </c>
      <c r="G43" s="32">
        <f t="shared" si="11"/>
        <v>69619</v>
      </c>
      <c r="H43" s="32">
        <f t="shared" si="11"/>
        <v>0</v>
      </c>
      <c r="I43" s="32">
        <f t="shared" si="11"/>
        <v>490661</v>
      </c>
      <c r="J43" s="32">
        <f t="shared" si="11"/>
        <v>0</v>
      </c>
      <c r="K43" s="32">
        <f t="shared" si="11"/>
        <v>561612</v>
      </c>
      <c r="L43" s="32">
        <f t="shared" si="11"/>
        <v>2047</v>
      </c>
      <c r="M43" s="32">
        <f t="shared" si="11"/>
        <v>0</v>
      </c>
      <c r="N43" s="32">
        <f t="shared" si="8"/>
        <v>1479617</v>
      </c>
      <c r="O43" s="45">
        <f t="shared" si="9"/>
        <v>65.118255435260977</v>
      </c>
      <c r="P43" s="10"/>
    </row>
    <row r="44" spans="1:16">
      <c r="A44" s="12"/>
      <c r="B44" s="25">
        <v>361.1</v>
      </c>
      <c r="C44" s="20" t="s">
        <v>51</v>
      </c>
      <c r="D44" s="46">
        <v>194126</v>
      </c>
      <c r="E44" s="46">
        <v>55537</v>
      </c>
      <c r="F44" s="46">
        <v>791</v>
      </c>
      <c r="G44" s="46">
        <v>126494</v>
      </c>
      <c r="H44" s="46">
        <v>0</v>
      </c>
      <c r="I44" s="46">
        <v>29164</v>
      </c>
      <c r="J44" s="46">
        <v>0</v>
      </c>
      <c r="K44" s="46">
        <v>165741</v>
      </c>
      <c r="L44" s="46">
        <v>9599</v>
      </c>
      <c r="M44" s="46">
        <v>0</v>
      </c>
      <c r="N44" s="46">
        <f t="shared" si="8"/>
        <v>581452</v>
      </c>
      <c r="O44" s="47">
        <f t="shared" si="9"/>
        <v>25.589824839362731</v>
      </c>
      <c r="P44" s="9"/>
    </row>
    <row r="45" spans="1:16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-122462</v>
      </c>
      <c r="L45" s="46">
        <v>0</v>
      </c>
      <c r="M45" s="46">
        <v>0</v>
      </c>
      <c r="N45" s="46">
        <f t="shared" ref="N45:N52" si="12">SUM(D45:M45)</f>
        <v>-122462</v>
      </c>
      <c r="O45" s="47">
        <f t="shared" si="9"/>
        <v>-5.3895783821846672</v>
      </c>
      <c r="P45" s="9"/>
    </row>
    <row r="46" spans="1:16">
      <c r="A46" s="12"/>
      <c r="B46" s="25">
        <v>361.4</v>
      </c>
      <c r="C46" s="20" t="s">
        <v>53</v>
      </c>
      <c r="D46" s="46">
        <v>-26727</v>
      </c>
      <c r="E46" s="46">
        <v>-38476</v>
      </c>
      <c r="F46" s="46">
        <v>0</v>
      </c>
      <c r="G46" s="46">
        <v>-62875</v>
      </c>
      <c r="H46" s="46">
        <v>0</v>
      </c>
      <c r="I46" s="46">
        <v>-23620</v>
      </c>
      <c r="J46" s="46">
        <v>0</v>
      </c>
      <c r="K46" s="46">
        <v>0</v>
      </c>
      <c r="L46" s="46">
        <v>-7552</v>
      </c>
      <c r="M46" s="46">
        <v>0</v>
      </c>
      <c r="N46" s="46">
        <f t="shared" si="12"/>
        <v>-159250</v>
      </c>
      <c r="O46" s="47">
        <f t="shared" si="9"/>
        <v>-7.0086260012322859</v>
      </c>
      <c r="P46" s="9"/>
    </row>
    <row r="47" spans="1:16">
      <c r="A47" s="12"/>
      <c r="B47" s="25">
        <v>362</v>
      </c>
      <c r="C47" s="20" t="s">
        <v>54</v>
      </c>
      <c r="D47" s="46">
        <v>76803</v>
      </c>
      <c r="E47" s="46">
        <v>0</v>
      </c>
      <c r="F47" s="46">
        <v>0</v>
      </c>
      <c r="G47" s="46">
        <v>0</v>
      </c>
      <c r="H47" s="46">
        <v>0</v>
      </c>
      <c r="I47" s="46">
        <v>308182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384985</v>
      </c>
      <c r="O47" s="47">
        <f t="shared" si="9"/>
        <v>16.943270838834611</v>
      </c>
      <c r="P47" s="9"/>
    </row>
    <row r="48" spans="1:16">
      <c r="A48" s="12"/>
      <c r="B48" s="25">
        <v>364</v>
      </c>
      <c r="C48" s="20" t="s">
        <v>55</v>
      </c>
      <c r="D48" s="46">
        <v>3925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3925</v>
      </c>
      <c r="O48" s="47">
        <f t="shared" si="9"/>
        <v>0.17274007569756183</v>
      </c>
      <c r="P48" s="9"/>
    </row>
    <row r="49" spans="1:119">
      <c r="A49" s="12"/>
      <c r="B49" s="25">
        <v>365</v>
      </c>
      <c r="C49" s="20" t="s">
        <v>56</v>
      </c>
      <c r="D49" s="46">
        <v>5084</v>
      </c>
      <c r="E49" s="46">
        <v>871</v>
      </c>
      <c r="F49" s="46">
        <v>0</v>
      </c>
      <c r="G49" s="46">
        <v>0</v>
      </c>
      <c r="H49" s="46">
        <v>0</v>
      </c>
      <c r="I49" s="46">
        <v>22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5977</v>
      </c>
      <c r="O49" s="47">
        <f t="shared" si="9"/>
        <v>0.26304902737435087</v>
      </c>
      <c r="P49" s="9"/>
    </row>
    <row r="50" spans="1:119">
      <c r="A50" s="12"/>
      <c r="B50" s="25">
        <v>366</v>
      </c>
      <c r="C50" s="20" t="s">
        <v>57</v>
      </c>
      <c r="D50" s="46">
        <v>28462</v>
      </c>
      <c r="E50" s="46">
        <v>1456</v>
      </c>
      <c r="F50" s="46">
        <v>0</v>
      </c>
      <c r="G50" s="46">
        <v>6000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35918</v>
      </c>
      <c r="O50" s="47">
        <f t="shared" si="9"/>
        <v>1.5807587360267583</v>
      </c>
      <c r="P50" s="9"/>
    </row>
    <row r="51" spans="1:119">
      <c r="A51" s="12"/>
      <c r="B51" s="25">
        <v>368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518333</v>
      </c>
      <c r="L51" s="46">
        <v>0</v>
      </c>
      <c r="M51" s="46">
        <v>0</v>
      </c>
      <c r="N51" s="46">
        <f t="shared" si="12"/>
        <v>518333</v>
      </c>
      <c r="O51" s="47">
        <f t="shared" si="9"/>
        <v>22.811944371094093</v>
      </c>
      <c r="P51" s="9"/>
    </row>
    <row r="52" spans="1:119">
      <c r="A52" s="12"/>
      <c r="B52" s="25">
        <v>369.9</v>
      </c>
      <c r="C52" s="20" t="s">
        <v>59</v>
      </c>
      <c r="D52" s="46">
        <v>54244</v>
      </c>
      <c r="E52" s="46">
        <v>-418</v>
      </c>
      <c r="F52" s="46">
        <v>0</v>
      </c>
      <c r="G52" s="46">
        <v>0</v>
      </c>
      <c r="H52" s="46">
        <v>0</v>
      </c>
      <c r="I52" s="46">
        <v>176913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230739</v>
      </c>
      <c r="O52" s="47">
        <f t="shared" si="9"/>
        <v>10.154871930287827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SUM(D54:D55)</f>
        <v>821538</v>
      </c>
      <c r="E53" s="32">
        <f t="shared" si="13"/>
        <v>886098</v>
      </c>
      <c r="F53" s="32">
        <f t="shared" si="13"/>
        <v>2753643</v>
      </c>
      <c r="G53" s="32">
        <f t="shared" si="13"/>
        <v>735097</v>
      </c>
      <c r="H53" s="32">
        <f t="shared" si="13"/>
        <v>0</v>
      </c>
      <c r="I53" s="32">
        <f t="shared" si="13"/>
        <v>5000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5201376</v>
      </c>
      <c r="O53" s="45">
        <f t="shared" si="9"/>
        <v>228.91365196725641</v>
      </c>
      <c r="P53" s="9"/>
    </row>
    <row r="54" spans="1:119">
      <c r="A54" s="12"/>
      <c r="B54" s="25">
        <v>381</v>
      </c>
      <c r="C54" s="20" t="s">
        <v>60</v>
      </c>
      <c r="D54" s="46">
        <v>821538</v>
      </c>
      <c r="E54" s="46">
        <v>886098</v>
      </c>
      <c r="F54" s="46">
        <v>2753643</v>
      </c>
      <c r="G54" s="46">
        <v>735097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5196376</v>
      </c>
      <c r="O54" s="47">
        <f t="shared" si="9"/>
        <v>228.69360091541239</v>
      </c>
      <c r="P54" s="9"/>
    </row>
    <row r="55" spans="1:119" ht="15.75" thickBot="1">
      <c r="A55" s="12"/>
      <c r="B55" s="25">
        <v>389.4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5000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5000</v>
      </c>
      <c r="O55" s="47">
        <f t="shared" si="9"/>
        <v>0.22005105184402782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4">SUM(D5,D15,D22,D33,D39,D43,D53)</f>
        <v>11485130</v>
      </c>
      <c r="E56" s="15">
        <f t="shared" si="14"/>
        <v>5222648</v>
      </c>
      <c r="F56" s="15">
        <f t="shared" si="14"/>
        <v>2754434</v>
      </c>
      <c r="G56" s="15">
        <f t="shared" si="14"/>
        <v>2056139</v>
      </c>
      <c r="H56" s="15">
        <f t="shared" si="14"/>
        <v>0</v>
      </c>
      <c r="I56" s="15">
        <f t="shared" si="14"/>
        <v>3566846</v>
      </c>
      <c r="J56" s="15">
        <f t="shared" si="14"/>
        <v>0</v>
      </c>
      <c r="K56" s="15">
        <f t="shared" si="14"/>
        <v>699394</v>
      </c>
      <c r="L56" s="15">
        <f t="shared" si="14"/>
        <v>91356</v>
      </c>
      <c r="M56" s="15">
        <f t="shared" si="14"/>
        <v>0</v>
      </c>
      <c r="N56" s="15">
        <f>SUM(D56:M56)</f>
        <v>25875947</v>
      </c>
      <c r="O56" s="38">
        <f t="shared" si="9"/>
        <v>1138.8058709620632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68</v>
      </c>
      <c r="M58" s="118"/>
      <c r="N58" s="118"/>
      <c r="O58" s="43">
        <v>22722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SUM(D6:D15)</f>
        <v>7128851</v>
      </c>
      <c r="E5" s="27">
        <f t="shared" si="0"/>
        <v>3607711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73561</v>
      </c>
      <c r="J5" s="27">
        <f t="shared" si="0"/>
        <v>0</v>
      </c>
      <c r="K5" s="27">
        <f t="shared" si="0"/>
        <v>122800</v>
      </c>
      <c r="L5" s="27">
        <f t="shared" si="0"/>
        <v>0</v>
      </c>
      <c r="M5" s="27">
        <f t="shared" si="0"/>
        <v>0</v>
      </c>
      <c r="N5" s="28">
        <f>SUM(D5:M5)</f>
        <v>10932923</v>
      </c>
      <c r="O5" s="33">
        <f t="shared" ref="O5:O36" si="1">(N5/O$57)</f>
        <v>476.92038911184784</v>
      </c>
      <c r="P5" s="6"/>
    </row>
    <row r="6" spans="1:133">
      <c r="A6" s="12"/>
      <c r="B6" s="25">
        <v>311</v>
      </c>
      <c r="C6" s="20" t="s">
        <v>3</v>
      </c>
      <c r="D6" s="46">
        <v>4645663</v>
      </c>
      <c r="E6" s="46">
        <v>503384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5149047</v>
      </c>
      <c r="O6" s="47">
        <f t="shared" si="1"/>
        <v>224.61381085325422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601390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601390</v>
      </c>
      <c r="O7" s="47">
        <f t="shared" si="1"/>
        <v>26.234077822369571</v>
      </c>
      <c r="P7" s="9"/>
    </row>
    <row r="8" spans="1:133">
      <c r="A8" s="12"/>
      <c r="B8" s="25">
        <v>312.52</v>
      </c>
      <c r="C8" s="20" t="s">
        <v>69</v>
      </c>
      <c r="D8" s="46">
        <v>122800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122800</v>
      </c>
      <c r="L8" s="46">
        <v>0</v>
      </c>
      <c r="M8" s="46">
        <v>0</v>
      </c>
      <c r="N8" s="46">
        <f>SUM(D8:M8)</f>
        <v>245600</v>
      </c>
      <c r="O8" s="47">
        <f t="shared" si="1"/>
        <v>10.713662537079044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2502937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2502937</v>
      </c>
      <c r="O9" s="47">
        <f t="shared" si="1"/>
        <v>109.18413016925493</v>
      </c>
      <c r="P9" s="9"/>
    </row>
    <row r="10" spans="1:133">
      <c r="A10" s="12"/>
      <c r="B10" s="25">
        <v>314.10000000000002</v>
      </c>
      <c r="C10" s="20" t="s">
        <v>13</v>
      </c>
      <c r="D10" s="46">
        <v>1130033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1130033</v>
      </c>
      <c r="O10" s="47">
        <f t="shared" si="1"/>
        <v>49.294756586983077</v>
      </c>
      <c r="P10" s="9"/>
    </row>
    <row r="11" spans="1:133">
      <c r="A11" s="12"/>
      <c r="B11" s="25">
        <v>314.3</v>
      </c>
      <c r="C11" s="20" t="s">
        <v>14</v>
      </c>
      <c r="D11" s="46">
        <v>217920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217920</v>
      </c>
      <c r="O11" s="47">
        <f t="shared" si="1"/>
        <v>9.5061943814343053</v>
      </c>
      <c r="P11" s="9"/>
    </row>
    <row r="12" spans="1:133">
      <c r="A12" s="12"/>
      <c r="B12" s="25">
        <v>314.8</v>
      </c>
      <c r="C12" s="20" t="s">
        <v>15</v>
      </c>
      <c r="D12" s="46">
        <v>30408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30408</v>
      </c>
      <c r="O12" s="47">
        <f t="shared" si="1"/>
        <v>1.3264700750305356</v>
      </c>
      <c r="P12" s="9"/>
    </row>
    <row r="13" spans="1:133">
      <c r="A13" s="12"/>
      <c r="B13" s="25">
        <v>314.89999999999998</v>
      </c>
      <c r="C13" s="20" t="s">
        <v>16</v>
      </c>
      <c r="D13" s="46">
        <v>872420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872420</v>
      </c>
      <c r="O13" s="47">
        <f t="shared" si="1"/>
        <v>38.057058105042749</v>
      </c>
      <c r="P13" s="9"/>
    </row>
    <row r="14" spans="1:133">
      <c r="A14" s="12"/>
      <c r="B14" s="25">
        <v>315</v>
      </c>
      <c r="C14" s="20" t="s">
        <v>79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73561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73561</v>
      </c>
      <c r="O14" s="47">
        <f t="shared" si="1"/>
        <v>3.2089076949921478</v>
      </c>
      <c r="P14" s="9"/>
    </row>
    <row r="15" spans="1:133">
      <c r="A15" s="12"/>
      <c r="B15" s="25">
        <v>316</v>
      </c>
      <c r="C15" s="20" t="s">
        <v>17</v>
      </c>
      <c r="D15" s="46">
        <v>109607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109607</v>
      </c>
      <c r="O15" s="47">
        <f t="shared" si="1"/>
        <v>4.7813208864072587</v>
      </c>
      <c r="P15" s="9"/>
    </row>
    <row r="16" spans="1:133" ht="15.75">
      <c r="A16" s="29" t="s">
        <v>101</v>
      </c>
      <c r="B16" s="30"/>
      <c r="C16" s="31"/>
      <c r="D16" s="32">
        <f t="shared" ref="D16:M16" si="3">SUM(D17:D20)</f>
        <v>1253626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347189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1" si="4">SUM(D16:M16)</f>
        <v>1600815</v>
      </c>
      <c r="O16" s="45">
        <f t="shared" si="1"/>
        <v>69.831399406735301</v>
      </c>
      <c r="P16" s="10"/>
    </row>
    <row r="17" spans="1:16">
      <c r="A17" s="12"/>
      <c r="B17" s="25">
        <v>322</v>
      </c>
      <c r="C17" s="20" t="s">
        <v>0</v>
      </c>
      <c r="D17" s="46">
        <v>9647</v>
      </c>
      <c r="E17" s="46">
        <v>0</v>
      </c>
      <c r="F17" s="46">
        <v>0</v>
      </c>
      <c r="G17" s="46">
        <v>0</v>
      </c>
      <c r="H17" s="46">
        <v>0</v>
      </c>
      <c r="I17" s="46">
        <v>347189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356836</v>
      </c>
      <c r="O17" s="47">
        <f t="shared" si="1"/>
        <v>15.566044320362938</v>
      </c>
      <c r="P17" s="9"/>
    </row>
    <row r="18" spans="1:16">
      <c r="A18" s="12"/>
      <c r="B18" s="25">
        <v>323.10000000000002</v>
      </c>
      <c r="C18" s="20" t="s">
        <v>19</v>
      </c>
      <c r="D18" s="46">
        <v>1140994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1140994</v>
      </c>
      <c r="O18" s="47">
        <f t="shared" si="1"/>
        <v>49.772901762345143</v>
      </c>
      <c r="P18" s="9"/>
    </row>
    <row r="19" spans="1:16">
      <c r="A19" s="12"/>
      <c r="B19" s="25">
        <v>323.7</v>
      </c>
      <c r="C19" s="20" t="s">
        <v>20</v>
      </c>
      <c r="D19" s="46">
        <v>58768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58768</v>
      </c>
      <c r="O19" s="47">
        <f t="shared" si="1"/>
        <v>2.5636014657127899</v>
      </c>
      <c r="P19" s="9"/>
    </row>
    <row r="20" spans="1:16">
      <c r="A20" s="12"/>
      <c r="B20" s="25">
        <v>329</v>
      </c>
      <c r="C20" s="20" t="s">
        <v>102</v>
      </c>
      <c r="D20" s="46">
        <v>44217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44217</v>
      </c>
      <c r="O20" s="47">
        <f t="shared" si="1"/>
        <v>1.9288518583144303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SUM(D22:D32)</f>
        <v>2019010</v>
      </c>
      <c r="E21" s="32">
        <f t="shared" si="5"/>
        <v>18559</v>
      </c>
      <c r="F21" s="32">
        <f t="shared" si="5"/>
        <v>0</v>
      </c>
      <c r="G21" s="32">
        <f t="shared" si="5"/>
        <v>514392</v>
      </c>
      <c r="H21" s="32">
        <f t="shared" si="5"/>
        <v>0</v>
      </c>
      <c r="I21" s="32">
        <f t="shared" si="5"/>
        <v>420537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2972498</v>
      </c>
      <c r="O21" s="45">
        <f t="shared" si="1"/>
        <v>129.66751003315304</v>
      </c>
      <c r="P21" s="10"/>
    </row>
    <row r="22" spans="1:16">
      <c r="A22" s="12"/>
      <c r="B22" s="25">
        <v>331.2</v>
      </c>
      <c r="C22" s="20" t="s">
        <v>24</v>
      </c>
      <c r="D22" s="46">
        <v>19458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19458</v>
      </c>
      <c r="O22" s="47">
        <f t="shared" si="1"/>
        <v>0.84880474611760603</v>
      </c>
      <c r="P22" s="9"/>
    </row>
    <row r="23" spans="1:16">
      <c r="A23" s="12"/>
      <c r="B23" s="25">
        <v>331.9</v>
      </c>
      <c r="C23" s="20" t="s">
        <v>103</v>
      </c>
      <c r="D23" s="46">
        <v>9946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9946</v>
      </c>
      <c r="O23" s="47">
        <f t="shared" si="1"/>
        <v>0.4338684348281277</v>
      </c>
      <c r="P23" s="9"/>
    </row>
    <row r="24" spans="1:16">
      <c r="A24" s="12"/>
      <c r="B24" s="25">
        <v>334.39</v>
      </c>
      <c r="C24" s="20" t="s">
        <v>27</v>
      </c>
      <c r="D24" s="46">
        <v>0</v>
      </c>
      <c r="E24" s="46">
        <v>0</v>
      </c>
      <c r="F24" s="46">
        <v>0</v>
      </c>
      <c r="G24" s="46">
        <v>313000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313000</v>
      </c>
      <c r="O24" s="47">
        <f t="shared" si="1"/>
        <v>13.653812598150409</v>
      </c>
      <c r="P24" s="9"/>
    </row>
    <row r="25" spans="1:16">
      <c r="A25" s="12"/>
      <c r="B25" s="25">
        <v>334.49</v>
      </c>
      <c r="C25" s="20" t="s">
        <v>29</v>
      </c>
      <c r="D25" s="46">
        <v>0</v>
      </c>
      <c r="E25" s="46">
        <v>18559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18559</v>
      </c>
      <c r="O25" s="47">
        <f t="shared" si="1"/>
        <v>0.80958820450183211</v>
      </c>
      <c r="P25" s="9"/>
    </row>
    <row r="26" spans="1:16">
      <c r="A26" s="12"/>
      <c r="B26" s="25">
        <v>334.7</v>
      </c>
      <c r="C26" s="20" t="s">
        <v>30</v>
      </c>
      <c r="D26" s="46">
        <v>0</v>
      </c>
      <c r="E26" s="46">
        <v>0</v>
      </c>
      <c r="F26" s="46">
        <v>0</v>
      </c>
      <c r="G26" s="46">
        <v>161400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161400</v>
      </c>
      <c r="O26" s="47">
        <f t="shared" si="1"/>
        <v>7.0406560809631831</v>
      </c>
      <c r="P26" s="9"/>
    </row>
    <row r="27" spans="1:16">
      <c r="A27" s="12"/>
      <c r="B27" s="25">
        <v>334.9</v>
      </c>
      <c r="C27" s="20" t="s">
        <v>104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420537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420537</v>
      </c>
      <c r="O27" s="47">
        <f t="shared" si="1"/>
        <v>18.344835107311116</v>
      </c>
      <c r="P27" s="9"/>
    </row>
    <row r="28" spans="1:16">
      <c r="A28" s="12"/>
      <c r="B28" s="25">
        <v>335.12</v>
      </c>
      <c r="C28" s="20" t="s">
        <v>31</v>
      </c>
      <c r="D28" s="46">
        <v>584080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584080</v>
      </c>
      <c r="O28" s="47">
        <f t="shared" si="1"/>
        <v>25.478974001046939</v>
      </c>
      <c r="P28" s="9"/>
    </row>
    <row r="29" spans="1:16">
      <c r="A29" s="12"/>
      <c r="B29" s="25">
        <v>335.14</v>
      </c>
      <c r="C29" s="20" t="s">
        <v>32</v>
      </c>
      <c r="D29" s="46">
        <v>9844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9844</v>
      </c>
      <c r="O29" s="47">
        <f t="shared" si="1"/>
        <v>0.42941894957250043</v>
      </c>
      <c r="P29" s="9"/>
    </row>
    <row r="30" spans="1:16">
      <c r="A30" s="12"/>
      <c r="B30" s="25">
        <v>335.15</v>
      </c>
      <c r="C30" s="20" t="s">
        <v>33</v>
      </c>
      <c r="D30" s="46">
        <v>10275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10275</v>
      </c>
      <c r="O30" s="47">
        <f t="shared" si="1"/>
        <v>0.44822020589774908</v>
      </c>
      <c r="P30" s="9"/>
    </row>
    <row r="31" spans="1:16">
      <c r="A31" s="12"/>
      <c r="B31" s="25">
        <v>335.18</v>
      </c>
      <c r="C31" s="20" t="s">
        <v>34</v>
      </c>
      <c r="D31" s="46">
        <v>1385407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1385407</v>
      </c>
      <c r="O31" s="47">
        <f t="shared" si="1"/>
        <v>60.434784505321936</v>
      </c>
      <c r="P31" s="9"/>
    </row>
    <row r="32" spans="1:16">
      <c r="A32" s="12"/>
      <c r="B32" s="25">
        <v>337.1</v>
      </c>
      <c r="C32" s="20" t="s">
        <v>105</v>
      </c>
      <c r="D32" s="46">
        <v>0</v>
      </c>
      <c r="E32" s="46">
        <v>0</v>
      </c>
      <c r="F32" s="46">
        <v>0</v>
      </c>
      <c r="G32" s="46">
        <v>39992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39992</v>
      </c>
      <c r="O32" s="47">
        <f t="shared" si="1"/>
        <v>1.7445471994416333</v>
      </c>
      <c r="P32" s="9"/>
    </row>
    <row r="33" spans="1:16" ht="15.75">
      <c r="A33" s="29" t="s">
        <v>39</v>
      </c>
      <c r="B33" s="30"/>
      <c r="C33" s="31"/>
      <c r="D33" s="32">
        <f t="shared" ref="D33:M33" si="7">SUM(D34:D38)</f>
        <v>319123</v>
      </c>
      <c r="E33" s="32">
        <f t="shared" si="7"/>
        <v>810944</v>
      </c>
      <c r="F33" s="32">
        <f t="shared" si="7"/>
        <v>0</v>
      </c>
      <c r="G33" s="32">
        <f t="shared" si="7"/>
        <v>0</v>
      </c>
      <c r="H33" s="32">
        <f t="shared" si="7"/>
        <v>79550</v>
      </c>
      <c r="I33" s="32">
        <f t="shared" si="7"/>
        <v>1400163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>SUM(D33:M33)</f>
        <v>2609780</v>
      </c>
      <c r="O33" s="45">
        <f t="shared" si="1"/>
        <v>113.84487872971559</v>
      </c>
      <c r="P33" s="10"/>
    </row>
    <row r="34" spans="1:16">
      <c r="A34" s="12"/>
      <c r="B34" s="25">
        <v>341.9</v>
      </c>
      <c r="C34" s="20" t="s">
        <v>42</v>
      </c>
      <c r="D34" s="46">
        <v>3173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3173</v>
      </c>
      <c r="O34" s="47">
        <f t="shared" si="1"/>
        <v>0.13841388937358226</v>
      </c>
      <c r="P34" s="9"/>
    </row>
    <row r="35" spans="1:16">
      <c r="A35" s="12"/>
      <c r="B35" s="25">
        <v>342.1</v>
      </c>
      <c r="C35" s="20" t="s">
        <v>43</v>
      </c>
      <c r="D35" s="46">
        <v>14551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14551</v>
      </c>
      <c r="O35" s="47">
        <f t="shared" si="1"/>
        <v>0.63474960739835984</v>
      </c>
      <c r="P35" s="9"/>
    </row>
    <row r="36" spans="1:16">
      <c r="A36" s="12"/>
      <c r="B36" s="25">
        <v>343.9</v>
      </c>
      <c r="C36" s="20" t="s">
        <v>44</v>
      </c>
      <c r="D36" s="46">
        <v>12791</v>
      </c>
      <c r="E36" s="46">
        <v>810944</v>
      </c>
      <c r="F36" s="46">
        <v>0</v>
      </c>
      <c r="G36" s="46">
        <v>0</v>
      </c>
      <c r="H36" s="46">
        <v>79550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903285</v>
      </c>
      <c r="O36" s="47">
        <f t="shared" si="1"/>
        <v>39.403463618914678</v>
      </c>
      <c r="P36" s="9"/>
    </row>
    <row r="37" spans="1:16">
      <c r="A37" s="12"/>
      <c r="B37" s="25">
        <v>347.2</v>
      </c>
      <c r="C37" s="20" t="s">
        <v>45</v>
      </c>
      <c r="D37" s="46">
        <v>83378</v>
      </c>
      <c r="E37" s="46">
        <v>0</v>
      </c>
      <c r="F37" s="46">
        <v>0</v>
      </c>
      <c r="G37" s="46">
        <v>0</v>
      </c>
      <c r="H37" s="46">
        <v>0</v>
      </c>
      <c r="I37" s="46">
        <v>1400163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1483541</v>
      </c>
      <c r="O37" s="47">
        <f t="shared" ref="O37:O55" si="9">(N37/O$57)</f>
        <v>64.715625545280062</v>
      </c>
      <c r="P37" s="9"/>
    </row>
    <row r="38" spans="1:16">
      <c r="A38" s="12"/>
      <c r="B38" s="25">
        <v>349</v>
      </c>
      <c r="C38" s="20" t="s">
        <v>1</v>
      </c>
      <c r="D38" s="46">
        <v>205230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205230</v>
      </c>
      <c r="O38" s="47">
        <f t="shared" si="9"/>
        <v>8.9526260687489092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SUM(D40:D42)</f>
        <v>46132</v>
      </c>
      <c r="E39" s="32">
        <f t="shared" si="10"/>
        <v>19114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65246</v>
      </c>
      <c r="O39" s="45">
        <f t="shared" si="9"/>
        <v>2.8461874018495901</v>
      </c>
      <c r="P39" s="10"/>
    </row>
    <row r="40" spans="1:16">
      <c r="A40" s="13"/>
      <c r="B40" s="39">
        <v>351.5</v>
      </c>
      <c r="C40" s="21" t="s">
        <v>106</v>
      </c>
      <c r="D40" s="46">
        <v>30426</v>
      </c>
      <c r="E40" s="46">
        <v>19114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49540</v>
      </c>
      <c r="O40" s="47">
        <f t="shared" si="9"/>
        <v>2.161053917291921</v>
      </c>
      <c r="P40" s="9"/>
    </row>
    <row r="41" spans="1:16">
      <c r="A41" s="13"/>
      <c r="B41" s="39">
        <v>354</v>
      </c>
      <c r="C41" s="21" t="s">
        <v>49</v>
      </c>
      <c r="D41" s="46">
        <v>12602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12602</v>
      </c>
      <c r="O41" s="47">
        <f t="shared" si="9"/>
        <v>0.54972954109230499</v>
      </c>
      <c r="P41" s="9"/>
    </row>
    <row r="42" spans="1:16">
      <c r="A42" s="13"/>
      <c r="B42" s="39">
        <v>359</v>
      </c>
      <c r="C42" s="21" t="s">
        <v>50</v>
      </c>
      <c r="D42" s="46">
        <v>3104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3104</v>
      </c>
      <c r="O42" s="47">
        <f t="shared" si="9"/>
        <v>0.1354039434653638</v>
      </c>
      <c r="P42" s="9"/>
    </row>
    <row r="43" spans="1:16" ht="15.75">
      <c r="A43" s="29" t="s">
        <v>4</v>
      </c>
      <c r="B43" s="30"/>
      <c r="C43" s="31"/>
      <c r="D43" s="32">
        <f t="shared" ref="D43:M43" si="11">SUM(D44:D52)</f>
        <v>656792</v>
      </c>
      <c r="E43" s="32">
        <f t="shared" si="11"/>
        <v>212174</v>
      </c>
      <c r="F43" s="32">
        <f t="shared" si="11"/>
        <v>5845</v>
      </c>
      <c r="G43" s="32">
        <f t="shared" si="11"/>
        <v>232470</v>
      </c>
      <c r="H43" s="32">
        <f t="shared" si="11"/>
        <v>34409</v>
      </c>
      <c r="I43" s="32">
        <f t="shared" si="11"/>
        <v>616296</v>
      </c>
      <c r="J43" s="32">
        <f t="shared" si="11"/>
        <v>0</v>
      </c>
      <c r="K43" s="32">
        <f t="shared" si="11"/>
        <v>-139815</v>
      </c>
      <c r="L43" s="32">
        <f t="shared" si="11"/>
        <v>0</v>
      </c>
      <c r="M43" s="32">
        <f t="shared" si="11"/>
        <v>0</v>
      </c>
      <c r="N43" s="32">
        <f>SUM(D43:M43)</f>
        <v>1618171</v>
      </c>
      <c r="O43" s="45">
        <f t="shared" si="9"/>
        <v>70.588509858663414</v>
      </c>
      <c r="P43" s="10"/>
    </row>
    <row r="44" spans="1:16">
      <c r="A44" s="12"/>
      <c r="B44" s="25">
        <v>361.1</v>
      </c>
      <c r="C44" s="20" t="s">
        <v>51</v>
      </c>
      <c r="D44" s="46">
        <v>202380</v>
      </c>
      <c r="E44" s="46">
        <v>172208</v>
      </c>
      <c r="F44" s="46">
        <v>5845</v>
      </c>
      <c r="G44" s="46">
        <v>232470</v>
      </c>
      <c r="H44" s="46">
        <v>34409</v>
      </c>
      <c r="I44" s="46">
        <v>54237</v>
      </c>
      <c r="J44" s="46">
        <v>0</v>
      </c>
      <c r="K44" s="46">
        <v>159972</v>
      </c>
      <c r="L44" s="46">
        <v>0</v>
      </c>
      <c r="M44" s="46">
        <v>0</v>
      </c>
      <c r="N44" s="46">
        <f>SUM(D44:M44)</f>
        <v>861521</v>
      </c>
      <c r="O44" s="47">
        <f t="shared" si="9"/>
        <v>37.581617518757632</v>
      </c>
      <c r="P44" s="9"/>
    </row>
    <row r="45" spans="1:16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-784607</v>
      </c>
      <c r="L45" s="46">
        <v>0</v>
      </c>
      <c r="M45" s="46">
        <v>0</v>
      </c>
      <c r="N45" s="46">
        <f t="shared" ref="N45:N52" si="12">SUM(D45:M45)</f>
        <v>-784607</v>
      </c>
      <c r="O45" s="47">
        <f t="shared" si="9"/>
        <v>-34.226443901587857</v>
      </c>
      <c r="P45" s="9"/>
    </row>
    <row r="46" spans="1:16">
      <c r="A46" s="12"/>
      <c r="B46" s="25">
        <v>362</v>
      </c>
      <c r="C46" s="20" t="s">
        <v>54</v>
      </c>
      <c r="D46" s="46">
        <v>99284</v>
      </c>
      <c r="E46" s="46">
        <v>0</v>
      </c>
      <c r="F46" s="46">
        <v>0</v>
      </c>
      <c r="G46" s="46">
        <v>0</v>
      </c>
      <c r="H46" s="46">
        <v>0</v>
      </c>
      <c r="I46" s="46">
        <v>323519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422803</v>
      </c>
      <c r="O46" s="47">
        <f t="shared" si="9"/>
        <v>18.443683475833186</v>
      </c>
      <c r="P46" s="9"/>
    </row>
    <row r="47" spans="1:16">
      <c r="A47" s="12"/>
      <c r="B47" s="25">
        <v>363.24</v>
      </c>
      <c r="C47" s="20" t="s">
        <v>107</v>
      </c>
      <c r="D47" s="46">
        <v>0</v>
      </c>
      <c r="E47" s="46">
        <v>32825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32825</v>
      </c>
      <c r="O47" s="47">
        <f t="shared" si="9"/>
        <v>1.4319054266271156</v>
      </c>
      <c r="P47" s="9"/>
    </row>
    <row r="48" spans="1:16">
      <c r="A48" s="12"/>
      <c r="B48" s="25">
        <v>364</v>
      </c>
      <c r="C48" s="20" t="s">
        <v>55</v>
      </c>
      <c r="D48" s="46">
        <v>4994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4994</v>
      </c>
      <c r="O48" s="47">
        <f t="shared" si="9"/>
        <v>0.21785028790786948</v>
      </c>
      <c r="P48" s="9"/>
    </row>
    <row r="49" spans="1:119">
      <c r="A49" s="12"/>
      <c r="B49" s="25">
        <v>365</v>
      </c>
      <c r="C49" s="20" t="s">
        <v>56</v>
      </c>
      <c r="D49" s="46">
        <v>9174</v>
      </c>
      <c r="E49" s="46">
        <v>5181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14355</v>
      </c>
      <c r="O49" s="47">
        <f t="shared" si="9"/>
        <v>0.6261996161228407</v>
      </c>
      <c r="P49" s="9"/>
    </row>
    <row r="50" spans="1:119">
      <c r="A50" s="12"/>
      <c r="B50" s="25">
        <v>366</v>
      </c>
      <c r="C50" s="20" t="s">
        <v>57</v>
      </c>
      <c r="D50" s="46">
        <v>300368</v>
      </c>
      <c r="E50" s="46">
        <v>1885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302253</v>
      </c>
      <c r="O50" s="47">
        <f t="shared" si="9"/>
        <v>13.185002617344267</v>
      </c>
      <c r="P50" s="9"/>
    </row>
    <row r="51" spans="1:119">
      <c r="A51" s="12"/>
      <c r="B51" s="25">
        <v>368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484820</v>
      </c>
      <c r="L51" s="46">
        <v>0</v>
      </c>
      <c r="M51" s="46">
        <v>0</v>
      </c>
      <c r="N51" s="46">
        <f t="shared" si="12"/>
        <v>484820</v>
      </c>
      <c r="O51" s="47">
        <f t="shared" si="9"/>
        <v>21.149014133659048</v>
      </c>
      <c r="P51" s="9"/>
    </row>
    <row r="52" spans="1:119">
      <c r="A52" s="12"/>
      <c r="B52" s="25">
        <v>369.9</v>
      </c>
      <c r="C52" s="20" t="s">
        <v>59</v>
      </c>
      <c r="D52" s="46">
        <v>40592</v>
      </c>
      <c r="E52" s="46">
        <v>75</v>
      </c>
      <c r="F52" s="46">
        <v>0</v>
      </c>
      <c r="G52" s="46">
        <v>0</v>
      </c>
      <c r="H52" s="46">
        <v>0</v>
      </c>
      <c r="I52" s="46">
        <v>238540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279207</v>
      </c>
      <c r="O52" s="47">
        <f t="shared" si="9"/>
        <v>12.179680683999303</v>
      </c>
      <c r="P52" s="9"/>
    </row>
    <row r="53" spans="1:119" ht="15.75">
      <c r="A53" s="29" t="s">
        <v>41</v>
      </c>
      <c r="B53" s="30"/>
      <c r="C53" s="31"/>
      <c r="D53" s="32">
        <f t="shared" ref="D53:M53" si="13">SUM(D54:D54)</f>
        <v>536538</v>
      </c>
      <c r="E53" s="32">
        <f t="shared" si="13"/>
        <v>0</v>
      </c>
      <c r="F53" s="32">
        <f t="shared" si="13"/>
        <v>1670085</v>
      </c>
      <c r="G53" s="32">
        <f t="shared" si="13"/>
        <v>3473273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>SUM(D53:M53)</f>
        <v>5679896</v>
      </c>
      <c r="O53" s="45">
        <f t="shared" si="9"/>
        <v>247.7707206421218</v>
      </c>
      <c r="P53" s="9"/>
    </row>
    <row r="54" spans="1:119" ht="15.75" thickBot="1">
      <c r="A54" s="12"/>
      <c r="B54" s="25">
        <v>381</v>
      </c>
      <c r="C54" s="20" t="s">
        <v>60</v>
      </c>
      <c r="D54" s="46">
        <v>536538</v>
      </c>
      <c r="E54" s="46">
        <v>0</v>
      </c>
      <c r="F54" s="46">
        <v>1670085</v>
      </c>
      <c r="G54" s="46">
        <v>3473273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5679896</v>
      </c>
      <c r="O54" s="47">
        <f t="shared" si="9"/>
        <v>247.7707206421218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4">SUM(D5,D16,D21,D33,D39,D43,D53)</f>
        <v>11960072</v>
      </c>
      <c r="E55" s="15">
        <f t="shared" si="14"/>
        <v>4668502</v>
      </c>
      <c r="F55" s="15">
        <f t="shared" si="14"/>
        <v>1675930</v>
      </c>
      <c r="G55" s="15">
        <f t="shared" si="14"/>
        <v>4220135</v>
      </c>
      <c r="H55" s="15">
        <f t="shared" si="14"/>
        <v>113959</v>
      </c>
      <c r="I55" s="15">
        <f t="shared" si="14"/>
        <v>2857746</v>
      </c>
      <c r="J55" s="15">
        <f t="shared" si="14"/>
        <v>0</v>
      </c>
      <c r="K55" s="15">
        <f t="shared" si="14"/>
        <v>-17015</v>
      </c>
      <c r="L55" s="15">
        <f t="shared" si="14"/>
        <v>0</v>
      </c>
      <c r="M55" s="15">
        <f t="shared" si="14"/>
        <v>0</v>
      </c>
      <c r="N55" s="15">
        <f>SUM(D55:M55)</f>
        <v>25479329</v>
      </c>
      <c r="O55" s="38">
        <f t="shared" si="9"/>
        <v>1111.4695951840865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108</v>
      </c>
      <c r="M57" s="118"/>
      <c r="N57" s="118"/>
      <c r="O57" s="43">
        <v>22924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74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SUM(D6:D14)</f>
        <v>8068586</v>
      </c>
      <c r="E5" s="27">
        <f t="shared" si="0"/>
        <v>1128121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9196707</v>
      </c>
      <c r="P5" s="33">
        <f t="shared" ref="P5:P36" si="1">(O5/P$65)</f>
        <v>354.87968358093769</v>
      </c>
      <c r="Q5" s="6"/>
    </row>
    <row r="6" spans="1:134">
      <c r="A6" s="12"/>
      <c r="B6" s="25">
        <v>311</v>
      </c>
      <c r="C6" s="20" t="s">
        <v>3</v>
      </c>
      <c r="D6" s="46">
        <v>4602933</v>
      </c>
      <c r="E6" s="46">
        <v>385665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4988598</v>
      </c>
      <c r="P6" s="47">
        <f t="shared" si="1"/>
        <v>192.49847578622419</v>
      </c>
      <c r="Q6" s="9"/>
    </row>
    <row r="7" spans="1:134">
      <c r="A7" s="12"/>
      <c r="B7" s="25">
        <v>312.41000000000003</v>
      </c>
      <c r="C7" s="20" t="s">
        <v>145</v>
      </c>
      <c r="D7" s="46">
        <v>0</v>
      </c>
      <c r="E7" s="46">
        <v>742456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742456</v>
      </c>
      <c r="P7" s="47">
        <f t="shared" si="1"/>
        <v>28.649662357707893</v>
      </c>
      <c r="Q7" s="9"/>
    </row>
    <row r="8" spans="1:134">
      <c r="A8" s="12"/>
      <c r="B8" s="25">
        <v>312.52</v>
      </c>
      <c r="C8" s="20" t="s">
        <v>86</v>
      </c>
      <c r="D8" s="46">
        <v>227003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227003</v>
      </c>
      <c r="P8" s="47">
        <f t="shared" si="1"/>
        <v>8.7595215126374679</v>
      </c>
      <c r="Q8" s="9"/>
    </row>
    <row r="9" spans="1:134">
      <c r="A9" s="12"/>
      <c r="B9" s="25">
        <v>314.10000000000002</v>
      </c>
      <c r="C9" s="20" t="s">
        <v>13</v>
      </c>
      <c r="D9" s="46">
        <v>1934010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1934010</v>
      </c>
      <c r="P9" s="47">
        <f t="shared" si="1"/>
        <v>74.628979355585571</v>
      </c>
      <c r="Q9" s="9"/>
    </row>
    <row r="10" spans="1:134">
      <c r="A10" s="12"/>
      <c r="B10" s="25">
        <v>314.3</v>
      </c>
      <c r="C10" s="20" t="s">
        <v>14</v>
      </c>
      <c r="D10" s="46">
        <v>371931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371931</v>
      </c>
      <c r="P10" s="47">
        <f t="shared" si="1"/>
        <v>14.35195832529423</v>
      </c>
      <c r="Q10" s="9"/>
    </row>
    <row r="11" spans="1:134">
      <c r="A11" s="12"/>
      <c r="B11" s="25">
        <v>314.39999999999998</v>
      </c>
      <c r="C11" s="20" t="s">
        <v>112</v>
      </c>
      <c r="D11" s="46">
        <v>11528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11528</v>
      </c>
      <c r="P11" s="47">
        <f t="shared" si="1"/>
        <v>0.44483889639205093</v>
      </c>
      <c r="Q11" s="9"/>
    </row>
    <row r="12" spans="1:134">
      <c r="A12" s="12"/>
      <c r="B12" s="25">
        <v>314.8</v>
      </c>
      <c r="C12" s="20" t="s">
        <v>15</v>
      </c>
      <c r="D12" s="46">
        <v>50816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50816</v>
      </c>
      <c r="P12" s="47">
        <f t="shared" si="1"/>
        <v>1.960872081805904</v>
      </c>
      <c r="Q12" s="9"/>
    </row>
    <row r="13" spans="1:134">
      <c r="A13" s="12"/>
      <c r="B13" s="25">
        <v>315.2</v>
      </c>
      <c r="C13" s="20" t="s">
        <v>146</v>
      </c>
      <c r="D13" s="46">
        <v>804481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804481</v>
      </c>
      <c r="P13" s="47">
        <f t="shared" si="1"/>
        <v>31.043063862627822</v>
      </c>
      <c r="Q13" s="9"/>
    </row>
    <row r="14" spans="1:134">
      <c r="A14" s="12"/>
      <c r="B14" s="25">
        <v>316</v>
      </c>
      <c r="C14" s="20" t="s">
        <v>88</v>
      </c>
      <c r="D14" s="46">
        <v>65884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65884</v>
      </c>
      <c r="P14" s="47">
        <f t="shared" si="1"/>
        <v>2.5423114026625506</v>
      </c>
      <c r="Q14" s="9"/>
    </row>
    <row r="15" spans="1:134" ht="15.75">
      <c r="A15" s="29" t="s">
        <v>18</v>
      </c>
      <c r="B15" s="30"/>
      <c r="C15" s="31"/>
      <c r="D15" s="32">
        <f t="shared" ref="D15:N15" si="3">SUM(D16:D23)</f>
        <v>1695331</v>
      </c>
      <c r="E15" s="32">
        <f t="shared" si="3"/>
        <v>2310968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1257746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5264045</v>
      </c>
      <c r="P15" s="45">
        <f t="shared" si="1"/>
        <v>203.12733937873818</v>
      </c>
      <c r="Q15" s="10"/>
    </row>
    <row r="16" spans="1:134">
      <c r="A16" s="12"/>
      <c r="B16" s="25">
        <v>322</v>
      </c>
      <c r="C16" s="20" t="s">
        <v>147</v>
      </c>
      <c r="D16" s="46">
        <v>123760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123760</v>
      </c>
      <c r="P16" s="47">
        <f t="shared" si="1"/>
        <v>4.7756125795871114</v>
      </c>
      <c r="Q16" s="9"/>
    </row>
    <row r="17" spans="1:17">
      <c r="A17" s="12"/>
      <c r="B17" s="25">
        <v>322.89999999999998</v>
      </c>
      <c r="C17" s="20" t="s">
        <v>148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1257746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4">SUM(D17:N17)</f>
        <v>1257746</v>
      </c>
      <c r="P17" s="47">
        <f t="shared" si="1"/>
        <v>48.533513409222458</v>
      </c>
      <c r="Q17" s="9"/>
    </row>
    <row r="18" spans="1:17">
      <c r="A18" s="12"/>
      <c r="B18" s="25">
        <v>323.10000000000002</v>
      </c>
      <c r="C18" s="20" t="s">
        <v>19</v>
      </c>
      <c r="D18" s="46">
        <v>1448916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1448916</v>
      </c>
      <c r="P18" s="47">
        <f t="shared" si="1"/>
        <v>55.910322207215899</v>
      </c>
      <c r="Q18" s="9"/>
    </row>
    <row r="19" spans="1:17">
      <c r="A19" s="12"/>
      <c r="B19" s="25">
        <v>323.39999999999998</v>
      </c>
      <c r="C19" s="20" t="s">
        <v>119</v>
      </c>
      <c r="D19" s="46">
        <v>19351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19351</v>
      </c>
      <c r="P19" s="47">
        <f t="shared" si="1"/>
        <v>0.74671039938259698</v>
      </c>
      <c r="Q19" s="9"/>
    </row>
    <row r="20" spans="1:17">
      <c r="A20" s="12"/>
      <c r="B20" s="25">
        <v>323.7</v>
      </c>
      <c r="C20" s="20" t="s">
        <v>20</v>
      </c>
      <c r="D20" s="46">
        <v>103304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103304</v>
      </c>
      <c r="P20" s="47">
        <f t="shared" si="1"/>
        <v>3.9862627821724872</v>
      </c>
      <c r="Q20" s="9"/>
    </row>
    <row r="21" spans="1:17">
      <c r="A21" s="12"/>
      <c r="B21" s="25">
        <v>324.61</v>
      </c>
      <c r="C21" s="20" t="s">
        <v>21</v>
      </c>
      <c r="D21" s="46">
        <v>0</v>
      </c>
      <c r="E21" s="46">
        <v>179400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179400</v>
      </c>
      <c r="P21" s="47">
        <f t="shared" si="1"/>
        <v>6.9226316804939225</v>
      </c>
      <c r="Q21" s="9"/>
    </row>
    <row r="22" spans="1:17">
      <c r="A22" s="12"/>
      <c r="B22" s="25" t="s">
        <v>160</v>
      </c>
      <c r="C22" s="20" t="s">
        <v>161</v>
      </c>
      <c r="D22" s="46">
        <v>0</v>
      </c>
      <c r="E22" s="46">
        <v>179400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179400</v>
      </c>
      <c r="P22" s="47">
        <f t="shared" si="1"/>
        <v>6.9226316804939225</v>
      </c>
      <c r="Q22" s="9"/>
    </row>
    <row r="23" spans="1:17">
      <c r="A23" s="12"/>
      <c r="B23" s="25">
        <v>329.2</v>
      </c>
      <c r="C23" s="20" t="s">
        <v>162</v>
      </c>
      <c r="D23" s="46">
        <v>0</v>
      </c>
      <c r="E23" s="46">
        <v>1952168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1952168</v>
      </c>
      <c r="P23" s="47">
        <f t="shared" si="1"/>
        <v>75.329654640169792</v>
      </c>
      <c r="Q23" s="9"/>
    </row>
    <row r="24" spans="1:17" ht="15.75">
      <c r="A24" s="29" t="s">
        <v>149</v>
      </c>
      <c r="B24" s="30"/>
      <c r="C24" s="31"/>
      <c r="D24" s="32">
        <f t="shared" ref="D24:N24" si="5">SUM(D25:D36)</f>
        <v>3982056</v>
      </c>
      <c r="E24" s="32">
        <f t="shared" si="5"/>
        <v>484856</v>
      </c>
      <c r="F24" s="32">
        <f t="shared" si="5"/>
        <v>0</v>
      </c>
      <c r="G24" s="32">
        <f t="shared" si="5"/>
        <v>4873237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9340149</v>
      </c>
      <c r="P24" s="45">
        <f t="shared" si="1"/>
        <v>360.41477908547171</v>
      </c>
      <c r="Q24" s="10"/>
    </row>
    <row r="25" spans="1:17">
      <c r="A25" s="12"/>
      <c r="B25" s="25">
        <v>331.2</v>
      </c>
      <c r="C25" s="20" t="s">
        <v>24</v>
      </c>
      <c r="D25" s="46">
        <v>6734</v>
      </c>
      <c r="E25" s="46">
        <v>0</v>
      </c>
      <c r="F25" s="46">
        <v>0</v>
      </c>
      <c r="G25" s="46">
        <v>10206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>SUM(D25:N25)</f>
        <v>16940</v>
      </c>
      <c r="P25" s="47">
        <f t="shared" si="1"/>
        <v>0.6536754775226703</v>
      </c>
      <c r="Q25" s="9"/>
    </row>
    <row r="26" spans="1:17">
      <c r="A26" s="12"/>
      <c r="B26" s="25">
        <v>331.5</v>
      </c>
      <c r="C26" s="20" t="s">
        <v>163</v>
      </c>
      <c r="D26" s="46">
        <v>130846</v>
      </c>
      <c r="E26" s="46">
        <v>0</v>
      </c>
      <c r="F26" s="46">
        <v>0</v>
      </c>
      <c r="G26" s="46">
        <v>5888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ref="O26:O32" si="6">SUM(D26:N26)</f>
        <v>136734</v>
      </c>
      <c r="P26" s="47">
        <f t="shared" si="1"/>
        <v>5.2762492764808027</v>
      </c>
      <c r="Q26" s="9"/>
    </row>
    <row r="27" spans="1:17">
      <c r="A27" s="12"/>
      <c r="B27" s="25">
        <v>331.51</v>
      </c>
      <c r="C27" s="20" t="s">
        <v>164</v>
      </c>
      <c r="D27" s="46">
        <v>0</v>
      </c>
      <c r="E27" s="46">
        <v>484856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484856</v>
      </c>
      <c r="P27" s="47">
        <f t="shared" si="1"/>
        <v>18.709473278024308</v>
      </c>
      <c r="Q27" s="9"/>
    </row>
    <row r="28" spans="1:17">
      <c r="A28" s="12"/>
      <c r="B28" s="25">
        <v>334.5</v>
      </c>
      <c r="C28" s="20" t="s">
        <v>165</v>
      </c>
      <c r="D28" s="46">
        <v>17780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17780</v>
      </c>
      <c r="P28" s="47">
        <f t="shared" si="1"/>
        <v>0.68608913756511669</v>
      </c>
      <c r="Q28" s="9"/>
    </row>
    <row r="29" spans="1:17">
      <c r="A29" s="12"/>
      <c r="B29" s="25">
        <v>335.125</v>
      </c>
      <c r="C29" s="20" t="s">
        <v>150</v>
      </c>
      <c r="D29" s="46">
        <v>1367082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1367082</v>
      </c>
      <c r="P29" s="47">
        <f t="shared" si="1"/>
        <v>52.75253714065213</v>
      </c>
      <c r="Q29" s="9"/>
    </row>
    <row r="30" spans="1:17">
      <c r="A30" s="12"/>
      <c r="B30" s="25">
        <v>335.14</v>
      </c>
      <c r="C30" s="20" t="s">
        <v>92</v>
      </c>
      <c r="D30" s="46">
        <v>16382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16382</v>
      </c>
      <c r="P30" s="47">
        <f t="shared" si="1"/>
        <v>0.63214354620875945</v>
      </c>
      <c r="Q30" s="9"/>
    </row>
    <row r="31" spans="1:17">
      <c r="A31" s="12"/>
      <c r="B31" s="25">
        <v>335.15</v>
      </c>
      <c r="C31" s="20" t="s">
        <v>93</v>
      </c>
      <c r="D31" s="46">
        <v>15458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15458</v>
      </c>
      <c r="P31" s="47">
        <f t="shared" si="1"/>
        <v>0.59648852016206833</v>
      </c>
      <c r="Q31" s="9"/>
    </row>
    <row r="32" spans="1:17">
      <c r="A32" s="12"/>
      <c r="B32" s="25">
        <v>335.18</v>
      </c>
      <c r="C32" s="20" t="s">
        <v>151</v>
      </c>
      <c r="D32" s="46">
        <v>2411886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2411886</v>
      </c>
      <c r="P32" s="47">
        <f t="shared" si="1"/>
        <v>93.069110553733353</v>
      </c>
      <c r="Q32" s="9"/>
    </row>
    <row r="33" spans="1:17">
      <c r="A33" s="12"/>
      <c r="B33" s="25">
        <v>335.45</v>
      </c>
      <c r="C33" s="20" t="s">
        <v>166</v>
      </c>
      <c r="D33" s="46">
        <v>15888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5" si="7">SUM(D33:N33)</f>
        <v>15888</v>
      </c>
      <c r="P33" s="47">
        <f t="shared" si="1"/>
        <v>0.61308122708855872</v>
      </c>
      <c r="Q33" s="9"/>
    </row>
    <row r="34" spans="1:17">
      <c r="A34" s="12"/>
      <c r="B34" s="25">
        <v>337.3</v>
      </c>
      <c r="C34" s="20" t="s">
        <v>128</v>
      </c>
      <c r="D34" s="46">
        <v>0</v>
      </c>
      <c r="E34" s="46">
        <v>0</v>
      </c>
      <c r="F34" s="46">
        <v>0</v>
      </c>
      <c r="G34" s="46">
        <v>13195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13195</v>
      </c>
      <c r="P34" s="47">
        <f t="shared" si="1"/>
        <v>0.5091645765000965</v>
      </c>
      <c r="Q34" s="9"/>
    </row>
    <row r="35" spans="1:17">
      <c r="A35" s="12"/>
      <c r="B35" s="25">
        <v>337.6</v>
      </c>
      <c r="C35" s="20" t="s">
        <v>167</v>
      </c>
      <c r="D35" s="46">
        <v>0</v>
      </c>
      <c r="E35" s="46">
        <v>0</v>
      </c>
      <c r="F35" s="46">
        <v>0</v>
      </c>
      <c r="G35" s="46">
        <v>131953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131953</v>
      </c>
      <c r="P35" s="47">
        <f t="shared" si="1"/>
        <v>5.0917615280725448</v>
      </c>
      <c r="Q35" s="9"/>
    </row>
    <row r="36" spans="1:17">
      <c r="A36" s="12"/>
      <c r="B36" s="25">
        <v>338</v>
      </c>
      <c r="C36" s="20" t="s">
        <v>153</v>
      </c>
      <c r="D36" s="46">
        <v>0</v>
      </c>
      <c r="E36" s="46">
        <v>0</v>
      </c>
      <c r="F36" s="46">
        <v>0</v>
      </c>
      <c r="G36" s="46">
        <v>4711995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4711995</v>
      </c>
      <c r="P36" s="47">
        <f t="shared" si="1"/>
        <v>181.82500482346131</v>
      </c>
      <c r="Q36" s="9"/>
    </row>
    <row r="37" spans="1:17" ht="15.75">
      <c r="A37" s="29" t="s">
        <v>39</v>
      </c>
      <c r="B37" s="30"/>
      <c r="C37" s="31"/>
      <c r="D37" s="32">
        <f t="shared" ref="D37:N37" si="8">SUM(D38:D45)</f>
        <v>778572</v>
      </c>
      <c r="E37" s="32">
        <f t="shared" si="8"/>
        <v>31356</v>
      </c>
      <c r="F37" s="32">
        <f t="shared" si="8"/>
        <v>0</v>
      </c>
      <c r="G37" s="32">
        <f t="shared" si="8"/>
        <v>0</v>
      </c>
      <c r="H37" s="32">
        <f t="shared" si="8"/>
        <v>164032</v>
      </c>
      <c r="I37" s="32">
        <f t="shared" si="8"/>
        <v>1765139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>SUM(D37:N37)</f>
        <v>2739099</v>
      </c>
      <c r="P37" s="45">
        <f t="shared" ref="P37:P63" si="9">(O37/P$65)</f>
        <v>105.69550453405364</v>
      </c>
      <c r="Q37" s="10"/>
    </row>
    <row r="38" spans="1:17">
      <c r="A38" s="12"/>
      <c r="B38" s="25">
        <v>341.3</v>
      </c>
      <c r="C38" s="20" t="s">
        <v>154</v>
      </c>
      <c r="D38" s="46">
        <v>509439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ref="O38:O45" si="10">SUM(D38:N38)</f>
        <v>509439</v>
      </c>
      <c r="P38" s="47">
        <f t="shared" si="9"/>
        <v>19.658074474242717</v>
      </c>
      <c r="Q38" s="9"/>
    </row>
    <row r="39" spans="1:17">
      <c r="A39" s="12"/>
      <c r="B39" s="25">
        <v>341.9</v>
      </c>
      <c r="C39" s="20" t="s">
        <v>95</v>
      </c>
      <c r="D39" s="46">
        <v>3802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3802</v>
      </c>
      <c r="P39" s="47">
        <f t="shared" si="9"/>
        <v>0.14671039938259695</v>
      </c>
      <c r="Q39" s="9"/>
    </row>
    <row r="40" spans="1:17">
      <c r="A40" s="12"/>
      <c r="B40" s="25">
        <v>342.1</v>
      </c>
      <c r="C40" s="20" t="s">
        <v>43</v>
      </c>
      <c r="D40" s="46">
        <v>113537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113537</v>
      </c>
      <c r="P40" s="47">
        <f t="shared" si="9"/>
        <v>4.3811306193324331</v>
      </c>
      <c r="Q40" s="9"/>
    </row>
    <row r="41" spans="1:17">
      <c r="A41" s="12"/>
      <c r="B41" s="25">
        <v>343.8</v>
      </c>
      <c r="C41" s="20" t="s">
        <v>81</v>
      </c>
      <c r="D41" s="46">
        <v>105849</v>
      </c>
      <c r="E41" s="46">
        <v>0</v>
      </c>
      <c r="F41" s="46">
        <v>0</v>
      </c>
      <c r="G41" s="46">
        <v>0</v>
      </c>
      <c r="H41" s="46">
        <v>164032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269881</v>
      </c>
      <c r="P41" s="47">
        <f t="shared" si="9"/>
        <v>10.414084507042254</v>
      </c>
      <c r="Q41" s="9"/>
    </row>
    <row r="42" spans="1:17">
      <c r="A42" s="12"/>
      <c r="B42" s="25">
        <v>344.5</v>
      </c>
      <c r="C42" s="20" t="s">
        <v>96</v>
      </c>
      <c r="D42" s="46">
        <v>0</v>
      </c>
      <c r="E42" s="46">
        <v>16828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16828</v>
      </c>
      <c r="P42" s="47">
        <f t="shared" si="9"/>
        <v>0.64935365618367735</v>
      </c>
      <c r="Q42" s="9"/>
    </row>
    <row r="43" spans="1:17">
      <c r="A43" s="12"/>
      <c r="B43" s="25">
        <v>344.9</v>
      </c>
      <c r="C43" s="20" t="s">
        <v>138</v>
      </c>
      <c r="D43" s="46">
        <v>0</v>
      </c>
      <c r="E43" s="46">
        <v>14528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14528</v>
      </c>
      <c r="P43" s="47">
        <f t="shared" si="9"/>
        <v>0.56060196797221684</v>
      </c>
      <c r="Q43" s="9"/>
    </row>
    <row r="44" spans="1:17">
      <c r="A44" s="12"/>
      <c r="B44" s="25">
        <v>347.2</v>
      </c>
      <c r="C44" s="20" t="s">
        <v>45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1765139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1765139</v>
      </c>
      <c r="P44" s="47">
        <f t="shared" si="9"/>
        <v>68.112637468647506</v>
      </c>
      <c r="Q44" s="9"/>
    </row>
    <row r="45" spans="1:17">
      <c r="A45" s="12"/>
      <c r="B45" s="25">
        <v>347.5</v>
      </c>
      <c r="C45" s="20" t="s">
        <v>155</v>
      </c>
      <c r="D45" s="46">
        <v>45945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45945</v>
      </c>
      <c r="P45" s="47">
        <f t="shared" si="9"/>
        <v>1.7729114412502411</v>
      </c>
      <c r="Q45" s="9"/>
    </row>
    <row r="46" spans="1:17" ht="15.75">
      <c r="A46" s="29" t="s">
        <v>40</v>
      </c>
      <c r="B46" s="30"/>
      <c r="C46" s="31"/>
      <c r="D46" s="32">
        <f t="shared" ref="D46:N46" si="11">SUM(D47:D50)</f>
        <v>82430</v>
      </c>
      <c r="E46" s="32">
        <f t="shared" si="11"/>
        <v>21315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11"/>
        <v>0</v>
      </c>
      <c r="O46" s="32">
        <f>SUM(D46:N46)</f>
        <v>103745</v>
      </c>
      <c r="P46" s="45">
        <f t="shared" si="9"/>
        <v>4.0032799536947712</v>
      </c>
      <c r="Q46" s="10"/>
    </row>
    <row r="47" spans="1:17">
      <c r="A47" s="13"/>
      <c r="B47" s="39">
        <v>351.1</v>
      </c>
      <c r="C47" s="21" t="s">
        <v>48</v>
      </c>
      <c r="D47" s="46">
        <v>1430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>SUM(D47:N47)</f>
        <v>1430</v>
      </c>
      <c r="P47" s="47">
        <f t="shared" si="9"/>
        <v>5.5180397453212425E-2</v>
      </c>
      <c r="Q47" s="9"/>
    </row>
    <row r="48" spans="1:17">
      <c r="A48" s="13"/>
      <c r="B48" s="39">
        <v>351.5</v>
      </c>
      <c r="C48" s="21" t="s">
        <v>106</v>
      </c>
      <c r="D48" s="46">
        <v>18874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ref="O48:O49" si="12">SUM(D48:N48)</f>
        <v>18874</v>
      </c>
      <c r="P48" s="47">
        <f t="shared" si="9"/>
        <v>0.72830407100135053</v>
      </c>
      <c r="Q48" s="9"/>
    </row>
    <row r="49" spans="1:120">
      <c r="A49" s="13"/>
      <c r="B49" s="39">
        <v>354</v>
      </c>
      <c r="C49" s="21" t="s">
        <v>49</v>
      </c>
      <c r="D49" s="46">
        <v>62126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62126</v>
      </c>
      <c r="P49" s="47">
        <f t="shared" si="9"/>
        <v>2.3972988616631294</v>
      </c>
      <c r="Q49" s="9"/>
    </row>
    <row r="50" spans="1:120">
      <c r="A50" s="13"/>
      <c r="B50" s="39">
        <v>358.2</v>
      </c>
      <c r="C50" s="21" t="s">
        <v>120</v>
      </c>
      <c r="D50" s="46">
        <v>0</v>
      </c>
      <c r="E50" s="46">
        <v>21315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21315</v>
      </c>
      <c r="P50" s="47">
        <f t="shared" si="9"/>
        <v>0.82249662357707887</v>
      </c>
      <c r="Q50" s="9"/>
    </row>
    <row r="51" spans="1:120" ht="15.75">
      <c r="A51" s="29" t="s">
        <v>4</v>
      </c>
      <c r="B51" s="30"/>
      <c r="C51" s="31"/>
      <c r="D51" s="32">
        <f t="shared" ref="D51:N51" si="13">SUM(D52:D60)</f>
        <v>443713</v>
      </c>
      <c r="E51" s="32">
        <f t="shared" si="13"/>
        <v>95035</v>
      </c>
      <c r="F51" s="32">
        <f t="shared" si="13"/>
        <v>397</v>
      </c>
      <c r="G51" s="32">
        <f t="shared" si="13"/>
        <v>45653</v>
      </c>
      <c r="H51" s="32">
        <f t="shared" si="13"/>
        <v>8637</v>
      </c>
      <c r="I51" s="32">
        <f t="shared" si="13"/>
        <v>4050211</v>
      </c>
      <c r="J51" s="32">
        <f t="shared" si="13"/>
        <v>0</v>
      </c>
      <c r="K51" s="32">
        <f t="shared" si="13"/>
        <v>-2021763</v>
      </c>
      <c r="L51" s="32">
        <f t="shared" si="13"/>
        <v>0</v>
      </c>
      <c r="M51" s="32">
        <f t="shared" si="13"/>
        <v>0</v>
      </c>
      <c r="N51" s="32">
        <f t="shared" si="13"/>
        <v>0</v>
      </c>
      <c r="O51" s="32">
        <f>SUM(D51:N51)</f>
        <v>2621883</v>
      </c>
      <c r="P51" s="45">
        <f t="shared" si="9"/>
        <v>101.17240980127339</v>
      </c>
      <c r="Q51" s="10"/>
    </row>
    <row r="52" spans="1:120">
      <c r="A52" s="12"/>
      <c r="B52" s="25">
        <v>361.1</v>
      </c>
      <c r="C52" s="20" t="s">
        <v>51</v>
      </c>
      <c r="D52" s="46">
        <v>58284</v>
      </c>
      <c r="E52" s="46">
        <v>56731</v>
      </c>
      <c r="F52" s="46">
        <v>397</v>
      </c>
      <c r="G52" s="46">
        <v>39349</v>
      </c>
      <c r="H52" s="46">
        <v>8637</v>
      </c>
      <c r="I52" s="46">
        <v>17582</v>
      </c>
      <c r="J52" s="46">
        <v>0</v>
      </c>
      <c r="K52" s="46">
        <v>119293</v>
      </c>
      <c r="L52" s="46">
        <v>0</v>
      </c>
      <c r="M52" s="46">
        <v>0</v>
      </c>
      <c r="N52" s="46">
        <v>0</v>
      </c>
      <c r="O52" s="46">
        <f>SUM(D52:N52)</f>
        <v>300273</v>
      </c>
      <c r="P52" s="47">
        <f t="shared" si="9"/>
        <v>11.586841597530388</v>
      </c>
      <c r="Q52" s="9"/>
    </row>
    <row r="53" spans="1:120">
      <c r="A53" s="12"/>
      <c r="B53" s="25">
        <v>361.2</v>
      </c>
      <c r="C53" s="20" t="s">
        <v>168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376797</v>
      </c>
      <c r="L53" s="46">
        <v>0</v>
      </c>
      <c r="M53" s="46">
        <v>0</v>
      </c>
      <c r="N53" s="46">
        <v>0</v>
      </c>
      <c r="O53" s="46">
        <f t="shared" ref="O53:O62" si="14">SUM(D53:N53)</f>
        <v>376797</v>
      </c>
      <c r="P53" s="47">
        <f t="shared" si="9"/>
        <v>14.53972602739726</v>
      </c>
      <c r="Q53" s="9"/>
    </row>
    <row r="54" spans="1:120">
      <c r="A54" s="12"/>
      <c r="B54" s="25">
        <v>361.3</v>
      </c>
      <c r="C54" s="20" t="s">
        <v>52</v>
      </c>
      <c r="D54" s="46">
        <v>-21190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-3771376</v>
      </c>
      <c r="L54" s="46">
        <v>0</v>
      </c>
      <c r="M54" s="46">
        <v>0</v>
      </c>
      <c r="N54" s="46">
        <v>0</v>
      </c>
      <c r="O54" s="46">
        <f t="shared" si="14"/>
        <v>-3792566</v>
      </c>
      <c r="P54" s="47">
        <f t="shared" si="9"/>
        <v>-146.34636311016786</v>
      </c>
      <c r="Q54" s="9"/>
    </row>
    <row r="55" spans="1:120">
      <c r="A55" s="12"/>
      <c r="B55" s="25">
        <v>362</v>
      </c>
      <c r="C55" s="20" t="s">
        <v>54</v>
      </c>
      <c r="D55" s="46">
        <v>256309</v>
      </c>
      <c r="E55" s="46">
        <v>36704</v>
      </c>
      <c r="F55" s="46">
        <v>0</v>
      </c>
      <c r="G55" s="46">
        <v>0</v>
      </c>
      <c r="H55" s="46">
        <v>0</v>
      </c>
      <c r="I55" s="46">
        <v>626187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4"/>
        <v>919200</v>
      </c>
      <c r="P55" s="47">
        <f t="shared" si="9"/>
        <v>35.46980513216284</v>
      </c>
      <c r="Q55" s="9"/>
    </row>
    <row r="56" spans="1:120">
      <c r="A56" s="12"/>
      <c r="B56" s="25">
        <v>364</v>
      </c>
      <c r="C56" s="20" t="s">
        <v>97</v>
      </c>
      <c r="D56" s="46">
        <v>102093</v>
      </c>
      <c r="E56" s="46">
        <v>0</v>
      </c>
      <c r="F56" s="46">
        <v>0</v>
      </c>
      <c r="G56" s="46">
        <v>0</v>
      </c>
      <c r="H56" s="46">
        <v>0</v>
      </c>
      <c r="I56" s="46">
        <v>3296844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3398937</v>
      </c>
      <c r="P56" s="47">
        <f t="shared" si="9"/>
        <v>131.1571290758248</v>
      </c>
      <c r="Q56" s="9"/>
    </row>
    <row r="57" spans="1:120">
      <c r="A57" s="12"/>
      <c r="B57" s="25">
        <v>365</v>
      </c>
      <c r="C57" s="20" t="s">
        <v>98</v>
      </c>
      <c r="D57" s="46">
        <v>11533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11533</v>
      </c>
      <c r="P57" s="47">
        <f t="shared" si="9"/>
        <v>0.44503183484468456</v>
      </c>
      <c r="Q57" s="9"/>
    </row>
    <row r="58" spans="1:120">
      <c r="A58" s="12"/>
      <c r="B58" s="25">
        <v>366</v>
      </c>
      <c r="C58" s="20" t="s">
        <v>57</v>
      </c>
      <c r="D58" s="46">
        <v>9278</v>
      </c>
      <c r="E58" s="46">
        <v>0</v>
      </c>
      <c r="F58" s="46">
        <v>0</v>
      </c>
      <c r="G58" s="46">
        <v>1850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11128</v>
      </c>
      <c r="P58" s="47">
        <f t="shared" si="9"/>
        <v>0.42940382018136214</v>
      </c>
      <c r="Q58" s="9"/>
    </row>
    <row r="59" spans="1:120">
      <c r="A59" s="12"/>
      <c r="B59" s="25">
        <v>368</v>
      </c>
      <c r="C59" s="20" t="s">
        <v>58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1253523</v>
      </c>
      <c r="L59" s="46">
        <v>0</v>
      </c>
      <c r="M59" s="46">
        <v>0</v>
      </c>
      <c r="N59" s="46">
        <v>0</v>
      </c>
      <c r="O59" s="46">
        <f t="shared" si="14"/>
        <v>1253523</v>
      </c>
      <c r="P59" s="47">
        <f t="shared" si="9"/>
        <v>48.370557592128108</v>
      </c>
      <c r="Q59" s="9"/>
    </row>
    <row r="60" spans="1:120">
      <c r="A60" s="12"/>
      <c r="B60" s="25">
        <v>369.9</v>
      </c>
      <c r="C60" s="20" t="s">
        <v>59</v>
      </c>
      <c r="D60" s="46">
        <v>27406</v>
      </c>
      <c r="E60" s="46">
        <v>1600</v>
      </c>
      <c r="F60" s="46">
        <v>0</v>
      </c>
      <c r="G60" s="46">
        <v>4454</v>
      </c>
      <c r="H60" s="46">
        <v>0</v>
      </c>
      <c r="I60" s="46">
        <v>109598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143058</v>
      </c>
      <c r="P60" s="47">
        <f t="shared" si="9"/>
        <v>5.520277831371792</v>
      </c>
      <c r="Q60" s="9"/>
    </row>
    <row r="61" spans="1:120" ht="15.75">
      <c r="A61" s="29" t="s">
        <v>41</v>
      </c>
      <c r="B61" s="30"/>
      <c r="C61" s="31"/>
      <c r="D61" s="32">
        <f t="shared" ref="D61:N61" si="15">SUM(D62:D62)</f>
        <v>48094</v>
      </c>
      <c r="E61" s="32">
        <f t="shared" si="15"/>
        <v>6079683</v>
      </c>
      <c r="F61" s="32">
        <f t="shared" si="15"/>
        <v>220605</v>
      </c>
      <c r="G61" s="32">
        <f t="shared" si="15"/>
        <v>1751069</v>
      </c>
      <c r="H61" s="32">
        <f t="shared" si="15"/>
        <v>0</v>
      </c>
      <c r="I61" s="32">
        <f t="shared" si="15"/>
        <v>498271</v>
      </c>
      <c r="J61" s="32">
        <f t="shared" si="15"/>
        <v>0</v>
      </c>
      <c r="K61" s="32">
        <f t="shared" si="15"/>
        <v>0</v>
      </c>
      <c r="L61" s="32">
        <f t="shared" si="15"/>
        <v>0</v>
      </c>
      <c r="M61" s="32">
        <f t="shared" si="15"/>
        <v>0</v>
      </c>
      <c r="N61" s="32">
        <f t="shared" si="15"/>
        <v>0</v>
      </c>
      <c r="O61" s="32">
        <f t="shared" si="14"/>
        <v>8597722</v>
      </c>
      <c r="P61" s="45">
        <f t="shared" si="9"/>
        <v>331.76623577078914</v>
      </c>
      <c r="Q61" s="9"/>
    </row>
    <row r="62" spans="1:120" ht="15.75" thickBot="1">
      <c r="A62" s="12"/>
      <c r="B62" s="25">
        <v>381</v>
      </c>
      <c r="C62" s="20" t="s">
        <v>60</v>
      </c>
      <c r="D62" s="46">
        <v>48094</v>
      </c>
      <c r="E62" s="46">
        <v>6079683</v>
      </c>
      <c r="F62" s="46">
        <v>220605</v>
      </c>
      <c r="G62" s="46">
        <v>1751069</v>
      </c>
      <c r="H62" s="46">
        <v>0</v>
      </c>
      <c r="I62" s="46">
        <v>498271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4"/>
        <v>8597722</v>
      </c>
      <c r="P62" s="47">
        <f t="shared" si="9"/>
        <v>331.76623577078914</v>
      </c>
      <c r="Q62" s="9"/>
    </row>
    <row r="63" spans="1:120" ht="16.5" thickBot="1">
      <c r="A63" s="14" t="s">
        <v>46</v>
      </c>
      <c r="B63" s="23"/>
      <c r="C63" s="22"/>
      <c r="D63" s="15">
        <f t="shared" ref="D63:N63" si="16">SUM(D5,D15,D24,D37,D46,D51,D61)</f>
        <v>15098782</v>
      </c>
      <c r="E63" s="15">
        <f t="shared" si="16"/>
        <v>10151334</v>
      </c>
      <c r="F63" s="15">
        <f t="shared" si="16"/>
        <v>221002</v>
      </c>
      <c r="G63" s="15">
        <f t="shared" si="16"/>
        <v>6669959</v>
      </c>
      <c r="H63" s="15">
        <f t="shared" si="16"/>
        <v>172669</v>
      </c>
      <c r="I63" s="15">
        <f t="shared" si="16"/>
        <v>7571367</v>
      </c>
      <c r="J63" s="15">
        <f t="shared" si="16"/>
        <v>0</v>
      </c>
      <c r="K63" s="15">
        <f t="shared" si="16"/>
        <v>-2021763</v>
      </c>
      <c r="L63" s="15">
        <f t="shared" si="16"/>
        <v>0</v>
      </c>
      <c r="M63" s="15">
        <f t="shared" si="16"/>
        <v>0</v>
      </c>
      <c r="N63" s="15">
        <f t="shared" si="16"/>
        <v>0</v>
      </c>
      <c r="O63" s="15">
        <f>SUM(D63:N63)</f>
        <v>37863350</v>
      </c>
      <c r="P63" s="38">
        <f t="shared" si="9"/>
        <v>1461.0592321049585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42"/>
      <c r="M65" s="118" t="s">
        <v>169</v>
      </c>
      <c r="N65" s="118"/>
      <c r="O65" s="118"/>
      <c r="P65" s="43">
        <v>25915</v>
      </c>
    </row>
    <row r="66" spans="1:16">
      <c r="A66" s="119"/>
      <c r="B66" s="96"/>
      <c r="C66" s="96"/>
      <c r="D66" s="96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7"/>
    </row>
    <row r="67" spans="1:16" ht="15.75" customHeight="1" thickBot="1">
      <c r="A67" s="120" t="s">
        <v>74</v>
      </c>
      <c r="B67" s="99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100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65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140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29"/>
      <c r="M3" s="130"/>
      <c r="N3" s="36"/>
      <c r="O3" s="37"/>
      <c r="P3" s="131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142</v>
      </c>
      <c r="N4" s="35" t="s">
        <v>10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SUM(D6:D13)</f>
        <v>7643088</v>
      </c>
      <c r="E5" s="27">
        <f t="shared" si="0"/>
        <v>1213090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8856178</v>
      </c>
      <c r="P5" s="33">
        <f t="shared" ref="P5:P36" si="1">(O5/P$63)</f>
        <v>347.92873418716113</v>
      </c>
      <c r="Q5" s="6"/>
    </row>
    <row r="6" spans="1:134">
      <c r="A6" s="12"/>
      <c r="B6" s="25">
        <v>311</v>
      </c>
      <c r="C6" s="20" t="s">
        <v>3</v>
      </c>
      <c r="D6" s="46">
        <v>4533634</v>
      </c>
      <c r="E6" s="46">
        <v>457672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4991306</v>
      </c>
      <c r="P6" s="47">
        <f t="shared" si="1"/>
        <v>196.09122338335823</v>
      </c>
      <c r="Q6" s="9"/>
    </row>
    <row r="7" spans="1:134">
      <c r="A7" s="12"/>
      <c r="B7" s="25">
        <v>312.41000000000003</v>
      </c>
      <c r="C7" s="20" t="s">
        <v>145</v>
      </c>
      <c r="D7" s="46">
        <v>0</v>
      </c>
      <c r="E7" s="46">
        <v>755418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755418</v>
      </c>
      <c r="P7" s="47">
        <f t="shared" si="1"/>
        <v>29.677771666535712</v>
      </c>
      <c r="Q7" s="9"/>
    </row>
    <row r="8" spans="1:134">
      <c r="A8" s="12"/>
      <c r="B8" s="25">
        <v>314.10000000000002</v>
      </c>
      <c r="C8" s="20" t="s">
        <v>13</v>
      </c>
      <c r="D8" s="46">
        <v>1839470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1839470</v>
      </c>
      <c r="P8" s="47">
        <f t="shared" si="1"/>
        <v>72.266441423744794</v>
      </c>
      <c r="Q8" s="9"/>
    </row>
    <row r="9" spans="1:134">
      <c r="A9" s="12"/>
      <c r="B9" s="25">
        <v>314.3</v>
      </c>
      <c r="C9" s="20" t="s">
        <v>14</v>
      </c>
      <c r="D9" s="46">
        <v>340851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340851</v>
      </c>
      <c r="P9" s="47">
        <f t="shared" si="1"/>
        <v>13.390861947041723</v>
      </c>
      <c r="Q9" s="9"/>
    </row>
    <row r="10" spans="1:134">
      <c r="A10" s="12"/>
      <c r="B10" s="25">
        <v>314.39999999999998</v>
      </c>
      <c r="C10" s="20" t="s">
        <v>112</v>
      </c>
      <c r="D10" s="46">
        <v>12386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12386</v>
      </c>
      <c r="P10" s="47">
        <f t="shared" si="1"/>
        <v>0.48660328435609335</v>
      </c>
      <c r="Q10" s="9"/>
    </row>
    <row r="11" spans="1:134">
      <c r="A11" s="12"/>
      <c r="B11" s="25">
        <v>314.8</v>
      </c>
      <c r="C11" s="20" t="s">
        <v>15</v>
      </c>
      <c r="D11" s="46">
        <v>44400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44400</v>
      </c>
      <c r="P11" s="47">
        <f t="shared" si="1"/>
        <v>1.7443230926376994</v>
      </c>
      <c r="Q11" s="9"/>
    </row>
    <row r="12" spans="1:134">
      <c r="A12" s="12"/>
      <c r="B12" s="25">
        <v>315.2</v>
      </c>
      <c r="C12" s="20" t="s">
        <v>146</v>
      </c>
      <c r="D12" s="46">
        <v>793154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793154</v>
      </c>
      <c r="P12" s="47">
        <f t="shared" si="1"/>
        <v>31.160289149053195</v>
      </c>
      <c r="Q12" s="9"/>
    </row>
    <row r="13" spans="1:134">
      <c r="A13" s="12"/>
      <c r="B13" s="25">
        <v>316</v>
      </c>
      <c r="C13" s="20" t="s">
        <v>88</v>
      </c>
      <c r="D13" s="46">
        <v>79193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79193</v>
      </c>
      <c r="P13" s="47">
        <f t="shared" si="1"/>
        <v>3.1112202404337235</v>
      </c>
      <c r="Q13" s="9"/>
    </row>
    <row r="14" spans="1:134" ht="15.75">
      <c r="A14" s="29" t="s">
        <v>18</v>
      </c>
      <c r="B14" s="30"/>
      <c r="C14" s="31"/>
      <c r="D14" s="32">
        <f t="shared" ref="D14:N14" si="3">SUM(D15:D20)</f>
        <v>1501256</v>
      </c>
      <c r="E14" s="32">
        <f t="shared" si="3"/>
        <v>214500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1370648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 t="shared" ref="O14:O22" si="4">SUM(D14:N14)</f>
        <v>3086404</v>
      </c>
      <c r="P14" s="45">
        <f t="shared" si="1"/>
        <v>121.25418401822897</v>
      </c>
      <c r="Q14" s="10"/>
    </row>
    <row r="15" spans="1:134">
      <c r="A15" s="12"/>
      <c r="B15" s="25">
        <v>322</v>
      </c>
      <c r="C15" s="20" t="s">
        <v>147</v>
      </c>
      <c r="D15" s="46">
        <v>80503</v>
      </c>
      <c r="E15" s="46">
        <v>0</v>
      </c>
      <c r="F15" s="46">
        <v>0</v>
      </c>
      <c r="G15" s="46">
        <v>0</v>
      </c>
      <c r="H15" s="46">
        <v>0</v>
      </c>
      <c r="I15" s="46">
        <v>1370648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1451151</v>
      </c>
      <c r="P15" s="47">
        <f t="shared" si="1"/>
        <v>57.010725229826356</v>
      </c>
      <c r="Q15" s="9"/>
    </row>
    <row r="16" spans="1:134">
      <c r="A16" s="12"/>
      <c r="B16" s="25">
        <v>322.89999999999998</v>
      </c>
      <c r="C16" s="20" t="s">
        <v>148</v>
      </c>
      <c r="D16" s="46">
        <v>36224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36224</v>
      </c>
      <c r="P16" s="47">
        <f t="shared" si="1"/>
        <v>1.4231162096330636</v>
      </c>
      <c r="Q16" s="9"/>
    </row>
    <row r="17" spans="1:17">
      <c r="A17" s="12"/>
      <c r="B17" s="25">
        <v>323.10000000000002</v>
      </c>
      <c r="C17" s="20" t="s">
        <v>19</v>
      </c>
      <c r="D17" s="46">
        <v>1265127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1265127</v>
      </c>
      <c r="P17" s="47">
        <f t="shared" si="1"/>
        <v>49.702482910348081</v>
      </c>
      <c r="Q17" s="9"/>
    </row>
    <row r="18" spans="1:17">
      <c r="A18" s="12"/>
      <c r="B18" s="25">
        <v>323.39999999999998</v>
      </c>
      <c r="C18" s="20" t="s">
        <v>119</v>
      </c>
      <c r="D18" s="46">
        <v>17862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17862</v>
      </c>
      <c r="P18" s="47">
        <f t="shared" si="1"/>
        <v>0.70173646578140958</v>
      </c>
      <c r="Q18" s="9"/>
    </row>
    <row r="19" spans="1:17">
      <c r="A19" s="12"/>
      <c r="B19" s="25">
        <v>323.7</v>
      </c>
      <c r="C19" s="20" t="s">
        <v>20</v>
      </c>
      <c r="D19" s="46">
        <v>101540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101540</v>
      </c>
      <c r="P19" s="47">
        <f t="shared" si="1"/>
        <v>3.9891569105052249</v>
      </c>
      <c r="Q19" s="9"/>
    </row>
    <row r="20" spans="1:17">
      <c r="A20" s="12"/>
      <c r="B20" s="25">
        <v>324.61</v>
      </c>
      <c r="C20" s="20" t="s">
        <v>21</v>
      </c>
      <c r="D20" s="46">
        <v>0</v>
      </c>
      <c r="E20" s="46">
        <v>214500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214500</v>
      </c>
      <c r="P20" s="47">
        <f t="shared" si="1"/>
        <v>8.4269662921348321</v>
      </c>
      <c r="Q20" s="9"/>
    </row>
    <row r="21" spans="1:17" ht="15.75">
      <c r="A21" s="29" t="s">
        <v>149</v>
      </c>
      <c r="B21" s="30"/>
      <c r="C21" s="31"/>
      <c r="D21" s="32">
        <f t="shared" ref="D21:N21" si="5">SUM(D22:D34)</f>
        <v>3523088</v>
      </c>
      <c r="E21" s="32">
        <f t="shared" si="5"/>
        <v>0</v>
      </c>
      <c r="F21" s="32">
        <f t="shared" si="5"/>
        <v>0</v>
      </c>
      <c r="G21" s="32">
        <f t="shared" si="5"/>
        <v>4898353</v>
      </c>
      <c r="H21" s="32">
        <f t="shared" si="5"/>
        <v>0</v>
      </c>
      <c r="I21" s="32">
        <f t="shared" si="5"/>
        <v>560394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4">
        <f t="shared" si="4"/>
        <v>8981835</v>
      </c>
      <c r="P21" s="45">
        <f t="shared" si="1"/>
        <v>352.86536497210653</v>
      </c>
      <c r="Q21" s="10"/>
    </row>
    <row r="22" spans="1:17">
      <c r="A22" s="12"/>
      <c r="B22" s="25">
        <v>331.2</v>
      </c>
      <c r="C22" s="20" t="s">
        <v>24</v>
      </c>
      <c r="D22" s="46">
        <v>15849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15849</v>
      </c>
      <c r="P22" s="47">
        <f t="shared" si="1"/>
        <v>0.62265262827060575</v>
      </c>
      <c r="Q22" s="9"/>
    </row>
    <row r="23" spans="1:17">
      <c r="A23" s="12"/>
      <c r="B23" s="25">
        <v>331.41</v>
      </c>
      <c r="C23" s="20" t="s">
        <v>89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68645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6">SUM(D23:N23)</f>
        <v>68645</v>
      </c>
      <c r="P23" s="47">
        <f t="shared" si="1"/>
        <v>2.6968256462638487</v>
      </c>
      <c r="Q23" s="9"/>
    </row>
    <row r="24" spans="1:17">
      <c r="A24" s="12"/>
      <c r="B24" s="25">
        <v>332</v>
      </c>
      <c r="C24" s="20" t="s">
        <v>137</v>
      </c>
      <c r="D24" s="46">
        <v>0</v>
      </c>
      <c r="E24" s="46">
        <v>0</v>
      </c>
      <c r="F24" s="46">
        <v>0</v>
      </c>
      <c r="G24" s="46">
        <v>114648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114648</v>
      </c>
      <c r="P24" s="47">
        <f t="shared" si="1"/>
        <v>4.5041250883947512</v>
      </c>
      <c r="Q24" s="9"/>
    </row>
    <row r="25" spans="1:17">
      <c r="A25" s="12"/>
      <c r="B25" s="25">
        <v>334.1</v>
      </c>
      <c r="C25" s="20" t="s">
        <v>115</v>
      </c>
      <c r="D25" s="46">
        <v>0</v>
      </c>
      <c r="E25" s="46">
        <v>0</v>
      </c>
      <c r="F25" s="46">
        <v>0</v>
      </c>
      <c r="G25" s="46">
        <v>550664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550664</v>
      </c>
      <c r="P25" s="47">
        <f t="shared" si="1"/>
        <v>21.633692150546082</v>
      </c>
      <c r="Q25" s="9"/>
    </row>
    <row r="26" spans="1:17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491749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491749</v>
      </c>
      <c r="P26" s="47">
        <f t="shared" si="1"/>
        <v>19.31912469552919</v>
      </c>
      <c r="Q26" s="9"/>
    </row>
    <row r="27" spans="1:17">
      <c r="A27" s="12"/>
      <c r="B27" s="25">
        <v>335.125</v>
      </c>
      <c r="C27" s="20" t="s">
        <v>150</v>
      </c>
      <c r="D27" s="46">
        <v>1071615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1071615</v>
      </c>
      <c r="P27" s="47">
        <f t="shared" si="1"/>
        <v>42.100062858489828</v>
      </c>
      <c r="Q27" s="9"/>
    </row>
    <row r="28" spans="1:17">
      <c r="A28" s="12"/>
      <c r="B28" s="25">
        <v>335.14</v>
      </c>
      <c r="C28" s="20" t="s">
        <v>92</v>
      </c>
      <c r="D28" s="46">
        <v>16597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16597</v>
      </c>
      <c r="P28" s="47">
        <f t="shared" si="1"/>
        <v>0.65203897226369134</v>
      </c>
      <c r="Q28" s="9"/>
    </row>
    <row r="29" spans="1:17">
      <c r="A29" s="12"/>
      <c r="B29" s="25">
        <v>335.15</v>
      </c>
      <c r="C29" s="20" t="s">
        <v>93</v>
      </c>
      <c r="D29" s="46">
        <v>16506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16506</v>
      </c>
      <c r="P29" s="47">
        <f t="shared" si="1"/>
        <v>0.64846389565490692</v>
      </c>
      <c r="Q29" s="9"/>
    </row>
    <row r="30" spans="1:17">
      <c r="A30" s="12"/>
      <c r="B30" s="25">
        <v>335.18</v>
      </c>
      <c r="C30" s="20" t="s">
        <v>151</v>
      </c>
      <c r="D30" s="46">
        <v>2196504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2196504</v>
      </c>
      <c r="P30" s="47">
        <f t="shared" si="1"/>
        <v>86.293077708808042</v>
      </c>
      <c r="Q30" s="9"/>
    </row>
    <row r="31" spans="1:17">
      <c r="A31" s="12"/>
      <c r="B31" s="25">
        <v>335.29</v>
      </c>
      <c r="C31" s="20" t="s">
        <v>132</v>
      </c>
      <c r="D31" s="46">
        <v>206017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206017</v>
      </c>
      <c r="P31" s="47">
        <f t="shared" si="1"/>
        <v>8.0936984363950657</v>
      </c>
      <c r="Q31" s="9"/>
    </row>
    <row r="32" spans="1:17">
      <c r="A32" s="12"/>
      <c r="B32" s="25">
        <v>337.3</v>
      </c>
      <c r="C32" s="20" t="s">
        <v>128</v>
      </c>
      <c r="D32" s="46">
        <v>0</v>
      </c>
      <c r="E32" s="46">
        <v>0</v>
      </c>
      <c r="F32" s="46">
        <v>0</v>
      </c>
      <c r="G32" s="46">
        <v>25582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25582</v>
      </c>
      <c r="P32" s="47">
        <f t="shared" si="1"/>
        <v>1.0050286791859826</v>
      </c>
      <c r="Q32" s="9"/>
    </row>
    <row r="33" spans="1:17">
      <c r="A33" s="12"/>
      <c r="B33" s="25">
        <v>337.7</v>
      </c>
      <c r="C33" s="20" t="s">
        <v>152</v>
      </c>
      <c r="D33" s="46">
        <v>0</v>
      </c>
      <c r="E33" s="46">
        <v>0</v>
      </c>
      <c r="F33" s="46">
        <v>0</v>
      </c>
      <c r="G33" s="46">
        <v>169999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169999</v>
      </c>
      <c r="P33" s="47">
        <f t="shared" si="1"/>
        <v>6.678675257326943</v>
      </c>
      <c r="Q33" s="9"/>
    </row>
    <row r="34" spans="1:17">
      <c r="A34" s="12"/>
      <c r="B34" s="25">
        <v>338</v>
      </c>
      <c r="C34" s="20" t="s">
        <v>153</v>
      </c>
      <c r="D34" s="46">
        <v>0</v>
      </c>
      <c r="E34" s="46">
        <v>0</v>
      </c>
      <c r="F34" s="46">
        <v>0</v>
      </c>
      <c r="G34" s="46">
        <v>4037460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4037460</v>
      </c>
      <c r="P34" s="47">
        <f t="shared" si="1"/>
        <v>158.61789895497762</v>
      </c>
      <c r="Q34" s="9"/>
    </row>
    <row r="35" spans="1:17" ht="15.75">
      <c r="A35" s="29" t="s">
        <v>39</v>
      </c>
      <c r="B35" s="30"/>
      <c r="C35" s="31"/>
      <c r="D35" s="32">
        <f t="shared" ref="D35:N35" si="7">SUM(D36:D45)</f>
        <v>763145</v>
      </c>
      <c r="E35" s="32">
        <f t="shared" si="7"/>
        <v>1965044</v>
      </c>
      <c r="F35" s="32">
        <f t="shared" si="7"/>
        <v>0</v>
      </c>
      <c r="G35" s="32">
        <f t="shared" si="7"/>
        <v>0</v>
      </c>
      <c r="H35" s="32">
        <f t="shared" si="7"/>
        <v>151697</v>
      </c>
      <c r="I35" s="32">
        <f t="shared" si="7"/>
        <v>1456432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4336318</v>
      </c>
      <c r="P35" s="45">
        <f t="shared" si="1"/>
        <v>170.35900055001179</v>
      </c>
      <c r="Q35" s="10"/>
    </row>
    <row r="36" spans="1:17">
      <c r="A36" s="12"/>
      <c r="B36" s="25">
        <v>341.1</v>
      </c>
      <c r="C36" s="20" t="s">
        <v>133</v>
      </c>
      <c r="D36" s="46">
        <v>3807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3807</v>
      </c>
      <c r="P36" s="47">
        <f t="shared" si="1"/>
        <v>0.14956391922684056</v>
      </c>
      <c r="Q36" s="9"/>
    </row>
    <row r="37" spans="1:17">
      <c r="A37" s="12"/>
      <c r="B37" s="25">
        <v>341.3</v>
      </c>
      <c r="C37" s="20" t="s">
        <v>154</v>
      </c>
      <c r="D37" s="46">
        <v>569893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5" si="8">SUM(D37:N37)</f>
        <v>569893</v>
      </c>
      <c r="P37" s="47">
        <f t="shared" ref="P37:P61" si="9">(O37/P$63)</f>
        <v>22.38913333857154</v>
      </c>
      <c r="Q37" s="9"/>
    </row>
    <row r="38" spans="1:17">
      <c r="A38" s="12"/>
      <c r="B38" s="25">
        <v>341.9</v>
      </c>
      <c r="C38" s="20" t="s">
        <v>95</v>
      </c>
      <c r="D38" s="46">
        <v>366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366</v>
      </c>
      <c r="P38" s="47">
        <f t="shared" si="9"/>
        <v>1.4378879547418873E-2</v>
      </c>
      <c r="Q38" s="9"/>
    </row>
    <row r="39" spans="1:17">
      <c r="A39" s="12"/>
      <c r="B39" s="25">
        <v>342.1</v>
      </c>
      <c r="C39" s="20" t="s">
        <v>43</v>
      </c>
      <c r="D39" s="46">
        <v>104298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104298</v>
      </c>
      <c r="P39" s="47">
        <f t="shared" si="9"/>
        <v>4.097509232340693</v>
      </c>
      <c r="Q39" s="9"/>
    </row>
    <row r="40" spans="1:17">
      <c r="A40" s="12"/>
      <c r="B40" s="25">
        <v>343.8</v>
      </c>
      <c r="C40" s="20" t="s">
        <v>81</v>
      </c>
      <c r="D40" s="46">
        <v>14158</v>
      </c>
      <c r="E40" s="46">
        <v>0</v>
      </c>
      <c r="F40" s="46">
        <v>0</v>
      </c>
      <c r="G40" s="46">
        <v>0</v>
      </c>
      <c r="H40" s="46">
        <v>151697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165855</v>
      </c>
      <c r="P40" s="47">
        <f t="shared" si="9"/>
        <v>6.515871768680757</v>
      </c>
      <c r="Q40" s="9"/>
    </row>
    <row r="41" spans="1:17">
      <c r="A41" s="12"/>
      <c r="B41" s="25">
        <v>343.9</v>
      </c>
      <c r="C41" s="20" t="s">
        <v>44</v>
      </c>
      <c r="D41" s="46">
        <v>0</v>
      </c>
      <c r="E41" s="46">
        <v>1953246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1953246</v>
      </c>
      <c r="P41" s="47">
        <f t="shared" si="9"/>
        <v>76.73630863518504</v>
      </c>
      <c r="Q41" s="9"/>
    </row>
    <row r="42" spans="1:17">
      <c r="A42" s="12"/>
      <c r="B42" s="25">
        <v>344.9</v>
      </c>
      <c r="C42" s="20" t="s">
        <v>138</v>
      </c>
      <c r="D42" s="46">
        <v>0</v>
      </c>
      <c r="E42" s="46">
        <v>11798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11798</v>
      </c>
      <c r="P42" s="47">
        <f t="shared" si="9"/>
        <v>0.463502789345486</v>
      </c>
      <c r="Q42" s="9"/>
    </row>
    <row r="43" spans="1:17">
      <c r="A43" s="12"/>
      <c r="B43" s="25">
        <v>347.2</v>
      </c>
      <c r="C43" s="20" t="s">
        <v>45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1456432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1456432</v>
      </c>
      <c r="P43" s="47">
        <f t="shared" si="9"/>
        <v>57.218197532804275</v>
      </c>
      <c r="Q43" s="9"/>
    </row>
    <row r="44" spans="1:17">
      <c r="A44" s="12"/>
      <c r="B44" s="25">
        <v>347.5</v>
      </c>
      <c r="C44" s="20" t="s">
        <v>155</v>
      </c>
      <c r="D44" s="46">
        <v>42788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42788</v>
      </c>
      <c r="P44" s="47">
        <f t="shared" si="9"/>
        <v>1.6809931641392315</v>
      </c>
      <c r="Q44" s="9"/>
    </row>
    <row r="45" spans="1:17">
      <c r="A45" s="12"/>
      <c r="B45" s="25">
        <v>349</v>
      </c>
      <c r="C45" s="20" t="s">
        <v>156</v>
      </c>
      <c r="D45" s="46">
        <v>27835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27835</v>
      </c>
      <c r="P45" s="47">
        <f t="shared" si="9"/>
        <v>1.0935412901705037</v>
      </c>
      <c r="Q45" s="9"/>
    </row>
    <row r="46" spans="1:17" ht="15.75">
      <c r="A46" s="29" t="s">
        <v>40</v>
      </c>
      <c r="B46" s="30"/>
      <c r="C46" s="31"/>
      <c r="D46" s="32">
        <f t="shared" ref="D46:N46" si="10">SUM(D47:D49)</f>
        <v>38277</v>
      </c>
      <c r="E46" s="32">
        <f t="shared" si="10"/>
        <v>15050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si="10"/>
        <v>0</v>
      </c>
      <c r="O46" s="32">
        <f t="shared" ref="O46:O51" si="11">SUM(D46:N46)</f>
        <v>53327</v>
      </c>
      <c r="P46" s="45">
        <f t="shared" si="9"/>
        <v>2.0950341793038421</v>
      </c>
      <c r="Q46" s="10"/>
    </row>
    <row r="47" spans="1:17">
      <c r="A47" s="13"/>
      <c r="B47" s="39">
        <v>351.5</v>
      </c>
      <c r="C47" s="21" t="s">
        <v>106</v>
      </c>
      <c r="D47" s="46">
        <v>14926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14926</v>
      </c>
      <c r="P47" s="47">
        <f t="shared" si="9"/>
        <v>0.58639113695293466</v>
      </c>
      <c r="Q47" s="9"/>
    </row>
    <row r="48" spans="1:17">
      <c r="A48" s="13"/>
      <c r="B48" s="39">
        <v>351.9</v>
      </c>
      <c r="C48" s="21" t="s">
        <v>157</v>
      </c>
      <c r="D48" s="46">
        <v>0</v>
      </c>
      <c r="E48" s="46">
        <v>15050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15050</v>
      </c>
      <c r="P48" s="47">
        <f t="shared" si="9"/>
        <v>0.59126266991435528</v>
      </c>
      <c r="Q48" s="9"/>
    </row>
    <row r="49" spans="1:120">
      <c r="A49" s="13"/>
      <c r="B49" s="39">
        <v>354</v>
      </c>
      <c r="C49" s="21" t="s">
        <v>49</v>
      </c>
      <c r="D49" s="46">
        <v>23351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23351</v>
      </c>
      <c r="P49" s="47">
        <f t="shared" si="9"/>
        <v>0.91738037243655224</v>
      </c>
      <c r="Q49" s="9"/>
    </row>
    <row r="50" spans="1:120" ht="15.75">
      <c r="A50" s="29" t="s">
        <v>4</v>
      </c>
      <c r="B50" s="30"/>
      <c r="C50" s="31"/>
      <c r="D50" s="32">
        <f t="shared" ref="D50:N50" si="12">SUM(D51:D58)</f>
        <v>241164</v>
      </c>
      <c r="E50" s="32">
        <f t="shared" si="12"/>
        <v>46926</v>
      </c>
      <c r="F50" s="32">
        <f t="shared" si="12"/>
        <v>455</v>
      </c>
      <c r="G50" s="32">
        <f t="shared" si="12"/>
        <v>65198</v>
      </c>
      <c r="H50" s="32">
        <f t="shared" si="12"/>
        <v>1782</v>
      </c>
      <c r="I50" s="32">
        <f t="shared" si="12"/>
        <v>631957</v>
      </c>
      <c r="J50" s="32">
        <f t="shared" si="12"/>
        <v>0</v>
      </c>
      <c r="K50" s="32">
        <f t="shared" si="12"/>
        <v>5366452</v>
      </c>
      <c r="L50" s="32">
        <f t="shared" si="12"/>
        <v>0</v>
      </c>
      <c r="M50" s="32">
        <f t="shared" si="12"/>
        <v>0</v>
      </c>
      <c r="N50" s="32">
        <f t="shared" si="12"/>
        <v>0</v>
      </c>
      <c r="O50" s="32">
        <f t="shared" si="11"/>
        <v>6353934</v>
      </c>
      <c r="P50" s="45">
        <f t="shared" si="9"/>
        <v>249.62418480396008</v>
      </c>
      <c r="Q50" s="10"/>
    </row>
    <row r="51" spans="1:120">
      <c r="A51" s="12"/>
      <c r="B51" s="25">
        <v>361.1</v>
      </c>
      <c r="C51" s="20" t="s">
        <v>51</v>
      </c>
      <c r="D51" s="46">
        <v>13167</v>
      </c>
      <c r="E51" s="46">
        <v>9426</v>
      </c>
      <c r="F51" s="46">
        <v>455</v>
      </c>
      <c r="G51" s="46">
        <v>35198</v>
      </c>
      <c r="H51" s="46">
        <v>1782</v>
      </c>
      <c r="I51" s="46">
        <v>3582</v>
      </c>
      <c r="J51" s="46">
        <v>0</v>
      </c>
      <c r="K51" s="46">
        <v>377627</v>
      </c>
      <c r="L51" s="46">
        <v>0</v>
      </c>
      <c r="M51" s="46">
        <v>0</v>
      </c>
      <c r="N51" s="46">
        <v>0</v>
      </c>
      <c r="O51" s="46">
        <f t="shared" si="11"/>
        <v>441237</v>
      </c>
      <c r="P51" s="47">
        <f t="shared" si="9"/>
        <v>17.334682171760825</v>
      </c>
      <c r="Q51" s="9"/>
    </row>
    <row r="52" spans="1:120">
      <c r="A52" s="12"/>
      <c r="B52" s="25">
        <v>361.4</v>
      </c>
      <c r="C52" s="20" t="s">
        <v>134</v>
      </c>
      <c r="D52" s="46">
        <v>1222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3875564</v>
      </c>
      <c r="L52" s="46">
        <v>0</v>
      </c>
      <c r="M52" s="46">
        <v>0</v>
      </c>
      <c r="N52" s="46">
        <v>0</v>
      </c>
      <c r="O52" s="46">
        <f t="shared" ref="O52:O58" si="13">SUM(D52:N52)</f>
        <v>3876786</v>
      </c>
      <c r="P52" s="47">
        <f t="shared" si="9"/>
        <v>152.30557083366071</v>
      </c>
      <c r="Q52" s="9"/>
    </row>
    <row r="53" spans="1:120">
      <c r="A53" s="12"/>
      <c r="B53" s="25">
        <v>362</v>
      </c>
      <c r="C53" s="20" t="s">
        <v>54</v>
      </c>
      <c r="D53" s="46">
        <v>122134</v>
      </c>
      <c r="E53" s="46">
        <v>36000</v>
      </c>
      <c r="F53" s="46">
        <v>0</v>
      </c>
      <c r="G53" s="46">
        <v>0</v>
      </c>
      <c r="H53" s="46">
        <v>0</v>
      </c>
      <c r="I53" s="46">
        <v>525396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683530</v>
      </c>
      <c r="P53" s="47">
        <f t="shared" si="9"/>
        <v>26.853539718708259</v>
      </c>
      <c r="Q53" s="9"/>
    </row>
    <row r="54" spans="1:120">
      <c r="A54" s="12"/>
      <c r="B54" s="25">
        <v>364</v>
      </c>
      <c r="C54" s="20" t="s">
        <v>97</v>
      </c>
      <c r="D54" s="46">
        <v>50571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50571</v>
      </c>
      <c r="P54" s="47">
        <f t="shared" si="9"/>
        <v>1.9867604305806552</v>
      </c>
      <c r="Q54" s="9"/>
    </row>
    <row r="55" spans="1:120">
      <c r="A55" s="12"/>
      <c r="B55" s="25">
        <v>365</v>
      </c>
      <c r="C55" s="20" t="s">
        <v>98</v>
      </c>
      <c r="D55" s="46">
        <v>6101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3"/>
        <v>6101</v>
      </c>
      <c r="P55" s="47">
        <f t="shared" si="9"/>
        <v>0.2396872790131217</v>
      </c>
      <c r="Q55" s="9"/>
    </row>
    <row r="56" spans="1:120">
      <c r="A56" s="12"/>
      <c r="B56" s="25">
        <v>366</v>
      </c>
      <c r="C56" s="20" t="s">
        <v>57</v>
      </c>
      <c r="D56" s="46">
        <v>4800</v>
      </c>
      <c r="E56" s="46">
        <v>0</v>
      </c>
      <c r="F56" s="46">
        <v>0</v>
      </c>
      <c r="G56" s="46">
        <v>30000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3"/>
        <v>34800</v>
      </c>
      <c r="P56" s="47">
        <f t="shared" si="9"/>
        <v>1.3671721536890076</v>
      </c>
      <c r="Q56" s="9"/>
    </row>
    <row r="57" spans="1:120">
      <c r="A57" s="12"/>
      <c r="B57" s="25">
        <v>368</v>
      </c>
      <c r="C57" s="20" t="s">
        <v>58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1113261</v>
      </c>
      <c r="L57" s="46">
        <v>0</v>
      </c>
      <c r="M57" s="46">
        <v>0</v>
      </c>
      <c r="N57" s="46">
        <v>0</v>
      </c>
      <c r="O57" s="46">
        <f t="shared" si="13"/>
        <v>1113261</v>
      </c>
      <c r="P57" s="47">
        <f t="shared" si="9"/>
        <v>43.736190775516619</v>
      </c>
      <c r="Q57" s="9"/>
    </row>
    <row r="58" spans="1:120">
      <c r="A58" s="12"/>
      <c r="B58" s="25">
        <v>369.9</v>
      </c>
      <c r="C58" s="20" t="s">
        <v>59</v>
      </c>
      <c r="D58" s="46">
        <v>43169</v>
      </c>
      <c r="E58" s="46">
        <v>1500</v>
      </c>
      <c r="F58" s="46">
        <v>0</v>
      </c>
      <c r="G58" s="46">
        <v>0</v>
      </c>
      <c r="H58" s="46">
        <v>0</v>
      </c>
      <c r="I58" s="46">
        <v>102979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147648</v>
      </c>
      <c r="P58" s="47">
        <f t="shared" si="9"/>
        <v>5.8005814410308796</v>
      </c>
      <c r="Q58" s="9"/>
    </row>
    <row r="59" spans="1:120" ht="15.75">
      <c r="A59" s="29" t="s">
        <v>41</v>
      </c>
      <c r="B59" s="30"/>
      <c r="C59" s="31"/>
      <c r="D59" s="32">
        <f t="shared" ref="D59:N59" si="14">SUM(D60:D60)</f>
        <v>0</v>
      </c>
      <c r="E59" s="32">
        <f t="shared" si="14"/>
        <v>0</v>
      </c>
      <c r="F59" s="32">
        <f t="shared" si="14"/>
        <v>400961</v>
      </c>
      <c r="G59" s="32">
        <f t="shared" si="14"/>
        <v>5231555</v>
      </c>
      <c r="H59" s="32">
        <f t="shared" si="14"/>
        <v>0</v>
      </c>
      <c r="I59" s="32">
        <f t="shared" si="14"/>
        <v>130756</v>
      </c>
      <c r="J59" s="32">
        <f t="shared" si="14"/>
        <v>0</v>
      </c>
      <c r="K59" s="32">
        <f t="shared" si="14"/>
        <v>0</v>
      </c>
      <c r="L59" s="32">
        <f t="shared" si="14"/>
        <v>0</v>
      </c>
      <c r="M59" s="32">
        <f t="shared" si="14"/>
        <v>0</v>
      </c>
      <c r="N59" s="32">
        <f t="shared" si="14"/>
        <v>0</v>
      </c>
      <c r="O59" s="32">
        <f>SUM(D59:N59)</f>
        <v>5763272</v>
      </c>
      <c r="P59" s="45">
        <f t="shared" si="9"/>
        <v>226.41910898090674</v>
      </c>
      <c r="Q59" s="9"/>
    </row>
    <row r="60" spans="1:120" ht="15.75" thickBot="1">
      <c r="A60" s="12"/>
      <c r="B60" s="25">
        <v>381</v>
      </c>
      <c r="C60" s="20" t="s">
        <v>60</v>
      </c>
      <c r="D60" s="46">
        <v>0</v>
      </c>
      <c r="E60" s="46">
        <v>0</v>
      </c>
      <c r="F60" s="46">
        <v>400961</v>
      </c>
      <c r="G60" s="46">
        <v>5231555</v>
      </c>
      <c r="H60" s="46">
        <v>0</v>
      </c>
      <c r="I60" s="46">
        <v>130756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5763272</v>
      </c>
      <c r="P60" s="47">
        <f t="shared" si="9"/>
        <v>226.41910898090674</v>
      </c>
      <c r="Q60" s="9"/>
    </row>
    <row r="61" spans="1:120" ht="16.5" thickBot="1">
      <c r="A61" s="14" t="s">
        <v>46</v>
      </c>
      <c r="B61" s="23"/>
      <c r="C61" s="22"/>
      <c r="D61" s="15">
        <f t="shared" ref="D61:N61" si="15">SUM(D5,D14,D21,D35,D46,D50,D59)</f>
        <v>13710018</v>
      </c>
      <c r="E61" s="15">
        <f t="shared" si="15"/>
        <v>3454610</v>
      </c>
      <c r="F61" s="15">
        <f t="shared" si="15"/>
        <v>401416</v>
      </c>
      <c r="G61" s="15">
        <f t="shared" si="15"/>
        <v>10195106</v>
      </c>
      <c r="H61" s="15">
        <f t="shared" si="15"/>
        <v>153479</v>
      </c>
      <c r="I61" s="15">
        <f t="shared" si="15"/>
        <v>4150187</v>
      </c>
      <c r="J61" s="15">
        <f t="shared" si="15"/>
        <v>0</v>
      </c>
      <c r="K61" s="15">
        <f t="shared" si="15"/>
        <v>5366452</v>
      </c>
      <c r="L61" s="15">
        <f t="shared" si="15"/>
        <v>0</v>
      </c>
      <c r="M61" s="15">
        <f t="shared" si="15"/>
        <v>0</v>
      </c>
      <c r="N61" s="15">
        <f t="shared" si="15"/>
        <v>0</v>
      </c>
      <c r="O61" s="15">
        <f>SUM(D61:N61)</f>
        <v>37431268</v>
      </c>
      <c r="P61" s="38">
        <f t="shared" si="9"/>
        <v>1470.5456116916791</v>
      </c>
      <c r="Q61" s="6"/>
      <c r="R61" s="2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</row>
    <row r="62" spans="1:120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9"/>
    </row>
    <row r="63" spans="1:120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2"/>
      <c r="M63" s="118" t="s">
        <v>158</v>
      </c>
      <c r="N63" s="118"/>
      <c r="O63" s="118"/>
      <c r="P63" s="43">
        <v>25454</v>
      </c>
    </row>
    <row r="64" spans="1:120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7"/>
    </row>
    <row r="65" spans="1:16" ht="15.75" customHeight="1" thickBot="1">
      <c r="A65" s="120" t="s">
        <v>74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100"/>
    </row>
  </sheetData>
  <mergeCells count="10">
    <mergeCell ref="M63:O63"/>
    <mergeCell ref="A64:P64"/>
    <mergeCell ref="A65:P6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6887227</v>
      </c>
      <c r="E5" s="27">
        <f t="shared" si="0"/>
        <v>1089731</v>
      </c>
      <c r="F5" s="27">
        <f t="shared" si="0"/>
        <v>0</v>
      </c>
      <c r="G5" s="27">
        <f t="shared" si="0"/>
        <v>3469568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11446526</v>
      </c>
      <c r="O5" s="33">
        <f t="shared" ref="O5:O36" si="1">(N5/O$58)</f>
        <v>446.11918310078727</v>
      </c>
      <c r="P5" s="6"/>
    </row>
    <row r="6" spans="1:133">
      <c r="A6" s="12"/>
      <c r="B6" s="25">
        <v>311</v>
      </c>
      <c r="C6" s="20" t="s">
        <v>3</v>
      </c>
      <c r="D6" s="46">
        <v>3867257</v>
      </c>
      <c r="E6" s="46">
        <v>403240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4270497</v>
      </c>
      <c r="O6" s="47">
        <f t="shared" si="1"/>
        <v>166.43920024943486</v>
      </c>
      <c r="P6" s="9"/>
    </row>
    <row r="7" spans="1:133">
      <c r="A7" s="12"/>
      <c r="B7" s="25">
        <v>312.41000000000003</v>
      </c>
      <c r="C7" s="20" t="s">
        <v>76</v>
      </c>
      <c r="D7" s="46">
        <v>0</v>
      </c>
      <c r="E7" s="46">
        <v>686491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686491</v>
      </c>
      <c r="O7" s="47">
        <f t="shared" si="1"/>
        <v>26.755436900771688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0</v>
      </c>
      <c r="F8" s="46">
        <v>0</v>
      </c>
      <c r="G8" s="46">
        <v>3469568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3469568</v>
      </c>
      <c r="O8" s="47">
        <f t="shared" si="1"/>
        <v>135.22363395432225</v>
      </c>
      <c r="P8" s="9"/>
    </row>
    <row r="9" spans="1:133">
      <c r="A9" s="12"/>
      <c r="B9" s="25">
        <v>314.10000000000002</v>
      </c>
      <c r="C9" s="20" t="s">
        <v>13</v>
      </c>
      <c r="D9" s="46">
        <v>1799535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1799535</v>
      </c>
      <c r="O9" s="47">
        <f t="shared" si="1"/>
        <v>70.135435341803728</v>
      </c>
      <c r="P9" s="9"/>
    </row>
    <row r="10" spans="1:133">
      <c r="A10" s="12"/>
      <c r="B10" s="25">
        <v>314.3</v>
      </c>
      <c r="C10" s="20" t="s">
        <v>14</v>
      </c>
      <c r="D10" s="46">
        <v>316943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316943</v>
      </c>
      <c r="O10" s="47">
        <f t="shared" si="1"/>
        <v>12.35259957907865</v>
      </c>
      <c r="P10" s="9"/>
    </row>
    <row r="11" spans="1:133">
      <c r="A11" s="12"/>
      <c r="B11" s="25">
        <v>314.39999999999998</v>
      </c>
      <c r="C11" s="20" t="s">
        <v>112</v>
      </c>
      <c r="D11" s="46">
        <v>12953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12953</v>
      </c>
      <c r="O11" s="47">
        <f t="shared" si="1"/>
        <v>0.50483280068594594</v>
      </c>
      <c r="P11" s="9"/>
    </row>
    <row r="12" spans="1:133">
      <c r="A12" s="12"/>
      <c r="B12" s="25">
        <v>314.8</v>
      </c>
      <c r="C12" s="20" t="s">
        <v>15</v>
      </c>
      <c r="D12" s="46">
        <v>39337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39337</v>
      </c>
      <c r="O12" s="47">
        <f t="shared" si="1"/>
        <v>1.5331280692181775</v>
      </c>
      <c r="P12" s="9"/>
    </row>
    <row r="13" spans="1:133">
      <c r="A13" s="12"/>
      <c r="B13" s="25">
        <v>315</v>
      </c>
      <c r="C13" s="20" t="s">
        <v>87</v>
      </c>
      <c r="D13" s="46">
        <v>771638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771638</v>
      </c>
      <c r="O13" s="47">
        <f t="shared" si="1"/>
        <v>30.073973029854237</v>
      </c>
      <c r="P13" s="9"/>
    </row>
    <row r="14" spans="1:133">
      <c r="A14" s="12"/>
      <c r="B14" s="25">
        <v>316</v>
      </c>
      <c r="C14" s="20" t="s">
        <v>88</v>
      </c>
      <c r="D14" s="46">
        <v>79564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79564</v>
      </c>
      <c r="O14" s="47">
        <f t="shared" si="1"/>
        <v>3.1009431756177412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1387525</v>
      </c>
      <c r="E15" s="32">
        <f t="shared" si="3"/>
        <v>141375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937839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32" si="4">SUM(D15:M15)</f>
        <v>2466739</v>
      </c>
      <c r="O15" s="45">
        <f t="shared" si="1"/>
        <v>96.139176864915427</v>
      </c>
      <c r="P15" s="10"/>
    </row>
    <row r="16" spans="1:133">
      <c r="A16" s="12"/>
      <c r="B16" s="25">
        <v>322</v>
      </c>
      <c r="C16" s="20" t="s">
        <v>0</v>
      </c>
      <c r="D16" s="46">
        <v>70676</v>
      </c>
      <c r="E16" s="46">
        <v>0</v>
      </c>
      <c r="F16" s="46">
        <v>0</v>
      </c>
      <c r="G16" s="46">
        <v>0</v>
      </c>
      <c r="H16" s="46">
        <v>0</v>
      </c>
      <c r="I16" s="46">
        <v>937839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1008515</v>
      </c>
      <c r="O16" s="47">
        <f t="shared" si="1"/>
        <v>39.306064385376878</v>
      </c>
      <c r="P16" s="9"/>
    </row>
    <row r="17" spans="1:16">
      <c r="A17" s="12"/>
      <c r="B17" s="25">
        <v>323.10000000000002</v>
      </c>
      <c r="C17" s="20" t="s">
        <v>19</v>
      </c>
      <c r="D17" s="46">
        <v>1197996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1197996</v>
      </c>
      <c r="O17" s="47">
        <f t="shared" si="1"/>
        <v>46.690934601293947</v>
      </c>
      <c r="P17" s="9"/>
    </row>
    <row r="18" spans="1:16">
      <c r="A18" s="12"/>
      <c r="B18" s="25">
        <v>323.39999999999998</v>
      </c>
      <c r="C18" s="20" t="s">
        <v>119</v>
      </c>
      <c r="D18" s="46">
        <v>18754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18754</v>
      </c>
      <c r="O18" s="47">
        <f t="shared" si="1"/>
        <v>0.73092212955023772</v>
      </c>
      <c r="P18" s="9"/>
    </row>
    <row r="19" spans="1:16">
      <c r="A19" s="12"/>
      <c r="B19" s="25">
        <v>323.7</v>
      </c>
      <c r="C19" s="20" t="s">
        <v>20</v>
      </c>
      <c r="D19" s="46">
        <v>100099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100099</v>
      </c>
      <c r="O19" s="47">
        <f t="shared" si="1"/>
        <v>3.9012783537298308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141375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141375</v>
      </c>
      <c r="O20" s="47">
        <f t="shared" si="1"/>
        <v>5.5099773949645332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SUM(D22:D31)</f>
        <v>3013722</v>
      </c>
      <c r="E21" s="32">
        <f t="shared" si="5"/>
        <v>0</v>
      </c>
      <c r="F21" s="32">
        <f t="shared" si="5"/>
        <v>0</v>
      </c>
      <c r="G21" s="32">
        <f t="shared" si="5"/>
        <v>555544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3569266</v>
      </c>
      <c r="O21" s="45">
        <f t="shared" si="1"/>
        <v>139.10928365422092</v>
      </c>
      <c r="P21" s="10"/>
    </row>
    <row r="22" spans="1:16">
      <c r="A22" s="12"/>
      <c r="B22" s="25">
        <v>331.1</v>
      </c>
      <c r="C22" s="20" t="s">
        <v>114</v>
      </c>
      <c r="D22" s="46">
        <v>43937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43937</v>
      </c>
      <c r="O22" s="47">
        <f t="shared" si="1"/>
        <v>1.7124093849871385</v>
      </c>
      <c r="P22" s="9"/>
    </row>
    <row r="23" spans="1:16">
      <c r="A23" s="12"/>
      <c r="B23" s="25">
        <v>331.2</v>
      </c>
      <c r="C23" s="20" t="s">
        <v>24</v>
      </c>
      <c r="D23" s="46">
        <v>18228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18228</v>
      </c>
      <c r="O23" s="47">
        <f t="shared" si="1"/>
        <v>0.71042170083404788</v>
      </c>
      <c r="P23" s="9"/>
    </row>
    <row r="24" spans="1:16">
      <c r="A24" s="12"/>
      <c r="B24" s="25">
        <v>332</v>
      </c>
      <c r="C24" s="20" t="s">
        <v>137</v>
      </c>
      <c r="D24" s="46">
        <v>0</v>
      </c>
      <c r="E24" s="46">
        <v>0</v>
      </c>
      <c r="F24" s="46">
        <v>0</v>
      </c>
      <c r="G24" s="46">
        <v>521658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521658</v>
      </c>
      <c r="O24" s="47">
        <f t="shared" si="1"/>
        <v>20.331202743783614</v>
      </c>
      <c r="P24" s="9"/>
    </row>
    <row r="25" spans="1:16">
      <c r="A25" s="12"/>
      <c r="B25" s="25">
        <v>334.1</v>
      </c>
      <c r="C25" s="20" t="s">
        <v>115</v>
      </c>
      <c r="D25" s="46">
        <v>4872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4872</v>
      </c>
      <c r="O25" s="47">
        <f t="shared" si="1"/>
        <v>0.18988229791877778</v>
      </c>
      <c r="P25" s="9"/>
    </row>
    <row r="26" spans="1:16">
      <c r="A26" s="12"/>
      <c r="B26" s="25">
        <v>335.12</v>
      </c>
      <c r="C26" s="20" t="s">
        <v>91</v>
      </c>
      <c r="D26" s="46">
        <v>866760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866760</v>
      </c>
      <c r="O26" s="47">
        <f t="shared" si="1"/>
        <v>33.781276794761865</v>
      </c>
      <c r="P26" s="9"/>
    </row>
    <row r="27" spans="1:16">
      <c r="A27" s="12"/>
      <c r="B27" s="25">
        <v>335.14</v>
      </c>
      <c r="C27" s="20" t="s">
        <v>92</v>
      </c>
      <c r="D27" s="46">
        <v>14935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14935</v>
      </c>
      <c r="O27" s="47">
        <f t="shared" si="1"/>
        <v>0.58207966326291993</v>
      </c>
      <c r="P27" s="9"/>
    </row>
    <row r="28" spans="1:16">
      <c r="A28" s="12"/>
      <c r="B28" s="25">
        <v>335.15</v>
      </c>
      <c r="C28" s="20" t="s">
        <v>93</v>
      </c>
      <c r="D28" s="46">
        <v>15409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15409</v>
      </c>
      <c r="O28" s="47">
        <f t="shared" si="1"/>
        <v>0.60055343362693892</v>
      </c>
      <c r="P28" s="9"/>
    </row>
    <row r="29" spans="1:16">
      <c r="A29" s="12"/>
      <c r="B29" s="25">
        <v>335.18</v>
      </c>
      <c r="C29" s="20" t="s">
        <v>94</v>
      </c>
      <c r="D29" s="46">
        <v>1840936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1840936</v>
      </c>
      <c r="O29" s="47">
        <f t="shared" si="1"/>
        <v>71.749006157923461</v>
      </c>
      <c r="P29" s="9"/>
    </row>
    <row r="30" spans="1:16">
      <c r="A30" s="12"/>
      <c r="B30" s="25">
        <v>335.29</v>
      </c>
      <c r="C30" s="20" t="s">
        <v>132</v>
      </c>
      <c r="D30" s="46">
        <v>208645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208645</v>
      </c>
      <c r="O30" s="47">
        <f t="shared" si="1"/>
        <v>8.1317717670901857</v>
      </c>
      <c r="P30" s="9"/>
    </row>
    <row r="31" spans="1:16">
      <c r="A31" s="12"/>
      <c r="B31" s="25">
        <v>337.3</v>
      </c>
      <c r="C31" s="20" t="s">
        <v>128</v>
      </c>
      <c r="D31" s="46">
        <v>0</v>
      </c>
      <c r="E31" s="46">
        <v>0</v>
      </c>
      <c r="F31" s="46">
        <v>0</v>
      </c>
      <c r="G31" s="46">
        <v>33886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33886</v>
      </c>
      <c r="O31" s="47">
        <f t="shared" si="1"/>
        <v>1.3206797100319589</v>
      </c>
      <c r="P31" s="9"/>
    </row>
    <row r="32" spans="1:16" ht="15.75">
      <c r="A32" s="29" t="s">
        <v>39</v>
      </c>
      <c r="B32" s="30"/>
      <c r="C32" s="31"/>
      <c r="D32" s="32">
        <f t="shared" ref="D32:M32" si="6">SUM(D33:D40)</f>
        <v>663703</v>
      </c>
      <c r="E32" s="32">
        <f t="shared" si="6"/>
        <v>1928855</v>
      </c>
      <c r="F32" s="32">
        <f t="shared" si="6"/>
        <v>0</v>
      </c>
      <c r="G32" s="32">
        <f t="shared" si="6"/>
        <v>0</v>
      </c>
      <c r="H32" s="32">
        <f t="shared" si="6"/>
        <v>115240</v>
      </c>
      <c r="I32" s="32">
        <f t="shared" si="6"/>
        <v>1485567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0</v>
      </c>
      <c r="N32" s="32">
        <f t="shared" si="4"/>
        <v>4193365</v>
      </c>
      <c r="O32" s="45">
        <f t="shared" si="1"/>
        <v>163.43304232598021</v>
      </c>
      <c r="P32" s="10"/>
    </row>
    <row r="33" spans="1:16">
      <c r="A33" s="12"/>
      <c r="B33" s="25">
        <v>341.9</v>
      </c>
      <c r="C33" s="20" t="s">
        <v>95</v>
      </c>
      <c r="D33" s="46">
        <v>4709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4709</v>
      </c>
      <c r="O33" s="47">
        <f t="shared" si="1"/>
        <v>0.18352950346870373</v>
      </c>
      <c r="P33" s="9"/>
    </row>
    <row r="34" spans="1:16">
      <c r="A34" s="12"/>
      <c r="B34" s="25">
        <v>342.1</v>
      </c>
      <c r="C34" s="20" t="s">
        <v>43</v>
      </c>
      <c r="D34" s="46">
        <v>77205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77205</v>
      </c>
      <c r="O34" s="47">
        <f t="shared" si="1"/>
        <v>3.0090030399875283</v>
      </c>
      <c r="P34" s="9"/>
    </row>
    <row r="35" spans="1:16">
      <c r="A35" s="12"/>
      <c r="B35" s="25">
        <v>343.8</v>
      </c>
      <c r="C35" s="20" t="s">
        <v>81</v>
      </c>
      <c r="D35" s="46">
        <v>10483</v>
      </c>
      <c r="E35" s="46">
        <v>0</v>
      </c>
      <c r="F35" s="46">
        <v>0</v>
      </c>
      <c r="G35" s="46">
        <v>0</v>
      </c>
      <c r="H35" s="46">
        <v>115240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125723</v>
      </c>
      <c r="O35" s="47">
        <f t="shared" si="1"/>
        <v>4.8999532309611036</v>
      </c>
      <c r="P35" s="9"/>
    </row>
    <row r="36" spans="1:16">
      <c r="A36" s="12"/>
      <c r="B36" s="25">
        <v>343.9</v>
      </c>
      <c r="C36" s="20" t="s">
        <v>44</v>
      </c>
      <c r="D36" s="46">
        <v>0</v>
      </c>
      <c r="E36" s="46">
        <v>1912151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1912151</v>
      </c>
      <c r="O36" s="47">
        <f t="shared" si="1"/>
        <v>74.524553745420533</v>
      </c>
      <c r="P36" s="9"/>
    </row>
    <row r="37" spans="1:16">
      <c r="A37" s="12"/>
      <c r="B37" s="25">
        <v>344.5</v>
      </c>
      <c r="C37" s="20" t="s">
        <v>96</v>
      </c>
      <c r="D37" s="46">
        <v>0</v>
      </c>
      <c r="E37" s="46">
        <v>3010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3010</v>
      </c>
      <c r="O37" s="47">
        <f t="shared" ref="O37:O56" si="8">(N37/O$58)</f>
        <v>0.11731233923142879</v>
      </c>
      <c r="P37" s="9"/>
    </row>
    <row r="38" spans="1:16">
      <c r="A38" s="12"/>
      <c r="B38" s="25">
        <v>344.9</v>
      </c>
      <c r="C38" s="20" t="s">
        <v>138</v>
      </c>
      <c r="D38" s="46">
        <v>0</v>
      </c>
      <c r="E38" s="46">
        <v>13694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13694</v>
      </c>
      <c r="O38" s="47">
        <f t="shared" si="8"/>
        <v>0.53371268220438073</v>
      </c>
      <c r="P38" s="9"/>
    </row>
    <row r="39" spans="1:16">
      <c r="A39" s="12"/>
      <c r="B39" s="25">
        <v>347.2</v>
      </c>
      <c r="C39" s="20" t="s">
        <v>45</v>
      </c>
      <c r="D39" s="46">
        <v>27453</v>
      </c>
      <c r="E39" s="46">
        <v>0</v>
      </c>
      <c r="F39" s="46">
        <v>0</v>
      </c>
      <c r="G39" s="46">
        <v>0</v>
      </c>
      <c r="H39" s="46">
        <v>0</v>
      </c>
      <c r="I39" s="46">
        <v>1485567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1513020</v>
      </c>
      <c r="O39" s="47">
        <f t="shared" si="8"/>
        <v>58.968742692337671</v>
      </c>
      <c r="P39" s="9"/>
    </row>
    <row r="40" spans="1:16">
      <c r="A40" s="12"/>
      <c r="B40" s="25">
        <v>349</v>
      </c>
      <c r="C40" s="20" t="s">
        <v>1</v>
      </c>
      <c r="D40" s="46">
        <v>543853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543853</v>
      </c>
      <c r="O40" s="47">
        <f t="shared" si="8"/>
        <v>21.196235092368852</v>
      </c>
      <c r="P40" s="9"/>
    </row>
    <row r="41" spans="1:16" ht="15.75">
      <c r="A41" s="29" t="s">
        <v>40</v>
      </c>
      <c r="B41" s="30"/>
      <c r="C41" s="31"/>
      <c r="D41" s="32">
        <f t="shared" ref="D41:M41" si="9">SUM(D42:D44)</f>
        <v>53164</v>
      </c>
      <c r="E41" s="32">
        <f t="shared" si="9"/>
        <v>133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6" si="10">SUM(D41:M41)</f>
        <v>53297</v>
      </c>
      <c r="O41" s="45">
        <f t="shared" si="8"/>
        <v>2.0772078883778939</v>
      </c>
      <c r="P41" s="10"/>
    </row>
    <row r="42" spans="1:16">
      <c r="A42" s="13"/>
      <c r="B42" s="39">
        <v>351.5</v>
      </c>
      <c r="C42" s="21" t="s">
        <v>106</v>
      </c>
      <c r="D42" s="46">
        <v>18269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18269</v>
      </c>
      <c r="O42" s="47">
        <f t="shared" si="8"/>
        <v>0.71201964299633647</v>
      </c>
      <c r="P42" s="9"/>
    </row>
    <row r="43" spans="1:16">
      <c r="A43" s="13"/>
      <c r="B43" s="39">
        <v>351.9</v>
      </c>
      <c r="C43" s="21" t="s">
        <v>116</v>
      </c>
      <c r="D43" s="46">
        <v>0</v>
      </c>
      <c r="E43" s="46">
        <v>133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133</v>
      </c>
      <c r="O43" s="47">
        <f t="shared" si="8"/>
        <v>5.1835684776677842E-3</v>
      </c>
      <c r="P43" s="9"/>
    </row>
    <row r="44" spans="1:16">
      <c r="A44" s="13"/>
      <c r="B44" s="39">
        <v>354</v>
      </c>
      <c r="C44" s="21" t="s">
        <v>49</v>
      </c>
      <c r="D44" s="46">
        <v>34895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34895</v>
      </c>
      <c r="O44" s="47">
        <f t="shared" si="8"/>
        <v>1.3600046769038896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SUM(D46:D53)</f>
        <v>386051</v>
      </c>
      <c r="E45" s="32">
        <f t="shared" si="11"/>
        <v>108342</v>
      </c>
      <c r="F45" s="32">
        <f t="shared" si="11"/>
        <v>2165</v>
      </c>
      <c r="G45" s="32">
        <f t="shared" si="11"/>
        <v>86625</v>
      </c>
      <c r="H45" s="32">
        <f t="shared" si="11"/>
        <v>11920</v>
      </c>
      <c r="I45" s="32">
        <f t="shared" si="11"/>
        <v>607051</v>
      </c>
      <c r="J45" s="32">
        <f t="shared" si="11"/>
        <v>0</v>
      </c>
      <c r="K45" s="32">
        <f t="shared" si="11"/>
        <v>2236934</v>
      </c>
      <c r="L45" s="32">
        <f t="shared" si="11"/>
        <v>0</v>
      </c>
      <c r="M45" s="32">
        <f t="shared" si="11"/>
        <v>0</v>
      </c>
      <c r="N45" s="32">
        <f t="shared" si="10"/>
        <v>3439088</v>
      </c>
      <c r="O45" s="45">
        <f t="shared" si="8"/>
        <v>134.03570036635747</v>
      </c>
      <c r="P45" s="10"/>
    </row>
    <row r="46" spans="1:16">
      <c r="A46" s="12"/>
      <c r="B46" s="25">
        <v>361.1</v>
      </c>
      <c r="C46" s="20" t="s">
        <v>51</v>
      </c>
      <c r="D46" s="46">
        <v>49544</v>
      </c>
      <c r="E46" s="46">
        <v>30292</v>
      </c>
      <c r="F46" s="46">
        <v>2165</v>
      </c>
      <c r="G46" s="46">
        <v>68126</v>
      </c>
      <c r="H46" s="46">
        <v>11920</v>
      </c>
      <c r="I46" s="46">
        <v>10377</v>
      </c>
      <c r="J46" s="46">
        <v>0</v>
      </c>
      <c r="K46" s="46">
        <v>365150</v>
      </c>
      <c r="L46" s="46">
        <v>0</v>
      </c>
      <c r="M46" s="46">
        <v>0</v>
      </c>
      <c r="N46" s="46">
        <f t="shared" si="10"/>
        <v>537574</v>
      </c>
      <c r="O46" s="47">
        <f t="shared" si="8"/>
        <v>20.951516096344221</v>
      </c>
      <c r="P46" s="9"/>
    </row>
    <row r="47" spans="1:16">
      <c r="A47" s="12"/>
      <c r="B47" s="25">
        <v>361.4</v>
      </c>
      <c r="C47" s="20" t="s">
        <v>134</v>
      </c>
      <c r="D47" s="46">
        <v>18949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729998</v>
      </c>
      <c r="L47" s="46">
        <v>0</v>
      </c>
      <c r="M47" s="46">
        <v>0</v>
      </c>
      <c r="N47" s="46">
        <f t="shared" ref="N47:N53" si="12">SUM(D47:M47)</f>
        <v>748947</v>
      </c>
      <c r="O47" s="47">
        <f t="shared" si="8"/>
        <v>29.189609478525217</v>
      </c>
      <c r="P47" s="9"/>
    </row>
    <row r="48" spans="1:16">
      <c r="A48" s="12"/>
      <c r="B48" s="25">
        <v>362</v>
      </c>
      <c r="C48" s="20" t="s">
        <v>54</v>
      </c>
      <c r="D48" s="46">
        <v>123067</v>
      </c>
      <c r="E48" s="46">
        <v>36000</v>
      </c>
      <c r="F48" s="46">
        <v>0</v>
      </c>
      <c r="G48" s="46">
        <v>0</v>
      </c>
      <c r="H48" s="46">
        <v>0</v>
      </c>
      <c r="I48" s="46">
        <v>503574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662641</v>
      </c>
      <c r="O48" s="47">
        <f t="shared" si="8"/>
        <v>25.825902252708708</v>
      </c>
      <c r="P48" s="9"/>
    </row>
    <row r="49" spans="1:119">
      <c r="A49" s="12"/>
      <c r="B49" s="25">
        <v>364</v>
      </c>
      <c r="C49" s="20" t="s">
        <v>97</v>
      </c>
      <c r="D49" s="46">
        <v>31014</v>
      </c>
      <c r="E49" s="46">
        <v>38250</v>
      </c>
      <c r="F49" s="46">
        <v>0</v>
      </c>
      <c r="G49" s="46">
        <v>0</v>
      </c>
      <c r="H49" s="46">
        <v>0</v>
      </c>
      <c r="I49" s="46">
        <v>4268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73532</v>
      </c>
      <c r="O49" s="47">
        <f t="shared" si="8"/>
        <v>2.8658508067659207</v>
      </c>
      <c r="P49" s="9"/>
    </row>
    <row r="50" spans="1:119">
      <c r="A50" s="12"/>
      <c r="B50" s="25">
        <v>365</v>
      </c>
      <c r="C50" s="20" t="s">
        <v>98</v>
      </c>
      <c r="D50" s="46">
        <v>1330</v>
      </c>
      <c r="E50" s="46">
        <v>1300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2630</v>
      </c>
      <c r="O50" s="47">
        <f t="shared" si="8"/>
        <v>0.10250214358094942</v>
      </c>
      <c r="P50" s="9"/>
    </row>
    <row r="51" spans="1:119">
      <c r="A51" s="12"/>
      <c r="B51" s="25">
        <v>366</v>
      </c>
      <c r="C51" s="20" t="s">
        <v>57</v>
      </c>
      <c r="D51" s="46">
        <v>14129</v>
      </c>
      <c r="E51" s="46">
        <v>2500</v>
      </c>
      <c r="F51" s="46">
        <v>0</v>
      </c>
      <c r="G51" s="46">
        <v>18499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35128</v>
      </c>
      <c r="O51" s="47">
        <f t="shared" si="8"/>
        <v>1.3690856652895782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1141786</v>
      </c>
      <c r="L52" s="46">
        <v>0</v>
      </c>
      <c r="M52" s="46">
        <v>0</v>
      </c>
      <c r="N52" s="46">
        <f t="shared" si="12"/>
        <v>1141786</v>
      </c>
      <c r="O52" s="47">
        <f t="shared" si="8"/>
        <v>44.500194870995401</v>
      </c>
      <c r="P52" s="9"/>
    </row>
    <row r="53" spans="1:119">
      <c r="A53" s="12"/>
      <c r="B53" s="25">
        <v>369.9</v>
      </c>
      <c r="C53" s="20" t="s">
        <v>59</v>
      </c>
      <c r="D53" s="46">
        <v>148018</v>
      </c>
      <c r="E53" s="46">
        <v>0</v>
      </c>
      <c r="F53" s="46">
        <v>0</v>
      </c>
      <c r="G53" s="46">
        <v>0</v>
      </c>
      <c r="H53" s="46">
        <v>0</v>
      </c>
      <c r="I53" s="46">
        <v>88832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236850</v>
      </c>
      <c r="O53" s="47">
        <f t="shared" si="8"/>
        <v>9.2310390521474783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SUM(D55:D55)</f>
        <v>0</v>
      </c>
      <c r="E54" s="32">
        <f t="shared" si="13"/>
        <v>0</v>
      </c>
      <c r="F54" s="32">
        <f t="shared" si="13"/>
        <v>401355</v>
      </c>
      <c r="G54" s="32">
        <f t="shared" si="13"/>
        <v>2878746</v>
      </c>
      <c r="H54" s="32">
        <f t="shared" si="13"/>
        <v>0</v>
      </c>
      <c r="I54" s="32">
        <f t="shared" si="13"/>
        <v>114557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3394658</v>
      </c>
      <c r="O54" s="45">
        <f t="shared" si="8"/>
        <v>132.30407670122378</v>
      </c>
      <c r="P54" s="9"/>
    </row>
    <row r="55" spans="1:119" ht="15.75" thickBot="1">
      <c r="A55" s="12"/>
      <c r="B55" s="25">
        <v>381</v>
      </c>
      <c r="C55" s="20" t="s">
        <v>60</v>
      </c>
      <c r="D55" s="46">
        <v>0</v>
      </c>
      <c r="E55" s="46">
        <v>0</v>
      </c>
      <c r="F55" s="46">
        <v>401355</v>
      </c>
      <c r="G55" s="46">
        <v>2878746</v>
      </c>
      <c r="H55" s="46">
        <v>0</v>
      </c>
      <c r="I55" s="46">
        <v>114557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3394658</v>
      </c>
      <c r="O55" s="47">
        <f t="shared" si="8"/>
        <v>132.30407670122378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4">SUM(D5,D15,D21,D32,D41,D45,D54)</f>
        <v>12391392</v>
      </c>
      <c r="E56" s="15">
        <f t="shared" si="14"/>
        <v>3268436</v>
      </c>
      <c r="F56" s="15">
        <f t="shared" si="14"/>
        <v>403520</v>
      </c>
      <c r="G56" s="15">
        <f t="shared" si="14"/>
        <v>6990483</v>
      </c>
      <c r="H56" s="15">
        <f t="shared" si="14"/>
        <v>127160</v>
      </c>
      <c r="I56" s="15">
        <f t="shared" si="14"/>
        <v>3145014</v>
      </c>
      <c r="J56" s="15">
        <f t="shared" si="14"/>
        <v>0</v>
      </c>
      <c r="K56" s="15">
        <f t="shared" si="14"/>
        <v>2236934</v>
      </c>
      <c r="L56" s="15">
        <f t="shared" si="14"/>
        <v>0</v>
      </c>
      <c r="M56" s="15">
        <f t="shared" si="14"/>
        <v>0</v>
      </c>
      <c r="N56" s="15">
        <f>SUM(D56:M56)</f>
        <v>28562939</v>
      </c>
      <c r="O56" s="38">
        <f t="shared" si="8"/>
        <v>1113.2176709018629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139</v>
      </c>
      <c r="M58" s="118"/>
      <c r="N58" s="118"/>
      <c r="O58" s="43">
        <v>25658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6912295</v>
      </c>
      <c r="E5" s="27">
        <f t="shared" si="0"/>
        <v>4633359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11545654</v>
      </c>
      <c r="O5" s="33">
        <f t="shared" ref="O5:O52" si="1">(N5/O$54)</f>
        <v>458.7434043229498</v>
      </c>
      <c r="P5" s="6"/>
    </row>
    <row r="6" spans="1:133">
      <c r="A6" s="12"/>
      <c r="B6" s="25">
        <v>311</v>
      </c>
      <c r="C6" s="20" t="s">
        <v>3</v>
      </c>
      <c r="D6" s="46">
        <v>3941543</v>
      </c>
      <c r="E6" s="46">
        <v>384216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4325759</v>
      </c>
      <c r="O6" s="47">
        <f t="shared" si="1"/>
        <v>171.8753575969485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724318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724318</v>
      </c>
      <c r="O7" s="47">
        <f t="shared" si="1"/>
        <v>28.779322949777495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3524825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3524825</v>
      </c>
      <c r="O8" s="47">
        <f t="shared" si="1"/>
        <v>140.05185155753338</v>
      </c>
      <c r="P8" s="9"/>
    </row>
    <row r="9" spans="1:133">
      <c r="A9" s="12"/>
      <c r="B9" s="25">
        <v>314.10000000000002</v>
      </c>
      <c r="C9" s="20" t="s">
        <v>13</v>
      </c>
      <c r="D9" s="46">
        <v>1769201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1769201</v>
      </c>
      <c r="O9" s="47">
        <f t="shared" si="1"/>
        <v>70.29565321042594</v>
      </c>
      <c r="P9" s="9"/>
    </row>
    <row r="10" spans="1:133">
      <c r="A10" s="12"/>
      <c r="B10" s="25">
        <v>314.3</v>
      </c>
      <c r="C10" s="20" t="s">
        <v>14</v>
      </c>
      <c r="D10" s="46">
        <v>305344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305344</v>
      </c>
      <c r="O10" s="47">
        <f t="shared" si="1"/>
        <v>12.132231404958677</v>
      </c>
      <c r="P10" s="9"/>
    </row>
    <row r="11" spans="1:133">
      <c r="A11" s="12"/>
      <c r="B11" s="25">
        <v>314.39999999999998</v>
      </c>
      <c r="C11" s="20" t="s">
        <v>112</v>
      </c>
      <c r="D11" s="46">
        <v>13898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13898</v>
      </c>
      <c r="O11" s="47">
        <f t="shared" si="1"/>
        <v>0.55220915448188179</v>
      </c>
      <c r="P11" s="9"/>
    </row>
    <row r="12" spans="1:133">
      <c r="A12" s="12"/>
      <c r="B12" s="25">
        <v>314.8</v>
      </c>
      <c r="C12" s="20" t="s">
        <v>15</v>
      </c>
      <c r="D12" s="46">
        <v>41450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41450</v>
      </c>
      <c r="O12" s="47">
        <f t="shared" si="1"/>
        <v>1.6469326128417037</v>
      </c>
      <c r="P12" s="9"/>
    </row>
    <row r="13" spans="1:133">
      <c r="A13" s="12"/>
      <c r="B13" s="25">
        <v>315</v>
      </c>
      <c r="C13" s="20" t="s">
        <v>87</v>
      </c>
      <c r="D13" s="46">
        <v>752567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752567</v>
      </c>
      <c r="O13" s="47">
        <f t="shared" si="1"/>
        <v>29.901740305149396</v>
      </c>
      <c r="P13" s="9"/>
    </row>
    <row r="14" spans="1:133">
      <c r="A14" s="12"/>
      <c r="B14" s="25">
        <v>316</v>
      </c>
      <c r="C14" s="20" t="s">
        <v>88</v>
      </c>
      <c r="D14" s="46">
        <v>88292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88292</v>
      </c>
      <c r="O14" s="47">
        <f t="shared" si="1"/>
        <v>3.5081055308328035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1402264</v>
      </c>
      <c r="E15" s="32">
        <f t="shared" si="3"/>
        <v>129550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864068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2395882</v>
      </c>
      <c r="O15" s="45">
        <f t="shared" si="1"/>
        <v>95.195565797838526</v>
      </c>
      <c r="P15" s="10"/>
    </row>
    <row r="16" spans="1:133">
      <c r="A16" s="12"/>
      <c r="B16" s="25">
        <v>322</v>
      </c>
      <c r="C16" s="20" t="s">
        <v>0</v>
      </c>
      <c r="D16" s="46">
        <v>58520</v>
      </c>
      <c r="E16" s="46">
        <v>0</v>
      </c>
      <c r="F16" s="46">
        <v>0</v>
      </c>
      <c r="G16" s="46">
        <v>0</v>
      </c>
      <c r="H16" s="46">
        <v>0</v>
      </c>
      <c r="I16" s="46">
        <v>864068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922588</v>
      </c>
      <c r="O16" s="47">
        <f t="shared" si="1"/>
        <v>36.657183725365542</v>
      </c>
      <c r="P16" s="9"/>
    </row>
    <row r="17" spans="1:16">
      <c r="A17" s="12"/>
      <c r="B17" s="25">
        <v>323.10000000000002</v>
      </c>
      <c r="C17" s="20" t="s">
        <v>19</v>
      </c>
      <c r="D17" s="46">
        <v>1226219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1226219</v>
      </c>
      <c r="O17" s="47">
        <f t="shared" si="1"/>
        <v>48.721352511125239</v>
      </c>
      <c r="P17" s="9"/>
    </row>
    <row r="18" spans="1:16">
      <c r="A18" s="12"/>
      <c r="B18" s="25">
        <v>323.39999999999998</v>
      </c>
      <c r="C18" s="20" t="s">
        <v>119</v>
      </c>
      <c r="D18" s="46">
        <v>20930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20930</v>
      </c>
      <c r="O18" s="47">
        <f t="shared" si="1"/>
        <v>0.83161157024793386</v>
      </c>
      <c r="P18" s="9"/>
    </row>
    <row r="19" spans="1:16">
      <c r="A19" s="12"/>
      <c r="B19" s="25">
        <v>323.7</v>
      </c>
      <c r="C19" s="20" t="s">
        <v>20</v>
      </c>
      <c r="D19" s="46">
        <v>96595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96595</v>
      </c>
      <c r="O19" s="47">
        <f t="shared" si="1"/>
        <v>3.838008582326764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129550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129550</v>
      </c>
      <c r="O20" s="47">
        <f t="shared" si="1"/>
        <v>5.1474094087730453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SUM(D22:D31)</f>
        <v>3613868</v>
      </c>
      <c r="E21" s="32">
        <f t="shared" si="5"/>
        <v>0</v>
      </c>
      <c r="F21" s="32">
        <f t="shared" si="5"/>
        <v>0</v>
      </c>
      <c r="G21" s="32">
        <f t="shared" si="5"/>
        <v>121539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3735407</v>
      </c>
      <c r="O21" s="45">
        <f t="shared" si="1"/>
        <v>148.41890495867767</v>
      </c>
      <c r="P21" s="10"/>
    </row>
    <row r="22" spans="1:16">
      <c r="A22" s="12"/>
      <c r="B22" s="25">
        <v>331.1</v>
      </c>
      <c r="C22" s="20" t="s">
        <v>114</v>
      </c>
      <c r="D22" s="46">
        <v>494834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494834</v>
      </c>
      <c r="O22" s="47">
        <f t="shared" si="1"/>
        <v>19.661236490781945</v>
      </c>
      <c r="P22" s="9"/>
    </row>
    <row r="23" spans="1:16">
      <c r="A23" s="12"/>
      <c r="B23" s="25">
        <v>331.2</v>
      </c>
      <c r="C23" s="20" t="s">
        <v>24</v>
      </c>
      <c r="D23" s="46">
        <v>8830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8830</v>
      </c>
      <c r="O23" s="47">
        <f t="shared" si="1"/>
        <v>0.35084233947870314</v>
      </c>
      <c r="P23" s="9"/>
    </row>
    <row r="24" spans="1:16">
      <c r="A24" s="12"/>
      <c r="B24" s="25">
        <v>334.1</v>
      </c>
      <c r="C24" s="20" t="s">
        <v>115</v>
      </c>
      <c r="D24" s="46">
        <v>37787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37787</v>
      </c>
      <c r="O24" s="47">
        <f t="shared" si="1"/>
        <v>1.5013906547997458</v>
      </c>
      <c r="P24" s="9"/>
    </row>
    <row r="25" spans="1:16">
      <c r="A25" s="12"/>
      <c r="B25" s="25">
        <v>334.39</v>
      </c>
      <c r="C25" s="20" t="s">
        <v>27</v>
      </c>
      <c r="D25" s="46">
        <v>0</v>
      </c>
      <c r="E25" s="46">
        <v>0</v>
      </c>
      <c r="F25" s="46">
        <v>0</v>
      </c>
      <c r="G25" s="46">
        <v>71538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71538</v>
      </c>
      <c r="O25" s="47">
        <f t="shared" si="1"/>
        <v>2.8424189446916719</v>
      </c>
      <c r="P25" s="9"/>
    </row>
    <row r="26" spans="1:16">
      <c r="A26" s="12"/>
      <c r="B26" s="25">
        <v>334.7</v>
      </c>
      <c r="C26" s="20" t="s">
        <v>30</v>
      </c>
      <c r="D26" s="46">
        <v>0</v>
      </c>
      <c r="E26" s="46">
        <v>0</v>
      </c>
      <c r="F26" s="46">
        <v>0</v>
      </c>
      <c r="G26" s="46">
        <v>50001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50001</v>
      </c>
      <c r="O26" s="47">
        <f t="shared" si="1"/>
        <v>1.9866894469167196</v>
      </c>
      <c r="P26" s="9"/>
    </row>
    <row r="27" spans="1:16">
      <c r="A27" s="12"/>
      <c r="B27" s="25">
        <v>335.12</v>
      </c>
      <c r="C27" s="20" t="s">
        <v>91</v>
      </c>
      <c r="D27" s="46">
        <v>958221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958221</v>
      </c>
      <c r="O27" s="47">
        <f t="shared" si="1"/>
        <v>38.072989510489514</v>
      </c>
      <c r="P27" s="9"/>
    </row>
    <row r="28" spans="1:16">
      <c r="A28" s="12"/>
      <c r="B28" s="25">
        <v>335.14</v>
      </c>
      <c r="C28" s="20" t="s">
        <v>92</v>
      </c>
      <c r="D28" s="46">
        <v>14670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14670</v>
      </c>
      <c r="O28" s="47">
        <f t="shared" si="1"/>
        <v>0.58288302606484421</v>
      </c>
      <c r="P28" s="9"/>
    </row>
    <row r="29" spans="1:16">
      <c r="A29" s="12"/>
      <c r="B29" s="25">
        <v>335.15</v>
      </c>
      <c r="C29" s="20" t="s">
        <v>93</v>
      </c>
      <c r="D29" s="46">
        <v>16258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16258</v>
      </c>
      <c r="O29" s="47">
        <f t="shared" si="1"/>
        <v>0.64597902097902093</v>
      </c>
      <c r="P29" s="9"/>
    </row>
    <row r="30" spans="1:16">
      <c r="A30" s="12"/>
      <c r="B30" s="25">
        <v>335.18</v>
      </c>
      <c r="C30" s="20" t="s">
        <v>94</v>
      </c>
      <c r="D30" s="46">
        <v>1884498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1884498</v>
      </c>
      <c r="O30" s="47">
        <f t="shared" si="1"/>
        <v>74.876748251748253</v>
      </c>
      <c r="P30" s="9"/>
    </row>
    <row r="31" spans="1:16">
      <c r="A31" s="12"/>
      <c r="B31" s="25">
        <v>335.29</v>
      </c>
      <c r="C31" s="20" t="s">
        <v>132</v>
      </c>
      <c r="D31" s="46">
        <v>198770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198770</v>
      </c>
      <c r="O31" s="47">
        <f t="shared" si="1"/>
        <v>7.8977272727272725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SUM(D33:D36)</f>
        <v>548100</v>
      </c>
      <c r="E32" s="32">
        <f t="shared" si="7"/>
        <v>2038668</v>
      </c>
      <c r="F32" s="32">
        <f t="shared" si="7"/>
        <v>0</v>
      </c>
      <c r="G32" s="32">
        <f t="shared" si="7"/>
        <v>0</v>
      </c>
      <c r="H32" s="32">
        <f t="shared" si="7"/>
        <v>111350</v>
      </c>
      <c r="I32" s="32">
        <f t="shared" si="7"/>
        <v>1364555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ref="N32:N42" si="8">SUM(D32:M32)</f>
        <v>4062673</v>
      </c>
      <c r="O32" s="45">
        <f t="shared" si="1"/>
        <v>161.42216306420852</v>
      </c>
      <c r="P32" s="10"/>
    </row>
    <row r="33" spans="1:16">
      <c r="A33" s="12"/>
      <c r="B33" s="25">
        <v>341.1</v>
      </c>
      <c r="C33" s="20" t="s">
        <v>133</v>
      </c>
      <c r="D33" s="46">
        <v>548100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548100</v>
      </c>
      <c r="O33" s="47">
        <f t="shared" si="1"/>
        <v>21.7776541640178</v>
      </c>
      <c r="P33" s="9"/>
    </row>
    <row r="34" spans="1:16">
      <c r="A34" s="12"/>
      <c r="B34" s="25">
        <v>343.8</v>
      </c>
      <c r="C34" s="20" t="s">
        <v>81</v>
      </c>
      <c r="D34" s="46">
        <v>0</v>
      </c>
      <c r="E34" s="46">
        <v>0</v>
      </c>
      <c r="F34" s="46">
        <v>0</v>
      </c>
      <c r="G34" s="46">
        <v>0</v>
      </c>
      <c r="H34" s="46">
        <v>111350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111350</v>
      </c>
      <c r="O34" s="47">
        <f t="shared" si="1"/>
        <v>4.4242689129052764</v>
      </c>
      <c r="P34" s="9"/>
    </row>
    <row r="35" spans="1:16">
      <c r="A35" s="12"/>
      <c r="B35" s="25">
        <v>343.9</v>
      </c>
      <c r="C35" s="20" t="s">
        <v>44</v>
      </c>
      <c r="D35" s="46">
        <v>0</v>
      </c>
      <c r="E35" s="46">
        <v>2038668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2038668</v>
      </c>
      <c r="O35" s="47">
        <f t="shared" si="1"/>
        <v>81.002383979656713</v>
      </c>
      <c r="P35" s="9"/>
    </row>
    <row r="36" spans="1:16">
      <c r="A36" s="12"/>
      <c r="B36" s="25">
        <v>347.2</v>
      </c>
      <c r="C36" s="20" t="s">
        <v>45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1364555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1364555</v>
      </c>
      <c r="O36" s="47">
        <f t="shared" si="1"/>
        <v>54.217856007628733</v>
      </c>
      <c r="P36" s="9"/>
    </row>
    <row r="37" spans="1:16" ht="15.75">
      <c r="A37" s="29" t="s">
        <v>40</v>
      </c>
      <c r="B37" s="30"/>
      <c r="C37" s="31"/>
      <c r="D37" s="32">
        <f t="shared" ref="D37:M37" si="9">SUM(D38:D40)</f>
        <v>50996</v>
      </c>
      <c r="E37" s="32">
        <f t="shared" si="9"/>
        <v>11930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8"/>
        <v>62926</v>
      </c>
      <c r="O37" s="45">
        <f t="shared" si="1"/>
        <v>2.5002383979656706</v>
      </c>
      <c r="P37" s="10"/>
    </row>
    <row r="38" spans="1:16">
      <c r="A38" s="13"/>
      <c r="B38" s="39">
        <v>351.5</v>
      </c>
      <c r="C38" s="21" t="s">
        <v>106</v>
      </c>
      <c r="D38" s="46">
        <v>16821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16821</v>
      </c>
      <c r="O38" s="47">
        <f t="shared" si="1"/>
        <v>0.66834869675778763</v>
      </c>
      <c r="P38" s="9"/>
    </row>
    <row r="39" spans="1:16">
      <c r="A39" s="13"/>
      <c r="B39" s="39">
        <v>351.9</v>
      </c>
      <c r="C39" s="21" t="s">
        <v>116</v>
      </c>
      <c r="D39" s="46">
        <v>0</v>
      </c>
      <c r="E39" s="46">
        <v>11930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11930</v>
      </c>
      <c r="O39" s="47">
        <f t="shared" si="1"/>
        <v>0.47401462174189446</v>
      </c>
      <c r="P39" s="9"/>
    </row>
    <row r="40" spans="1:16">
      <c r="A40" s="13"/>
      <c r="B40" s="39">
        <v>354</v>
      </c>
      <c r="C40" s="21" t="s">
        <v>49</v>
      </c>
      <c r="D40" s="46">
        <v>34175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34175</v>
      </c>
      <c r="O40" s="47">
        <f t="shared" si="1"/>
        <v>1.3578750794659886</v>
      </c>
      <c r="P40" s="9"/>
    </row>
    <row r="41" spans="1:16" ht="15.75">
      <c r="A41" s="29" t="s">
        <v>4</v>
      </c>
      <c r="B41" s="30"/>
      <c r="C41" s="31"/>
      <c r="D41" s="32">
        <f t="shared" ref="D41:M41" si="10">SUM(D42:D49)</f>
        <v>421678</v>
      </c>
      <c r="E41" s="32">
        <f t="shared" si="10"/>
        <v>233656</v>
      </c>
      <c r="F41" s="32">
        <f t="shared" si="10"/>
        <v>5464</v>
      </c>
      <c r="G41" s="32">
        <f t="shared" si="10"/>
        <v>8800</v>
      </c>
      <c r="H41" s="32">
        <f t="shared" si="10"/>
        <v>24824</v>
      </c>
      <c r="I41" s="32">
        <f t="shared" si="10"/>
        <v>628096</v>
      </c>
      <c r="J41" s="32">
        <f t="shared" si="10"/>
        <v>0</v>
      </c>
      <c r="K41" s="32">
        <f t="shared" si="10"/>
        <v>1443229</v>
      </c>
      <c r="L41" s="32">
        <f t="shared" si="10"/>
        <v>0</v>
      </c>
      <c r="M41" s="32">
        <f t="shared" si="10"/>
        <v>0</v>
      </c>
      <c r="N41" s="32">
        <f t="shared" si="8"/>
        <v>2765747</v>
      </c>
      <c r="O41" s="45">
        <f t="shared" si="1"/>
        <v>109.89140972663699</v>
      </c>
      <c r="P41" s="10"/>
    </row>
    <row r="42" spans="1:16">
      <c r="A42" s="12"/>
      <c r="B42" s="25">
        <v>361.1</v>
      </c>
      <c r="C42" s="20" t="s">
        <v>51</v>
      </c>
      <c r="D42" s="46">
        <v>131544</v>
      </c>
      <c r="E42" s="46">
        <v>193156</v>
      </c>
      <c r="F42" s="46">
        <v>5464</v>
      </c>
      <c r="G42" s="46">
        <v>0</v>
      </c>
      <c r="H42" s="46">
        <v>24824</v>
      </c>
      <c r="I42" s="46">
        <v>8499</v>
      </c>
      <c r="J42" s="46">
        <v>0</v>
      </c>
      <c r="K42" s="46">
        <v>398542</v>
      </c>
      <c r="L42" s="46">
        <v>0</v>
      </c>
      <c r="M42" s="46">
        <v>0</v>
      </c>
      <c r="N42" s="46">
        <f t="shared" si="8"/>
        <v>762029</v>
      </c>
      <c r="O42" s="47">
        <f t="shared" si="1"/>
        <v>30.277693897012078</v>
      </c>
      <c r="P42" s="9"/>
    </row>
    <row r="43" spans="1:16">
      <c r="A43" s="12"/>
      <c r="B43" s="25">
        <v>361.4</v>
      </c>
      <c r="C43" s="20" t="s">
        <v>134</v>
      </c>
      <c r="D43" s="46">
        <v>23669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-25372</v>
      </c>
      <c r="L43" s="46">
        <v>0</v>
      </c>
      <c r="M43" s="46">
        <v>0</v>
      </c>
      <c r="N43" s="46">
        <f t="shared" ref="N43:N49" si="11">SUM(D43:M43)</f>
        <v>-1703</v>
      </c>
      <c r="O43" s="47">
        <f t="shared" si="1"/>
        <v>-6.7665289256198344E-2</v>
      </c>
      <c r="P43" s="9"/>
    </row>
    <row r="44" spans="1:16">
      <c r="A44" s="12"/>
      <c r="B44" s="25">
        <v>362</v>
      </c>
      <c r="C44" s="20" t="s">
        <v>54</v>
      </c>
      <c r="D44" s="46">
        <v>139750</v>
      </c>
      <c r="E44" s="46">
        <v>39000</v>
      </c>
      <c r="F44" s="46">
        <v>0</v>
      </c>
      <c r="G44" s="46">
        <v>0</v>
      </c>
      <c r="H44" s="46">
        <v>0</v>
      </c>
      <c r="I44" s="46">
        <v>471091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649841</v>
      </c>
      <c r="O44" s="47">
        <f t="shared" si="1"/>
        <v>25.820128734901463</v>
      </c>
      <c r="P44" s="9"/>
    </row>
    <row r="45" spans="1:16">
      <c r="A45" s="12"/>
      <c r="B45" s="25">
        <v>364</v>
      </c>
      <c r="C45" s="20" t="s">
        <v>97</v>
      </c>
      <c r="D45" s="46">
        <v>23672</v>
      </c>
      <c r="E45" s="46">
        <v>0</v>
      </c>
      <c r="F45" s="46">
        <v>0</v>
      </c>
      <c r="G45" s="46">
        <v>0</v>
      </c>
      <c r="H45" s="46">
        <v>0</v>
      </c>
      <c r="I45" s="46">
        <v>46771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70443</v>
      </c>
      <c r="O45" s="47">
        <f t="shared" si="1"/>
        <v>2.7989113159567705</v>
      </c>
      <c r="P45" s="9"/>
    </row>
    <row r="46" spans="1:16">
      <c r="A46" s="12"/>
      <c r="B46" s="25">
        <v>365</v>
      </c>
      <c r="C46" s="20" t="s">
        <v>98</v>
      </c>
      <c r="D46" s="46">
        <v>6134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6134</v>
      </c>
      <c r="O46" s="47">
        <f t="shared" si="1"/>
        <v>0.24372218690400507</v>
      </c>
      <c r="P46" s="9"/>
    </row>
    <row r="47" spans="1:16">
      <c r="A47" s="12"/>
      <c r="B47" s="25">
        <v>366</v>
      </c>
      <c r="C47" s="20" t="s">
        <v>57</v>
      </c>
      <c r="D47" s="46">
        <v>28996</v>
      </c>
      <c r="E47" s="46">
        <v>0</v>
      </c>
      <c r="F47" s="46">
        <v>0</v>
      </c>
      <c r="G47" s="46">
        <v>8800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37796</v>
      </c>
      <c r="O47" s="47">
        <f t="shared" si="1"/>
        <v>1.5017482517482517</v>
      </c>
      <c r="P47" s="9"/>
    </row>
    <row r="48" spans="1:16">
      <c r="A48" s="12"/>
      <c r="B48" s="25">
        <v>368</v>
      </c>
      <c r="C48" s="20" t="s">
        <v>58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1070059</v>
      </c>
      <c r="L48" s="46">
        <v>0</v>
      </c>
      <c r="M48" s="46">
        <v>0</v>
      </c>
      <c r="N48" s="46">
        <f t="shared" si="11"/>
        <v>1070059</v>
      </c>
      <c r="O48" s="47">
        <f t="shared" si="1"/>
        <v>42.516648124602668</v>
      </c>
      <c r="P48" s="9"/>
    </row>
    <row r="49" spans="1:119">
      <c r="A49" s="12"/>
      <c r="B49" s="25">
        <v>369.9</v>
      </c>
      <c r="C49" s="20" t="s">
        <v>59</v>
      </c>
      <c r="D49" s="46">
        <v>67913</v>
      </c>
      <c r="E49" s="46">
        <v>1500</v>
      </c>
      <c r="F49" s="46">
        <v>0</v>
      </c>
      <c r="G49" s="46">
        <v>0</v>
      </c>
      <c r="H49" s="46">
        <v>0</v>
      </c>
      <c r="I49" s="46">
        <v>101735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171148</v>
      </c>
      <c r="O49" s="47">
        <f t="shared" si="1"/>
        <v>6.8002225047679596</v>
      </c>
      <c r="P49" s="9"/>
    </row>
    <row r="50" spans="1:119" ht="15.75">
      <c r="A50" s="29" t="s">
        <v>41</v>
      </c>
      <c r="B50" s="30"/>
      <c r="C50" s="31"/>
      <c r="D50" s="32">
        <f t="shared" ref="D50:M50" si="12">SUM(D51:D51)</f>
        <v>23928</v>
      </c>
      <c r="E50" s="32">
        <f t="shared" si="12"/>
        <v>20457</v>
      </c>
      <c r="F50" s="32">
        <f t="shared" si="12"/>
        <v>402914</v>
      </c>
      <c r="G50" s="32">
        <f t="shared" si="12"/>
        <v>2004129</v>
      </c>
      <c r="H50" s="32">
        <f t="shared" si="12"/>
        <v>0</v>
      </c>
      <c r="I50" s="32">
        <f t="shared" si="12"/>
        <v>213100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>SUM(D50:M50)</f>
        <v>2664528</v>
      </c>
      <c r="O50" s="45">
        <f t="shared" si="1"/>
        <v>105.86967577876669</v>
      </c>
      <c r="P50" s="9"/>
    </row>
    <row r="51" spans="1:119" ht="15.75" thickBot="1">
      <c r="A51" s="12"/>
      <c r="B51" s="25">
        <v>381</v>
      </c>
      <c r="C51" s="20" t="s">
        <v>60</v>
      </c>
      <c r="D51" s="46">
        <v>23928</v>
      </c>
      <c r="E51" s="46">
        <v>20457</v>
      </c>
      <c r="F51" s="46">
        <v>402914</v>
      </c>
      <c r="G51" s="46">
        <v>2004129</v>
      </c>
      <c r="H51" s="46">
        <v>0</v>
      </c>
      <c r="I51" s="46">
        <v>213100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2664528</v>
      </c>
      <c r="O51" s="47">
        <f t="shared" si="1"/>
        <v>105.86967577876669</v>
      </c>
      <c r="P51" s="9"/>
    </row>
    <row r="52" spans="1:119" ht="16.5" thickBot="1">
      <c r="A52" s="14" t="s">
        <v>46</v>
      </c>
      <c r="B52" s="23"/>
      <c r="C52" s="22"/>
      <c r="D52" s="15">
        <f t="shared" ref="D52:M52" si="13">SUM(D5,D15,D21,D32,D37,D41,D50)</f>
        <v>12973129</v>
      </c>
      <c r="E52" s="15">
        <f t="shared" si="13"/>
        <v>7067620</v>
      </c>
      <c r="F52" s="15">
        <f t="shared" si="13"/>
        <v>408378</v>
      </c>
      <c r="G52" s="15">
        <f t="shared" si="13"/>
        <v>2134468</v>
      </c>
      <c r="H52" s="15">
        <f t="shared" si="13"/>
        <v>136174</v>
      </c>
      <c r="I52" s="15">
        <f t="shared" si="13"/>
        <v>3069819</v>
      </c>
      <c r="J52" s="15">
        <f t="shared" si="13"/>
        <v>0</v>
      </c>
      <c r="K52" s="15">
        <f t="shared" si="13"/>
        <v>1443229</v>
      </c>
      <c r="L52" s="15">
        <f t="shared" si="13"/>
        <v>0</v>
      </c>
      <c r="M52" s="15">
        <f t="shared" si="13"/>
        <v>0</v>
      </c>
      <c r="N52" s="15">
        <f>SUM(D52:M52)</f>
        <v>27232817</v>
      </c>
      <c r="O52" s="38">
        <f t="shared" si="1"/>
        <v>1082.0413620470438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18" t="s">
        <v>135</v>
      </c>
      <c r="M54" s="118"/>
      <c r="N54" s="118"/>
      <c r="O54" s="43">
        <v>25168</v>
      </c>
    </row>
    <row r="55" spans="1:119">
      <c r="A55" s="119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120" t="s">
        <v>74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6687966</v>
      </c>
      <c r="E5" s="27">
        <f t="shared" si="0"/>
        <v>4499429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11187395</v>
      </c>
      <c r="O5" s="33">
        <f t="shared" ref="O5:O36" si="1">(N5/O$58)</f>
        <v>454.2182298010556</v>
      </c>
      <c r="P5" s="6"/>
    </row>
    <row r="6" spans="1:133">
      <c r="A6" s="12"/>
      <c r="B6" s="25">
        <v>311</v>
      </c>
      <c r="C6" s="20" t="s">
        <v>3</v>
      </c>
      <c r="D6" s="46">
        <v>3786662</v>
      </c>
      <c r="E6" s="46">
        <v>366532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4153194</v>
      </c>
      <c r="O6" s="47">
        <f t="shared" si="1"/>
        <v>168.62338611449451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715311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715311</v>
      </c>
      <c r="O7" s="47">
        <f t="shared" si="1"/>
        <v>29.042265529841657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3417586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3417586</v>
      </c>
      <c r="O8" s="47">
        <f t="shared" si="1"/>
        <v>138.75704425497361</v>
      </c>
      <c r="P8" s="9"/>
    </row>
    <row r="9" spans="1:133">
      <c r="A9" s="12"/>
      <c r="B9" s="25">
        <v>314.10000000000002</v>
      </c>
      <c r="C9" s="20" t="s">
        <v>13</v>
      </c>
      <c r="D9" s="46">
        <v>1725188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1725188</v>
      </c>
      <c r="O9" s="47">
        <f t="shared" si="1"/>
        <v>70.044173771822983</v>
      </c>
      <c r="P9" s="9"/>
    </row>
    <row r="10" spans="1:133">
      <c r="A10" s="12"/>
      <c r="B10" s="25">
        <v>314.3</v>
      </c>
      <c r="C10" s="20" t="s">
        <v>14</v>
      </c>
      <c r="D10" s="46">
        <v>282002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282002</v>
      </c>
      <c r="O10" s="47">
        <f t="shared" si="1"/>
        <v>11.449533089727973</v>
      </c>
      <c r="P10" s="9"/>
    </row>
    <row r="11" spans="1:133">
      <c r="A11" s="12"/>
      <c r="B11" s="25">
        <v>314.39999999999998</v>
      </c>
      <c r="C11" s="20" t="s">
        <v>112</v>
      </c>
      <c r="D11" s="46">
        <v>12857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12857</v>
      </c>
      <c r="O11" s="47">
        <f t="shared" si="1"/>
        <v>0.52200568412505077</v>
      </c>
      <c r="P11" s="9"/>
    </row>
    <row r="12" spans="1:133">
      <c r="A12" s="12"/>
      <c r="B12" s="25">
        <v>314.8</v>
      </c>
      <c r="C12" s="20" t="s">
        <v>15</v>
      </c>
      <c r="D12" s="46">
        <v>39506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39506</v>
      </c>
      <c r="O12" s="47">
        <f t="shared" si="1"/>
        <v>1.6039788875355259</v>
      </c>
      <c r="P12" s="9"/>
    </row>
    <row r="13" spans="1:133">
      <c r="A13" s="12"/>
      <c r="B13" s="25">
        <v>315</v>
      </c>
      <c r="C13" s="20" t="s">
        <v>87</v>
      </c>
      <c r="D13" s="46">
        <v>748619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748619</v>
      </c>
      <c r="O13" s="47">
        <f t="shared" si="1"/>
        <v>30.394600081201787</v>
      </c>
      <c r="P13" s="9"/>
    </row>
    <row r="14" spans="1:133">
      <c r="A14" s="12"/>
      <c r="B14" s="25">
        <v>316</v>
      </c>
      <c r="C14" s="20" t="s">
        <v>88</v>
      </c>
      <c r="D14" s="46">
        <v>93132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93132</v>
      </c>
      <c r="O14" s="47">
        <f t="shared" si="1"/>
        <v>3.7812423873325214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SUM(D16:D21)</f>
        <v>1389582</v>
      </c>
      <c r="E15" s="32">
        <f t="shared" si="3"/>
        <v>141050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911643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4" si="4">SUM(D15:M15)</f>
        <v>2442275</v>
      </c>
      <c r="O15" s="45">
        <f t="shared" si="1"/>
        <v>99.158546488022736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911643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911643</v>
      </c>
      <c r="O16" s="47">
        <f t="shared" si="1"/>
        <v>37.013520097442147</v>
      </c>
      <c r="P16" s="9"/>
    </row>
    <row r="17" spans="1:16">
      <c r="A17" s="12"/>
      <c r="B17" s="25">
        <v>323.10000000000002</v>
      </c>
      <c r="C17" s="20" t="s">
        <v>19</v>
      </c>
      <c r="D17" s="46">
        <v>1202094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1202094</v>
      </c>
      <c r="O17" s="47">
        <f t="shared" si="1"/>
        <v>48.806090133982948</v>
      </c>
      <c r="P17" s="9"/>
    </row>
    <row r="18" spans="1:16">
      <c r="A18" s="12"/>
      <c r="B18" s="25">
        <v>323.39999999999998</v>
      </c>
      <c r="C18" s="20" t="s">
        <v>119</v>
      </c>
      <c r="D18" s="46">
        <v>19638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19638</v>
      </c>
      <c r="O18" s="47">
        <f t="shared" si="1"/>
        <v>0.79732034104750305</v>
      </c>
      <c r="P18" s="9"/>
    </row>
    <row r="19" spans="1:16">
      <c r="A19" s="12"/>
      <c r="B19" s="25">
        <v>323.7</v>
      </c>
      <c r="C19" s="20" t="s">
        <v>20</v>
      </c>
      <c r="D19" s="46">
        <v>95060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95060</v>
      </c>
      <c r="O19" s="47">
        <f t="shared" si="1"/>
        <v>3.859520909460008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141050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141050</v>
      </c>
      <c r="O20" s="47">
        <f t="shared" si="1"/>
        <v>5.7267559886317496</v>
      </c>
      <c r="P20" s="9"/>
    </row>
    <row r="21" spans="1:16">
      <c r="A21" s="12"/>
      <c r="B21" s="25">
        <v>329</v>
      </c>
      <c r="C21" s="20" t="s">
        <v>23</v>
      </c>
      <c r="D21" s="46">
        <v>72790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72790</v>
      </c>
      <c r="O21" s="47">
        <f t="shared" si="1"/>
        <v>2.955339017458384</v>
      </c>
      <c r="P21" s="9"/>
    </row>
    <row r="22" spans="1:16" ht="15.75">
      <c r="A22" s="29" t="s">
        <v>25</v>
      </c>
      <c r="B22" s="30"/>
      <c r="C22" s="31"/>
      <c r="D22" s="32">
        <f t="shared" ref="D22:M22" si="5">SUM(D23:D34)</f>
        <v>4388228</v>
      </c>
      <c r="E22" s="32">
        <f t="shared" si="5"/>
        <v>12908</v>
      </c>
      <c r="F22" s="32">
        <f t="shared" si="5"/>
        <v>0</v>
      </c>
      <c r="G22" s="32">
        <f t="shared" si="5"/>
        <v>114031</v>
      </c>
      <c r="H22" s="32">
        <f t="shared" si="5"/>
        <v>0</v>
      </c>
      <c r="I22" s="32">
        <f t="shared" si="5"/>
        <v>2170953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6686120</v>
      </c>
      <c r="O22" s="45">
        <f t="shared" si="1"/>
        <v>271.46244417377181</v>
      </c>
      <c r="P22" s="10"/>
    </row>
    <row r="23" spans="1:16">
      <c r="A23" s="12"/>
      <c r="B23" s="25">
        <v>331.2</v>
      </c>
      <c r="C23" s="20" t="s">
        <v>24</v>
      </c>
      <c r="D23" s="46">
        <v>4828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4828</v>
      </c>
      <c r="O23" s="47">
        <f t="shared" si="1"/>
        <v>0.19602111246447421</v>
      </c>
      <c r="P23" s="9"/>
    </row>
    <row r="24" spans="1:16">
      <c r="A24" s="12"/>
      <c r="B24" s="25">
        <v>331.9</v>
      </c>
      <c r="C24" s="20" t="s">
        <v>103</v>
      </c>
      <c r="D24" s="46">
        <v>1255042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1255042</v>
      </c>
      <c r="O24" s="47">
        <f t="shared" si="1"/>
        <v>50.955826228177017</v>
      </c>
      <c r="P24" s="9"/>
    </row>
    <row r="25" spans="1:16">
      <c r="A25" s="12"/>
      <c r="B25" s="25">
        <v>334.49</v>
      </c>
      <c r="C25" s="20" t="s">
        <v>29</v>
      </c>
      <c r="D25" s="46">
        <v>0</v>
      </c>
      <c r="E25" s="46">
        <v>12908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12908</v>
      </c>
      <c r="O25" s="47">
        <f t="shared" si="1"/>
        <v>0.52407632967925299</v>
      </c>
      <c r="P25" s="9"/>
    </row>
    <row r="26" spans="1:16">
      <c r="A26" s="12"/>
      <c r="B26" s="25">
        <v>334.9</v>
      </c>
      <c r="C26" s="20" t="s">
        <v>104</v>
      </c>
      <c r="D26" s="46">
        <v>184668</v>
      </c>
      <c r="E26" s="46">
        <v>0</v>
      </c>
      <c r="F26" s="46">
        <v>0</v>
      </c>
      <c r="G26" s="46">
        <v>0</v>
      </c>
      <c r="H26" s="46">
        <v>0</v>
      </c>
      <c r="I26" s="46">
        <v>50000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234668</v>
      </c>
      <c r="O26" s="47">
        <f t="shared" si="1"/>
        <v>9.5277304100690223</v>
      </c>
      <c r="P26" s="9"/>
    </row>
    <row r="27" spans="1:16">
      <c r="A27" s="12"/>
      <c r="B27" s="25">
        <v>335.12</v>
      </c>
      <c r="C27" s="20" t="s">
        <v>91</v>
      </c>
      <c r="D27" s="46">
        <v>914307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914307</v>
      </c>
      <c r="O27" s="47">
        <f t="shared" si="1"/>
        <v>37.121680876979291</v>
      </c>
      <c r="P27" s="9"/>
    </row>
    <row r="28" spans="1:16">
      <c r="A28" s="12"/>
      <c r="B28" s="25">
        <v>335.14</v>
      </c>
      <c r="C28" s="20" t="s">
        <v>92</v>
      </c>
      <c r="D28" s="46">
        <v>15151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15151</v>
      </c>
      <c r="O28" s="47">
        <f t="shared" si="1"/>
        <v>0.61514413317092975</v>
      </c>
      <c r="P28" s="9"/>
    </row>
    <row r="29" spans="1:16">
      <c r="A29" s="12"/>
      <c r="B29" s="25">
        <v>335.15</v>
      </c>
      <c r="C29" s="20" t="s">
        <v>93</v>
      </c>
      <c r="D29" s="46">
        <v>15463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15463</v>
      </c>
      <c r="O29" s="47">
        <f t="shared" si="1"/>
        <v>0.62781161185546086</v>
      </c>
      <c r="P29" s="9"/>
    </row>
    <row r="30" spans="1:16">
      <c r="A30" s="12"/>
      <c r="B30" s="25">
        <v>335.18</v>
      </c>
      <c r="C30" s="20" t="s">
        <v>94</v>
      </c>
      <c r="D30" s="46">
        <v>1809846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1809846</v>
      </c>
      <c r="O30" s="47">
        <f t="shared" si="1"/>
        <v>73.481364190012187</v>
      </c>
      <c r="P30" s="9"/>
    </row>
    <row r="31" spans="1:16">
      <c r="A31" s="12"/>
      <c r="B31" s="25">
        <v>335.41</v>
      </c>
      <c r="C31" s="20" t="s">
        <v>126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2120953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2120953</v>
      </c>
      <c r="O31" s="47">
        <f t="shared" si="1"/>
        <v>86.112586276898085</v>
      </c>
      <c r="P31" s="9"/>
    </row>
    <row r="32" spans="1:16">
      <c r="A32" s="12"/>
      <c r="B32" s="25">
        <v>335.9</v>
      </c>
      <c r="C32" s="20" t="s">
        <v>127</v>
      </c>
      <c r="D32" s="46">
        <v>188923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188923</v>
      </c>
      <c r="O32" s="47">
        <f t="shared" si="1"/>
        <v>7.6704425497360944</v>
      </c>
      <c r="P32" s="9"/>
    </row>
    <row r="33" spans="1:16">
      <c r="A33" s="12"/>
      <c r="B33" s="25">
        <v>337.3</v>
      </c>
      <c r="C33" s="20" t="s">
        <v>128</v>
      </c>
      <c r="D33" s="46">
        <v>0</v>
      </c>
      <c r="E33" s="46">
        <v>0</v>
      </c>
      <c r="F33" s="46">
        <v>0</v>
      </c>
      <c r="G33" s="46">
        <v>40000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6" si="7">SUM(D33:M33)</f>
        <v>40000</v>
      </c>
      <c r="O33" s="47">
        <f t="shared" si="1"/>
        <v>1.6240357287860332</v>
      </c>
      <c r="P33" s="9"/>
    </row>
    <row r="34" spans="1:16">
      <c r="A34" s="12"/>
      <c r="B34" s="25">
        <v>337.5</v>
      </c>
      <c r="C34" s="20" t="s">
        <v>129</v>
      </c>
      <c r="D34" s="46">
        <v>0</v>
      </c>
      <c r="E34" s="46">
        <v>0</v>
      </c>
      <c r="F34" s="46">
        <v>0</v>
      </c>
      <c r="G34" s="46">
        <v>74031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74031</v>
      </c>
      <c r="O34" s="47">
        <f t="shared" si="1"/>
        <v>3.0057247259439706</v>
      </c>
      <c r="P34" s="9"/>
    </row>
    <row r="35" spans="1:16" ht="15.75">
      <c r="A35" s="29" t="s">
        <v>39</v>
      </c>
      <c r="B35" s="30"/>
      <c r="C35" s="31"/>
      <c r="D35" s="32">
        <f t="shared" ref="D35:M35" si="8">SUM(D36:D40)</f>
        <v>391055</v>
      </c>
      <c r="E35" s="32">
        <f t="shared" si="8"/>
        <v>999092</v>
      </c>
      <c r="F35" s="32">
        <f t="shared" si="8"/>
        <v>0</v>
      </c>
      <c r="G35" s="32">
        <f t="shared" si="8"/>
        <v>0</v>
      </c>
      <c r="H35" s="32">
        <f t="shared" si="8"/>
        <v>52976</v>
      </c>
      <c r="I35" s="32">
        <f t="shared" si="8"/>
        <v>1229330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si="7"/>
        <v>2672453</v>
      </c>
      <c r="O35" s="45">
        <f t="shared" si="1"/>
        <v>108.50397888753552</v>
      </c>
      <c r="P35" s="10"/>
    </row>
    <row r="36" spans="1:16">
      <c r="A36" s="12"/>
      <c r="B36" s="25">
        <v>342.1</v>
      </c>
      <c r="C36" s="20" t="s">
        <v>43</v>
      </c>
      <c r="D36" s="46">
        <v>25965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25965</v>
      </c>
      <c r="O36" s="47">
        <f t="shared" si="1"/>
        <v>1.0542021924482339</v>
      </c>
      <c r="P36" s="9"/>
    </row>
    <row r="37" spans="1:16">
      <c r="A37" s="12"/>
      <c r="B37" s="25">
        <v>343.8</v>
      </c>
      <c r="C37" s="20" t="s">
        <v>81</v>
      </c>
      <c r="D37" s="46">
        <v>12591</v>
      </c>
      <c r="E37" s="46">
        <v>0</v>
      </c>
      <c r="F37" s="46">
        <v>0</v>
      </c>
      <c r="G37" s="46">
        <v>0</v>
      </c>
      <c r="H37" s="46">
        <v>52976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65567</v>
      </c>
      <c r="O37" s="47">
        <f t="shared" ref="O37:O56" si="9">(N37/O$58)</f>
        <v>2.6620787657328462</v>
      </c>
      <c r="P37" s="9"/>
    </row>
    <row r="38" spans="1:16">
      <c r="A38" s="12"/>
      <c r="B38" s="25">
        <v>343.9</v>
      </c>
      <c r="C38" s="20" t="s">
        <v>44</v>
      </c>
      <c r="D38" s="46">
        <v>0</v>
      </c>
      <c r="E38" s="46">
        <v>999092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999092</v>
      </c>
      <c r="O38" s="47">
        <f t="shared" si="9"/>
        <v>40.56402760860739</v>
      </c>
      <c r="P38" s="9"/>
    </row>
    <row r="39" spans="1:16">
      <c r="A39" s="12"/>
      <c r="B39" s="25">
        <v>347.2</v>
      </c>
      <c r="C39" s="20" t="s">
        <v>45</v>
      </c>
      <c r="D39" s="46">
        <v>39471</v>
      </c>
      <c r="E39" s="46">
        <v>0</v>
      </c>
      <c r="F39" s="46">
        <v>0</v>
      </c>
      <c r="G39" s="46">
        <v>0</v>
      </c>
      <c r="H39" s="46">
        <v>0</v>
      </c>
      <c r="I39" s="46">
        <v>1229330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1268801</v>
      </c>
      <c r="O39" s="47">
        <f t="shared" si="9"/>
        <v>51.514453917986195</v>
      </c>
      <c r="P39" s="9"/>
    </row>
    <row r="40" spans="1:16">
      <c r="A40" s="12"/>
      <c r="B40" s="25">
        <v>349</v>
      </c>
      <c r="C40" s="20" t="s">
        <v>1</v>
      </c>
      <c r="D40" s="46">
        <v>313028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313028</v>
      </c>
      <c r="O40" s="47">
        <f t="shared" si="9"/>
        <v>12.709216402760861</v>
      </c>
      <c r="P40" s="9"/>
    </row>
    <row r="41" spans="1:16" ht="15.75">
      <c r="A41" s="29" t="s">
        <v>40</v>
      </c>
      <c r="B41" s="30"/>
      <c r="C41" s="31"/>
      <c r="D41" s="32">
        <f t="shared" ref="D41:M41" si="10">SUM(D42:D44)</f>
        <v>47701</v>
      </c>
      <c r="E41" s="32">
        <f t="shared" si="10"/>
        <v>550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7"/>
        <v>48251</v>
      </c>
      <c r="O41" s="45">
        <f t="shared" si="9"/>
        <v>1.9590336987413723</v>
      </c>
      <c r="P41" s="10"/>
    </row>
    <row r="42" spans="1:16">
      <c r="A42" s="13"/>
      <c r="B42" s="39">
        <v>351.5</v>
      </c>
      <c r="C42" s="21" t="s">
        <v>106</v>
      </c>
      <c r="D42" s="46">
        <v>15934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15934</v>
      </c>
      <c r="O42" s="47">
        <f t="shared" si="9"/>
        <v>0.64693463256191641</v>
      </c>
      <c r="P42" s="9"/>
    </row>
    <row r="43" spans="1:16">
      <c r="A43" s="13"/>
      <c r="B43" s="39">
        <v>351.9</v>
      </c>
      <c r="C43" s="21" t="s">
        <v>116</v>
      </c>
      <c r="D43" s="46">
        <v>0</v>
      </c>
      <c r="E43" s="46">
        <v>550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550</v>
      </c>
      <c r="O43" s="47">
        <f t="shared" si="9"/>
        <v>2.2330491270807957E-2</v>
      </c>
      <c r="P43" s="9"/>
    </row>
    <row r="44" spans="1:16">
      <c r="A44" s="13"/>
      <c r="B44" s="39">
        <v>354</v>
      </c>
      <c r="C44" s="21" t="s">
        <v>49</v>
      </c>
      <c r="D44" s="46">
        <v>31767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31767</v>
      </c>
      <c r="O44" s="47">
        <f t="shared" si="9"/>
        <v>1.289768574908648</v>
      </c>
      <c r="P44" s="9"/>
    </row>
    <row r="45" spans="1:16" ht="15.75">
      <c r="A45" s="29" t="s">
        <v>4</v>
      </c>
      <c r="B45" s="30"/>
      <c r="C45" s="31"/>
      <c r="D45" s="32">
        <f t="shared" ref="D45:M45" si="11">SUM(D46:D53)</f>
        <v>397466</v>
      </c>
      <c r="E45" s="32">
        <f t="shared" si="11"/>
        <v>154146</v>
      </c>
      <c r="F45" s="32">
        <f t="shared" si="11"/>
        <v>3772</v>
      </c>
      <c r="G45" s="32">
        <f t="shared" si="11"/>
        <v>10400</v>
      </c>
      <c r="H45" s="32">
        <f t="shared" si="11"/>
        <v>18472</v>
      </c>
      <c r="I45" s="32">
        <f t="shared" si="11"/>
        <v>685169</v>
      </c>
      <c r="J45" s="32">
        <f t="shared" si="11"/>
        <v>0</v>
      </c>
      <c r="K45" s="32">
        <f t="shared" si="11"/>
        <v>2084212</v>
      </c>
      <c r="L45" s="32">
        <f t="shared" si="11"/>
        <v>0</v>
      </c>
      <c r="M45" s="32">
        <f t="shared" si="11"/>
        <v>0</v>
      </c>
      <c r="N45" s="32">
        <f t="shared" si="7"/>
        <v>3353637</v>
      </c>
      <c r="O45" s="45">
        <f t="shared" si="9"/>
        <v>136.16065773447016</v>
      </c>
      <c r="P45" s="10"/>
    </row>
    <row r="46" spans="1:16">
      <c r="A46" s="12"/>
      <c r="B46" s="25">
        <v>361.1</v>
      </c>
      <c r="C46" s="20" t="s">
        <v>51</v>
      </c>
      <c r="D46" s="46">
        <v>89571</v>
      </c>
      <c r="E46" s="46">
        <v>104370</v>
      </c>
      <c r="F46" s="46">
        <v>3772</v>
      </c>
      <c r="G46" s="46">
        <v>0</v>
      </c>
      <c r="H46" s="46">
        <v>18472</v>
      </c>
      <c r="I46" s="46">
        <v>8235</v>
      </c>
      <c r="J46" s="46">
        <v>0</v>
      </c>
      <c r="K46" s="46">
        <v>359060</v>
      </c>
      <c r="L46" s="46">
        <v>0</v>
      </c>
      <c r="M46" s="46">
        <v>0</v>
      </c>
      <c r="N46" s="46">
        <f t="shared" si="7"/>
        <v>583480</v>
      </c>
      <c r="O46" s="47">
        <f t="shared" si="9"/>
        <v>23.689809175801869</v>
      </c>
      <c r="P46" s="9"/>
    </row>
    <row r="47" spans="1:16">
      <c r="A47" s="12"/>
      <c r="B47" s="25">
        <v>361.3</v>
      </c>
      <c r="C47" s="20" t="s">
        <v>52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806079</v>
      </c>
      <c r="L47" s="46">
        <v>0</v>
      </c>
      <c r="M47" s="46">
        <v>0</v>
      </c>
      <c r="N47" s="46">
        <f t="shared" ref="N47:N53" si="12">SUM(D47:M47)</f>
        <v>806079</v>
      </c>
      <c r="O47" s="47">
        <f t="shared" si="9"/>
        <v>32.72752740560292</v>
      </c>
      <c r="P47" s="9"/>
    </row>
    <row r="48" spans="1:16">
      <c r="A48" s="12"/>
      <c r="B48" s="25">
        <v>362</v>
      </c>
      <c r="C48" s="20" t="s">
        <v>54</v>
      </c>
      <c r="D48" s="46">
        <v>126012</v>
      </c>
      <c r="E48" s="46">
        <v>36000</v>
      </c>
      <c r="F48" s="46">
        <v>0</v>
      </c>
      <c r="G48" s="46">
        <v>0</v>
      </c>
      <c r="H48" s="46">
        <v>0</v>
      </c>
      <c r="I48" s="46">
        <v>423656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585668</v>
      </c>
      <c r="O48" s="47">
        <f t="shared" si="9"/>
        <v>23.778643930166464</v>
      </c>
      <c r="P48" s="9"/>
    </row>
    <row r="49" spans="1:119">
      <c r="A49" s="12"/>
      <c r="B49" s="25">
        <v>364</v>
      </c>
      <c r="C49" s="20" t="s">
        <v>97</v>
      </c>
      <c r="D49" s="46">
        <v>48215</v>
      </c>
      <c r="E49" s="46">
        <v>0</v>
      </c>
      <c r="F49" s="46">
        <v>0</v>
      </c>
      <c r="G49" s="46">
        <v>0</v>
      </c>
      <c r="H49" s="46">
        <v>0</v>
      </c>
      <c r="I49" s="46">
        <v>65907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114122</v>
      </c>
      <c r="O49" s="47">
        <f t="shared" si="9"/>
        <v>4.6334551360129925</v>
      </c>
      <c r="P49" s="9"/>
    </row>
    <row r="50" spans="1:119">
      <c r="A50" s="12"/>
      <c r="B50" s="25">
        <v>365</v>
      </c>
      <c r="C50" s="20" t="s">
        <v>98</v>
      </c>
      <c r="D50" s="46">
        <v>9869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9869</v>
      </c>
      <c r="O50" s="47">
        <f t="shared" si="9"/>
        <v>0.40069021518473408</v>
      </c>
      <c r="P50" s="9"/>
    </row>
    <row r="51" spans="1:119">
      <c r="A51" s="12"/>
      <c r="B51" s="25">
        <v>366</v>
      </c>
      <c r="C51" s="20" t="s">
        <v>57</v>
      </c>
      <c r="D51" s="46">
        <v>45270</v>
      </c>
      <c r="E51" s="46">
        <v>0</v>
      </c>
      <c r="F51" s="46">
        <v>0</v>
      </c>
      <c r="G51" s="46">
        <v>10400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55670</v>
      </c>
      <c r="O51" s="47">
        <f t="shared" si="9"/>
        <v>2.2602517255379619</v>
      </c>
      <c r="P51" s="9"/>
    </row>
    <row r="52" spans="1:119">
      <c r="A52" s="12"/>
      <c r="B52" s="25">
        <v>368</v>
      </c>
      <c r="C52" s="20" t="s">
        <v>58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919073</v>
      </c>
      <c r="L52" s="46">
        <v>0</v>
      </c>
      <c r="M52" s="46">
        <v>0</v>
      </c>
      <c r="N52" s="46">
        <f t="shared" si="12"/>
        <v>919073</v>
      </c>
      <c r="O52" s="47">
        <f t="shared" si="9"/>
        <v>37.315184734064147</v>
      </c>
      <c r="P52" s="9"/>
    </row>
    <row r="53" spans="1:119">
      <c r="A53" s="12"/>
      <c r="B53" s="25">
        <v>369.9</v>
      </c>
      <c r="C53" s="20" t="s">
        <v>59</v>
      </c>
      <c r="D53" s="46">
        <v>78529</v>
      </c>
      <c r="E53" s="46">
        <v>13776</v>
      </c>
      <c r="F53" s="46">
        <v>0</v>
      </c>
      <c r="G53" s="46">
        <v>0</v>
      </c>
      <c r="H53" s="46">
        <v>0</v>
      </c>
      <c r="I53" s="46">
        <v>187371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279676</v>
      </c>
      <c r="O53" s="47">
        <f t="shared" si="9"/>
        <v>11.355095412099066</v>
      </c>
      <c r="P53" s="9"/>
    </row>
    <row r="54" spans="1:119" ht="15.75">
      <c r="A54" s="29" t="s">
        <v>41</v>
      </c>
      <c r="B54" s="30"/>
      <c r="C54" s="31"/>
      <c r="D54" s="32">
        <f t="shared" ref="D54:M54" si="13">SUM(D55:D55)</f>
        <v>704641</v>
      </c>
      <c r="E54" s="32">
        <f t="shared" si="13"/>
        <v>0</v>
      </c>
      <c r="F54" s="32">
        <f t="shared" si="13"/>
        <v>403792</v>
      </c>
      <c r="G54" s="32">
        <f t="shared" si="13"/>
        <v>3318604</v>
      </c>
      <c r="H54" s="32">
        <f t="shared" si="13"/>
        <v>0</v>
      </c>
      <c r="I54" s="32">
        <f t="shared" si="13"/>
        <v>377575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4804612</v>
      </c>
      <c r="O54" s="45">
        <f t="shared" si="9"/>
        <v>195.07153877385304</v>
      </c>
      <c r="P54" s="9"/>
    </row>
    <row r="55" spans="1:119" ht="15.75" thickBot="1">
      <c r="A55" s="12"/>
      <c r="B55" s="25">
        <v>381</v>
      </c>
      <c r="C55" s="20" t="s">
        <v>60</v>
      </c>
      <c r="D55" s="46">
        <v>704641</v>
      </c>
      <c r="E55" s="46">
        <v>0</v>
      </c>
      <c r="F55" s="46">
        <v>403792</v>
      </c>
      <c r="G55" s="46">
        <v>3318604</v>
      </c>
      <c r="H55" s="46">
        <v>0</v>
      </c>
      <c r="I55" s="46">
        <v>377575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4804612</v>
      </c>
      <c r="O55" s="47">
        <f t="shared" si="9"/>
        <v>195.07153877385304</v>
      </c>
      <c r="P55" s="9"/>
    </row>
    <row r="56" spans="1:119" ht="16.5" thickBot="1">
      <c r="A56" s="14" t="s">
        <v>46</v>
      </c>
      <c r="B56" s="23"/>
      <c r="C56" s="22"/>
      <c r="D56" s="15">
        <f t="shared" ref="D56:M56" si="14">SUM(D5,D15,D22,D35,D41,D45,D54)</f>
        <v>14006639</v>
      </c>
      <c r="E56" s="15">
        <f t="shared" si="14"/>
        <v>5807175</v>
      </c>
      <c r="F56" s="15">
        <f t="shared" si="14"/>
        <v>407564</v>
      </c>
      <c r="G56" s="15">
        <f t="shared" si="14"/>
        <v>3443035</v>
      </c>
      <c r="H56" s="15">
        <f t="shared" si="14"/>
        <v>71448</v>
      </c>
      <c r="I56" s="15">
        <f t="shared" si="14"/>
        <v>5374670</v>
      </c>
      <c r="J56" s="15">
        <f t="shared" si="14"/>
        <v>0</v>
      </c>
      <c r="K56" s="15">
        <f t="shared" si="14"/>
        <v>2084212</v>
      </c>
      <c r="L56" s="15">
        <f t="shared" si="14"/>
        <v>0</v>
      </c>
      <c r="M56" s="15">
        <f t="shared" si="14"/>
        <v>0</v>
      </c>
      <c r="N56" s="15">
        <f>SUM(D56:M56)</f>
        <v>31194743</v>
      </c>
      <c r="O56" s="38">
        <f t="shared" si="9"/>
        <v>1266.5344295574503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130</v>
      </c>
      <c r="M58" s="118"/>
      <c r="N58" s="118"/>
      <c r="O58" s="43">
        <v>24630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74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6601384</v>
      </c>
      <c r="E5" s="27">
        <f t="shared" si="0"/>
        <v>4224924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10826308</v>
      </c>
      <c r="O5" s="33">
        <f t="shared" ref="O5:O36" si="1">(N5/O$57)</f>
        <v>447.51603835978835</v>
      </c>
      <c r="P5" s="6"/>
    </row>
    <row r="6" spans="1:133">
      <c r="A6" s="12"/>
      <c r="B6" s="25">
        <v>311</v>
      </c>
      <c r="C6" s="20" t="s">
        <v>3</v>
      </c>
      <c r="D6" s="46">
        <v>3804874</v>
      </c>
      <c r="E6" s="46">
        <v>342241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4147115</v>
      </c>
      <c r="O6" s="47">
        <f t="shared" si="1"/>
        <v>171.42505787037038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674778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674778</v>
      </c>
      <c r="O7" s="47">
        <f t="shared" si="1"/>
        <v>27.892609126984127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3207905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3207905</v>
      </c>
      <c r="O8" s="47">
        <f t="shared" si="1"/>
        <v>132.60189318783068</v>
      </c>
      <c r="P8" s="9"/>
    </row>
    <row r="9" spans="1:133">
      <c r="A9" s="12"/>
      <c r="B9" s="25">
        <v>314.10000000000002</v>
      </c>
      <c r="C9" s="20" t="s">
        <v>13</v>
      </c>
      <c r="D9" s="46">
        <v>1640256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1640256</v>
      </c>
      <c r="O9" s="47">
        <f t="shared" si="1"/>
        <v>67.801587301587304</v>
      </c>
      <c r="P9" s="9"/>
    </row>
    <row r="10" spans="1:133">
      <c r="A10" s="12"/>
      <c r="B10" s="25">
        <v>314.3</v>
      </c>
      <c r="C10" s="20" t="s">
        <v>14</v>
      </c>
      <c r="D10" s="46">
        <v>277004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277004</v>
      </c>
      <c r="O10" s="47">
        <f t="shared" si="1"/>
        <v>11.450231481481481</v>
      </c>
      <c r="P10" s="9"/>
    </row>
    <row r="11" spans="1:133">
      <c r="A11" s="12"/>
      <c r="B11" s="25">
        <v>314.39999999999998</v>
      </c>
      <c r="C11" s="20" t="s">
        <v>112</v>
      </c>
      <c r="D11" s="46">
        <v>12070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12070</v>
      </c>
      <c r="O11" s="47">
        <f t="shared" si="1"/>
        <v>0.49892526455026454</v>
      </c>
      <c r="P11" s="9"/>
    </row>
    <row r="12" spans="1:133">
      <c r="A12" s="12"/>
      <c r="B12" s="25">
        <v>314.8</v>
      </c>
      <c r="C12" s="20" t="s">
        <v>15</v>
      </c>
      <c r="D12" s="46">
        <v>39579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39579</v>
      </c>
      <c r="O12" s="47">
        <f t="shared" si="1"/>
        <v>1.6360367063492063</v>
      </c>
      <c r="P12" s="9"/>
    </row>
    <row r="13" spans="1:133">
      <c r="A13" s="12"/>
      <c r="B13" s="25">
        <v>315</v>
      </c>
      <c r="C13" s="20" t="s">
        <v>87</v>
      </c>
      <c r="D13" s="46">
        <v>740071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740071</v>
      </c>
      <c r="O13" s="47">
        <f t="shared" si="1"/>
        <v>30.591559193121693</v>
      </c>
      <c r="P13" s="9"/>
    </row>
    <row r="14" spans="1:133">
      <c r="A14" s="12"/>
      <c r="B14" s="25">
        <v>316</v>
      </c>
      <c r="C14" s="20" t="s">
        <v>88</v>
      </c>
      <c r="D14" s="46">
        <v>87530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87530</v>
      </c>
      <c r="O14" s="47">
        <f t="shared" si="1"/>
        <v>3.6181382275132274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1319473</v>
      </c>
      <c r="E15" s="32">
        <f t="shared" si="3"/>
        <v>102700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747950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2170123</v>
      </c>
      <c r="O15" s="45">
        <f t="shared" si="1"/>
        <v>89.704158399470899</v>
      </c>
      <c r="P15" s="10"/>
    </row>
    <row r="16" spans="1:133">
      <c r="A16" s="12"/>
      <c r="B16" s="25">
        <v>322</v>
      </c>
      <c r="C16" s="20" t="s">
        <v>0</v>
      </c>
      <c r="D16" s="46">
        <v>48070</v>
      </c>
      <c r="E16" s="46">
        <v>0</v>
      </c>
      <c r="F16" s="46">
        <v>0</v>
      </c>
      <c r="G16" s="46">
        <v>0</v>
      </c>
      <c r="H16" s="46">
        <v>0</v>
      </c>
      <c r="I16" s="46">
        <v>747950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796020</v>
      </c>
      <c r="O16" s="47">
        <f t="shared" si="1"/>
        <v>32.904265873015873</v>
      </c>
      <c r="P16" s="9"/>
    </row>
    <row r="17" spans="1:16">
      <c r="A17" s="12"/>
      <c r="B17" s="25">
        <v>323.10000000000002</v>
      </c>
      <c r="C17" s="20" t="s">
        <v>19</v>
      </c>
      <c r="D17" s="46">
        <v>1169540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1169540</v>
      </c>
      <c r="O17" s="47">
        <f t="shared" si="1"/>
        <v>48.34408068783069</v>
      </c>
      <c r="P17" s="9"/>
    </row>
    <row r="18" spans="1:16">
      <c r="A18" s="12"/>
      <c r="B18" s="25">
        <v>323.39999999999998</v>
      </c>
      <c r="C18" s="20" t="s">
        <v>119</v>
      </c>
      <c r="D18" s="46">
        <v>17662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17662</v>
      </c>
      <c r="O18" s="47">
        <f t="shared" si="1"/>
        <v>0.73007605820105825</v>
      </c>
      <c r="P18" s="9"/>
    </row>
    <row r="19" spans="1:16">
      <c r="A19" s="12"/>
      <c r="B19" s="25">
        <v>323.7</v>
      </c>
      <c r="C19" s="20" t="s">
        <v>20</v>
      </c>
      <c r="D19" s="46">
        <v>84201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84201</v>
      </c>
      <c r="O19" s="47">
        <f t="shared" si="1"/>
        <v>3.480530753968254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102700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102700</v>
      </c>
      <c r="O20" s="47">
        <f t="shared" si="1"/>
        <v>4.2452050264550261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SUM(D22:D30)</f>
        <v>2639361</v>
      </c>
      <c r="E21" s="32">
        <f t="shared" si="5"/>
        <v>12532</v>
      </c>
      <c r="F21" s="32">
        <f t="shared" si="5"/>
        <v>0</v>
      </c>
      <c r="G21" s="32">
        <f t="shared" si="5"/>
        <v>170669</v>
      </c>
      <c r="H21" s="32">
        <f t="shared" si="5"/>
        <v>0</v>
      </c>
      <c r="I21" s="32">
        <f t="shared" si="5"/>
        <v>1566737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4389299</v>
      </c>
      <c r="O21" s="45">
        <f t="shared" si="1"/>
        <v>181.43597056878306</v>
      </c>
      <c r="P21" s="10"/>
    </row>
    <row r="22" spans="1:16">
      <c r="A22" s="12"/>
      <c r="B22" s="25">
        <v>331.2</v>
      </c>
      <c r="C22" s="20" t="s">
        <v>24</v>
      </c>
      <c r="D22" s="46">
        <v>6708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6708</v>
      </c>
      <c r="O22" s="47">
        <f t="shared" si="1"/>
        <v>0.27728174603174605</v>
      </c>
      <c r="P22" s="9"/>
    </row>
    <row r="23" spans="1:16">
      <c r="A23" s="12"/>
      <c r="B23" s="25">
        <v>331.39</v>
      </c>
      <c r="C23" s="20" t="s">
        <v>123</v>
      </c>
      <c r="D23" s="46">
        <v>16131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16131</v>
      </c>
      <c r="O23" s="47">
        <f t="shared" si="1"/>
        <v>0.66679067460317465</v>
      </c>
      <c r="P23" s="9"/>
    </row>
    <row r="24" spans="1:16">
      <c r="A24" s="12"/>
      <c r="B24" s="25">
        <v>334.39</v>
      </c>
      <c r="C24" s="20" t="s">
        <v>27</v>
      </c>
      <c r="D24" s="46">
        <v>0</v>
      </c>
      <c r="E24" s="46">
        <v>0</v>
      </c>
      <c r="F24" s="46">
        <v>0</v>
      </c>
      <c r="G24" s="46">
        <v>170669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0" si="6">SUM(D24:M24)</f>
        <v>170669</v>
      </c>
      <c r="O24" s="47">
        <f t="shared" si="1"/>
        <v>7.0547701719576716</v>
      </c>
      <c r="P24" s="9"/>
    </row>
    <row r="25" spans="1:16">
      <c r="A25" s="12"/>
      <c r="B25" s="25">
        <v>334.41</v>
      </c>
      <c r="C25" s="20" t="s">
        <v>28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1566737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1566737</v>
      </c>
      <c r="O25" s="47">
        <f t="shared" si="1"/>
        <v>64.762607473544975</v>
      </c>
      <c r="P25" s="9"/>
    </row>
    <row r="26" spans="1:16">
      <c r="A26" s="12"/>
      <c r="B26" s="25">
        <v>334.49</v>
      </c>
      <c r="C26" s="20" t="s">
        <v>29</v>
      </c>
      <c r="D26" s="46">
        <v>0</v>
      </c>
      <c r="E26" s="46">
        <v>12532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12532</v>
      </c>
      <c r="O26" s="47">
        <f t="shared" si="1"/>
        <v>0.51802248677248675</v>
      </c>
      <c r="P26" s="9"/>
    </row>
    <row r="27" spans="1:16">
      <c r="A27" s="12"/>
      <c r="B27" s="25">
        <v>335.12</v>
      </c>
      <c r="C27" s="20" t="s">
        <v>91</v>
      </c>
      <c r="D27" s="46">
        <v>871233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871233</v>
      </c>
      <c r="O27" s="47">
        <f t="shared" si="1"/>
        <v>36.013268849206348</v>
      </c>
      <c r="P27" s="9"/>
    </row>
    <row r="28" spans="1:16">
      <c r="A28" s="12"/>
      <c r="B28" s="25">
        <v>335.14</v>
      </c>
      <c r="C28" s="20" t="s">
        <v>92</v>
      </c>
      <c r="D28" s="46">
        <v>13349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13349</v>
      </c>
      <c r="O28" s="47">
        <f t="shared" si="1"/>
        <v>0.55179398148148151</v>
      </c>
      <c r="P28" s="9"/>
    </row>
    <row r="29" spans="1:16">
      <c r="A29" s="12"/>
      <c r="B29" s="25">
        <v>335.15</v>
      </c>
      <c r="C29" s="20" t="s">
        <v>93</v>
      </c>
      <c r="D29" s="46">
        <v>15237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15237</v>
      </c>
      <c r="O29" s="47">
        <f t="shared" si="1"/>
        <v>0.62983630952380953</v>
      </c>
      <c r="P29" s="9"/>
    </row>
    <row r="30" spans="1:16">
      <c r="A30" s="12"/>
      <c r="B30" s="25">
        <v>335.18</v>
      </c>
      <c r="C30" s="20" t="s">
        <v>94</v>
      </c>
      <c r="D30" s="46">
        <v>1716703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1716703</v>
      </c>
      <c r="O30" s="47">
        <f t="shared" si="1"/>
        <v>70.96159887566138</v>
      </c>
      <c r="P30" s="9"/>
    </row>
    <row r="31" spans="1:16" ht="15.75">
      <c r="A31" s="29" t="s">
        <v>39</v>
      </c>
      <c r="B31" s="30"/>
      <c r="C31" s="31"/>
      <c r="D31" s="32">
        <f t="shared" ref="D31:M31" si="7">SUM(D32:D38)</f>
        <v>312760</v>
      </c>
      <c r="E31" s="32">
        <f t="shared" si="7"/>
        <v>1017784</v>
      </c>
      <c r="F31" s="32">
        <f t="shared" si="7"/>
        <v>0</v>
      </c>
      <c r="G31" s="32">
        <f t="shared" si="7"/>
        <v>0</v>
      </c>
      <c r="H31" s="32">
        <f t="shared" si="7"/>
        <v>47410</v>
      </c>
      <c r="I31" s="32">
        <f t="shared" si="7"/>
        <v>1018066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2396020</v>
      </c>
      <c r="O31" s="45">
        <f t="shared" si="1"/>
        <v>99.041832010582013</v>
      </c>
      <c r="P31" s="10"/>
    </row>
    <row r="32" spans="1:16">
      <c r="A32" s="12"/>
      <c r="B32" s="25">
        <v>341.9</v>
      </c>
      <c r="C32" s="20" t="s">
        <v>95</v>
      </c>
      <c r="D32" s="46">
        <v>2893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2893</v>
      </c>
      <c r="O32" s="47">
        <f t="shared" si="1"/>
        <v>0.11958498677248677</v>
      </c>
      <c r="P32" s="9"/>
    </row>
    <row r="33" spans="1:16">
      <c r="A33" s="12"/>
      <c r="B33" s="25">
        <v>342.1</v>
      </c>
      <c r="C33" s="20" t="s">
        <v>43</v>
      </c>
      <c r="D33" s="46">
        <v>27958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27958</v>
      </c>
      <c r="O33" s="47">
        <f t="shared" si="1"/>
        <v>1.1556712962962963</v>
      </c>
      <c r="P33" s="9"/>
    </row>
    <row r="34" spans="1:16">
      <c r="A34" s="12"/>
      <c r="B34" s="25">
        <v>343.8</v>
      </c>
      <c r="C34" s="20" t="s">
        <v>81</v>
      </c>
      <c r="D34" s="46">
        <v>9290</v>
      </c>
      <c r="E34" s="46">
        <v>0</v>
      </c>
      <c r="F34" s="46">
        <v>0</v>
      </c>
      <c r="G34" s="46">
        <v>0</v>
      </c>
      <c r="H34" s="46">
        <v>47410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56700</v>
      </c>
      <c r="O34" s="47">
        <f t="shared" si="1"/>
        <v>2.34375</v>
      </c>
      <c r="P34" s="9"/>
    </row>
    <row r="35" spans="1:16">
      <c r="A35" s="12"/>
      <c r="B35" s="25">
        <v>343.9</v>
      </c>
      <c r="C35" s="20" t="s">
        <v>44</v>
      </c>
      <c r="D35" s="46">
        <v>0</v>
      </c>
      <c r="E35" s="46">
        <v>992839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992839</v>
      </c>
      <c r="O35" s="47">
        <f t="shared" si="1"/>
        <v>41.039971891534393</v>
      </c>
      <c r="P35" s="9"/>
    </row>
    <row r="36" spans="1:16">
      <c r="A36" s="12"/>
      <c r="B36" s="25">
        <v>344.5</v>
      </c>
      <c r="C36" s="20" t="s">
        <v>96</v>
      </c>
      <c r="D36" s="46">
        <v>0</v>
      </c>
      <c r="E36" s="46">
        <v>24945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24945</v>
      </c>
      <c r="O36" s="47">
        <f t="shared" si="1"/>
        <v>1.0311259920634921</v>
      </c>
      <c r="P36" s="9"/>
    </row>
    <row r="37" spans="1:16">
      <c r="A37" s="12"/>
      <c r="B37" s="25">
        <v>347.2</v>
      </c>
      <c r="C37" s="20" t="s">
        <v>45</v>
      </c>
      <c r="D37" s="46">
        <v>48780</v>
      </c>
      <c r="E37" s="46">
        <v>0</v>
      </c>
      <c r="F37" s="46">
        <v>0</v>
      </c>
      <c r="G37" s="46">
        <v>0</v>
      </c>
      <c r="H37" s="46">
        <v>0</v>
      </c>
      <c r="I37" s="46">
        <v>1018066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1066846</v>
      </c>
      <c r="O37" s="47">
        <f t="shared" ref="O37:O55" si="9">(N37/O$57)</f>
        <v>44.099123677248677</v>
      </c>
      <c r="P37" s="9"/>
    </row>
    <row r="38" spans="1:16">
      <c r="A38" s="12"/>
      <c r="B38" s="25">
        <v>349</v>
      </c>
      <c r="C38" s="20" t="s">
        <v>1</v>
      </c>
      <c r="D38" s="46">
        <v>223839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223839</v>
      </c>
      <c r="O38" s="47">
        <f t="shared" si="9"/>
        <v>9.2526041666666661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SUM(D40:D43)</f>
        <v>70411</v>
      </c>
      <c r="E39" s="32">
        <f t="shared" si="10"/>
        <v>27961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5" si="11">SUM(D39:M39)</f>
        <v>98372</v>
      </c>
      <c r="O39" s="45">
        <f t="shared" si="9"/>
        <v>4.0663029100529098</v>
      </c>
      <c r="P39" s="10"/>
    </row>
    <row r="40" spans="1:16">
      <c r="A40" s="13"/>
      <c r="B40" s="39">
        <v>351.9</v>
      </c>
      <c r="C40" s="21" t="s">
        <v>116</v>
      </c>
      <c r="D40" s="46">
        <v>13748</v>
      </c>
      <c r="E40" s="46">
        <v>26431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40179</v>
      </c>
      <c r="O40" s="47">
        <f t="shared" si="9"/>
        <v>1.6608382936507937</v>
      </c>
      <c r="P40" s="9"/>
    </row>
    <row r="41" spans="1:16">
      <c r="A41" s="13"/>
      <c r="B41" s="39">
        <v>354</v>
      </c>
      <c r="C41" s="21" t="s">
        <v>49</v>
      </c>
      <c r="D41" s="46">
        <v>55818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55818</v>
      </c>
      <c r="O41" s="47">
        <f t="shared" si="9"/>
        <v>2.3072916666666665</v>
      </c>
      <c r="P41" s="9"/>
    </row>
    <row r="42" spans="1:16">
      <c r="A42" s="13"/>
      <c r="B42" s="39">
        <v>358.2</v>
      </c>
      <c r="C42" s="21" t="s">
        <v>120</v>
      </c>
      <c r="D42" s="46">
        <v>0</v>
      </c>
      <c r="E42" s="46">
        <v>1530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1530</v>
      </c>
      <c r="O42" s="47">
        <f t="shared" si="9"/>
        <v>6.3244047619047616E-2</v>
      </c>
      <c r="P42" s="9"/>
    </row>
    <row r="43" spans="1:16">
      <c r="A43" s="13"/>
      <c r="B43" s="39">
        <v>359</v>
      </c>
      <c r="C43" s="21" t="s">
        <v>50</v>
      </c>
      <c r="D43" s="46">
        <v>845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845</v>
      </c>
      <c r="O43" s="47">
        <f t="shared" si="9"/>
        <v>3.4928902116402115E-2</v>
      </c>
      <c r="P43" s="9"/>
    </row>
    <row r="44" spans="1:16" ht="15.75">
      <c r="A44" s="29" t="s">
        <v>4</v>
      </c>
      <c r="B44" s="30"/>
      <c r="C44" s="31"/>
      <c r="D44" s="32">
        <f t="shared" ref="D44:M44" si="12">SUM(D45:D52)</f>
        <v>313359</v>
      </c>
      <c r="E44" s="32">
        <f t="shared" si="12"/>
        <v>101895</v>
      </c>
      <c r="F44" s="32">
        <f t="shared" si="12"/>
        <v>981</v>
      </c>
      <c r="G44" s="32">
        <f t="shared" si="12"/>
        <v>20000</v>
      </c>
      <c r="H44" s="32">
        <f t="shared" si="12"/>
        <v>8893</v>
      </c>
      <c r="I44" s="32">
        <f t="shared" si="12"/>
        <v>667036</v>
      </c>
      <c r="J44" s="32">
        <f t="shared" si="12"/>
        <v>0</v>
      </c>
      <c r="K44" s="32">
        <f t="shared" si="12"/>
        <v>2138123</v>
      </c>
      <c r="L44" s="32">
        <f t="shared" si="12"/>
        <v>0</v>
      </c>
      <c r="M44" s="32">
        <f t="shared" si="12"/>
        <v>0</v>
      </c>
      <c r="N44" s="32">
        <f t="shared" si="11"/>
        <v>3250287</v>
      </c>
      <c r="O44" s="45">
        <f t="shared" si="9"/>
        <v>134.35379464285714</v>
      </c>
      <c r="P44" s="10"/>
    </row>
    <row r="45" spans="1:16">
      <c r="A45" s="12"/>
      <c r="B45" s="25">
        <v>361.1</v>
      </c>
      <c r="C45" s="20" t="s">
        <v>51</v>
      </c>
      <c r="D45" s="46">
        <v>60145</v>
      </c>
      <c r="E45" s="46">
        <v>65895</v>
      </c>
      <c r="F45" s="46">
        <v>981</v>
      </c>
      <c r="G45" s="46">
        <v>0</v>
      </c>
      <c r="H45" s="46">
        <v>8893</v>
      </c>
      <c r="I45" s="46">
        <v>10787</v>
      </c>
      <c r="J45" s="46">
        <v>0</v>
      </c>
      <c r="K45" s="46">
        <v>341050</v>
      </c>
      <c r="L45" s="46">
        <v>0</v>
      </c>
      <c r="M45" s="46">
        <v>0</v>
      </c>
      <c r="N45" s="46">
        <f t="shared" si="11"/>
        <v>487751</v>
      </c>
      <c r="O45" s="47">
        <f t="shared" si="9"/>
        <v>20.161665013227513</v>
      </c>
      <c r="P45" s="9"/>
    </row>
    <row r="46" spans="1:16">
      <c r="A46" s="12"/>
      <c r="B46" s="25">
        <v>361.3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1113659</v>
      </c>
      <c r="L46" s="46">
        <v>0</v>
      </c>
      <c r="M46" s="46">
        <v>0</v>
      </c>
      <c r="N46" s="46">
        <f t="shared" ref="N46:N52" si="13">SUM(D46:M46)</f>
        <v>1113659</v>
      </c>
      <c r="O46" s="47">
        <f t="shared" si="9"/>
        <v>46.034184854497354</v>
      </c>
      <c r="P46" s="9"/>
    </row>
    <row r="47" spans="1:16">
      <c r="A47" s="12"/>
      <c r="B47" s="25">
        <v>362</v>
      </c>
      <c r="C47" s="20" t="s">
        <v>54</v>
      </c>
      <c r="D47" s="46">
        <v>119298</v>
      </c>
      <c r="E47" s="46">
        <v>36000</v>
      </c>
      <c r="F47" s="46">
        <v>0</v>
      </c>
      <c r="G47" s="46">
        <v>0</v>
      </c>
      <c r="H47" s="46">
        <v>0</v>
      </c>
      <c r="I47" s="46">
        <v>370645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525943</v>
      </c>
      <c r="O47" s="47">
        <f t="shared" si="9"/>
        <v>21.740368716931219</v>
      </c>
      <c r="P47" s="9"/>
    </row>
    <row r="48" spans="1:16">
      <c r="A48" s="12"/>
      <c r="B48" s="25">
        <v>364</v>
      </c>
      <c r="C48" s="20" t="s">
        <v>97</v>
      </c>
      <c r="D48" s="46">
        <v>40106</v>
      </c>
      <c r="E48" s="46">
        <v>0</v>
      </c>
      <c r="F48" s="46">
        <v>0</v>
      </c>
      <c r="G48" s="46">
        <v>0</v>
      </c>
      <c r="H48" s="46">
        <v>0</v>
      </c>
      <c r="I48" s="46">
        <v>116055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156161</v>
      </c>
      <c r="O48" s="47">
        <f t="shared" si="9"/>
        <v>6.4550677910052912</v>
      </c>
      <c r="P48" s="9"/>
    </row>
    <row r="49" spans="1:119">
      <c r="A49" s="12"/>
      <c r="B49" s="25">
        <v>365</v>
      </c>
      <c r="C49" s="20" t="s">
        <v>98</v>
      </c>
      <c r="D49" s="46">
        <v>3700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3700</v>
      </c>
      <c r="O49" s="47">
        <f t="shared" si="9"/>
        <v>0.15294312169312169</v>
      </c>
      <c r="P49" s="9"/>
    </row>
    <row r="50" spans="1:119">
      <c r="A50" s="12"/>
      <c r="B50" s="25">
        <v>366</v>
      </c>
      <c r="C50" s="20" t="s">
        <v>57</v>
      </c>
      <c r="D50" s="46">
        <v>25420</v>
      </c>
      <c r="E50" s="46">
        <v>0</v>
      </c>
      <c r="F50" s="46">
        <v>0</v>
      </c>
      <c r="G50" s="46">
        <v>20000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45420</v>
      </c>
      <c r="O50" s="47">
        <f t="shared" si="9"/>
        <v>1.8774801587301588</v>
      </c>
      <c r="P50" s="9"/>
    </row>
    <row r="51" spans="1:119">
      <c r="A51" s="12"/>
      <c r="B51" s="25">
        <v>368</v>
      </c>
      <c r="C51" s="20" t="s">
        <v>58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683414</v>
      </c>
      <c r="L51" s="46">
        <v>0</v>
      </c>
      <c r="M51" s="46">
        <v>0</v>
      </c>
      <c r="N51" s="46">
        <f t="shared" si="13"/>
        <v>683414</v>
      </c>
      <c r="O51" s="47">
        <f t="shared" si="9"/>
        <v>28.249586640211639</v>
      </c>
      <c r="P51" s="9"/>
    </row>
    <row r="52" spans="1:119">
      <c r="A52" s="12"/>
      <c r="B52" s="25">
        <v>369.9</v>
      </c>
      <c r="C52" s="20" t="s">
        <v>59</v>
      </c>
      <c r="D52" s="46">
        <v>64690</v>
      </c>
      <c r="E52" s="46">
        <v>0</v>
      </c>
      <c r="F52" s="46">
        <v>0</v>
      </c>
      <c r="G52" s="46">
        <v>0</v>
      </c>
      <c r="H52" s="46">
        <v>0</v>
      </c>
      <c r="I52" s="46">
        <v>169549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234239</v>
      </c>
      <c r="O52" s="47">
        <f t="shared" si="9"/>
        <v>9.6824983465608465</v>
      </c>
      <c r="P52" s="9"/>
    </row>
    <row r="53" spans="1:119" ht="15.75">
      <c r="A53" s="29" t="s">
        <v>41</v>
      </c>
      <c r="B53" s="30"/>
      <c r="C53" s="31"/>
      <c r="D53" s="32">
        <f t="shared" ref="D53:M53" si="14">SUM(D54:D54)</f>
        <v>663569</v>
      </c>
      <c r="E53" s="32">
        <f t="shared" si="14"/>
        <v>300000</v>
      </c>
      <c r="F53" s="32">
        <f t="shared" si="14"/>
        <v>757817</v>
      </c>
      <c r="G53" s="32">
        <f t="shared" si="14"/>
        <v>5463472</v>
      </c>
      <c r="H53" s="32">
        <f t="shared" si="14"/>
        <v>0</v>
      </c>
      <c r="I53" s="32">
        <f t="shared" si="14"/>
        <v>720011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>SUM(D53:M53)</f>
        <v>7904869</v>
      </c>
      <c r="O53" s="45">
        <f t="shared" si="9"/>
        <v>326.75549768518516</v>
      </c>
      <c r="P53" s="9"/>
    </row>
    <row r="54" spans="1:119" ht="15.75" thickBot="1">
      <c r="A54" s="12"/>
      <c r="B54" s="25">
        <v>381</v>
      </c>
      <c r="C54" s="20" t="s">
        <v>60</v>
      </c>
      <c r="D54" s="46">
        <v>663569</v>
      </c>
      <c r="E54" s="46">
        <v>300000</v>
      </c>
      <c r="F54" s="46">
        <v>757817</v>
      </c>
      <c r="G54" s="46">
        <v>5463472</v>
      </c>
      <c r="H54" s="46">
        <v>0</v>
      </c>
      <c r="I54" s="46">
        <v>720011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7904869</v>
      </c>
      <c r="O54" s="47">
        <f t="shared" si="9"/>
        <v>326.75549768518516</v>
      </c>
      <c r="P54" s="9"/>
    </row>
    <row r="55" spans="1:119" ht="16.5" thickBot="1">
      <c r="A55" s="14" t="s">
        <v>46</v>
      </c>
      <c r="B55" s="23"/>
      <c r="C55" s="22"/>
      <c r="D55" s="15">
        <f t="shared" ref="D55:M55" si="15">SUM(D5,D15,D21,D31,D39,D44,D53)</f>
        <v>11920317</v>
      </c>
      <c r="E55" s="15">
        <f t="shared" si="15"/>
        <v>5787796</v>
      </c>
      <c r="F55" s="15">
        <f t="shared" si="15"/>
        <v>758798</v>
      </c>
      <c r="G55" s="15">
        <f t="shared" si="15"/>
        <v>5654141</v>
      </c>
      <c r="H55" s="15">
        <f t="shared" si="15"/>
        <v>56303</v>
      </c>
      <c r="I55" s="15">
        <f t="shared" si="15"/>
        <v>4719800</v>
      </c>
      <c r="J55" s="15">
        <f t="shared" si="15"/>
        <v>0</v>
      </c>
      <c r="K55" s="15">
        <f t="shared" si="15"/>
        <v>2138123</v>
      </c>
      <c r="L55" s="15">
        <f t="shared" si="15"/>
        <v>0</v>
      </c>
      <c r="M55" s="15">
        <f t="shared" si="15"/>
        <v>0</v>
      </c>
      <c r="N55" s="15">
        <f>SUM(D55:M55)</f>
        <v>31035278</v>
      </c>
      <c r="O55" s="38">
        <f t="shared" si="9"/>
        <v>1282.8735945767196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18" t="s">
        <v>124</v>
      </c>
      <c r="M57" s="118"/>
      <c r="N57" s="118"/>
      <c r="O57" s="43">
        <v>24192</v>
      </c>
    </row>
    <row r="58" spans="1:119">
      <c r="A58" s="119"/>
      <c r="B58" s="96"/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7"/>
    </row>
    <row r="59" spans="1:119" ht="15.75" customHeight="1" thickBot="1">
      <c r="A59" s="120" t="s">
        <v>74</v>
      </c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6372431</v>
      </c>
      <c r="E5" s="27">
        <f t="shared" si="0"/>
        <v>4037309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10409740</v>
      </c>
      <c r="O5" s="33">
        <f t="shared" ref="O5:O36" si="1">(N5/O$56)</f>
        <v>438.6372829934266</v>
      </c>
      <c r="P5" s="6"/>
    </row>
    <row r="6" spans="1:133">
      <c r="A6" s="12"/>
      <c r="B6" s="25">
        <v>311</v>
      </c>
      <c r="C6" s="20" t="s">
        <v>3</v>
      </c>
      <c r="D6" s="46">
        <v>3603024</v>
      </c>
      <c r="E6" s="46">
        <v>339024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3942048</v>
      </c>
      <c r="O6" s="47">
        <f t="shared" si="1"/>
        <v>166.10685993595146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646132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646132</v>
      </c>
      <c r="O7" s="47">
        <f t="shared" si="1"/>
        <v>27.22619248272375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3052153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3052153</v>
      </c>
      <c r="O8" s="47">
        <f t="shared" si="1"/>
        <v>128.60917748188101</v>
      </c>
      <c r="P8" s="9"/>
    </row>
    <row r="9" spans="1:133">
      <c r="A9" s="12"/>
      <c r="B9" s="25">
        <v>314.10000000000002</v>
      </c>
      <c r="C9" s="20" t="s">
        <v>13</v>
      </c>
      <c r="D9" s="46">
        <v>1606145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1606145</v>
      </c>
      <c r="O9" s="47">
        <f t="shared" si="1"/>
        <v>67.678451036575083</v>
      </c>
      <c r="P9" s="9"/>
    </row>
    <row r="10" spans="1:133">
      <c r="A10" s="12"/>
      <c r="B10" s="25">
        <v>314.3</v>
      </c>
      <c r="C10" s="20" t="s">
        <v>14</v>
      </c>
      <c r="D10" s="46">
        <v>269555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269555</v>
      </c>
      <c r="O10" s="47">
        <f t="shared" si="1"/>
        <v>11.358292600707905</v>
      </c>
      <c r="P10" s="9"/>
    </row>
    <row r="11" spans="1:133">
      <c r="A11" s="12"/>
      <c r="B11" s="25">
        <v>314.39999999999998</v>
      </c>
      <c r="C11" s="20" t="s">
        <v>112</v>
      </c>
      <c r="D11" s="46">
        <v>11016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11016</v>
      </c>
      <c r="O11" s="47">
        <f t="shared" si="1"/>
        <v>0.46418338108882523</v>
      </c>
      <c r="P11" s="9"/>
    </row>
    <row r="12" spans="1:133">
      <c r="A12" s="12"/>
      <c r="B12" s="25">
        <v>314.8</v>
      </c>
      <c r="C12" s="20" t="s">
        <v>15</v>
      </c>
      <c r="D12" s="46">
        <v>29373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29373</v>
      </c>
      <c r="O12" s="47">
        <f t="shared" si="1"/>
        <v>1.2376959379740435</v>
      </c>
      <c r="P12" s="9"/>
    </row>
    <row r="13" spans="1:133">
      <c r="A13" s="12"/>
      <c r="B13" s="25">
        <v>315</v>
      </c>
      <c r="C13" s="20" t="s">
        <v>87</v>
      </c>
      <c r="D13" s="46">
        <v>770233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770233</v>
      </c>
      <c r="O13" s="47">
        <f t="shared" si="1"/>
        <v>32.455460980953987</v>
      </c>
      <c r="P13" s="9"/>
    </row>
    <row r="14" spans="1:133">
      <c r="A14" s="12"/>
      <c r="B14" s="25">
        <v>316</v>
      </c>
      <c r="C14" s="20" t="s">
        <v>88</v>
      </c>
      <c r="D14" s="46">
        <v>83085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83085</v>
      </c>
      <c r="O14" s="47">
        <f t="shared" si="1"/>
        <v>3.5009691555705378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1310959</v>
      </c>
      <c r="E15" s="32">
        <f t="shared" si="3"/>
        <v>163800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804568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2279327</v>
      </c>
      <c r="O15" s="45">
        <f t="shared" si="1"/>
        <v>96.044454744648576</v>
      </c>
      <c r="P15" s="10"/>
    </row>
    <row r="16" spans="1:133">
      <c r="A16" s="12"/>
      <c r="B16" s="25">
        <v>322</v>
      </c>
      <c r="C16" s="20" t="s">
        <v>0</v>
      </c>
      <c r="D16" s="46">
        <v>53529</v>
      </c>
      <c r="E16" s="46">
        <v>0</v>
      </c>
      <c r="F16" s="46">
        <v>0</v>
      </c>
      <c r="G16" s="46">
        <v>0</v>
      </c>
      <c r="H16" s="46">
        <v>0</v>
      </c>
      <c r="I16" s="46">
        <v>804568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858097</v>
      </c>
      <c r="O16" s="47">
        <f t="shared" si="1"/>
        <v>36.157803809202761</v>
      </c>
      <c r="P16" s="9"/>
    </row>
    <row r="17" spans="1:16">
      <c r="A17" s="12"/>
      <c r="B17" s="25">
        <v>323.10000000000002</v>
      </c>
      <c r="C17" s="20" t="s">
        <v>19</v>
      </c>
      <c r="D17" s="46">
        <v>1163216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1163216</v>
      </c>
      <c r="O17" s="47">
        <f t="shared" si="1"/>
        <v>49.014663745154223</v>
      </c>
      <c r="P17" s="9"/>
    </row>
    <row r="18" spans="1:16">
      <c r="A18" s="12"/>
      <c r="B18" s="25">
        <v>323.39999999999998</v>
      </c>
      <c r="C18" s="20" t="s">
        <v>119</v>
      </c>
      <c r="D18" s="46">
        <v>15023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15023</v>
      </c>
      <c r="O18" s="47">
        <f t="shared" si="1"/>
        <v>0.63302713635597507</v>
      </c>
      <c r="P18" s="9"/>
    </row>
    <row r="19" spans="1:16">
      <c r="A19" s="12"/>
      <c r="B19" s="25">
        <v>323.7</v>
      </c>
      <c r="C19" s="20" t="s">
        <v>20</v>
      </c>
      <c r="D19" s="46">
        <v>79191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79191</v>
      </c>
      <c r="O19" s="47">
        <f t="shared" si="1"/>
        <v>3.3368869037586379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163800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163800</v>
      </c>
      <c r="O20" s="47">
        <f t="shared" si="1"/>
        <v>6.9020731501769763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SUM(D22:D29)</f>
        <v>2485779</v>
      </c>
      <c r="E21" s="32">
        <f t="shared" si="5"/>
        <v>10352</v>
      </c>
      <c r="F21" s="32">
        <f t="shared" si="5"/>
        <v>0</v>
      </c>
      <c r="G21" s="32">
        <f t="shared" si="5"/>
        <v>43908</v>
      </c>
      <c r="H21" s="32">
        <f t="shared" si="5"/>
        <v>0</v>
      </c>
      <c r="I21" s="32">
        <f t="shared" si="5"/>
        <v>841668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3381707</v>
      </c>
      <c r="O21" s="45">
        <f t="shared" si="1"/>
        <v>142.49565986853193</v>
      </c>
      <c r="P21" s="10"/>
    </row>
    <row r="22" spans="1:16">
      <c r="A22" s="12"/>
      <c r="B22" s="25">
        <v>331.2</v>
      </c>
      <c r="C22" s="20" t="s">
        <v>24</v>
      </c>
      <c r="D22" s="46">
        <v>19233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19233</v>
      </c>
      <c r="O22" s="47">
        <f t="shared" si="1"/>
        <v>0.81042474296308786</v>
      </c>
      <c r="P22" s="9"/>
    </row>
    <row r="23" spans="1:16">
      <c r="A23" s="12"/>
      <c r="B23" s="25">
        <v>334.39</v>
      </c>
      <c r="C23" s="20" t="s">
        <v>27</v>
      </c>
      <c r="D23" s="46">
        <v>0</v>
      </c>
      <c r="E23" s="46">
        <v>0</v>
      </c>
      <c r="F23" s="46">
        <v>0</v>
      </c>
      <c r="G23" s="46">
        <v>43908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6">SUM(D23:M23)</f>
        <v>43908</v>
      </c>
      <c r="O23" s="47">
        <f t="shared" si="1"/>
        <v>1.8501601213551324</v>
      </c>
      <c r="P23" s="9"/>
    </row>
    <row r="24" spans="1:16">
      <c r="A24" s="12"/>
      <c r="B24" s="25">
        <v>334.41</v>
      </c>
      <c r="C24" s="20" t="s">
        <v>28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841668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841668</v>
      </c>
      <c r="O24" s="47">
        <f t="shared" si="1"/>
        <v>35.465531771447836</v>
      </c>
      <c r="P24" s="9"/>
    </row>
    <row r="25" spans="1:16">
      <c r="A25" s="12"/>
      <c r="B25" s="25">
        <v>334.49</v>
      </c>
      <c r="C25" s="20" t="s">
        <v>29</v>
      </c>
      <c r="D25" s="46">
        <v>0</v>
      </c>
      <c r="E25" s="46">
        <v>10352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10352</v>
      </c>
      <c r="O25" s="47">
        <f t="shared" si="1"/>
        <v>0.43620428113938986</v>
      </c>
      <c r="P25" s="9"/>
    </row>
    <row r="26" spans="1:16">
      <c r="A26" s="12"/>
      <c r="B26" s="25">
        <v>335.12</v>
      </c>
      <c r="C26" s="20" t="s">
        <v>91</v>
      </c>
      <c r="D26" s="46">
        <v>801983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801983</v>
      </c>
      <c r="O26" s="47">
        <f t="shared" si="1"/>
        <v>33.793317040283164</v>
      </c>
      <c r="P26" s="9"/>
    </row>
    <row r="27" spans="1:16">
      <c r="A27" s="12"/>
      <c r="B27" s="25">
        <v>335.14</v>
      </c>
      <c r="C27" s="20" t="s">
        <v>92</v>
      </c>
      <c r="D27" s="46">
        <v>11319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11319</v>
      </c>
      <c r="O27" s="47">
        <f t="shared" si="1"/>
        <v>0.47695095230069107</v>
      </c>
      <c r="P27" s="9"/>
    </row>
    <row r="28" spans="1:16">
      <c r="A28" s="12"/>
      <c r="B28" s="25">
        <v>335.15</v>
      </c>
      <c r="C28" s="20" t="s">
        <v>93</v>
      </c>
      <c r="D28" s="46">
        <v>16078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16078</v>
      </c>
      <c r="O28" s="47">
        <f t="shared" si="1"/>
        <v>0.67748188100455087</v>
      </c>
      <c r="P28" s="9"/>
    </row>
    <row r="29" spans="1:16">
      <c r="A29" s="12"/>
      <c r="B29" s="25">
        <v>335.18</v>
      </c>
      <c r="C29" s="20" t="s">
        <v>94</v>
      </c>
      <c r="D29" s="46">
        <v>1637166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1637166</v>
      </c>
      <c r="O29" s="47">
        <f t="shared" si="1"/>
        <v>68.985589078038089</v>
      </c>
      <c r="P29" s="9"/>
    </row>
    <row r="30" spans="1:16" ht="15.75">
      <c r="A30" s="29" t="s">
        <v>39</v>
      </c>
      <c r="B30" s="30"/>
      <c r="C30" s="31"/>
      <c r="D30" s="32">
        <f t="shared" ref="D30:M30" si="7">SUM(D31:D37)</f>
        <v>326775</v>
      </c>
      <c r="E30" s="32">
        <f t="shared" si="7"/>
        <v>1017185</v>
      </c>
      <c r="F30" s="32">
        <f t="shared" si="7"/>
        <v>0</v>
      </c>
      <c r="G30" s="32">
        <f t="shared" si="7"/>
        <v>0</v>
      </c>
      <c r="H30" s="32">
        <f t="shared" si="7"/>
        <v>73665</v>
      </c>
      <c r="I30" s="32">
        <f t="shared" si="7"/>
        <v>1089255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2506880</v>
      </c>
      <c r="O30" s="45">
        <f t="shared" si="1"/>
        <v>105.63290072475982</v>
      </c>
      <c r="P30" s="10"/>
    </row>
    <row r="31" spans="1:16">
      <c r="A31" s="12"/>
      <c r="B31" s="25">
        <v>341.9</v>
      </c>
      <c r="C31" s="20" t="s">
        <v>95</v>
      </c>
      <c r="D31" s="46">
        <v>3031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8">SUM(D31:M31)</f>
        <v>3031</v>
      </c>
      <c r="O31" s="47">
        <f t="shared" si="1"/>
        <v>0.12771784931737737</v>
      </c>
      <c r="P31" s="9"/>
    </row>
    <row r="32" spans="1:16">
      <c r="A32" s="12"/>
      <c r="B32" s="25">
        <v>342.1</v>
      </c>
      <c r="C32" s="20" t="s">
        <v>43</v>
      </c>
      <c r="D32" s="46">
        <v>25387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25387</v>
      </c>
      <c r="O32" s="47">
        <f t="shared" si="1"/>
        <v>1.0697370638799932</v>
      </c>
      <c r="P32" s="9"/>
    </row>
    <row r="33" spans="1:16">
      <c r="A33" s="12"/>
      <c r="B33" s="25">
        <v>343.8</v>
      </c>
      <c r="C33" s="20" t="s">
        <v>81</v>
      </c>
      <c r="D33" s="46">
        <v>9462</v>
      </c>
      <c r="E33" s="46">
        <v>0</v>
      </c>
      <c r="F33" s="46">
        <v>0</v>
      </c>
      <c r="G33" s="46">
        <v>0</v>
      </c>
      <c r="H33" s="46">
        <v>73665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83127</v>
      </c>
      <c r="O33" s="47">
        <f t="shared" si="1"/>
        <v>3.5027389179167367</v>
      </c>
      <c r="P33" s="9"/>
    </row>
    <row r="34" spans="1:16">
      <c r="A34" s="12"/>
      <c r="B34" s="25">
        <v>343.9</v>
      </c>
      <c r="C34" s="20" t="s">
        <v>44</v>
      </c>
      <c r="D34" s="46">
        <v>0</v>
      </c>
      <c r="E34" s="46">
        <v>991055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991055</v>
      </c>
      <c r="O34" s="47">
        <f t="shared" si="1"/>
        <v>41.760281476487442</v>
      </c>
      <c r="P34" s="9"/>
    </row>
    <row r="35" spans="1:16">
      <c r="A35" s="12"/>
      <c r="B35" s="25">
        <v>344.5</v>
      </c>
      <c r="C35" s="20" t="s">
        <v>96</v>
      </c>
      <c r="D35" s="46">
        <v>0</v>
      </c>
      <c r="E35" s="46">
        <v>26130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26130</v>
      </c>
      <c r="O35" s="47">
        <f t="shared" si="1"/>
        <v>1.1010450025282319</v>
      </c>
      <c r="P35" s="9"/>
    </row>
    <row r="36" spans="1:16">
      <c r="A36" s="12"/>
      <c r="B36" s="25">
        <v>347.2</v>
      </c>
      <c r="C36" s="20" t="s">
        <v>45</v>
      </c>
      <c r="D36" s="46">
        <v>53958</v>
      </c>
      <c r="E36" s="46">
        <v>0</v>
      </c>
      <c r="F36" s="46">
        <v>0</v>
      </c>
      <c r="G36" s="46">
        <v>0</v>
      </c>
      <c r="H36" s="46">
        <v>0</v>
      </c>
      <c r="I36" s="46">
        <v>1089255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1143213</v>
      </c>
      <c r="O36" s="47">
        <f t="shared" si="1"/>
        <v>48.171793359177485</v>
      </c>
      <c r="P36" s="9"/>
    </row>
    <row r="37" spans="1:16">
      <c r="A37" s="12"/>
      <c r="B37" s="25">
        <v>349</v>
      </c>
      <c r="C37" s="20" t="s">
        <v>1</v>
      </c>
      <c r="D37" s="46">
        <v>234937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234937</v>
      </c>
      <c r="O37" s="47">
        <f t="shared" ref="O37:O54" si="9">(N37/O$56)</f>
        <v>9.8995870554525531</v>
      </c>
      <c r="P37" s="9"/>
    </row>
    <row r="38" spans="1:16" ht="15.75">
      <c r="A38" s="29" t="s">
        <v>40</v>
      </c>
      <c r="B38" s="30"/>
      <c r="C38" s="31"/>
      <c r="D38" s="32">
        <f t="shared" ref="D38:M38" si="10">SUM(D39:D42)</f>
        <v>72011</v>
      </c>
      <c r="E38" s="32">
        <f t="shared" si="10"/>
        <v>1048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ref="N38:N44" si="11">SUM(D38:M38)</f>
        <v>73059</v>
      </c>
      <c r="O38" s="45">
        <f t="shared" si="9"/>
        <v>3.0785016012135515</v>
      </c>
      <c r="P38" s="10"/>
    </row>
    <row r="39" spans="1:16">
      <c r="A39" s="13"/>
      <c r="B39" s="39">
        <v>351.9</v>
      </c>
      <c r="C39" s="21" t="s">
        <v>116</v>
      </c>
      <c r="D39" s="46">
        <v>12650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12650</v>
      </c>
      <c r="O39" s="47">
        <f t="shared" si="9"/>
        <v>0.53303556379571881</v>
      </c>
      <c r="P39" s="9"/>
    </row>
    <row r="40" spans="1:16">
      <c r="A40" s="13"/>
      <c r="B40" s="39">
        <v>354</v>
      </c>
      <c r="C40" s="21" t="s">
        <v>49</v>
      </c>
      <c r="D40" s="46">
        <v>38315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38315</v>
      </c>
      <c r="O40" s="47">
        <f t="shared" si="9"/>
        <v>1.6144867689196023</v>
      </c>
      <c r="P40" s="9"/>
    </row>
    <row r="41" spans="1:16">
      <c r="A41" s="13"/>
      <c r="B41" s="39">
        <v>358.2</v>
      </c>
      <c r="C41" s="21" t="s">
        <v>120</v>
      </c>
      <c r="D41" s="46">
        <v>20001</v>
      </c>
      <c r="E41" s="46">
        <v>1048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21049</v>
      </c>
      <c r="O41" s="47">
        <f t="shared" si="9"/>
        <v>0.8869458958368448</v>
      </c>
      <c r="P41" s="9"/>
    </row>
    <row r="42" spans="1:16">
      <c r="A42" s="13"/>
      <c r="B42" s="39">
        <v>359</v>
      </c>
      <c r="C42" s="21" t="s">
        <v>50</v>
      </c>
      <c r="D42" s="46">
        <v>1045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1045</v>
      </c>
      <c r="O42" s="47">
        <f t="shared" si="9"/>
        <v>4.4033372661385468E-2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SUM(D44:D51)</f>
        <v>328119</v>
      </c>
      <c r="E43" s="32">
        <f t="shared" si="12"/>
        <v>105116</v>
      </c>
      <c r="F43" s="32">
        <f t="shared" si="12"/>
        <v>1833</v>
      </c>
      <c r="G43" s="32">
        <f t="shared" si="12"/>
        <v>7900</v>
      </c>
      <c r="H43" s="32">
        <f t="shared" si="12"/>
        <v>5039</v>
      </c>
      <c r="I43" s="32">
        <f t="shared" si="12"/>
        <v>574793</v>
      </c>
      <c r="J43" s="32">
        <f t="shared" si="12"/>
        <v>0</v>
      </c>
      <c r="K43" s="32">
        <f t="shared" si="12"/>
        <v>1789465</v>
      </c>
      <c r="L43" s="32">
        <f t="shared" si="12"/>
        <v>0</v>
      </c>
      <c r="M43" s="32">
        <f t="shared" si="12"/>
        <v>0</v>
      </c>
      <c r="N43" s="32">
        <f t="shared" si="11"/>
        <v>2812265</v>
      </c>
      <c r="O43" s="45">
        <f t="shared" si="9"/>
        <v>118.50096915557054</v>
      </c>
      <c r="P43" s="10"/>
    </row>
    <row r="44" spans="1:16">
      <c r="A44" s="12"/>
      <c r="B44" s="25">
        <v>361.1</v>
      </c>
      <c r="C44" s="20" t="s">
        <v>51</v>
      </c>
      <c r="D44" s="46">
        <v>28859</v>
      </c>
      <c r="E44" s="46">
        <v>41586</v>
      </c>
      <c r="F44" s="46">
        <v>1833</v>
      </c>
      <c r="G44" s="46">
        <v>0</v>
      </c>
      <c r="H44" s="46">
        <v>5039</v>
      </c>
      <c r="I44" s="46">
        <v>6787</v>
      </c>
      <c r="J44" s="46">
        <v>0</v>
      </c>
      <c r="K44" s="46">
        <v>300653</v>
      </c>
      <c r="L44" s="46">
        <v>0</v>
      </c>
      <c r="M44" s="46">
        <v>0</v>
      </c>
      <c r="N44" s="46">
        <f t="shared" si="11"/>
        <v>384757</v>
      </c>
      <c r="O44" s="47">
        <f t="shared" si="9"/>
        <v>16.212582167537501</v>
      </c>
      <c r="P44" s="9"/>
    </row>
    <row r="45" spans="1:16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829478</v>
      </c>
      <c r="L45" s="46">
        <v>0</v>
      </c>
      <c r="M45" s="46">
        <v>0</v>
      </c>
      <c r="N45" s="46">
        <f t="shared" ref="N45:N51" si="13">SUM(D45:M45)</f>
        <v>829478</v>
      </c>
      <c r="O45" s="47">
        <f t="shared" si="9"/>
        <v>34.951879319062868</v>
      </c>
      <c r="P45" s="9"/>
    </row>
    <row r="46" spans="1:16">
      <c r="A46" s="12"/>
      <c r="B46" s="25">
        <v>362</v>
      </c>
      <c r="C46" s="20" t="s">
        <v>54</v>
      </c>
      <c r="D46" s="46">
        <v>109958</v>
      </c>
      <c r="E46" s="46">
        <v>36000</v>
      </c>
      <c r="F46" s="46">
        <v>0</v>
      </c>
      <c r="G46" s="46">
        <v>0</v>
      </c>
      <c r="H46" s="46">
        <v>0</v>
      </c>
      <c r="I46" s="46">
        <v>360711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506669</v>
      </c>
      <c r="O46" s="47">
        <f t="shared" si="9"/>
        <v>21.349612337771784</v>
      </c>
      <c r="P46" s="9"/>
    </row>
    <row r="47" spans="1:16">
      <c r="A47" s="12"/>
      <c r="B47" s="25">
        <v>364</v>
      </c>
      <c r="C47" s="20" t="s">
        <v>97</v>
      </c>
      <c r="D47" s="46">
        <v>90012</v>
      </c>
      <c r="E47" s="46">
        <v>0</v>
      </c>
      <c r="F47" s="46">
        <v>0</v>
      </c>
      <c r="G47" s="46">
        <v>0</v>
      </c>
      <c r="H47" s="46">
        <v>0</v>
      </c>
      <c r="I47" s="46">
        <v>9541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99553</v>
      </c>
      <c r="O47" s="47">
        <f t="shared" si="9"/>
        <v>4.19488454407551</v>
      </c>
      <c r="P47" s="9"/>
    </row>
    <row r="48" spans="1:16">
      <c r="A48" s="12"/>
      <c r="B48" s="25">
        <v>365</v>
      </c>
      <c r="C48" s="20" t="s">
        <v>98</v>
      </c>
      <c r="D48" s="46">
        <v>1610</v>
      </c>
      <c r="E48" s="46">
        <v>27530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29140</v>
      </c>
      <c r="O48" s="47">
        <f t="shared" si="9"/>
        <v>1.2278779706725096</v>
      </c>
      <c r="P48" s="9"/>
    </row>
    <row r="49" spans="1:119">
      <c r="A49" s="12"/>
      <c r="B49" s="25">
        <v>366</v>
      </c>
      <c r="C49" s="20" t="s">
        <v>57</v>
      </c>
      <c r="D49" s="46">
        <v>72681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72681</v>
      </c>
      <c r="O49" s="47">
        <f t="shared" si="9"/>
        <v>3.0625737400977582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659334</v>
      </c>
      <c r="L50" s="46">
        <v>0</v>
      </c>
      <c r="M50" s="46">
        <v>0</v>
      </c>
      <c r="N50" s="46">
        <f t="shared" si="13"/>
        <v>659334</v>
      </c>
      <c r="O50" s="47">
        <f t="shared" si="9"/>
        <v>27.782487780212371</v>
      </c>
      <c r="P50" s="9"/>
    </row>
    <row r="51" spans="1:119">
      <c r="A51" s="12"/>
      <c r="B51" s="25">
        <v>369.9</v>
      </c>
      <c r="C51" s="20" t="s">
        <v>59</v>
      </c>
      <c r="D51" s="46">
        <v>24999</v>
      </c>
      <c r="E51" s="46">
        <v>0</v>
      </c>
      <c r="F51" s="46">
        <v>0</v>
      </c>
      <c r="G51" s="46">
        <v>7900</v>
      </c>
      <c r="H51" s="46">
        <v>0</v>
      </c>
      <c r="I51" s="46">
        <v>197754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230653</v>
      </c>
      <c r="O51" s="47">
        <f t="shared" si="9"/>
        <v>9.7190712961402319</v>
      </c>
      <c r="P51" s="9"/>
    </row>
    <row r="52" spans="1:119" ht="15.75">
      <c r="A52" s="29" t="s">
        <v>41</v>
      </c>
      <c r="B52" s="30"/>
      <c r="C52" s="31"/>
      <c r="D52" s="32">
        <f t="shared" ref="D52:M52" si="14">SUM(D53:D53)</f>
        <v>675753</v>
      </c>
      <c r="E52" s="32">
        <f t="shared" si="14"/>
        <v>310600</v>
      </c>
      <c r="F52" s="32">
        <f t="shared" si="14"/>
        <v>1269483</v>
      </c>
      <c r="G52" s="32">
        <f t="shared" si="14"/>
        <v>1438443</v>
      </c>
      <c r="H52" s="32">
        <f t="shared" si="14"/>
        <v>0</v>
      </c>
      <c r="I52" s="32">
        <f t="shared" si="14"/>
        <v>809153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4503432</v>
      </c>
      <c r="O52" s="45">
        <f t="shared" si="9"/>
        <v>189.76200910163493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675753</v>
      </c>
      <c r="E53" s="46">
        <v>310600</v>
      </c>
      <c r="F53" s="46">
        <v>1269483</v>
      </c>
      <c r="G53" s="46">
        <v>1438443</v>
      </c>
      <c r="H53" s="46">
        <v>0</v>
      </c>
      <c r="I53" s="46">
        <v>809153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4503432</v>
      </c>
      <c r="O53" s="47">
        <f t="shared" si="9"/>
        <v>189.76200910163493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SUM(D5,D15,D21,D30,D38,D43,D52)</f>
        <v>11571827</v>
      </c>
      <c r="E54" s="15">
        <f t="shared" si="15"/>
        <v>5645410</v>
      </c>
      <c r="F54" s="15">
        <f t="shared" si="15"/>
        <v>1271316</v>
      </c>
      <c r="G54" s="15">
        <f t="shared" si="15"/>
        <v>1490251</v>
      </c>
      <c r="H54" s="15">
        <f t="shared" si="15"/>
        <v>78704</v>
      </c>
      <c r="I54" s="15">
        <f t="shared" si="15"/>
        <v>4119437</v>
      </c>
      <c r="J54" s="15">
        <f t="shared" si="15"/>
        <v>0</v>
      </c>
      <c r="K54" s="15">
        <f t="shared" si="15"/>
        <v>1789465</v>
      </c>
      <c r="L54" s="15">
        <f t="shared" si="15"/>
        <v>0</v>
      </c>
      <c r="M54" s="15">
        <f t="shared" si="15"/>
        <v>0</v>
      </c>
      <c r="N54" s="15">
        <f>SUM(D54:M54)</f>
        <v>25966410</v>
      </c>
      <c r="O54" s="38">
        <f t="shared" si="9"/>
        <v>1094.151778189786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121</v>
      </c>
      <c r="M56" s="118"/>
      <c r="N56" s="118"/>
      <c r="O56" s="43">
        <v>23732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70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62</v>
      </c>
      <c r="B3" s="108"/>
      <c r="C3" s="109"/>
      <c r="D3" s="128" t="s">
        <v>35</v>
      </c>
      <c r="E3" s="129"/>
      <c r="F3" s="129"/>
      <c r="G3" s="129"/>
      <c r="H3" s="130"/>
      <c r="I3" s="128" t="s">
        <v>36</v>
      </c>
      <c r="J3" s="130"/>
      <c r="K3" s="128" t="s">
        <v>38</v>
      </c>
      <c r="L3" s="130"/>
      <c r="M3" s="36"/>
      <c r="N3" s="37"/>
      <c r="O3" s="131" t="s">
        <v>67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63</v>
      </c>
      <c r="F4" s="34" t="s">
        <v>64</v>
      </c>
      <c r="G4" s="34" t="s">
        <v>65</v>
      </c>
      <c r="H4" s="34" t="s">
        <v>6</v>
      </c>
      <c r="I4" s="34" t="s">
        <v>7</v>
      </c>
      <c r="J4" s="35" t="s">
        <v>66</v>
      </c>
      <c r="K4" s="35" t="s">
        <v>8</v>
      </c>
      <c r="L4" s="35" t="s">
        <v>9</v>
      </c>
      <c r="M4" s="35" t="s">
        <v>10</v>
      </c>
      <c r="N4" s="35" t="s">
        <v>37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6029406</v>
      </c>
      <c r="E5" s="27">
        <f t="shared" si="0"/>
        <v>3845608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9875014</v>
      </c>
      <c r="O5" s="33">
        <f t="shared" ref="O5:O36" si="1">(N5/O$56)</f>
        <v>426.80615464407657</v>
      </c>
      <c r="P5" s="6"/>
    </row>
    <row r="6" spans="1:133">
      <c r="A6" s="12"/>
      <c r="B6" s="25">
        <v>311</v>
      </c>
      <c r="C6" s="20" t="s">
        <v>3</v>
      </c>
      <c r="D6" s="46">
        <v>3297790</v>
      </c>
      <c r="E6" s="46">
        <v>296420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3594210</v>
      </c>
      <c r="O6" s="47">
        <f t="shared" si="1"/>
        <v>155.34468600077798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633096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633096</v>
      </c>
      <c r="O7" s="47">
        <f t="shared" si="1"/>
        <v>27.362925184768986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2916092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2916092</v>
      </c>
      <c r="O8" s="47">
        <f t="shared" si="1"/>
        <v>126.03587327657</v>
      </c>
      <c r="P8" s="9"/>
    </row>
    <row r="9" spans="1:133">
      <c r="A9" s="12"/>
      <c r="B9" s="25">
        <v>314.10000000000002</v>
      </c>
      <c r="C9" s="20" t="s">
        <v>13</v>
      </c>
      <c r="D9" s="46">
        <v>1545946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1545946</v>
      </c>
      <c r="O9" s="47">
        <f t="shared" si="1"/>
        <v>66.817046289493021</v>
      </c>
      <c r="P9" s="9"/>
    </row>
    <row r="10" spans="1:133">
      <c r="A10" s="12"/>
      <c r="B10" s="25">
        <v>314.3</v>
      </c>
      <c r="C10" s="20" t="s">
        <v>14</v>
      </c>
      <c r="D10" s="46">
        <v>255823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255823</v>
      </c>
      <c r="O10" s="47">
        <f t="shared" si="1"/>
        <v>11.056878592730259</v>
      </c>
      <c r="P10" s="9"/>
    </row>
    <row r="11" spans="1:133">
      <c r="A11" s="12"/>
      <c r="B11" s="25">
        <v>314.39999999999998</v>
      </c>
      <c r="C11" s="20" t="s">
        <v>112</v>
      </c>
      <c r="D11" s="46">
        <v>5301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5301</v>
      </c>
      <c r="O11" s="47">
        <f t="shared" si="1"/>
        <v>0.22911354108138479</v>
      </c>
      <c r="P11" s="9"/>
    </row>
    <row r="12" spans="1:133">
      <c r="A12" s="12"/>
      <c r="B12" s="25">
        <v>314.8</v>
      </c>
      <c r="C12" s="20" t="s">
        <v>15</v>
      </c>
      <c r="D12" s="46">
        <v>33776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33776</v>
      </c>
      <c r="O12" s="47">
        <f t="shared" si="1"/>
        <v>1.4598262523231189</v>
      </c>
      <c r="P12" s="9"/>
    </row>
    <row r="13" spans="1:133">
      <c r="A13" s="12"/>
      <c r="B13" s="25">
        <v>315</v>
      </c>
      <c r="C13" s="20" t="s">
        <v>87</v>
      </c>
      <c r="D13" s="46">
        <v>797865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797865</v>
      </c>
      <c r="O13" s="47">
        <f t="shared" si="1"/>
        <v>34.484375675325239</v>
      </c>
      <c r="P13" s="9"/>
    </row>
    <row r="14" spans="1:133">
      <c r="A14" s="12"/>
      <c r="B14" s="25">
        <v>316</v>
      </c>
      <c r="C14" s="20" t="s">
        <v>88</v>
      </c>
      <c r="D14" s="46">
        <v>92905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92905</v>
      </c>
      <c r="O14" s="47">
        <f t="shared" si="1"/>
        <v>4.015429831006613</v>
      </c>
      <c r="P14" s="9"/>
    </row>
    <row r="15" spans="1:133" ht="15.75">
      <c r="A15" s="29" t="s">
        <v>18</v>
      </c>
      <c r="B15" s="30"/>
      <c r="C15" s="31"/>
      <c r="D15" s="32">
        <f t="shared" ref="D15:M15" si="3">SUM(D16:D20)</f>
        <v>1295829</v>
      </c>
      <c r="E15" s="32">
        <f t="shared" si="3"/>
        <v>281450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712620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2289899</v>
      </c>
      <c r="O15" s="45">
        <f t="shared" si="1"/>
        <v>98.971301378744002</v>
      </c>
      <c r="P15" s="10"/>
    </row>
    <row r="16" spans="1:133">
      <c r="A16" s="12"/>
      <c r="B16" s="25">
        <v>322</v>
      </c>
      <c r="C16" s="20" t="s">
        <v>0</v>
      </c>
      <c r="D16" s="46">
        <v>54314</v>
      </c>
      <c r="E16" s="46">
        <v>0</v>
      </c>
      <c r="F16" s="46">
        <v>0</v>
      </c>
      <c r="G16" s="46">
        <v>0</v>
      </c>
      <c r="H16" s="46">
        <v>0</v>
      </c>
      <c r="I16" s="46">
        <v>712620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766934</v>
      </c>
      <c r="O16" s="47">
        <f t="shared" si="1"/>
        <v>33.147512642088429</v>
      </c>
      <c r="P16" s="9"/>
    </row>
    <row r="17" spans="1:16">
      <c r="A17" s="12"/>
      <c r="B17" s="25">
        <v>323.10000000000002</v>
      </c>
      <c r="C17" s="20" t="s">
        <v>19</v>
      </c>
      <c r="D17" s="46">
        <v>1164863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1164863</v>
      </c>
      <c r="O17" s="47">
        <f t="shared" si="1"/>
        <v>50.346328391753467</v>
      </c>
      <c r="P17" s="9"/>
    </row>
    <row r="18" spans="1:16">
      <c r="A18" s="12"/>
      <c r="B18" s="25">
        <v>323.7</v>
      </c>
      <c r="C18" s="20" t="s">
        <v>20</v>
      </c>
      <c r="D18" s="46">
        <v>71806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71806</v>
      </c>
      <c r="O18" s="47">
        <f t="shared" si="1"/>
        <v>3.103513852271254</v>
      </c>
      <c r="P18" s="9"/>
    </row>
    <row r="19" spans="1:16">
      <c r="A19" s="12"/>
      <c r="B19" s="25">
        <v>323.89999999999998</v>
      </c>
      <c r="C19" s="20" t="s">
        <v>113</v>
      </c>
      <c r="D19" s="46">
        <v>4846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4846</v>
      </c>
      <c r="O19" s="47">
        <f t="shared" si="1"/>
        <v>0.2094480701906038</v>
      </c>
      <c r="P19" s="9"/>
    </row>
    <row r="20" spans="1:16">
      <c r="A20" s="12"/>
      <c r="B20" s="25">
        <v>324.61</v>
      </c>
      <c r="C20" s="20" t="s">
        <v>21</v>
      </c>
      <c r="D20" s="46">
        <v>0</v>
      </c>
      <c r="E20" s="46">
        <v>281450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281450</v>
      </c>
      <c r="O20" s="47">
        <f t="shared" si="1"/>
        <v>12.164498422440246</v>
      </c>
      <c r="P20" s="9"/>
    </row>
    <row r="21" spans="1:16" ht="15.75">
      <c r="A21" s="29" t="s">
        <v>25</v>
      </c>
      <c r="B21" s="30"/>
      <c r="C21" s="31"/>
      <c r="D21" s="32">
        <f t="shared" ref="D21:M21" si="5">SUM(D22:D31)</f>
        <v>2370109</v>
      </c>
      <c r="E21" s="32">
        <f t="shared" si="5"/>
        <v>10050</v>
      </c>
      <c r="F21" s="32">
        <f t="shared" si="5"/>
        <v>0</v>
      </c>
      <c r="G21" s="32">
        <f t="shared" si="5"/>
        <v>217091</v>
      </c>
      <c r="H21" s="32">
        <f t="shared" si="5"/>
        <v>0</v>
      </c>
      <c r="I21" s="32">
        <f t="shared" si="5"/>
        <v>702154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3299404</v>
      </c>
      <c r="O21" s="45">
        <f t="shared" si="1"/>
        <v>142.60293037126681</v>
      </c>
      <c r="P21" s="10"/>
    </row>
    <row r="22" spans="1:16">
      <c r="A22" s="12"/>
      <c r="B22" s="25">
        <v>331.1</v>
      </c>
      <c r="C22" s="20" t="s">
        <v>114</v>
      </c>
      <c r="D22" s="46">
        <v>0</v>
      </c>
      <c r="E22" s="46">
        <v>0</v>
      </c>
      <c r="F22" s="46">
        <v>0</v>
      </c>
      <c r="G22" s="46">
        <v>10000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10000</v>
      </c>
      <c r="O22" s="47">
        <f t="shared" si="1"/>
        <v>0.43220815144573627</v>
      </c>
      <c r="P22" s="9"/>
    </row>
    <row r="23" spans="1:16">
      <c r="A23" s="12"/>
      <c r="B23" s="25">
        <v>331.2</v>
      </c>
      <c r="C23" s="20" t="s">
        <v>24</v>
      </c>
      <c r="D23" s="46">
        <v>4972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4972</v>
      </c>
      <c r="O23" s="47">
        <f t="shared" si="1"/>
        <v>0.21489389289882008</v>
      </c>
      <c r="P23" s="9"/>
    </row>
    <row r="24" spans="1:16">
      <c r="A24" s="12"/>
      <c r="B24" s="25">
        <v>331.41</v>
      </c>
      <c r="C24" s="20" t="s">
        <v>89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600000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600000</v>
      </c>
      <c r="O24" s="47">
        <f t="shared" si="1"/>
        <v>25.932489086744177</v>
      </c>
      <c r="P24" s="9"/>
    </row>
    <row r="25" spans="1:16">
      <c r="A25" s="12"/>
      <c r="B25" s="25">
        <v>334.1</v>
      </c>
      <c r="C25" s="20" t="s">
        <v>115</v>
      </c>
      <c r="D25" s="46">
        <v>0</v>
      </c>
      <c r="E25" s="46">
        <v>0</v>
      </c>
      <c r="F25" s="46">
        <v>0</v>
      </c>
      <c r="G25" s="46">
        <v>127091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127091</v>
      </c>
      <c r="O25" s="47">
        <f t="shared" si="1"/>
        <v>5.4929766175390071</v>
      </c>
      <c r="P25" s="9"/>
    </row>
    <row r="26" spans="1:16">
      <c r="A26" s="12"/>
      <c r="B26" s="25">
        <v>334.41</v>
      </c>
      <c r="C26" s="20" t="s">
        <v>28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102154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102154</v>
      </c>
      <c r="O26" s="47">
        <f t="shared" si="1"/>
        <v>4.4151791502787745</v>
      </c>
      <c r="P26" s="9"/>
    </row>
    <row r="27" spans="1:16">
      <c r="A27" s="12"/>
      <c r="B27" s="25">
        <v>334.49</v>
      </c>
      <c r="C27" s="20" t="s">
        <v>29</v>
      </c>
      <c r="D27" s="46">
        <v>0</v>
      </c>
      <c r="E27" s="46">
        <v>10050</v>
      </c>
      <c r="F27" s="46">
        <v>0</v>
      </c>
      <c r="G27" s="46">
        <v>80000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90050</v>
      </c>
      <c r="O27" s="47">
        <f t="shared" si="1"/>
        <v>3.892034403768855</v>
      </c>
      <c r="P27" s="9"/>
    </row>
    <row r="28" spans="1:16">
      <c r="A28" s="12"/>
      <c r="B28" s="25">
        <v>335.12</v>
      </c>
      <c r="C28" s="20" t="s">
        <v>91</v>
      </c>
      <c r="D28" s="46">
        <v>776775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776775</v>
      </c>
      <c r="O28" s="47">
        <f t="shared" si="1"/>
        <v>33.572848683926182</v>
      </c>
      <c r="P28" s="9"/>
    </row>
    <row r="29" spans="1:16">
      <c r="A29" s="12"/>
      <c r="B29" s="25">
        <v>335.14</v>
      </c>
      <c r="C29" s="20" t="s">
        <v>92</v>
      </c>
      <c r="D29" s="46">
        <v>10587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10587</v>
      </c>
      <c r="O29" s="47">
        <f t="shared" si="1"/>
        <v>0.45757876993560098</v>
      </c>
      <c r="P29" s="9"/>
    </row>
    <row r="30" spans="1:16">
      <c r="A30" s="12"/>
      <c r="B30" s="25">
        <v>335.15</v>
      </c>
      <c r="C30" s="20" t="s">
        <v>93</v>
      </c>
      <c r="D30" s="46">
        <v>13677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13677</v>
      </c>
      <c r="O30" s="47">
        <f t="shared" si="1"/>
        <v>0.59113108873233344</v>
      </c>
      <c r="P30" s="9"/>
    </row>
    <row r="31" spans="1:16">
      <c r="A31" s="12"/>
      <c r="B31" s="25">
        <v>335.18</v>
      </c>
      <c r="C31" s="20" t="s">
        <v>94</v>
      </c>
      <c r="D31" s="46">
        <v>1564098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1564098</v>
      </c>
      <c r="O31" s="47">
        <f t="shared" si="1"/>
        <v>67.601590525997324</v>
      </c>
      <c r="P31" s="9"/>
    </row>
    <row r="32" spans="1:16" ht="15.75">
      <c r="A32" s="29" t="s">
        <v>39</v>
      </c>
      <c r="B32" s="30"/>
      <c r="C32" s="31"/>
      <c r="D32" s="32">
        <f t="shared" ref="D32:M32" si="7">SUM(D33:D38)</f>
        <v>301225</v>
      </c>
      <c r="E32" s="32">
        <f t="shared" si="7"/>
        <v>1007170</v>
      </c>
      <c r="F32" s="32">
        <f t="shared" si="7"/>
        <v>0</v>
      </c>
      <c r="G32" s="32">
        <f t="shared" si="7"/>
        <v>0</v>
      </c>
      <c r="H32" s="32">
        <f t="shared" si="7"/>
        <v>89000</v>
      </c>
      <c r="I32" s="32">
        <f t="shared" si="7"/>
        <v>1292575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2689970</v>
      </c>
      <c r="O32" s="45">
        <f t="shared" si="1"/>
        <v>116.26269611444872</v>
      </c>
      <c r="P32" s="10"/>
    </row>
    <row r="33" spans="1:16">
      <c r="A33" s="12"/>
      <c r="B33" s="25">
        <v>341.9</v>
      </c>
      <c r="C33" s="20" t="s">
        <v>95</v>
      </c>
      <c r="D33" s="46">
        <v>1959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8">SUM(D33:M33)</f>
        <v>1959</v>
      </c>
      <c r="O33" s="47">
        <f t="shared" si="1"/>
        <v>8.4669576868219729E-2</v>
      </c>
      <c r="P33" s="9"/>
    </row>
    <row r="34" spans="1:16">
      <c r="A34" s="12"/>
      <c r="B34" s="25">
        <v>343.8</v>
      </c>
      <c r="C34" s="20" t="s">
        <v>81</v>
      </c>
      <c r="D34" s="46">
        <v>10251</v>
      </c>
      <c r="E34" s="46">
        <v>0</v>
      </c>
      <c r="F34" s="46">
        <v>0</v>
      </c>
      <c r="G34" s="46">
        <v>0</v>
      </c>
      <c r="H34" s="46">
        <v>89000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99251</v>
      </c>
      <c r="O34" s="47">
        <f t="shared" si="1"/>
        <v>4.2897091239140774</v>
      </c>
      <c r="P34" s="9"/>
    </row>
    <row r="35" spans="1:16">
      <c r="A35" s="12"/>
      <c r="B35" s="25">
        <v>343.9</v>
      </c>
      <c r="C35" s="20" t="s">
        <v>44</v>
      </c>
      <c r="D35" s="46">
        <v>0</v>
      </c>
      <c r="E35" s="46">
        <v>987440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987440</v>
      </c>
      <c r="O35" s="47">
        <f t="shared" si="1"/>
        <v>42.677961706357785</v>
      </c>
      <c r="P35" s="9"/>
    </row>
    <row r="36" spans="1:16">
      <c r="A36" s="12"/>
      <c r="B36" s="25">
        <v>344.5</v>
      </c>
      <c r="C36" s="20" t="s">
        <v>96</v>
      </c>
      <c r="D36" s="46">
        <v>0</v>
      </c>
      <c r="E36" s="46">
        <v>19730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19730</v>
      </c>
      <c r="O36" s="47">
        <f t="shared" si="1"/>
        <v>0.85274668280243771</v>
      </c>
      <c r="P36" s="9"/>
    </row>
    <row r="37" spans="1:16">
      <c r="A37" s="12"/>
      <c r="B37" s="25">
        <v>347.2</v>
      </c>
      <c r="C37" s="20" t="s">
        <v>45</v>
      </c>
      <c r="D37" s="46">
        <v>55652</v>
      </c>
      <c r="E37" s="46">
        <v>0</v>
      </c>
      <c r="F37" s="46">
        <v>0</v>
      </c>
      <c r="G37" s="46">
        <v>0</v>
      </c>
      <c r="H37" s="46">
        <v>0</v>
      </c>
      <c r="I37" s="46">
        <v>1292575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1348227</v>
      </c>
      <c r="O37" s="47">
        <f t="shared" ref="O37:O54" si="9">(N37/O$56)</f>
        <v>58.271469939923065</v>
      </c>
      <c r="P37" s="9"/>
    </row>
    <row r="38" spans="1:16">
      <c r="A38" s="12"/>
      <c r="B38" s="25">
        <v>349</v>
      </c>
      <c r="C38" s="20" t="s">
        <v>1</v>
      </c>
      <c r="D38" s="46">
        <v>233363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233363</v>
      </c>
      <c r="O38" s="47">
        <f t="shared" si="9"/>
        <v>10.086139084583134</v>
      </c>
      <c r="P38" s="9"/>
    </row>
    <row r="39" spans="1:16" ht="15.75">
      <c r="A39" s="29" t="s">
        <v>40</v>
      </c>
      <c r="B39" s="30"/>
      <c r="C39" s="31"/>
      <c r="D39" s="32">
        <f t="shared" ref="D39:M39" si="10">SUM(D40:D42)</f>
        <v>60686</v>
      </c>
      <c r="E39" s="32">
        <f t="shared" si="10"/>
        <v>2350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44" si="11">SUM(D39:M39)</f>
        <v>63036</v>
      </c>
      <c r="O39" s="45">
        <f t="shared" si="9"/>
        <v>2.7244673034533431</v>
      </c>
      <c r="P39" s="10"/>
    </row>
    <row r="40" spans="1:16">
      <c r="A40" s="13"/>
      <c r="B40" s="39">
        <v>351.9</v>
      </c>
      <c r="C40" s="21" t="s">
        <v>116</v>
      </c>
      <c r="D40" s="46">
        <v>13718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13718</v>
      </c>
      <c r="O40" s="47">
        <f t="shared" si="9"/>
        <v>0.59290314215326101</v>
      </c>
      <c r="P40" s="9"/>
    </row>
    <row r="41" spans="1:16">
      <c r="A41" s="13"/>
      <c r="B41" s="39">
        <v>354</v>
      </c>
      <c r="C41" s="21" t="s">
        <v>49</v>
      </c>
      <c r="D41" s="46">
        <v>46968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46968</v>
      </c>
      <c r="O41" s="47">
        <f t="shared" si="9"/>
        <v>2.0299952457103343</v>
      </c>
      <c r="P41" s="9"/>
    </row>
    <row r="42" spans="1:16">
      <c r="A42" s="13"/>
      <c r="B42" s="39">
        <v>359</v>
      </c>
      <c r="C42" s="21" t="s">
        <v>50</v>
      </c>
      <c r="D42" s="46">
        <v>0</v>
      </c>
      <c r="E42" s="46">
        <v>2350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2350</v>
      </c>
      <c r="O42" s="47">
        <f t="shared" si="9"/>
        <v>0.10156891558974802</v>
      </c>
      <c r="P42" s="9"/>
    </row>
    <row r="43" spans="1:16" ht="15.75">
      <c r="A43" s="29" t="s">
        <v>4</v>
      </c>
      <c r="B43" s="30"/>
      <c r="C43" s="31"/>
      <c r="D43" s="32">
        <f t="shared" ref="D43:M43" si="12">SUM(D44:D51)</f>
        <v>277413</v>
      </c>
      <c r="E43" s="32">
        <f t="shared" si="12"/>
        <v>71072</v>
      </c>
      <c r="F43" s="32">
        <f t="shared" si="12"/>
        <v>1380</v>
      </c>
      <c r="G43" s="32">
        <f t="shared" si="12"/>
        <v>0</v>
      </c>
      <c r="H43" s="32">
        <f t="shared" si="12"/>
        <v>5111</v>
      </c>
      <c r="I43" s="32">
        <f t="shared" si="12"/>
        <v>524127</v>
      </c>
      <c r="J43" s="32">
        <f t="shared" si="12"/>
        <v>0</v>
      </c>
      <c r="K43" s="32">
        <f t="shared" si="12"/>
        <v>660113</v>
      </c>
      <c r="L43" s="32">
        <f t="shared" si="12"/>
        <v>0</v>
      </c>
      <c r="M43" s="32">
        <f t="shared" si="12"/>
        <v>0</v>
      </c>
      <c r="N43" s="32">
        <f t="shared" si="11"/>
        <v>1539216</v>
      </c>
      <c r="O43" s="45">
        <f t="shared" si="9"/>
        <v>66.526170203570032</v>
      </c>
      <c r="P43" s="10"/>
    </row>
    <row r="44" spans="1:16">
      <c r="A44" s="12"/>
      <c r="B44" s="25">
        <v>361.1</v>
      </c>
      <c r="C44" s="20" t="s">
        <v>51</v>
      </c>
      <c r="D44" s="46">
        <v>25110</v>
      </c>
      <c r="E44" s="46">
        <v>35072</v>
      </c>
      <c r="F44" s="46">
        <v>1380</v>
      </c>
      <c r="G44" s="46">
        <v>0</v>
      </c>
      <c r="H44" s="46">
        <v>3693</v>
      </c>
      <c r="I44" s="46">
        <v>5368</v>
      </c>
      <c r="J44" s="46">
        <v>0</v>
      </c>
      <c r="K44" s="46">
        <v>254062</v>
      </c>
      <c r="L44" s="46">
        <v>0</v>
      </c>
      <c r="M44" s="46">
        <v>0</v>
      </c>
      <c r="N44" s="46">
        <f t="shared" si="11"/>
        <v>324685</v>
      </c>
      <c r="O44" s="47">
        <f t="shared" si="9"/>
        <v>14.033150365215889</v>
      </c>
      <c r="P44" s="9"/>
    </row>
    <row r="45" spans="1:16">
      <c r="A45" s="12"/>
      <c r="B45" s="25">
        <v>361.3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-221098</v>
      </c>
      <c r="L45" s="46">
        <v>0</v>
      </c>
      <c r="M45" s="46">
        <v>0</v>
      </c>
      <c r="N45" s="46">
        <f t="shared" ref="N45:N51" si="13">SUM(D45:M45)</f>
        <v>-221098</v>
      </c>
      <c r="O45" s="47">
        <f t="shared" si="9"/>
        <v>-9.5560357868349399</v>
      </c>
      <c r="P45" s="9"/>
    </row>
    <row r="46" spans="1:16">
      <c r="A46" s="12"/>
      <c r="B46" s="25">
        <v>362</v>
      </c>
      <c r="C46" s="20" t="s">
        <v>54</v>
      </c>
      <c r="D46" s="46">
        <v>103974</v>
      </c>
      <c r="E46" s="46">
        <v>36000</v>
      </c>
      <c r="F46" s="46">
        <v>0</v>
      </c>
      <c r="G46" s="46">
        <v>0</v>
      </c>
      <c r="H46" s="46">
        <v>0</v>
      </c>
      <c r="I46" s="46">
        <v>343115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483089</v>
      </c>
      <c r="O46" s="47">
        <f t="shared" si="9"/>
        <v>20.879500367376927</v>
      </c>
      <c r="P46" s="9"/>
    </row>
    <row r="47" spans="1:16">
      <c r="A47" s="12"/>
      <c r="B47" s="25">
        <v>364</v>
      </c>
      <c r="C47" s="20" t="s">
        <v>97</v>
      </c>
      <c r="D47" s="46">
        <v>36927</v>
      </c>
      <c r="E47" s="46">
        <v>0</v>
      </c>
      <c r="F47" s="46">
        <v>0</v>
      </c>
      <c r="G47" s="46">
        <v>0</v>
      </c>
      <c r="H47" s="46">
        <v>1418</v>
      </c>
      <c r="I47" s="46">
        <v>20826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59171</v>
      </c>
      <c r="O47" s="47">
        <f t="shared" si="9"/>
        <v>2.5574188529195663</v>
      </c>
      <c r="P47" s="9"/>
    </row>
    <row r="48" spans="1:16">
      <c r="A48" s="12"/>
      <c r="B48" s="25">
        <v>365</v>
      </c>
      <c r="C48" s="20" t="s">
        <v>98</v>
      </c>
      <c r="D48" s="46">
        <v>5028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5028</v>
      </c>
      <c r="O48" s="47">
        <f t="shared" si="9"/>
        <v>0.21731425854691619</v>
      </c>
      <c r="P48" s="9"/>
    </row>
    <row r="49" spans="1:119">
      <c r="A49" s="12"/>
      <c r="B49" s="25">
        <v>366</v>
      </c>
      <c r="C49" s="20" t="s">
        <v>57</v>
      </c>
      <c r="D49" s="46">
        <v>48124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48124</v>
      </c>
      <c r="O49" s="47">
        <f t="shared" si="9"/>
        <v>2.0799585080174614</v>
      </c>
      <c r="P49" s="9"/>
    </row>
    <row r="50" spans="1:119">
      <c r="A50" s="12"/>
      <c r="B50" s="25">
        <v>368</v>
      </c>
      <c r="C50" s="20" t="s">
        <v>58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627149</v>
      </c>
      <c r="L50" s="46">
        <v>0</v>
      </c>
      <c r="M50" s="46">
        <v>0</v>
      </c>
      <c r="N50" s="46">
        <f t="shared" si="13"/>
        <v>627149</v>
      </c>
      <c r="O50" s="47">
        <f t="shared" si="9"/>
        <v>27.105890997104204</v>
      </c>
      <c r="P50" s="9"/>
    </row>
    <row r="51" spans="1:119">
      <c r="A51" s="12"/>
      <c r="B51" s="25">
        <v>369.9</v>
      </c>
      <c r="C51" s="20" t="s">
        <v>59</v>
      </c>
      <c r="D51" s="46">
        <v>58250</v>
      </c>
      <c r="E51" s="46">
        <v>0</v>
      </c>
      <c r="F51" s="46">
        <v>0</v>
      </c>
      <c r="G51" s="46">
        <v>0</v>
      </c>
      <c r="H51" s="46">
        <v>0</v>
      </c>
      <c r="I51" s="46">
        <v>154818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213068</v>
      </c>
      <c r="O51" s="47">
        <f t="shared" si="9"/>
        <v>9.2089726412240136</v>
      </c>
      <c r="P51" s="9"/>
    </row>
    <row r="52" spans="1:119" ht="15.75">
      <c r="A52" s="29" t="s">
        <v>41</v>
      </c>
      <c r="B52" s="30"/>
      <c r="C52" s="31"/>
      <c r="D52" s="32">
        <f t="shared" ref="D52:M52" si="14">SUM(D53:D53)</f>
        <v>668306</v>
      </c>
      <c r="E52" s="32">
        <f t="shared" si="14"/>
        <v>207000</v>
      </c>
      <c r="F52" s="32">
        <f t="shared" si="14"/>
        <v>1428862</v>
      </c>
      <c r="G52" s="32">
        <f t="shared" si="14"/>
        <v>2685558</v>
      </c>
      <c r="H52" s="32">
        <f t="shared" si="14"/>
        <v>0</v>
      </c>
      <c r="I52" s="32">
        <f t="shared" si="14"/>
        <v>129884</v>
      </c>
      <c r="J52" s="32">
        <f t="shared" si="14"/>
        <v>0</v>
      </c>
      <c r="K52" s="32">
        <f t="shared" si="14"/>
        <v>0</v>
      </c>
      <c r="L52" s="32">
        <f t="shared" si="14"/>
        <v>0</v>
      </c>
      <c r="M52" s="32">
        <f t="shared" si="14"/>
        <v>0</v>
      </c>
      <c r="N52" s="32">
        <f>SUM(D52:M52)</f>
        <v>5119610</v>
      </c>
      <c r="O52" s="45">
        <f t="shared" si="9"/>
        <v>221.2737174223106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668306</v>
      </c>
      <c r="E53" s="46">
        <v>207000</v>
      </c>
      <c r="F53" s="46">
        <v>1428862</v>
      </c>
      <c r="G53" s="46">
        <v>2685558</v>
      </c>
      <c r="H53" s="46">
        <v>0</v>
      </c>
      <c r="I53" s="46">
        <v>129884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5119610</v>
      </c>
      <c r="O53" s="47">
        <f t="shared" si="9"/>
        <v>221.2737174223106</v>
      </c>
      <c r="P53" s="9"/>
    </row>
    <row r="54" spans="1:119" ht="16.5" thickBot="1">
      <c r="A54" s="14" t="s">
        <v>46</v>
      </c>
      <c r="B54" s="23"/>
      <c r="C54" s="22"/>
      <c r="D54" s="15">
        <f t="shared" ref="D54:M54" si="15">SUM(D5,D15,D21,D32,D39,D43,D52)</f>
        <v>11002974</v>
      </c>
      <c r="E54" s="15">
        <f t="shared" si="15"/>
        <v>5424700</v>
      </c>
      <c r="F54" s="15">
        <f t="shared" si="15"/>
        <v>1430242</v>
      </c>
      <c r="G54" s="15">
        <f t="shared" si="15"/>
        <v>2902649</v>
      </c>
      <c r="H54" s="15">
        <f t="shared" si="15"/>
        <v>94111</v>
      </c>
      <c r="I54" s="15">
        <f t="shared" si="15"/>
        <v>3361360</v>
      </c>
      <c r="J54" s="15">
        <f t="shared" si="15"/>
        <v>0</v>
      </c>
      <c r="K54" s="15">
        <f t="shared" si="15"/>
        <v>660113</v>
      </c>
      <c r="L54" s="15">
        <f t="shared" si="15"/>
        <v>0</v>
      </c>
      <c r="M54" s="15">
        <f t="shared" si="15"/>
        <v>0</v>
      </c>
      <c r="N54" s="15">
        <f>SUM(D54:M54)</f>
        <v>24876149</v>
      </c>
      <c r="O54" s="38">
        <f t="shared" si="9"/>
        <v>1075.1674374378701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118" t="s">
        <v>117</v>
      </c>
      <c r="M56" s="118"/>
      <c r="N56" s="118"/>
      <c r="O56" s="43">
        <v>23137</v>
      </c>
    </row>
    <row r="57" spans="1:119">
      <c r="A57" s="119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customHeight="1" thickBot="1">
      <c r="A58" s="120" t="s">
        <v>74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L56:N56"/>
    <mergeCell ref="A57:O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2025-04-28T14:23:31Z</cp:lastPrinted>
  <dcterms:created xsi:type="dcterms:W3CDTF">2000-08-31T21:26:31Z</dcterms:created>
  <dcterms:modified xsi:type="dcterms:W3CDTF">2025-04-28T14:23:43Z</dcterms:modified>
</cp:coreProperties>
</file>