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1" documentId="11_915DD7B5F68831FAECECAAB9A940D831F2335DE3" xr6:coauthVersionLast="47" xr6:coauthVersionMax="47" xr10:uidLastSave="{5F735AC8-DD13-4D04-B63C-B115398B22BB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'2007'!$A$1:$O$31</definedName>
    <definedName name="_xlnm.Print_Area" localSheetId="15">'2008'!$A$1:$O$31</definedName>
    <definedName name="_xlnm.Print_Area" localSheetId="14">'2009'!$A$1:$O$31</definedName>
    <definedName name="_xlnm.Print_Area" localSheetId="13">'2010'!$A$1:$O$31</definedName>
    <definedName name="_xlnm.Print_Area" localSheetId="12">'2011'!$A$1:$O$31</definedName>
    <definedName name="_xlnm.Print_Area" localSheetId="11">'2012'!$A$1:$O$31</definedName>
    <definedName name="_xlnm.Print_Area" localSheetId="10">'2013'!$A$1:$O$31</definedName>
    <definedName name="_xlnm.Print_Area" localSheetId="9">'2014'!$A$1:$O$31</definedName>
    <definedName name="_xlnm.Print_Area" localSheetId="8">'2015'!$A$1:$O$31</definedName>
    <definedName name="_xlnm.Print_Area" localSheetId="7">'2016'!$A$1:$O$31</definedName>
    <definedName name="_xlnm.Print_Area" localSheetId="6">'2017'!$A$1:$O$31</definedName>
    <definedName name="_xlnm.Print_Area" localSheetId="5">'2018'!$A$1:$O$30</definedName>
    <definedName name="_xlnm.Print_Area" localSheetId="4">'2019'!$A$1:$O$31</definedName>
    <definedName name="_xlnm.Print_Area" localSheetId="3">'2020'!$A$1:$O$31</definedName>
    <definedName name="_xlnm.Print_Area" localSheetId="2">'2021'!$A$1:$P$31</definedName>
    <definedName name="_xlnm.Print_Area" localSheetId="1">'2022'!$A$1:$P$35</definedName>
    <definedName name="_xlnm.Print_Area" localSheetId="0">'2023'!$A$1:$P$32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9" l="1"/>
  <c r="F28" i="49"/>
  <c r="G28" i="49"/>
  <c r="H28" i="49"/>
  <c r="I28" i="49"/>
  <c r="J28" i="49"/>
  <c r="K28" i="49"/>
  <c r="L28" i="49"/>
  <c r="M28" i="49"/>
  <c r="N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6" i="49" l="1"/>
  <c r="P16" i="49" s="1"/>
  <c r="O25" i="49"/>
  <c r="P25" i="49" s="1"/>
  <c r="O23" i="49"/>
  <c r="P23" i="49" s="1"/>
  <c r="O21" i="49"/>
  <c r="P21" i="49" s="1"/>
  <c r="O18" i="49"/>
  <c r="P18" i="49" s="1"/>
  <c r="O5" i="49"/>
  <c r="P5" i="49" s="1"/>
  <c r="O13" i="49"/>
  <c r="P13" i="49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8" i="49" l="1"/>
  <c r="P28" i="49" s="1"/>
  <c r="G31" i="48"/>
  <c r="H31" i="48"/>
  <c r="K31" i="48"/>
  <c r="D31" i="48"/>
  <c r="L31" i="48"/>
  <c r="M31" i="48"/>
  <c r="E31" i="48"/>
  <c r="F31" i="48"/>
  <c r="I31" i="48"/>
  <c r="J31" i="48"/>
  <c r="N31" i="48"/>
  <c r="O27" i="48"/>
  <c r="P27" i="48" s="1"/>
  <c r="O24" i="48"/>
  <c r="P24" i="48" s="1"/>
  <c r="O22" i="48"/>
  <c r="P22" i="48" s="1"/>
  <c r="O19" i="48"/>
  <c r="P19" i="48" s="1"/>
  <c r="O13" i="48"/>
  <c r="P13" i="48" s="1"/>
  <c r="O5" i="48"/>
  <c r="P5" i="48" s="1"/>
  <c r="O16" i="48"/>
  <c r="P16" i="48" s="1"/>
  <c r="D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1" i="47" s="1"/>
  <c r="P21" i="47" s="1"/>
  <c r="O20" i="47"/>
  <c r="P20" i="47" s="1"/>
  <c r="N19" i="47"/>
  <c r="O19" i="47" s="1"/>
  <c r="P19" i="47" s="1"/>
  <c r="M19" i="47"/>
  <c r="L19" i="47"/>
  <c r="K19" i="47"/>
  <c r="J19" i="47"/>
  <c r="I19" i="47"/>
  <c r="H19" i="47"/>
  <c r="G19" i="47"/>
  <c r="F19" i="47"/>
  <c r="E19" i="47"/>
  <c r="D19" i="47"/>
  <c r="O18" i="47"/>
  <c r="P18" i="47"/>
  <c r="N17" i="47"/>
  <c r="M17" i="47"/>
  <c r="L17" i="47"/>
  <c r="K17" i="47"/>
  <c r="J17" i="47"/>
  <c r="I17" i="47"/>
  <c r="H17" i="47"/>
  <c r="G17" i="47"/>
  <c r="O17" i="47" s="1"/>
  <c r="P17" i="47" s="1"/>
  <c r="F17" i="47"/>
  <c r="E17" i="47"/>
  <c r="D17" i="47"/>
  <c r="O16" i="47"/>
  <c r="P16" i="47" s="1"/>
  <c r="O15" i="47"/>
  <c r="P15" i="47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/>
  <c r="O11" i="47"/>
  <c r="P11" i="47" s="1"/>
  <c r="O10" i="47"/>
  <c r="P10" i="47"/>
  <c r="O9" i="47"/>
  <c r="P9" i="47"/>
  <c r="O8" i="47"/>
  <c r="P8" i="47" s="1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F27" i="47" s="1"/>
  <c r="E5" i="47"/>
  <c r="E27" i="47" s="1"/>
  <c r="D5" i="47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M23" i="46"/>
  <c r="L23" i="46"/>
  <c r="K23" i="46"/>
  <c r="J23" i="46"/>
  <c r="I23" i="46"/>
  <c r="H23" i="46"/>
  <c r="G23" i="46"/>
  <c r="N23" i="46" s="1"/>
  <c r="O23" i="46" s="1"/>
  <c r="F23" i="46"/>
  <c r="E23" i="46"/>
  <c r="D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D2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N14" i="46" s="1"/>
  <c r="O14" i="46" s="1"/>
  <c r="E14" i="46"/>
  <c r="D14" i="46"/>
  <c r="N13" i="46"/>
  <c r="O13" i="46" s="1"/>
  <c r="N12" i="46"/>
  <c r="O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/>
  <c r="M5" i="46"/>
  <c r="M27" i="46" s="1"/>
  <c r="L5" i="46"/>
  <c r="K5" i="46"/>
  <c r="J5" i="46"/>
  <c r="I5" i="46"/>
  <c r="H5" i="46"/>
  <c r="G5" i="46"/>
  <c r="F5" i="46"/>
  <c r="E5" i="46"/>
  <c r="D5" i="46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5" i="45" s="1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 s="1"/>
  <c r="M21" i="45"/>
  <c r="L21" i="45"/>
  <c r="K21" i="45"/>
  <c r="J21" i="45"/>
  <c r="I21" i="45"/>
  <c r="H21" i="45"/>
  <c r="G21" i="45"/>
  <c r="F21" i="45"/>
  <c r="N21" i="45" s="1"/>
  <c r="O21" i="45" s="1"/>
  <c r="E21" i="45"/>
  <c r="D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M17" i="45"/>
  <c r="L17" i="45"/>
  <c r="L27" i="45" s="1"/>
  <c r="K17" i="45"/>
  <c r="J17" i="45"/>
  <c r="I17" i="45"/>
  <c r="I27" i="45" s="1"/>
  <c r="H17" i="45"/>
  <c r="N17" i="45" s="1"/>
  <c r="O17" i="45" s="1"/>
  <c r="G17" i="45"/>
  <c r="F17" i="45"/>
  <c r="E17" i="45"/>
  <c r="D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4" i="45" s="1"/>
  <c r="O14" i="45" s="1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M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/>
  <c r="M16" i="44"/>
  <c r="L16" i="44"/>
  <c r="K16" i="44"/>
  <c r="J16" i="44"/>
  <c r="I16" i="44"/>
  <c r="H16" i="44"/>
  <c r="G16" i="44"/>
  <c r="F16" i="44"/>
  <c r="E16" i="44"/>
  <c r="E26" i="44" s="1"/>
  <c r="D16" i="44"/>
  <c r="N16" i="44" s="1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26" i="43"/>
  <c r="O26" i="43"/>
  <c r="M25" i="43"/>
  <c r="L25" i="43"/>
  <c r="K25" i="43"/>
  <c r="J25" i="43"/>
  <c r="I25" i="43"/>
  <c r="H25" i="43"/>
  <c r="N25" i="43" s="1"/>
  <c r="O25" i="43" s="1"/>
  <c r="G25" i="43"/>
  <c r="F25" i="43"/>
  <c r="E25" i="43"/>
  <c r="D25" i="43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/>
  <c r="N7" i="43"/>
  <c r="O7" i="43" s="1"/>
  <c r="N6" i="43"/>
  <c r="O6" i="43" s="1"/>
  <c r="M5" i="43"/>
  <c r="M27" i="43" s="1"/>
  <c r="L5" i="43"/>
  <c r="K5" i="43"/>
  <c r="K27" i="43" s="1"/>
  <c r="J5" i="43"/>
  <c r="I5" i="43"/>
  <c r="N5" i="43" s="1"/>
  <c r="O5" i="43" s="1"/>
  <c r="H5" i="43"/>
  <c r="G5" i="43"/>
  <c r="F5" i="43"/>
  <c r="E5" i="43"/>
  <c r="D5" i="43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D2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9" i="41" s="1"/>
  <c r="O19" i="41" s="1"/>
  <c r="N18" i="41"/>
  <c r="O18" i="41" s="1"/>
  <c r="M17" i="41"/>
  <c r="L17" i="41"/>
  <c r="L27" i="41" s="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G27" i="41" s="1"/>
  <c r="F5" i="41"/>
  <c r="E5" i="41"/>
  <c r="D5" i="41"/>
  <c r="N26" i="40"/>
  <c r="O26" i="40"/>
  <c r="M25" i="40"/>
  <c r="L25" i="40"/>
  <c r="K25" i="40"/>
  <c r="J25" i="40"/>
  <c r="I25" i="40"/>
  <c r="H25" i="40"/>
  <c r="G25" i="40"/>
  <c r="F25" i="40"/>
  <c r="E25" i="40"/>
  <c r="D25" i="40"/>
  <c r="N24" i="40"/>
  <c r="O24" i="40"/>
  <c r="M23" i="40"/>
  <c r="L23" i="40"/>
  <c r="K23" i="40"/>
  <c r="N23" i="40" s="1"/>
  <c r="O23" i="40" s="1"/>
  <c r="J23" i="40"/>
  <c r="I23" i="40"/>
  <c r="H23" i="40"/>
  <c r="G23" i="40"/>
  <c r="F23" i="40"/>
  <c r="E23" i="40"/>
  <c r="D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/>
  <c r="M17" i="40"/>
  <c r="L17" i="40"/>
  <c r="K17" i="40"/>
  <c r="J17" i="40"/>
  <c r="I17" i="40"/>
  <c r="H17" i="40"/>
  <c r="G17" i="40"/>
  <c r="F17" i="40"/>
  <c r="E17" i="40"/>
  <c r="D17" i="40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G27" i="40" s="1"/>
  <c r="F5" i="40"/>
  <c r="E5" i="40"/>
  <c r="D5" i="40"/>
  <c r="N5" i="40" s="1"/>
  <c r="O5" i="40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3" i="39" s="1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M19" i="39"/>
  <c r="L19" i="39"/>
  <c r="K19" i="39"/>
  <c r="J19" i="39"/>
  <c r="I19" i="39"/>
  <c r="I27" i="39" s="1"/>
  <c r="H19" i="39"/>
  <c r="G19" i="39"/>
  <c r="F19" i="39"/>
  <c r="E19" i="39"/>
  <c r="D19" i="39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M14" i="39"/>
  <c r="L14" i="39"/>
  <c r="L27" i="39"/>
  <c r="K14" i="39"/>
  <c r="J14" i="39"/>
  <c r="I14" i="39"/>
  <c r="H14" i="39"/>
  <c r="G14" i="39"/>
  <c r="F14" i="39"/>
  <c r="F27" i="39" s="1"/>
  <c r="E14" i="39"/>
  <c r="D14" i="39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/>
  <c r="N7" i="39"/>
  <c r="O7" i="39" s="1"/>
  <c r="N6" i="39"/>
  <c r="O6" i="39" s="1"/>
  <c r="M5" i="39"/>
  <c r="M27" i="39"/>
  <c r="L5" i="39"/>
  <c r="K5" i="39"/>
  <c r="K27" i="39" s="1"/>
  <c r="J5" i="39"/>
  <c r="I5" i="39"/>
  <c r="H5" i="39"/>
  <c r="H27" i="39" s="1"/>
  <c r="G5" i="39"/>
  <c r="F5" i="39"/>
  <c r="E5" i="39"/>
  <c r="D5" i="39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G27" i="38" s="1"/>
  <c r="F5" i="38"/>
  <c r="E5" i="38"/>
  <c r="D5" i="38"/>
  <c r="D27" i="38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M17" i="37"/>
  <c r="L17" i="37"/>
  <c r="K17" i="37"/>
  <c r="J17" i="37"/>
  <c r="I17" i="37"/>
  <c r="H17" i="37"/>
  <c r="G17" i="37"/>
  <c r="F17" i="37"/>
  <c r="F27" i="37" s="1"/>
  <c r="E17" i="37"/>
  <c r="D17" i="37"/>
  <c r="N17" i="37" s="1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M27" i="36" s="1"/>
  <c r="L21" i="36"/>
  <c r="K21" i="36"/>
  <c r="J21" i="36"/>
  <c r="I21" i="36"/>
  <c r="H21" i="36"/>
  <c r="G21" i="36"/>
  <c r="F21" i="36"/>
  <c r="E21" i="36"/>
  <c r="D21" i="36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/>
  <c r="M17" i="36"/>
  <c r="L17" i="36"/>
  <c r="K17" i="36"/>
  <c r="J17" i="36"/>
  <c r="I17" i="36"/>
  <c r="H17" i="36"/>
  <c r="G17" i="36"/>
  <c r="F17" i="36"/>
  <c r="E17" i="36"/>
  <c r="E27" i="36" s="1"/>
  <c r="D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G27" i="36" s="1"/>
  <c r="F5" i="36"/>
  <c r="E5" i="36"/>
  <c r="D5" i="36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D19" i="35"/>
  <c r="N18" i="35"/>
  <c r="O18" i="35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N14" i="35" s="1"/>
  <c r="O14" i="35" s="1"/>
  <c r="D14" i="35"/>
  <c r="N13" i="35"/>
  <c r="O13" i="35" s="1"/>
  <c r="N12" i="35"/>
  <c r="O12" i="35" s="1"/>
  <c r="N11" i="35"/>
  <c r="O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I27" i="35" s="1"/>
  <c r="H5" i="35"/>
  <c r="H27" i="35" s="1"/>
  <c r="G5" i="35"/>
  <c r="F5" i="35"/>
  <c r="E5" i="35"/>
  <c r="E27" i="35" s="1"/>
  <c r="D5" i="35"/>
  <c r="N26" i="34"/>
  <c r="O26" i="34"/>
  <c r="M25" i="34"/>
  <c r="L25" i="34"/>
  <c r="K25" i="34"/>
  <c r="J25" i="34"/>
  <c r="I25" i="34"/>
  <c r="H25" i="34"/>
  <c r="G25" i="34"/>
  <c r="F25" i="34"/>
  <c r="E25" i="34"/>
  <c r="D25" i="34"/>
  <c r="N24" i="34"/>
  <c r="O24" i="34"/>
  <c r="M23" i="34"/>
  <c r="L23" i="34"/>
  <c r="K23" i="34"/>
  <c r="J23" i="34"/>
  <c r="J27" i="34" s="1"/>
  <c r="I23" i="34"/>
  <c r="H23" i="34"/>
  <c r="G23" i="34"/>
  <c r="F23" i="34"/>
  <c r="E23" i="34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M19" i="34"/>
  <c r="M27" i="34" s="1"/>
  <c r="L19" i="34"/>
  <c r="K19" i="34"/>
  <c r="J19" i="34"/>
  <c r="I19" i="34"/>
  <c r="H19" i="34"/>
  <c r="G19" i="34"/>
  <c r="F19" i="34"/>
  <c r="E19" i="34"/>
  <c r="D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I27" i="34" s="1"/>
  <c r="H5" i="34"/>
  <c r="G5" i="34"/>
  <c r="F5" i="34"/>
  <c r="E5" i="34"/>
  <c r="D5" i="34"/>
  <c r="N5" i="34" s="1"/>
  <c r="O5" i="34" s="1"/>
  <c r="E25" i="33"/>
  <c r="F25" i="33"/>
  <c r="G25" i="33"/>
  <c r="H25" i="33"/>
  <c r="H27" i="33" s="1"/>
  <c r="I25" i="33"/>
  <c r="J25" i="33"/>
  <c r="K25" i="33"/>
  <c r="K27" i="33" s="1"/>
  <c r="L25" i="33"/>
  <c r="M25" i="33"/>
  <c r="D25" i="33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N21" i="33" s="1"/>
  <c r="O21" i="33" s="1"/>
  <c r="M21" i="33"/>
  <c r="E19" i="33"/>
  <c r="F19" i="33"/>
  <c r="G19" i="33"/>
  <c r="H19" i="33"/>
  <c r="I19" i="33"/>
  <c r="J19" i="33"/>
  <c r="K19" i="33"/>
  <c r="L19" i="33"/>
  <c r="M19" i="33"/>
  <c r="M27" i="33"/>
  <c r="E17" i="33"/>
  <c r="F17" i="33"/>
  <c r="F27" i="33" s="1"/>
  <c r="G17" i="33"/>
  <c r="H17" i="33"/>
  <c r="I17" i="33"/>
  <c r="J17" i="33"/>
  <c r="K17" i="33"/>
  <c r="L17" i="33"/>
  <c r="M17" i="33"/>
  <c r="E14" i="33"/>
  <c r="F14" i="33"/>
  <c r="G14" i="33"/>
  <c r="H14" i="33"/>
  <c r="I14" i="33"/>
  <c r="J14" i="33"/>
  <c r="K14" i="33"/>
  <c r="L14" i="33"/>
  <c r="M14" i="33"/>
  <c r="E5" i="33"/>
  <c r="E27" i="33" s="1"/>
  <c r="F5" i="33"/>
  <c r="G5" i="33"/>
  <c r="H5" i="33"/>
  <c r="I5" i="33"/>
  <c r="J5" i="33"/>
  <c r="K5" i="33"/>
  <c r="L5" i="33"/>
  <c r="M5" i="33"/>
  <c r="D23" i="33"/>
  <c r="D19" i="33"/>
  <c r="D17" i="33"/>
  <c r="D14" i="33"/>
  <c r="N14" i="33" s="1"/>
  <c r="O14" i="33" s="1"/>
  <c r="D5" i="33"/>
  <c r="N26" i="33"/>
  <c r="O26" i="33" s="1"/>
  <c r="N24" i="33"/>
  <c r="O24" i="33" s="1"/>
  <c r="D21" i="33"/>
  <c r="N22" i="33"/>
  <c r="O22" i="33" s="1"/>
  <c r="N20" i="33"/>
  <c r="O20" i="33"/>
  <c r="N16" i="33"/>
  <c r="O16" i="33"/>
  <c r="N7" i="33"/>
  <c r="O7" i="33" s="1"/>
  <c r="N8" i="33"/>
  <c r="O8" i="33"/>
  <c r="N9" i="33"/>
  <c r="O9" i="33"/>
  <c r="N10" i="33"/>
  <c r="O10" i="33" s="1"/>
  <c r="N11" i="33"/>
  <c r="O11" i="33"/>
  <c r="N12" i="33"/>
  <c r="O12" i="33"/>
  <c r="N13" i="33"/>
  <c r="O13" i="33" s="1"/>
  <c r="N6" i="33"/>
  <c r="O6" i="33" s="1"/>
  <c r="N18" i="33"/>
  <c r="O18" i="33"/>
  <c r="N15" i="33"/>
  <c r="O15" i="33" s="1"/>
  <c r="N14" i="42"/>
  <c r="O14" i="42" s="1"/>
  <c r="N19" i="45"/>
  <c r="O19" i="45"/>
  <c r="N19" i="43" l="1"/>
  <c r="O19" i="43" s="1"/>
  <c r="N5" i="35"/>
  <c r="O5" i="35" s="1"/>
  <c r="H27" i="41"/>
  <c r="N17" i="34"/>
  <c r="O17" i="34" s="1"/>
  <c r="E27" i="45"/>
  <c r="H27" i="47"/>
  <c r="I27" i="47"/>
  <c r="N23" i="43"/>
  <c r="O23" i="43" s="1"/>
  <c r="H27" i="45"/>
  <c r="L27" i="35"/>
  <c r="N19" i="35"/>
  <c r="O19" i="35" s="1"/>
  <c r="O5" i="47"/>
  <c r="P5" i="47" s="1"/>
  <c r="N21" i="40"/>
  <c r="O21" i="40" s="1"/>
  <c r="E27" i="42"/>
  <c r="N27" i="42" s="1"/>
  <c r="O27" i="42" s="1"/>
  <c r="M27" i="47"/>
  <c r="K27" i="45"/>
  <c r="N27" i="47"/>
  <c r="E27" i="39"/>
  <c r="N21" i="39"/>
  <c r="O21" i="39" s="1"/>
  <c r="J27" i="40"/>
  <c r="G27" i="42"/>
  <c r="N24" i="44"/>
  <c r="O24" i="44" s="1"/>
  <c r="F26" i="44"/>
  <c r="N17" i="36"/>
  <c r="O17" i="36" s="1"/>
  <c r="I27" i="37"/>
  <c r="H27" i="37"/>
  <c r="N19" i="37"/>
  <c r="O19" i="37" s="1"/>
  <c r="I27" i="38"/>
  <c r="N14" i="39"/>
  <c r="O14" i="39" s="1"/>
  <c r="L27" i="40"/>
  <c r="N25" i="40"/>
  <c r="O25" i="40" s="1"/>
  <c r="I27" i="42"/>
  <c r="G26" i="44"/>
  <c r="N5" i="46"/>
  <c r="O5" i="46" s="1"/>
  <c r="J27" i="43"/>
  <c r="N25" i="33"/>
  <c r="O25" i="33" s="1"/>
  <c r="N14" i="38"/>
  <c r="O14" i="38" s="1"/>
  <c r="N17" i="40"/>
  <c r="O17" i="40" s="1"/>
  <c r="J27" i="41"/>
  <c r="N19" i="46"/>
  <c r="O19" i="46" s="1"/>
  <c r="J27" i="35"/>
  <c r="E27" i="40"/>
  <c r="N5" i="45"/>
  <c r="O5" i="45" s="1"/>
  <c r="D27" i="37"/>
  <c r="N20" i="44"/>
  <c r="O20" i="44" s="1"/>
  <c r="N25" i="42"/>
  <c r="O25" i="42" s="1"/>
  <c r="D27" i="34"/>
  <c r="F27" i="34"/>
  <c r="N5" i="39"/>
  <c r="O5" i="39" s="1"/>
  <c r="O25" i="47"/>
  <c r="P25" i="47" s="1"/>
  <c r="N23" i="35"/>
  <c r="O23" i="35" s="1"/>
  <c r="N5" i="37"/>
  <c r="O5" i="37" s="1"/>
  <c r="N14" i="37"/>
  <c r="O14" i="37" s="1"/>
  <c r="N23" i="41"/>
  <c r="O23" i="41" s="1"/>
  <c r="H27" i="34"/>
  <c r="N25" i="34"/>
  <c r="O25" i="34" s="1"/>
  <c r="N21" i="36"/>
  <c r="O21" i="36" s="1"/>
  <c r="K27" i="40"/>
  <c r="H27" i="42"/>
  <c r="N13" i="44"/>
  <c r="O13" i="44" s="1"/>
  <c r="M27" i="45"/>
  <c r="O14" i="47"/>
  <c r="P14" i="47" s="1"/>
  <c r="N5" i="33"/>
  <c r="O5" i="33" s="1"/>
  <c r="N19" i="34"/>
  <c r="O19" i="34" s="1"/>
  <c r="J27" i="37"/>
  <c r="G27" i="39"/>
  <c r="N17" i="39"/>
  <c r="O17" i="39" s="1"/>
  <c r="N25" i="39"/>
  <c r="O25" i="39" s="1"/>
  <c r="M27" i="40"/>
  <c r="J27" i="42"/>
  <c r="N21" i="43"/>
  <c r="O21" i="43" s="1"/>
  <c r="H26" i="44"/>
  <c r="F27" i="46"/>
  <c r="N17" i="46"/>
  <c r="O17" i="46" s="1"/>
  <c r="J27" i="47"/>
  <c r="O27" i="47" s="1"/>
  <c r="P27" i="47" s="1"/>
  <c r="G27" i="33"/>
  <c r="F27" i="40"/>
  <c r="N27" i="40" s="1"/>
  <c r="O27" i="40" s="1"/>
  <c r="M27" i="38"/>
  <c r="D27" i="36"/>
  <c r="H27" i="40"/>
  <c r="F27" i="41"/>
  <c r="N19" i="42"/>
  <c r="O19" i="42" s="1"/>
  <c r="N23" i="34"/>
  <c r="O23" i="34" s="1"/>
  <c r="G27" i="34"/>
  <c r="F27" i="36"/>
  <c r="N21" i="38"/>
  <c r="O21" i="38" s="1"/>
  <c r="N19" i="40"/>
  <c r="O19" i="40" s="1"/>
  <c r="M27" i="42"/>
  <c r="N23" i="42"/>
  <c r="O23" i="42" s="1"/>
  <c r="E27" i="43"/>
  <c r="J27" i="36"/>
  <c r="N25" i="36"/>
  <c r="O25" i="36" s="1"/>
  <c r="N25" i="38"/>
  <c r="O25" i="38" s="1"/>
  <c r="N19" i="36"/>
  <c r="O19" i="36" s="1"/>
  <c r="K27" i="38"/>
  <c r="I27" i="33"/>
  <c r="L27" i="36"/>
  <c r="N17" i="33"/>
  <c r="O17" i="33" s="1"/>
  <c r="I27" i="36"/>
  <c r="K27" i="41"/>
  <c r="N21" i="42"/>
  <c r="O21" i="42" s="1"/>
  <c r="G27" i="47"/>
  <c r="E27" i="37"/>
  <c r="M27" i="41"/>
  <c r="K26" i="44"/>
  <c r="J27" i="45"/>
  <c r="M27" i="35"/>
  <c r="I27" i="40"/>
  <c r="N23" i="33"/>
  <c r="O23" i="33" s="1"/>
  <c r="K27" i="34"/>
  <c r="N14" i="36"/>
  <c r="O14" i="36" s="1"/>
  <c r="L27" i="42"/>
  <c r="D27" i="43"/>
  <c r="N21" i="46"/>
  <c r="O21" i="46" s="1"/>
  <c r="N19" i="33"/>
  <c r="O19" i="33" s="1"/>
  <c r="L27" i="34"/>
  <c r="F27" i="35"/>
  <c r="N27" i="35" s="1"/>
  <c r="O27" i="35" s="1"/>
  <c r="N17" i="41"/>
  <c r="O17" i="41" s="1"/>
  <c r="F27" i="43"/>
  <c r="L26" i="44"/>
  <c r="J27" i="46"/>
  <c r="I27" i="46"/>
  <c r="N25" i="46"/>
  <c r="O25" i="46" s="1"/>
  <c r="O23" i="47"/>
  <c r="P23" i="47" s="1"/>
  <c r="N25" i="41"/>
  <c r="O25" i="41" s="1"/>
  <c r="J27" i="33"/>
  <c r="N23" i="36"/>
  <c r="O23" i="36" s="1"/>
  <c r="N17" i="42"/>
  <c r="O17" i="42" s="1"/>
  <c r="L27" i="43"/>
  <c r="N21" i="37"/>
  <c r="O21" i="37" s="1"/>
  <c r="J27" i="38"/>
  <c r="K27" i="35"/>
  <c r="L27" i="38"/>
  <c r="N14" i="41"/>
  <c r="O14" i="41" s="1"/>
  <c r="L27" i="47"/>
  <c r="E27" i="34"/>
  <c r="N27" i="34" s="1"/>
  <c r="O27" i="34" s="1"/>
  <c r="F27" i="42"/>
  <c r="N17" i="43"/>
  <c r="O17" i="43" s="1"/>
  <c r="K27" i="37"/>
  <c r="N23" i="37"/>
  <c r="O23" i="37" s="1"/>
  <c r="M27" i="37"/>
  <c r="D27" i="41"/>
  <c r="N14" i="43"/>
  <c r="O14" i="43" s="1"/>
  <c r="N22" i="44"/>
  <c r="O22" i="44" s="1"/>
  <c r="F27" i="45"/>
  <c r="K27" i="46"/>
  <c r="K27" i="36"/>
  <c r="D27" i="45"/>
  <c r="D27" i="40"/>
  <c r="K27" i="47"/>
  <c r="N23" i="38"/>
  <c r="O23" i="38" s="1"/>
  <c r="D26" i="44"/>
  <c r="N5" i="42"/>
  <c r="O5" i="42" s="1"/>
  <c r="I26" i="44"/>
  <c r="N18" i="44"/>
  <c r="O18" i="44" s="1"/>
  <c r="G27" i="46"/>
  <c r="L27" i="37"/>
  <c r="F27" i="38"/>
  <c r="J26" i="44"/>
  <c r="N26" i="44" s="1"/>
  <c r="O26" i="44" s="1"/>
  <c r="H27" i="46"/>
  <c r="D27" i="35"/>
  <c r="N5" i="36"/>
  <c r="O5" i="36" s="1"/>
  <c r="N5" i="38"/>
  <c r="O5" i="38" s="1"/>
  <c r="J27" i="39"/>
  <c r="N19" i="39"/>
  <c r="O19" i="39" s="1"/>
  <c r="E27" i="41"/>
  <c r="N21" i="41"/>
  <c r="O21" i="41" s="1"/>
  <c r="H27" i="43"/>
  <c r="L27" i="46"/>
  <c r="O31" i="48"/>
  <c r="P31" i="48" s="1"/>
  <c r="D27" i="33"/>
  <c r="N17" i="35"/>
  <c r="O17" i="35" s="1"/>
  <c r="G27" i="35"/>
  <c r="H27" i="36"/>
  <c r="N27" i="36" s="1"/>
  <c r="O27" i="36" s="1"/>
  <c r="G27" i="37"/>
  <c r="E27" i="38"/>
  <c r="D27" i="39"/>
  <c r="K27" i="42"/>
  <c r="E27" i="46"/>
  <c r="I27" i="41"/>
  <c r="N5" i="44"/>
  <c r="O5" i="44" s="1"/>
  <c r="N5" i="41"/>
  <c r="O5" i="41" s="1"/>
  <c r="N14" i="34"/>
  <c r="O14" i="34" s="1"/>
  <c r="L27" i="33"/>
  <c r="H27" i="38"/>
  <c r="I27" i="43"/>
  <c r="N14" i="40"/>
  <c r="O14" i="40" s="1"/>
  <c r="G27" i="43"/>
  <c r="G27" i="45"/>
  <c r="N27" i="43" l="1"/>
  <c r="O27" i="43" s="1"/>
  <c r="N27" i="41"/>
  <c r="O27" i="41" s="1"/>
  <c r="N27" i="39"/>
  <c r="O27" i="39" s="1"/>
  <c r="N27" i="46"/>
  <c r="O27" i="46" s="1"/>
  <c r="N27" i="38"/>
  <c r="O27" i="38" s="1"/>
  <c r="N27" i="45"/>
  <c r="O27" i="45" s="1"/>
  <c r="N27" i="37"/>
  <c r="O27" i="37" s="1"/>
  <c r="N27" i="33"/>
  <c r="O27" i="33" s="1"/>
</calcChain>
</file>

<file path=xl/sharedStrings.xml><?xml version="1.0" encoding="utf-8"?>
<sst xmlns="http://schemas.openxmlformats.org/spreadsheetml/2006/main" count="738" uniqueCount="90">
  <si>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</si>
  <si>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</si>
  <si>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</si>
  <si>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</si>
  <si>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</si>
  <si>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</si>
  <si>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</si>
  <si>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</si>
  <si>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</si>
  <si>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</si>
  <si>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</si>
  <si>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</si>
  <si>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</si>
  <si>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</si>
  <si>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</si>
  <si>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</si>
  <si>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</si>
  <si>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</si>
  <si>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</si>
  <si>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</si>
  <si>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</si>
  <si>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</si>
  <si>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</si>
  <si>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</si>
  <si>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</si>
  <si>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</si>
  <si>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</si>
  <si>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</si>
  <si>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</si>
  <si>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Protective Inspections</t>
  </si>
  <si>
    <t>Physical Environment</t>
  </si>
  <si>
    <t>Other Physical Environment</t>
  </si>
  <si>
    <t>Transportation</t>
  </si>
  <si>
    <t>Road and Street Facilities</t>
  </si>
  <si>
    <t>Economic Environment</t>
  </si>
  <si>
    <t>Other Economic Environment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</si>
  <si>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</si>
  <si>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</si>
  <si>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</si>
  <si>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</si>
  <si>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</si>
  <si>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Sebastian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</si>
  <si>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</si>
  <si>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</si>
  <si>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</si>
  <si>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</si>
  <si>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</si>
  <si>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</si>
  <si>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</si>
  <si>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</si>
  <si>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</si>
  <si>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</si>
  <si>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</si>
  <si>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</si>
  <si>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</si>
  <si>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</si>
  <si>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</si>
  <si>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</si>
  <si>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</si>
  <si>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</si>
  <si>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</si>
  <si>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</si>
  <si>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</si>
  <si>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</si>
  <si>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</si>
  <si>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</si>
  <si>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</si>
  <si>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</si>
  <si>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</si>
  <si>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</si>
  <si>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</si>
  <si>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</si>
  <si>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</si>
  <si>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</si>
  <si>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</si>
  <si>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</si>
  <si>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</si>
  <si>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</si>
  <si>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</si>
  <si>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</si>
  <si>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</si>
  <si>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Flood Control / Stormwater Management</t>
  </si>
  <si>
    <t>Airports</t>
  </si>
  <si>
    <t>Other Culture / Recreation</t>
  </si>
  <si>
    <t>Proprietary - Other Non-Operating Disbursements</t>
  </si>
  <si>
    <t>Proprietary - Non-Operating Interest Expense</t>
  </si>
  <si>
    <t>2022 Municipal Population:</t>
  </si>
  <si>
    <t>Local Fiscal Year Ended September 30, 2023</t>
  </si>
  <si>
    <t>Lease Acquisitions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</si>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</sst>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7393B-F9BF-4947-82B4-E5E6C3702173}">
  <sheetPr>
    <pageSetUpPr fitToPage="1"/>
  </sheetPr>
  <dimension ref="A1:ED32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87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75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76</v>
      </c>
      <c r="N4" s="98" t="s">
        <v>5</v>
      </c>
      <c r="O4" s="98" t="s">
        <v>77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4860014</v>
      </c>
      <c r="E5" s="103">
        <f>SUM(E6:E12)</f>
        <v>122174</v>
      </c>
      <c r="F5" s="103">
        <f>SUM(F6:F12)</f>
        <v>0</v>
      </c>
      <c r="G5" s="103">
        <f>SUM(G6:G12)</f>
        <v>1502902</v>
      </c>
      <c r="H5" s="103">
        <f>SUM(H6:H12)</f>
        <v>0</v>
      </c>
      <c r="I5" s="103">
        <f>SUM(I6:I12)</f>
        <v>0</v>
      </c>
      <c r="J5" s="103">
        <f>SUM(J6:J12)</f>
        <v>0</v>
      </c>
      <c r="K5" s="103">
        <f>SUM(K6:K12)</f>
        <v>0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6485090</v>
      </c>
      <c r="P5" s="105">
        <f>(O5/P$30)</f>
        <v>245.60083317553494</v>
      </c>
      <c r="Q5" s="106"/>
    </row>
    <row r="6" spans="1:134">
      <c r="A6" s="108"/>
      <c r="B6" s="109">
        <v>511</v>
      </c>
      <c r="C6" s="110" t="s">
        <v>19</v>
      </c>
      <c r="D6" s="111">
        <v>55940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55940</v>
      </c>
      <c r="P6" s="112">
        <f>(O6/P$30)</f>
        <v>2.1185381556523386</v>
      </c>
      <c r="Q6" s="113"/>
    </row>
    <row r="7" spans="1:134">
      <c r="A7" s="108"/>
      <c r="B7" s="109">
        <v>512</v>
      </c>
      <c r="C7" s="110" t="s">
        <v>20</v>
      </c>
      <c r="D7" s="111">
        <v>796556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796556</v>
      </c>
      <c r="P7" s="112">
        <f>(O7/P$30)</f>
        <v>30.166862336678658</v>
      </c>
      <c r="Q7" s="113"/>
    </row>
    <row r="8" spans="1:134">
      <c r="A8" s="108"/>
      <c r="B8" s="109">
        <v>513</v>
      </c>
      <c r="C8" s="110" t="s">
        <v>21</v>
      </c>
      <c r="D8" s="111">
        <v>1246831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1246831</v>
      </c>
      <c r="P8" s="112">
        <f>(O8/P$30)</f>
        <v>47.219503881840559</v>
      </c>
      <c r="Q8" s="113"/>
    </row>
    <row r="9" spans="1:134">
      <c r="A9" s="108"/>
      <c r="B9" s="109">
        <v>514</v>
      </c>
      <c r="C9" s="110" t="s">
        <v>22</v>
      </c>
      <c r="D9" s="111">
        <v>377066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377066</v>
      </c>
      <c r="P9" s="112">
        <f>(O9/P$30)</f>
        <v>14.280098466199583</v>
      </c>
      <c r="Q9" s="113"/>
    </row>
    <row r="10" spans="1:134">
      <c r="A10" s="108"/>
      <c r="B10" s="109">
        <v>515</v>
      </c>
      <c r="C10" s="110" t="s">
        <v>23</v>
      </c>
      <c r="D10" s="111">
        <v>510255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510255</v>
      </c>
      <c r="P10" s="112">
        <f>(O10/P$30)</f>
        <v>19.324181026320773</v>
      </c>
      <c r="Q10" s="113"/>
    </row>
    <row r="11" spans="1:134">
      <c r="A11" s="108"/>
      <c r="B11" s="109">
        <v>517</v>
      </c>
      <c r="C11" s="110" t="s">
        <v>24</v>
      </c>
      <c r="D11" s="111">
        <v>63655</v>
      </c>
      <c r="E11" s="111">
        <v>122174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185829</v>
      </c>
      <c r="P11" s="112">
        <f>(O11/P$30)</f>
        <v>7.0376443855330431</v>
      </c>
      <c r="Q11" s="113"/>
    </row>
    <row r="12" spans="1:134">
      <c r="A12" s="108"/>
      <c r="B12" s="109">
        <v>519</v>
      </c>
      <c r="C12" s="110" t="s">
        <v>26</v>
      </c>
      <c r="D12" s="111">
        <v>1809711</v>
      </c>
      <c r="E12" s="111">
        <v>0</v>
      </c>
      <c r="F12" s="111">
        <v>0</v>
      </c>
      <c r="G12" s="111">
        <v>1502902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3312613</v>
      </c>
      <c r="P12" s="112">
        <f>(O12/P$30)</f>
        <v>125.45400492330998</v>
      </c>
      <c r="Q12" s="113"/>
    </row>
    <row r="13" spans="1:134" ht="15.75">
      <c r="A13" s="114" t="s">
        <v>27</v>
      </c>
      <c r="B13" s="115"/>
      <c r="C13" s="116"/>
      <c r="D13" s="117">
        <f>SUM(D14:D15)</f>
        <v>7253164</v>
      </c>
      <c r="E13" s="117">
        <f>SUM(E14:E15)</f>
        <v>1501</v>
      </c>
      <c r="F13" s="117">
        <f>SUM(F14:F15)</f>
        <v>0</v>
      </c>
      <c r="G13" s="117">
        <f>SUM(G14:G15)</f>
        <v>0</v>
      </c>
      <c r="H13" s="117">
        <f>SUM(H14:H15)</f>
        <v>0</v>
      </c>
      <c r="I13" s="117">
        <f>SUM(I14:I15)</f>
        <v>1007261</v>
      </c>
      <c r="J13" s="117">
        <f>SUM(J14:J15)</f>
        <v>0</v>
      </c>
      <c r="K13" s="117">
        <f>SUM(K14:K15)</f>
        <v>0</v>
      </c>
      <c r="L13" s="117">
        <f>SUM(L14:L15)</f>
        <v>0</v>
      </c>
      <c r="M13" s="117">
        <f>SUM(M14:M15)</f>
        <v>0</v>
      </c>
      <c r="N13" s="117">
        <f>SUM(N14:N15)</f>
        <v>0</v>
      </c>
      <c r="O13" s="118">
        <f>SUM(D13:N13)</f>
        <v>8261926</v>
      </c>
      <c r="P13" s="119">
        <f>(O13/P$30)</f>
        <v>312.89248248437798</v>
      </c>
      <c r="Q13" s="120"/>
    </row>
    <row r="14" spans="1:134">
      <c r="A14" s="108"/>
      <c r="B14" s="109">
        <v>521</v>
      </c>
      <c r="C14" s="110" t="s">
        <v>28</v>
      </c>
      <c r="D14" s="111">
        <v>7253164</v>
      </c>
      <c r="E14" s="111">
        <v>1501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7254665</v>
      </c>
      <c r="P14" s="112">
        <f>(O14/P$30)</f>
        <v>274.74588146184436</v>
      </c>
      <c r="Q14" s="113"/>
    </row>
    <row r="15" spans="1:134">
      <c r="A15" s="108"/>
      <c r="B15" s="109">
        <v>524</v>
      </c>
      <c r="C15" s="110" t="s">
        <v>29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1007261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" si="1">SUM(D15:N15)</f>
        <v>1007261</v>
      </c>
      <c r="P15" s="112">
        <f>(O15/P$30)</f>
        <v>38.146601022533609</v>
      </c>
      <c r="Q15" s="113"/>
    </row>
    <row r="16" spans="1:134" ht="15.75">
      <c r="A16" s="114" t="s">
        <v>30</v>
      </c>
      <c r="B16" s="115"/>
      <c r="C16" s="116"/>
      <c r="D16" s="117">
        <f>SUM(D17:D17)</f>
        <v>163657</v>
      </c>
      <c r="E16" s="117">
        <f>SUM(E17:E17)</f>
        <v>1900783</v>
      </c>
      <c r="F16" s="117">
        <f>SUM(F17:F17)</f>
        <v>0</v>
      </c>
      <c r="G16" s="117">
        <f>SUM(G17:G17)</f>
        <v>777297</v>
      </c>
      <c r="H16" s="117">
        <f>SUM(H17:H17)</f>
        <v>112117</v>
      </c>
      <c r="I16" s="117">
        <f>SUM(I17:I17)</f>
        <v>0</v>
      </c>
      <c r="J16" s="117">
        <f>SUM(J17:J17)</f>
        <v>0</v>
      </c>
      <c r="K16" s="117">
        <f>SUM(K17:K17)</f>
        <v>0</v>
      </c>
      <c r="L16" s="117">
        <f>SUM(L17:L17)</f>
        <v>0</v>
      </c>
      <c r="M16" s="117">
        <f>SUM(M17:M17)</f>
        <v>0</v>
      </c>
      <c r="N16" s="117">
        <f>SUM(N17:N17)</f>
        <v>0</v>
      </c>
      <c r="O16" s="118">
        <f>SUM(D16:N16)</f>
        <v>2953854</v>
      </c>
      <c r="P16" s="119">
        <f>(O16/P$30)</f>
        <v>111.86722211702329</v>
      </c>
      <c r="Q16" s="120"/>
    </row>
    <row r="17" spans="1:120">
      <c r="A17" s="108"/>
      <c r="B17" s="109">
        <v>539</v>
      </c>
      <c r="C17" s="110" t="s">
        <v>31</v>
      </c>
      <c r="D17" s="111">
        <v>163657</v>
      </c>
      <c r="E17" s="111">
        <v>1900783</v>
      </c>
      <c r="F17" s="111">
        <v>0</v>
      </c>
      <c r="G17" s="111">
        <v>777297</v>
      </c>
      <c r="H17" s="111">
        <v>112117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24" si="2">SUM(D17:N17)</f>
        <v>2953854</v>
      </c>
      <c r="P17" s="112">
        <f>(O17/P$30)</f>
        <v>111.86722211702329</v>
      </c>
      <c r="Q17" s="113"/>
    </row>
    <row r="18" spans="1:120" ht="15.75">
      <c r="A18" s="114" t="s">
        <v>32</v>
      </c>
      <c r="B18" s="115"/>
      <c r="C18" s="116"/>
      <c r="D18" s="117">
        <f>SUM(D19:D20)</f>
        <v>1327532</v>
      </c>
      <c r="E18" s="117">
        <f>SUM(E19:E20)</f>
        <v>11300</v>
      </c>
      <c r="F18" s="117">
        <f>SUM(F19:F20)</f>
        <v>0</v>
      </c>
      <c r="G18" s="117">
        <f>SUM(G19:G20)</f>
        <v>626695</v>
      </c>
      <c r="H18" s="117">
        <f>SUM(H19:H20)</f>
        <v>0</v>
      </c>
      <c r="I18" s="117">
        <f>SUM(I19:I20)</f>
        <v>1531134</v>
      </c>
      <c r="J18" s="117">
        <f>SUM(J19:J20)</f>
        <v>0</v>
      </c>
      <c r="K18" s="117">
        <f>SUM(K19:K20)</f>
        <v>0</v>
      </c>
      <c r="L18" s="117">
        <f>SUM(L19:L20)</f>
        <v>0</v>
      </c>
      <c r="M18" s="117">
        <f>SUM(M19:M20)</f>
        <v>0</v>
      </c>
      <c r="N18" s="117">
        <f>SUM(N19:N20)</f>
        <v>0</v>
      </c>
      <c r="O18" s="117">
        <f t="shared" si="2"/>
        <v>3496661</v>
      </c>
      <c r="P18" s="119">
        <f>(O18/P$30)</f>
        <v>132.4241999621284</v>
      </c>
      <c r="Q18" s="120"/>
    </row>
    <row r="19" spans="1:120">
      <c r="A19" s="108"/>
      <c r="B19" s="109">
        <v>541</v>
      </c>
      <c r="C19" s="110" t="s">
        <v>33</v>
      </c>
      <c r="D19" s="111">
        <v>1327532</v>
      </c>
      <c r="E19" s="111">
        <v>11300</v>
      </c>
      <c r="F19" s="111">
        <v>0</v>
      </c>
      <c r="G19" s="111">
        <v>626695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1965527</v>
      </c>
      <c r="P19" s="112">
        <f>(O19/P$30)</f>
        <v>74.437682257148268</v>
      </c>
      <c r="Q19" s="113"/>
    </row>
    <row r="20" spans="1:120">
      <c r="A20" s="108"/>
      <c r="B20" s="109">
        <v>542</v>
      </c>
      <c r="C20" s="110" t="s">
        <v>82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1531134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1531134</v>
      </c>
      <c r="P20" s="112">
        <f>(O20/P$30)</f>
        <v>57.986517704980116</v>
      </c>
      <c r="Q20" s="113"/>
    </row>
    <row r="21" spans="1:120" ht="15.75">
      <c r="A21" s="114" t="s">
        <v>34</v>
      </c>
      <c r="B21" s="115"/>
      <c r="C21" s="116"/>
      <c r="D21" s="117">
        <f>SUM(D22:D22)</f>
        <v>0</v>
      </c>
      <c r="E21" s="117">
        <f>SUM(E22:E22)</f>
        <v>249700</v>
      </c>
      <c r="F21" s="117">
        <f>SUM(F22:F22)</f>
        <v>0</v>
      </c>
      <c r="G21" s="117">
        <f>SUM(G22:G22)</f>
        <v>0</v>
      </c>
      <c r="H21" s="117">
        <f>SUM(H22:H22)</f>
        <v>0</v>
      </c>
      <c r="I21" s="117">
        <f>SUM(I22:I22)</f>
        <v>0</v>
      </c>
      <c r="J21" s="117">
        <f>SUM(J22:J22)</f>
        <v>0</v>
      </c>
      <c r="K21" s="117">
        <f>SUM(K22:K22)</f>
        <v>0</v>
      </c>
      <c r="L21" s="117">
        <f>SUM(L22:L22)</f>
        <v>0</v>
      </c>
      <c r="M21" s="117">
        <f>SUM(M22:M22)</f>
        <v>0</v>
      </c>
      <c r="N21" s="117">
        <f>SUM(N22:N22)</f>
        <v>0</v>
      </c>
      <c r="O21" s="117">
        <f t="shared" si="2"/>
        <v>249700</v>
      </c>
      <c r="P21" s="119">
        <f>(O21/P$30)</f>
        <v>9.456542321530014</v>
      </c>
      <c r="Q21" s="120"/>
    </row>
    <row r="22" spans="1:120">
      <c r="A22" s="121"/>
      <c r="B22" s="122">
        <v>559</v>
      </c>
      <c r="C22" s="123" t="s">
        <v>35</v>
      </c>
      <c r="D22" s="111">
        <v>0</v>
      </c>
      <c r="E22" s="111">
        <v>249700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249700</v>
      </c>
      <c r="P22" s="112">
        <f>(O22/P$30)</f>
        <v>9.456542321530014</v>
      </c>
      <c r="Q22" s="113"/>
    </row>
    <row r="23" spans="1:120" ht="15.75">
      <c r="A23" s="114" t="s">
        <v>36</v>
      </c>
      <c r="B23" s="115"/>
      <c r="C23" s="116"/>
      <c r="D23" s="117">
        <f>SUM(D24:D24)</f>
        <v>1224160</v>
      </c>
      <c r="E23" s="117">
        <f>SUM(E24:E24)</f>
        <v>0</v>
      </c>
      <c r="F23" s="117">
        <f>SUM(F24:F24)</f>
        <v>0</v>
      </c>
      <c r="G23" s="117">
        <f>SUM(G24:G24)</f>
        <v>41238</v>
      </c>
      <c r="H23" s="117">
        <f>SUM(H24:H24)</f>
        <v>0</v>
      </c>
      <c r="I23" s="117">
        <f>SUM(I24:I24)</f>
        <v>1786655</v>
      </c>
      <c r="J23" s="117">
        <f>SUM(J24:J24)</f>
        <v>0</v>
      </c>
      <c r="K23" s="117">
        <f>SUM(K24:K24)</f>
        <v>0</v>
      </c>
      <c r="L23" s="117">
        <f>SUM(L24:L24)</f>
        <v>0</v>
      </c>
      <c r="M23" s="117">
        <f>SUM(M24:M24)</f>
        <v>0</v>
      </c>
      <c r="N23" s="117">
        <f>SUM(N24:N24)</f>
        <v>0</v>
      </c>
      <c r="O23" s="117">
        <f>SUM(D23:N23)</f>
        <v>3052053</v>
      </c>
      <c r="P23" s="119">
        <f>(O23/P$30)</f>
        <v>115.5861768604431</v>
      </c>
      <c r="Q23" s="113"/>
    </row>
    <row r="24" spans="1:120">
      <c r="A24" s="108"/>
      <c r="B24" s="109">
        <v>572</v>
      </c>
      <c r="C24" s="110" t="s">
        <v>37</v>
      </c>
      <c r="D24" s="111">
        <v>1224160</v>
      </c>
      <c r="E24" s="111">
        <v>0</v>
      </c>
      <c r="F24" s="111">
        <v>0</v>
      </c>
      <c r="G24" s="111">
        <v>41238</v>
      </c>
      <c r="H24" s="111">
        <v>0</v>
      </c>
      <c r="I24" s="111">
        <v>1786655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3052053</v>
      </c>
      <c r="P24" s="112">
        <f>(O24/P$30)</f>
        <v>115.5861768604431</v>
      </c>
      <c r="Q24" s="113"/>
    </row>
    <row r="25" spans="1:120" ht="15.75">
      <c r="A25" s="114" t="s">
        <v>39</v>
      </c>
      <c r="B25" s="115"/>
      <c r="C25" s="116"/>
      <c r="D25" s="117">
        <f>SUM(D26:D27)</f>
        <v>1936928</v>
      </c>
      <c r="E25" s="117">
        <f>SUM(E26:E27)</f>
        <v>253884</v>
      </c>
      <c r="F25" s="117">
        <f>SUM(F26:F27)</f>
        <v>0</v>
      </c>
      <c r="G25" s="117">
        <f>SUM(G26:G27)</f>
        <v>2668320</v>
      </c>
      <c r="H25" s="117">
        <f>SUM(H26:H27)</f>
        <v>0</v>
      </c>
      <c r="I25" s="117">
        <f>SUM(I26:I27)</f>
        <v>4857</v>
      </c>
      <c r="J25" s="117">
        <f>SUM(J26:J27)</f>
        <v>0</v>
      </c>
      <c r="K25" s="117">
        <f>SUM(K26:K27)</f>
        <v>0</v>
      </c>
      <c r="L25" s="117">
        <f>SUM(L26:L27)</f>
        <v>0</v>
      </c>
      <c r="M25" s="117">
        <f>SUM(M26:M27)</f>
        <v>0</v>
      </c>
      <c r="N25" s="117">
        <f>SUM(N26:N27)</f>
        <v>0</v>
      </c>
      <c r="O25" s="117">
        <f>SUM(D25:N25)</f>
        <v>4863989</v>
      </c>
      <c r="P25" s="119">
        <f>(O25/P$30)</f>
        <v>184.20711986366217</v>
      </c>
      <c r="Q25" s="113"/>
    </row>
    <row r="26" spans="1:120">
      <c r="A26" s="108"/>
      <c r="B26" s="109">
        <v>581</v>
      </c>
      <c r="C26" s="110" t="s">
        <v>78</v>
      </c>
      <c r="D26" s="111">
        <v>280811</v>
      </c>
      <c r="E26" s="111">
        <v>253884</v>
      </c>
      <c r="F26" s="111">
        <v>0</v>
      </c>
      <c r="G26" s="111">
        <v>2668320</v>
      </c>
      <c r="H26" s="111">
        <v>0</v>
      </c>
      <c r="I26" s="111">
        <v>4857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>SUM(D26:N26)</f>
        <v>3207872</v>
      </c>
      <c r="P26" s="112">
        <f>(O26/P$30)</f>
        <v>121.48729407309222</v>
      </c>
      <c r="Q26" s="113"/>
    </row>
    <row r="27" spans="1:120" ht="15.75" thickBot="1">
      <c r="A27" s="108"/>
      <c r="B27" s="109">
        <v>584</v>
      </c>
      <c r="C27" s="110" t="s">
        <v>88</v>
      </c>
      <c r="D27" s="111">
        <v>1656117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ref="O27" si="3">SUM(D27:N27)</f>
        <v>1656117</v>
      </c>
      <c r="P27" s="112">
        <f>(O27/P$30)</f>
        <v>62.719825790569971</v>
      </c>
      <c r="Q27" s="113"/>
    </row>
    <row r="28" spans="1:120" ht="16.5" thickBot="1">
      <c r="A28" s="124" t="s">
        <v>10</v>
      </c>
      <c r="B28" s="125"/>
      <c r="C28" s="126"/>
      <c r="D28" s="127">
        <f>SUM(D5,D13,D16,D18,D21,D23,D25)</f>
        <v>16765455</v>
      </c>
      <c r="E28" s="127">
        <f t="shared" ref="E28:N28" si="4">SUM(E5,E13,E16,E18,E21,E23,E25)</f>
        <v>2539342</v>
      </c>
      <c r="F28" s="127">
        <f t="shared" si="4"/>
        <v>0</v>
      </c>
      <c r="G28" s="127">
        <f t="shared" si="4"/>
        <v>5616452</v>
      </c>
      <c r="H28" s="127">
        <f t="shared" si="4"/>
        <v>112117</v>
      </c>
      <c r="I28" s="127">
        <f t="shared" si="4"/>
        <v>4329907</v>
      </c>
      <c r="J28" s="127">
        <f t="shared" si="4"/>
        <v>0</v>
      </c>
      <c r="K28" s="127">
        <f t="shared" si="4"/>
        <v>0</v>
      </c>
      <c r="L28" s="127">
        <f t="shared" si="4"/>
        <v>0</v>
      </c>
      <c r="M28" s="127">
        <f t="shared" si="4"/>
        <v>0</v>
      </c>
      <c r="N28" s="127">
        <f t="shared" si="4"/>
        <v>0</v>
      </c>
      <c r="O28" s="127">
        <f>SUM(D28:N28)</f>
        <v>29363273</v>
      </c>
      <c r="P28" s="128">
        <f>(O28/P$30)</f>
        <v>1112.0345767846998</v>
      </c>
      <c r="Q28" s="106"/>
      <c r="R28" s="129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</row>
    <row r="29" spans="1:120">
      <c r="A29" s="130"/>
      <c r="B29" s="131"/>
      <c r="C29" s="131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3"/>
    </row>
    <row r="30" spans="1:120">
      <c r="A30" s="134"/>
      <c r="B30" s="135"/>
      <c r="C30" s="135"/>
      <c r="D30" s="136"/>
      <c r="E30" s="136"/>
      <c r="F30" s="136"/>
      <c r="G30" s="136"/>
      <c r="H30" s="136"/>
      <c r="I30" s="136"/>
      <c r="J30" s="136"/>
      <c r="K30" s="136"/>
      <c r="L30" s="136"/>
      <c r="M30" s="139" t="s">
        <v>89</v>
      </c>
      <c r="N30" s="139"/>
      <c r="O30" s="139"/>
      <c r="P30" s="137">
        <v>26405</v>
      </c>
    </row>
    <row r="31" spans="1:120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  <row r="32" spans="1:120" ht="15.75" customHeight="1" thickBot="1">
      <c r="A32" s="143" t="s">
        <v>44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2589865</v>
      </c>
      <c r="E5" s="59">
        <f t="shared" si="0"/>
        <v>0</v>
      </c>
      <c r="F5" s="59">
        <f t="shared" si="0"/>
        <v>2477253</v>
      </c>
      <c r="G5" s="59">
        <f t="shared" si="0"/>
        <v>309419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559637</v>
      </c>
      <c r="L5" s="59">
        <f t="shared" si="0"/>
        <v>0</v>
      </c>
      <c r="M5" s="59">
        <f t="shared" si="0"/>
        <v>0</v>
      </c>
      <c r="N5" s="60">
        <f>SUM(D5:M5)</f>
        <v>5936174</v>
      </c>
      <c r="O5" s="61">
        <f t="shared" ref="O5:O27" si="1">(N5/O$29)</f>
        <v>262.40712580673681</v>
      </c>
      <c r="P5" s="62"/>
    </row>
    <row r="6" spans="1:133">
      <c r="A6" s="64"/>
      <c r="B6" s="65">
        <v>511</v>
      </c>
      <c r="C6" s="66" t="s">
        <v>19</v>
      </c>
      <c r="D6" s="67">
        <v>49940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49940</v>
      </c>
      <c r="O6" s="68">
        <f t="shared" si="1"/>
        <v>2.2075855362036956</v>
      </c>
      <c r="P6" s="69"/>
    </row>
    <row r="7" spans="1:133">
      <c r="A7" s="64"/>
      <c r="B7" s="65">
        <v>512</v>
      </c>
      <c r="C7" s="66" t="s">
        <v>20</v>
      </c>
      <c r="D7" s="67">
        <v>546832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546832</v>
      </c>
      <c r="O7" s="68">
        <f t="shared" si="1"/>
        <v>24.172575369109715</v>
      </c>
      <c r="P7" s="69"/>
    </row>
    <row r="8" spans="1:133">
      <c r="A8" s="64"/>
      <c r="B8" s="65">
        <v>513</v>
      </c>
      <c r="C8" s="66" t="s">
        <v>21</v>
      </c>
      <c r="D8" s="67">
        <v>698450</v>
      </c>
      <c r="E8" s="67">
        <v>0</v>
      </c>
      <c r="F8" s="67">
        <v>0</v>
      </c>
      <c r="G8" s="67">
        <v>309419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1007869</v>
      </c>
      <c r="O8" s="68">
        <f t="shared" si="1"/>
        <v>44.552603660153835</v>
      </c>
      <c r="P8" s="69"/>
    </row>
    <row r="9" spans="1:133">
      <c r="A9" s="64"/>
      <c r="B9" s="65">
        <v>514</v>
      </c>
      <c r="C9" s="66" t="s">
        <v>22</v>
      </c>
      <c r="D9" s="67">
        <v>102958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102958</v>
      </c>
      <c r="O9" s="68">
        <f t="shared" si="1"/>
        <v>4.5512333127044471</v>
      </c>
      <c r="P9" s="69"/>
    </row>
    <row r="10" spans="1:133">
      <c r="A10" s="64"/>
      <c r="B10" s="65">
        <v>515</v>
      </c>
      <c r="C10" s="66" t="s">
        <v>23</v>
      </c>
      <c r="D10" s="67">
        <v>248945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248945</v>
      </c>
      <c r="O10" s="68">
        <f t="shared" si="1"/>
        <v>11.004553089912475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2477253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2477253</v>
      </c>
      <c r="O11" s="68">
        <f t="shared" si="1"/>
        <v>109.50636548492618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559637</v>
      </c>
      <c r="L12" s="67">
        <v>0</v>
      </c>
      <c r="M12" s="67">
        <v>0</v>
      </c>
      <c r="N12" s="67">
        <f t="shared" si="2"/>
        <v>559637</v>
      </c>
      <c r="O12" s="68">
        <f t="shared" si="1"/>
        <v>24.738617275218814</v>
      </c>
      <c r="P12" s="69"/>
    </row>
    <row r="13" spans="1:133">
      <c r="A13" s="64"/>
      <c r="B13" s="65">
        <v>519</v>
      </c>
      <c r="C13" s="66" t="s">
        <v>54</v>
      </c>
      <c r="D13" s="67">
        <v>942740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942740</v>
      </c>
      <c r="O13" s="68">
        <f t="shared" si="1"/>
        <v>41.673592078507646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SUM(D15:D16)</f>
        <v>4633737</v>
      </c>
      <c r="E14" s="73">
        <f t="shared" si="3"/>
        <v>23286</v>
      </c>
      <c r="F14" s="73">
        <f t="shared" si="3"/>
        <v>0</v>
      </c>
      <c r="G14" s="73">
        <f t="shared" si="3"/>
        <v>233205</v>
      </c>
      <c r="H14" s="73">
        <f t="shared" si="3"/>
        <v>0</v>
      </c>
      <c r="I14" s="73">
        <f t="shared" si="3"/>
        <v>465424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7" si="4">SUM(D14:M14)</f>
        <v>5355652</v>
      </c>
      <c r="O14" s="75">
        <f t="shared" si="1"/>
        <v>236.74529219344001</v>
      </c>
      <c r="P14" s="76"/>
    </row>
    <row r="15" spans="1:133">
      <c r="A15" s="64"/>
      <c r="B15" s="65">
        <v>521</v>
      </c>
      <c r="C15" s="66" t="s">
        <v>28</v>
      </c>
      <c r="D15" s="67">
        <v>4462996</v>
      </c>
      <c r="E15" s="67">
        <v>23286</v>
      </c>
      <c r="F15" s="67">
        <v>0</v>
      </c>
      <c r="G15" s="67">
        <v>233205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4719487</v>
      </c>
      <c r="O15" s="68">
        <f t="shared" si="1"/>
        <v>208.62377331800903</v>
      </c>
      <c r="P15" s="69"/>
    </row>
    <row r="16" spans="1:133">
      <c r="A16" s="64"/>
      <c r="B16" s="65">
        <v>524</v>
      </c>
      <c r="C16" s="66" t="s">
        <v>29</v>
      </c>
      <c r="D16" s="67">
        <v>170741</v>
      </c>
      <c r="E16" s="67">
        <v>0</v>
      </c>
      <c r="F16" s="67">
        <v>0</v>
      </c>
      <c r="G16" s="67">
        <v>0</v>
      </c>
      <c r="H16" s="67">
        <v>0</v>
      </c>
      <c r="I16" s="67">
        <v>465424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636165</v>
      </c>
      <c r="O16" s="68">
        <f t="shared" si="1"/>
        <v>28.121518875430997</v>
      </c>
      <c r="P16" s="69"/>
    </row>
    <row r="17" spans="1:119" ht="15.75">
      <c r="A17" s="70" t="s">
        <v>30</v>
      </c>
      <c r="B17" s="71"/>
      <c r="C17" s="72"/>
      <c r="D17" s="73">
        <f t="shared" ref="D17:M17" si="5">SUM(D18:D18)</f>
        <v>1094676</v>
      </c>
      <c r="E17" s="73">
        <f t="shared" si="5"/>
        <v>47396</v>
      </c>
      <c r="F17" s="73">
        <f t="shared" si="5"/>
        <v>0</v>
      </c>
      <c r="G17" s="73">
        <f t="shared" si="5"/>
        <v>485410</v>
      </c>
      <c r="H17" s="73">
        <f t="shared" si="5"/>
        <v>0</v>
      </c>
      <c r="I17" s="73">
        <f t="shared" si="5"/>
        <v>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1627482</v>
      </c>
      <c r="O17" s="75">
        <f t="shared" si="1"/>
        <v>71.942445407125803</v>
      </c>
      <c r="P17" s="76"/>
    </row>
    <row r="18" spans="1:119">
      <c r="A18" s="64"/>
      <c r="B18" s="65">
        <v>539</v>
      </c>
      <c r="C18" s="66" t="s">
        <v>31</v>
      </c>
      <c r="D18" s="67">
        <v>1094676</v>
      </c>
      <c r="E18" s="67">
        <v>47396</v>
      </c>
      <c r="F18" s="67">
        <v>0</v>
      </c>
      <c r="G18" s="67">
        <v>485410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1627482</v>
      </c>
      <c r="O18" s="68">
        <f t="shared" si="1"/>
        <v>71.942445407125803</v>
      </c>
      <c r="P18" s="69"/>
    </row>
    <row r="19" spans="1:119" ht="15.75">
      <c r="A19" s="70" t="s">
        <v>32</v>
      </c>
      <c r="B19" s="71"/>
      <c r="C19" s="72"/>
      <c r="D19" s="73">
        <f t="shared" ref="D19:M19" si="6">SUM(D20:D20)</f>
        <v>1049925</v>
      </c>
      <c r="E19" s="73">
        <f t="shared" si="6"/>
        <v>477936</v>
      </c>
      <c r="F19" s="73">
        <f t="shared" si="6"/>
        <v>0</v>
      </c>
      <c r="G19" s="73">
        <f t="shared" si="6"/>
        <v>848118</v>
      </c>
      <c r="H19" s="73">
        <f t="shared" si="6"/>
        <v>0</v>
      </c>
      <c r="I19" s="73">
        <f t="shared" si="6"/>
        <v>382974</v>
      </c>
      <c r="J19" s="73">
        <f t="shared" si="6"/>
        <v>0</v>
      </c>
      <c r="K19" s="73">
        <f t="shared" si="6"/>
        <v>0</v>
      </c>
      <c r="L19" s="73">
        <f t="shared" si="6"/>
        <v>0</v>
      </c>
      <c r="M19" s="73">
        <f t="shared" si="6"/>
        <v>0</v>
      </c>
      <c r="N19" s="73">
        <f t="shared" si="4"/>
        <v>2758953</v>
      </c>
      <c r="O19" s="75">
        <f t="shared" si="1"/>
        <v>121.958845371762</v>
      </c>
      <c r="P19" s="76"/>
    </row>
    <row r="20" spans="1:119">
      <c r="A20" s="64"/>
      <c r="B20" s="65">
        <v>541</v>
      </c>
      <c r="C20" s="66" t="s">
        <v>55</v>
      </c>
      <c r="D20" s="67">
        <v>1049925</v>
      </c>
      <c r="E20" s="67">
        <v>477936</v>
      </c>
      <c r="F20" s="67">
        <v>0</v>
      </c>
      <c r="G20" s="67">
        <v>848118</v>
      </c>
      <c r="H20" s="67">
        <v>0</v>
      </c>
      <c r="I20" s="67">
        <v>382974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2758953</v>
      </c>
      <c r="O20" s="68">
        <f t="shared" si="1"/>
        <v>121.958845371762</v>
      </c>
      <c r="P20" s="69"/>
    </row>
    <row r="21" spans="1:119" ht="15.75">
      <c r="A21" s="70" t="s">
        <v>34</v>
      </c>
      <c r="B21" s="71"/>
      <c r="C21" s="72"/>
      <c r="D21" s="73">
        <f t="shared" ref="D21:M21" si="7">SUM(D22:D22)</f>
        <v>0</v>
      </c>
      <c r="E21" s="73">
        <f t="shared" si="7"/>
        <v>146993</v>
      </c>
      <c r="F21" s="73">
        <f t="shared" si="7"/>
        <v>0</v>
      </c>
      <c r="G21" s="73">
        <f t="shared" si="7"/>
        <v>0</v>
      </c>
      <c r="H21" s="73">
        <f t="shared" si="7"/>
        <v>0</v>
      </c>
      <c r="I21" s="73">
        <f t="shared" si="7"/>
        <v>0</v>
      </c>
      <c r="J21" s="73">
        <f t="shared" si="7"/>
        <v>0</v>
      </c>
      <c r="K21" s="73">
        <f t="shared" si="7"/>
        <v>0</v>
      </c>
      <c r="L21" s="73">
        <f t="shared" si="7"/>
        <v>0</v>
      </c>
      <c r="M21" s="73">
        <f t="shared" si="7"/>
        <v>0</v>
      </c>
      <c r="N21" s="73">
        <f t="shared" si="4"/>
        <v>146993</v>
      </c>
      <c r="O21" s="75">
        <f t="shared" si="1"/>
        <v>6.4977897621784102</v>
      </c>
      <c r="P21" s="76"/>
    </row>
    <row r="22" spans="1:119">
      <c r="A22" s="64"/>
      <c r="B22" s="65">
        <v>559</v>
      </c>
      <c r="C22" s="66" t="s">
        <v>35</v>
      </c>
      <c r="D22" s="67">
        <v>0</v>
      </c>
      <c r="E22" s="67">
        <v>146993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146993</v>
      </c>
      <c r="O22" s="68">
        <f t="shared" si="1"/>
        <v>6.4977897621784102</v>
      </c>
      <c r="P22" s="69"/>
    </row>
    <row r="23" spans="1:119" ht="15.75">
      <c r="A23" s="70" t="s">
        <v>36</v>
      </c>
      <c r="B23" s="71"/>
      <c r="C23" s="72"/>
      <c r="D23" s="73">
        <f t="shared" ref="D23:M23" si="8">SUM(D24:D24)</f>
        <v>923996</v>
      </c>
      <c r="E23" s="73">
        <f t="shared" si="8"/>
        <v>0</v>
      </c>
      <c r="F23" s="73">
        <f t="shared" si="8"/>
        <v>0</v>
      </c>
      <c r="G23" s="73">
        <f t="shared" si="8"/>
        <v>133026</v>
      </c>
      <c r="H23" s="73">
        <f t="shared" si="8"/>
        <v>0</v>
      </c>
      <c r="I23" s="73">
        <f t="shared" si="8"/>
        <v>1390378</v>
      </c>
      <c r="J23" s="73">
        <f t="shared" si="8"/>
        <v>0</v>
      </c>
      <c r="K23" s="73">
        <f t="shared" si="8"/>
        <v>0</v>
      </c>
      <c r="L23" s="73">
        <f t="shared" si="8"/>
        <v>0</v>
      </c>
      <c r="M23" s="73">
        <f t="shared" si="8"/>
        <v>0</v>
      </c>
      <c r="N23" s="73">
        <f t="shared" si="4"/>
        <v>2447400</v>
      </c>
      <c r="O23" s="75">
        <f t="shared" si="1"/>
        <v>108.18672089116789</v>
      </c>
      <c r="P23" s="69"/>
    </row>
    <row r="24" spans="1:119">
      <c r="A24" s="64"/>
      <c r="B24" s="65">
        <v>572</v>
      </c>
      <c r="C24" s="66" t="s">
        <v>56</v>
      </c>
      <c r="D24" s="67">
        <v>923996</v>
      </c>
      <c r="E24" s="67">
        <v>0</v>
      </c>
      <c r="F24" s="67">
        <v>0</v>
      </c>
      <c r="G24" s="67">
        <v>133026</v>
      </c>
      <c r="H24" s="67">
        <v>0</v>
      </c>
      <c r="I24" s="67">
        <v>1390378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2447400</v>
      </c>
      <c r="O24" s="68">
        <f t="shared" si="1"/>
        <v>108.18672089116789</v>
      </c>
      <c r="P24" s="69"/>
    </row>
    <row r="25" spans="1:119" ht="15.75">
      <c r="A25" s="70" t="s">
        <v>57</v>
      </c>
      <c r="B25" s="71"/>
      <c r="C25" s="72"/>
      <c r="D25" s="73">
        <f t="shared" ref="D25:M25" si="9">SUM(D26:D26)</f>
        <v>0</v>
      </c>
      <c r="E25" s="73">
        <f t="shared" si="9"/>
        <v>3912386</v>
      </c>
      <c r="F25" s="73">
        <f t="shared" si="9"/>
        <v>0</v>
      </c>
      <c r="G25" s="73">
        <f t="shared" si="9"/>
        <v>0</v>
      </c>
      <c r="H25" s="73">
        <f t="shared" si="9"/>
        <v>5638</v>
      </c>
      <c r="I25" s="73">
        <f t="shared" si="9"/>
        <v>65112</v>
      </c>
      <c r="J25" s="73">
        <f t="shared" si="9"/>
        <v>0</v>
      </c>
      <c r="K25" s="73">
        <f t="shared" si="9"/>
        <v>0</v>
      </c>
      <c r="L25" s="73">
        <f t="shared" si="9"/>
        <v>0</v>
      </c>
      <c r="M25" s="73">
        <f t="shared" si="9"/>
        <v>0</v>
      </c>
      <c r="N25" s="73">
        <f t="shared" si="4"/>
        <v>3983136</v>
      </c>
      <c r="O25" s="75">
        <f t="shared" si="1"/>
        <v>176.07355671470251</v>
      </c>
      <c r="P25" s="69"/>
    </row>
    <row r="26" spans="1:119" ht="15.75" thickBot="1">
      <c r="A26" s="64"/>
      <c r="B26" s="65">
        <v>581</v>
      </c>
      <c r="C26" s="66" t="s">
        <v>58</v>
      </c>
      <c r="D26" s="67">
        <v>0</v>
      </c>
      <c r="E26" s="67">
        <v>3912386</v>
      </c>
      <c r="F26" s="67">
        <v>0</v>
      </c>
      <c r="G26" s="67">
        <v>0</v>
      </c>
      <c r="H26" s="67">
        <v>5638</v>
      </c>
      <c r="I26" s="67">
        <v>65112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3983136</v>
      </c>
      <c r="O26" s="68">
        <f t="shared" si="1"/>
        <v>176.07355671470251</v>
      </c>
      <c r="P26" s="69"/>
    </row>
    <row r="27" spans="1:119" ht="16.5" thickBot="1">
      <c r="A27" s="77" t="s">
        <v>10</v>
      </c>
      <c r="B27" s="78"/>
      <c r="C27" s="79"/>
      <c r="D27" s="80">
        <f>SUM(D5,D14,D17,D19,D21,D23,D25)</f>
        <v>10292199</v>
      </c>
      <c r="E27" s="80">
        <f t="shared" ref="E27:M27" si="10">SUM(E5,E14,E17,E19,E21,E23,E25)</f>
        <v>4607997</v>
      </c>
      <c r="F27" s="80">
        <f t="shared" si="10"/>
        <v>2477253</v>
      </c>
      <c r="G27" s="80">
        <f t="shared" si="10"/>
        <v>2009178</v>
      </c>
      <c r="H27" s="80">
        <f t="shared" si="10"/>
        <v>5638</v>
      </c>
      <c r="I27" s="80">
        <f t="shared" si="10"/>
        <v>2303888</v>
      </c>
      <c r="J27" s="80">
        <f t="shared" si="10"/>
        <v>0</v>
      </c>
      <c r="K27" s="80">
        <f t="shared" si="10"/>
        <v>559637</v>
      </c>
      <c r="L27" s="80">
        <f t="shared" si="10"/>
        <v>0</v>
      </c>
      <c r="M27" s="80">
        <f t="shared" si="10"/>
        <v>0</v>
      </c>
      <c r="N27" s="80">
        <f t="shared" si="4"/>
        <v>22255790</v>
      </c>
      <c r="O27" s="81">
        <f t="shared" si="1"/>
        <v>983.81177614711339</v>
      </c>
      <c r="P27" s="62"/>
      <c r="Q27" s="82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</row>
    <row r="28" spans="1:119">
      <c r="A28" s="84"/>
      <c r="B28" s="85"/>
      <c r="C28" s="85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7"/>
    </row>
    <row r="29" spans="1:119">
      <c r="A29" s="88"/>
      <c r="B29" s="89"/>
      <c r="C29" s="89"/>
      <c r="D29" s="90"/>
      <c r="E29" s="90"/>
      <c r="F29" s="90"/>
      <c r="G29" s="90"/>
      <c r="H29" s="90"/>
      <c r="I29" s="90"/>
      <c r="J29" s="90"/>
      <c r="K29" s="90"/>
      <c r="L29" s="177" t="s">
        <v>59</v>
      </c>
      <c r="M29" s="177"/>
      <c r="N29" s="177"/>
      <c r="O29" s="91">
        <v>22622</v>
      </c>
    </row>
    <row r="30" spans="1:119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80"/>
    </row>
    <row r="31" spans="1:119" ht="15.75" customHeight="1" thickBot="1">
      <c r="A31" s="181" t="s">
        <v>44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3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2467732</v>
      </c>
      <c r="E5" s="26">
        <f t="shared" si="0"/>
        <v>245526</v>
      </c>
      <c r="F5" s="26">
        <f t="shared" si="0"/>
        <v>1457247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562531</v>
      </c>
      <c r="L5" s="26">
        <f t="shared" si="0"/>
        <v>0</v>
      </c>
      <c r="M5" s="26">
        <f t="shared" si="0"/>
        <v>0</v>
      </c>
      <c r="N5" s="27">
        <f>SUM(D5:M5)</f>
        <v>4733036</v>
      </c>
      <c r="O5" s="32">
        <f t="shared" ref="O5:O27" si="1">(N5/O$29)</f>
        <v>212.28184427700035</v>
      </c>
      <c r="P5" s="6"/>
    </row>
    <row r="6" spans="1:133">
      <c r="A6" s="12"/>
      <c r="B6" s="44">
        <v>511</v>
      </c>
      <c r="C6" s="20" t="s">
        <v>19</v>
      </c>
      <c r="D6" s="46">
        <v>49608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49608</v>
      </c>
      <c r="O6" s="47">
        <f t="shared" si="1"/>
        <v>2.2249730893433801</v>
      </c>
      <c r="P6" s="9"/>
    </row>
    <row r="7" spans="1:133">
      <c r="A7" s="12"/>
      <c r="B7" s="44">
        <v>512</v>
      </c>
      <c r="C7" s="20" t="s">
        <v>20</v>
      </c>
      <c r="D7" s="46">
        <v>498367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498367</v>
      </c>
      <c r="O7" s="47">
        <f t="shared" si="1"/>
        <v>22.35230534625045</v>
      </c>
      <c r="P7" s="9"/>
    </row>
    <row r="8" spans="1:133">
      <c r="A8" s="12"/>
      <c r="B8" s="44">
        <v>513</v>
      </c>
      <c r="C8" s="20" t="s">
        <v>21</v>
      </c>
      <c r="D8" s="46">
        <v>646978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646978</v>
      </c>
      <c r="O8" s="47">
        <f t="shared" si="1"/>
        <v>29.01767133118048</v>
      </c>
      <c r="P8" s="9"/>
    </row>
    <row r="9" spans="1:133">
      <c r="A9" s="12"/>
      <c r="B9" s="44">
        <v>514</v>
      </c>
      <c r="C9" s="20" t="s">
        <v>22</v>
      </c>
      <c r="D9" s="46">
        <v>95775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95775</v>
      </c>
      <c r="O9" s="47">
        <f t="shared" si="1"/>
        <v>4.2956135629709369</v>
      </c>
      <c r="P9" s="9"/>
    </row>
    <row r="10" spans="1:133">
      <c r="A10" s="12"/>
      <c r="B10" s="44">
        <v>515</v>
      </c>
      <c r="C10" s="20" t="s">
        <v>23</v>
      </c>
      <c r="D10" s="46">
        <v>235652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235652</v>
      </c>
      <c r="O10" s="47">
        <f t="shared" si="1"/>
        <v>10.569250089702189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243200</v>
      </c>
      <c r="F11" s="46">
        <v>1457247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1700447</v>
      </c>
      <c r="O11" s="47">
        <f t="shared" si="1"/>
        <v>76.266908862576244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562531</v>
      </c>
      <c r="L12" s="46">
        <v>0</v>
      </c>
      <c r="M12" s="46">
        <v>0</v>
      </c>
      <c r="N12" s="46">
        <f t="shared" si="2"/>
        <v>562531</v>
      </c>
      <c r="O12" s="47">
        <f t="shared" si="1"/>
        <v>25.230130965195549</v>
      </c>
      <c r="P12" s="9"/>
    </row>
    <row r="13" spans="1:133">
      <c r="A13" s="12"/>
      <c r="B13" s="44">
        <v>519</v>
      </c>
      <c r="C13" s="20" t="s">
        <v>26</v>
      </c>
      <c r="D13" s="46">
        <v>941352</v>
      </c>
      <c r="E13" s="46">
        <v>2326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943678</v>
      </c>
      <c r="O13" s="47">
        <f t="shared" si="1"/>
        <v>42.324991029781124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4435264</v>
      </c>
      <c r="E14" s="31">
        <f t="shared" si="3"/>
        <v>1719</v>
      </c>
      <c r="F14" s="31">
        <f t="shared" si="3"/>
        <v>0</v>
      </c>
      <c r="G14" s="31">
        <f t="shared" si="3"/>
        <v>59584</v>
      </c>
      <c r="H14" s="31">
        <f t="shared" si="3"/>
        <v>0</v>
      </c>
      <c r="I14" s="31">
        <f t="shared" si="3"/>
        <v>422906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4919473</v>
      </c>
      <c r="O14" s="43">
        <f t="shared" si="1"/>
        <v>220.64374775744528</v>
      </c>
      <c r="P14" s="10"/>
    </row>
    <row r="15" spans="1:133">
      <c r="A15" s="12"/>
      <c r="B15" s="44">
        <v>521</v>
      </c>
      <c r="C15" s="20" t="s">
        <v>28</v>
      </c>
      <c r="D15" s="46">
        <v>4272455</v>
      </c>
      <c r="E15" s="46">
        <v>1719</v>
      </c>
      <c r="F15" s="46">
        <v>0</v>
      </c>
      <c r="G15" s="46">
        <v>59584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4333758</v>
      </c>
      <c r="O15" s="47">
        <f t="shared" si="1"/>
        <v>194.37378902045211</v>
      </c>
      <c r="P15" s="9"/>
    </row>
    <row r="16" spans="1:133">
      <c r="A16" s="12"/>
      <c r="B16" s="44">
        <v>524</v>
      </c>
      <c r="C16" s="20" t="s">
        <v>29</v>
      </c>
      <c r="D16" s="46">
        <v>162809</v>
      </c>
      <c r="E16" s="46">
        <v>0</v>
      </c>
      <c r="F16" s="46">
        <v>0</v>
      </c>
      <c r="G16" s="46">
        <v>0</v>
      </c>
      <c r="H16" s="46">
        <v>0</v>
      </c>
      <c r="I16" s="46">
        <v>422906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585715</v>
      </c>
      <c r="O16" s="47">
        <f t="shared" si="1"/>
        <v>26.269958736993182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937740</v>
      </c>
      <c r="E17" s="31">
        <f t="shared" si="5"/>
        <v>72981</v>
      </c>
      <c r="F17" s="31">
        <f t="shared" si="5"/>
        <v>0</v>
      </c>
      <c r="G17" s="31">
        <f t="shared" si="5"/>
        <v>946405</v>
      </c>
      <c r="H17" s="31">
        <f t="shared" si="5"/>
        <v>299991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2257117</v>
      </c>
      <c r="O17" s="43">
        <f t="shared" si="1"/>
        <v>101.23416756368856</v>
      </c>
      <c r="P17" s="10"/>
    </row>
    <row r="18" spans="1:119">
      <c r="A18" s="12"/>
      <c r="B18" s="44">
        <v>539</v>
      </c>
      <c r="C18" s="20" t="s">
        <v>31</v>
      </c>
      <c r="D18" s="46">
        <v>937740</v>
      </c>
      <c r="E18" s="46">
        <v>72981</v>
      </c>
      <c r="F18" s="46">
        <v>0</v>
      </c>
      <c r="G18" s="46">
        <v>946405</v>
      </c>
      <c r="H18" s="46">
        <v>299991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2257117</v>
      </c>
      <c r="O18" s="47">
        <f t="shared" si="1"/>
        <v>101.23416756368856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982114</v>
      </c>
      <c r="E19" s="31">
        <f t="shared" si="6"/>
        <v>219339</v>
      </c>
      <c r="F19" s="31">
        <f t="shared" si="6"/>
        <v>0</v>
      </c>
      <c r="G19" s="31">
        <f t="shared" si="6"/>
        <v>413101</v>
      </c>
      <c r="H19" s="31">
        <f t="shared" si="6"/>
        <v>0</v>
      </c>
      <c r="I19" s="31">
        <f t="shared" si="6"/>
        <v>1141886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2756440</v>
      </c>
      <c r="O19" s="43">
        <f t="shared" si="1"/>
        <v>123.62935055615357</v>
      </c>
      <c r="P19" s="10"/>
    </row>
    <row r="20" spans="1:119">
      <c r="A20" s="12"/>
      <c r="B20" s="44">
        <v>541</v>
      </c>
      <c r="C20" s="20" t="s">
        <v>33</v>
      </c>
      <c r="D20" s="46">
        <v>982114</v>
      </c>
      <c r="E20" s="46">
        <v>219339</v>
      </c>
      <c r="F20" s="46">
        <v>0</v>
      </c>
      <c r="G20" s="46">
        <v>413101</v>
      </c>
      <c r="H20" s="46">
        <v>0</v>
      </c>
      <c r="I20" s="46">
        <v>1141886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2756440</v>
      </c>
      <c r="O20" s="47">
        <f t="shared" si="1"/>
        <v>123.62935055615357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122730</v>
      </c>
      <c r="F21" s="31">
        <f t="shared" si="7"/>
        <v>0</v>
      </c>
      <c r="G21" s="31">
        <f t="shared" si="7"/>
        <v>6562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129292</v>
      </c>
      <c r="O21" s="43">
        <f t="shared" si="1"/>
        <v>5.7988876928597062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122730</v>
      </c>
      <c r="F22" s="46">
        <v>0</v>
      </c>
      <c r="G22" s="46">
        <v>6562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129292</v>
      </c>
      <c r="O22" s="47">
        <f t="shared" si="1"/>
        <v>5.7988876928597062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864541</v>
      </c>
      <c r="E23" s="31">
        <f t="shared" si="8"/>
        <v>7953</v>
      </c>
      <c r="F23" s="31">
        <f t="shared" si="8"/>
        <v>0</v>
      </c>
      <c r="G23" s="31">
        <f t="shared" si="8"/>
        <v>352990</v>
      </c>
      <c r="H23" s="31">
        <f t="shared" si="8"/>
        <v>0</v>
      </c>
      <c r="I23" s="31">
        <f t="shared" si="8"/>
        <v>1377039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2602523</v>
      </c>
      <c r="O23" s="43">
        <f t="shared" si="1"/>
        <v>116.72600466451381</v>
      </c>
      <c r="P23" s="9"/>
    </row>
    <row r="24" spans="1:119">
      <c r="A24" s="12"/>
      <c r="B24" s="44">
        <v>572</v>
      </c>
      <c r="C24" s="20" t="s">
        <v>37</v>
      </c>
      <c r="D24" s="46">
        <v>864541</v>
      </c>
      <c r="E24" s="46">
        <v>7953</v>
      </c>
      <c r="F24" s="46">
        <v>0</v>
      </c>
      <c r="G24" s="46">
        <v>352990</v>
      </c>
      <c r="H24" s="46">
        <v>0</v>
      </c>
      <c r="I24" s="46">
        <v>1377039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2602523</v>
      </c>
      <c r="O24" s="47">
        <f t="shared" si="1"/>
        <v>116.72600466451381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63561</v>
      </c>
      <c r="E25" s="31">
        <f t="shared" si="9"/>
        <v>3567723</v>
      </c>
      <c r="F25" s="31">
        <f t="shared" si="9"/>
        <v>0</v>
      </c>
      <c r="G25" s="31">
        <f t="shared" si="9"/>
        <v>0</v>
      </c>
      <c r="H25" s="31">
        <f t="shared" si="9"/>
        <v>5399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3636683</v>
      </c>
      <c r="O25" s="43">
        <f t="shared" si="1"/>
        <v>163.10921241478292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63561</v>
      </c>
      <c r="E26" s="46">
        <v>3567723</v>
      </c>
      <c r="F26" s="46">
        <v>0</v>
      </c>
      <c r="G26" s="46">
        <v>0</v>
      </c>
      <c r="H26" s="46">
        <v>5399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3636683</v>
      </c>
      <c r="O26" s="47">
        <f t="shared" si="1"/>
        <v>163.10921241478292</v>
      </c>
      <c r="P26" s="9"/>
    </row>
    <row r="27" spans="1:119" ht="16.5" thickBot="1">
      <c r="A27" s="14" t="s">
        <v>10</v>
      </c>
      <c r="B27" s="23"/>
      <c r="C27" s="22"/>
      <c r="D27" s="15">
        <f>SUM(D5,D14,D17,D19,D21,D23,D25)</f>
        <v>9750952</v>
      </c>
      <c r="E27" s="15">
        <f t="shared" ref="E27:M27" si="10">SUM(E5,E14,E17,E19,E21,E23,E25)</f>
        <v>4237971</v>
      </c>
      <c r="F27" s="15">
        <f t="shared" si="10"/>
        <v>1457247</v>
      </c>
      <c r="G27" s="15">
        <f t="shared" si="10"/>
        <v>1778642</v>
      </c>
      <c r="H27" s="15">
        <f t="shared" si="10"/>
        <v>305390</v>
      </c>
      <c r="I27" s="15">
        <f t="shared" si="10"/>
        <v>2941831</v>
      </c>
      <c r="J27" s="15">
        <f t="shared" si="10"/>
        <v>0</v>
      </c>
      <c r="K27" s="15">
        <f t="shared" si="10"/>
        <v>562531</v>
      </c>
      <c r="L27" s="15">
        <f t="shared" si="10"/>
        <v>0</v>
      </c>
      <c r="M27" s="15">
        <f t="shared" si="10"/>
        <v>0</v>
      </c>
      <c r="N27" s="15">
        <f t="shared" si="4"/>
        <v>21034564</v>
      </c>
      <c r="O27" s="37">
        <f t="shared" si="1"/>
        <v>943.42321492644419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50</v>
      </c>
      <c r="M29" s="163"/>
      <c r="N29" s="163"/>
      <c r="O29" s="41">
        <v>22296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2405997</v>
      </c>
      <c r="E5" s="26">
        <f t="shared" si="0"/>
        <v>2330742</v>
      </c>
      <c r="F5" s="26">
        <f t="shared" si="0"/>
        <v>1462657</v>
      </c>
      <c r="G5" s="26">
        <f t="shared" si="0"/>
        <v>75536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475038</v>
      </c>
      <c r="L5" s="26">
        <f t="shared" si="0"/>
        <v>0</v>
      </c>
      <c r="M5" s="26">
        <f t="shared" si="0"/>
        <v>0</v>
      </c>
      <c r="N5" s="27">
        <f>SUM(D5:M5)</f>
        <v>6749970</v>
      </c>
      <c r="O5" s="32">
        <f t="shared" ref="O5:O27" si="1">(N5/O$29)</f>
        <v>304.21714440237969</v>
      </c>
      <c r="P5" s="6"/>
    </row>
    <row r="6" spans="1:133">
      <c r="A6" s="12"/>
      <c r="B6" s="44">
        <v>511</v>
      </c>
      <c r="C6" s="20" t="s">
        <v>19</v>
      </c>
      <c r="D6" s="46">
        <v>49225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49225</v>
      </c>
      <c r="O6" s="47">
        <f t="shared" si="1"/>
        <v>2.2185415539931492</v>
      </c>
      <c r="P6" s="9"/>
    </row>
    <row r="7" spans="1:133">
      <c r="A7" s="12"/>
      <c r="B7" s="44">
        <v>512</v>
      </c>
      <c r="C7" s="20" t="s">
        <v>20</v>
      </c>
      <c r="D7" s="46">
        <v>525294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525294</v>
      </c>
      <c r="O7" s="47">
        <f t="shared" si="1"/>
        <v>23.674689021092483</v>
      </c>
      <c r="P7" s="9"/>
    </row>
    <row r="8" spans="1:133">
      <c r="A8" s="12"/>
      <c r="B8" s="44">
        <v>513</v>
      </c>
      <c r="C8" s="20" t="s">
        <v>21</v>
      </c>
      <c r="D8" s="46">
        <v>639568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639568</v>
      </c>
      <c r="O8" s="47">
        <f t="shared" si="1"/>
        <v>28.824950423652425</v>
      </c>
      <c r="P8" s="9"/>
    </row>
    <row r="9" spans="1:133">
      <c r="A9" s="12"/>
      <c r="B9" s="44">
        <v>514</v>
      </c>
      <c r="C9" s="20" t="s">
        <v>22</v>
      </c>
      <c r="D9" s="46">
        <v>94718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94718</v>
      </c>
      <c r="O9" s="47">
        <f t="shared" si="1"/>
        <v>4.2688840814854876</v>
      </c>
      <c r="P9" s="9"/>
    </row>
    <row r="10" spans="1:133">
      <c r="A10" s="12"/>
      <c r="B10" s="44">
        <v>515</v>
      </c>
      <c r="C10" s="20" t="s">
        <v>23</v>
      </c>
      <c r="D10" s="46">
        <v>237575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237575</v>
      </c>
      <c r="O10" s="47">
        <f t="shared" si="1"/>
        <v>10.707364341085272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2330742</v>
      </c>
      <c r="F11" s="46">
        <v>1462657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3793399</v>
      </c>
      <c r="O11" s="47">
        <f t="shared" si="1"/>
        <v>170.96624301424194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475038</v>
      </c>
      <c r="L12" s="46">
        <v>0</v>
      </c>
      <c r="M12" s="46">
        <v>0</v>
      </c>
      <c r="N12" s="46">
        <f t="shared" si="2"/>
        <v>475038</v>
      </c>
      <c r="O12" s="47">
        <f t="shared" si="1"/>
        <v>21.409680908599242</v>
      </c>
      <c r="P12" s="9"/>
    </row>
    <row r="13" spans="1:133">
      <c r="A13" s="12"/>
      <c r="B13" s="44">
        <v>519</v>
      </c>
      <c r="C13" s="20" t="s">
        <v>26</v>
      </c>
      <c r="D13" s="46">
        <v>859617</v>
      </c>
      <c r="E13" s="46">
        <v>0</v>
      </c>
      <c r="F13" s="46">
        <v>0</v>
      </c>
      <c r="G13" s="46">
        <v>75536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935153</v>
      </c>
      <c r="O13" s="47">
        <f t="shared" si="1"/>
        <v>42.146791058229674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4515751</v>
      </c>
      <c r="E14" s="31">
        <f t="shared" si="3"/>
        <v>12239</v>
      </c>
      <c r="F14" s="31">
        <f t="shared" si="3"/>
        <v>0</v>
      </c>
      <c r="G14" s="31">
        <f t="shared" si="3"/>
        <v>169870</v>
      </c>
      <c r="H14" s="31">
        <f t="shared" si="3"/>
        <v>0</v>
      </c>
      <c r="I14" s="31">
        <f t="shared" si="3"/>
        <v>399629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5097489</v>
      </c>
      <c r="O14" s="43">
        <f t="shared" si="1"/>
        <v>229.74080584099514</v>
      </c>
      <c r="P14" s="10"/>
    </row>
    <row r="15" spans="1:133">
      <c r="A15" s="12"/>
      <c r="B15" s="44">
        <v>521</v>
      </c>
      <c r="C15" s="20" t="s">
        <v>28</v>
      </c>
      <c r="D15" s="46">
        <v>4350386</v>
      </c>
      <c r="E15" s="46">
        <v>12239</v>
      </c>
      <c r="F15" s="46">
        <v>0</v>
      </c>
      <c r="G15" s="46">
        <v>169870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4532495</v>
      </c>
      <c r="O15" s="47">
        <f t="shared" si="1"/>
        <v>204.27686136650442</v>
      </c>
      <c r="P15" s="9"/>
    </row>
    <row r="16" spans="1:133">
      <c r="A16" s="12"/>
      <c r="B16" s="44">
        <v>524</v>
      </c>
      <c r="C16" s="20" t="s">
        <v>29</v>
      </c>
      <c r="D16" s="46">
        <v>165365</v>
      </c>
      <c r="E16" s="46">
        <v>0</v>
      </c>
      <c r="F16" s="46">
        <v>0</v>
      </c>
      <c r="G16" s="46">
        <v>0</v>
      </c>
      <c r="H16" s="46">
        <v>0</v>
      </c>
      <c r="I16" s="46">
        <v>399629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564994</v>
      </c>
      <c r="O16" s="47">
        <f t="shared" si="1"/>
        <v>25.463944474490717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1043012</v>
      </c>
      <c r="E17" s="31">
        <f t="shared" si="5"/>
        <v>8348</v>
      </c>
      <c r="F17" s="31">
        <f t="shared" si="5"/>
        <v>0</v>
      </c>
      <c r="G17" s="31">
        <f t="shared" si="5"/>
        <v>654288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1705648</v>
      </c>
      <c r="O17" s="43">
        <f t="shared" si="1"/>
        <v>76.872543717324675</v>
      </c>
      <c r="P17" s="10"/>
    </row>
    <row r="18" spans="1:119">
      <c r="A18" s="12"/>
      <c r="B18" s="44">
        <v>539</v>
      </c>
      <c r="C18" s="20" t="s">
        <v>31</v>
      </c>
      <c r="D18" s="46">
        <v>1043012</v>
      </c>
      <c r="E18" s="46">
        <v>8348</v>
      </c>
      <c r="F18" s="46">
        <v>0</v>
      </c>
      <c r="G18" s="46">
        <v>654288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1705648</v>
      </c>
      <c r="O18" s="47">
        <f t="shared" si="1"/>
        <v>76.872543717324675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931891</v>
      </c>
      <c r="E19" s="31">
        <f t="shared" si="6"/>
        <v>274405</v>
      </c>
      <c r="F19" s="31">
        <f t="shared" si="6"/>
        <v>0</v>
      </c>
      <c r="G19" s="31">
        <f t="shared" si="6"/>
        <v>605195</v>
      </c>
      <c r="H19" s="31">
        <f t="shared" si="6"/>
        <v>0</v>
      </c>
      <c r="I19" s="31">
        <f t="shared" si="6"/>
        <v>1164255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2975746</v>
      </c>
      <c r="O19" s="43">
        <f t="shared" si="1"/>
        <v>134.11510726518839</v>
      </c>
      <c r="P19" s="10"/>
    </row>
    <row r="20" spans="1:119">
      <c r="A20" s="12"/>
      <c r="B20" s="44">
        <v>541</v>
      </c>
      <c r="C20" s="20" t="s">
        <v>33</v>
      </c>
      <c r="D20" s="46">
        <v>931891</v>
      </c>
      <c r="E20" s="46">
        <v>274405</v>
      </c>
      <c r="F20" s="46">
        <v>0</v>
      </c>
      <c r="G20" s="46">
        <v>605195</v>
      </c>
      <c r="H20" s="46">
        <v>0</v>
      </c>
      <c r="I20" s="46">
        <v>1164255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2975746</v>
      </c>
      <c r="O20" s="47">
        <f t="shared" si="1"/>
        <v>134.11510726518839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140968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140968</v>
      </c>
      <c r="O21" s="43">
        <f t="shared" si="1"/>
        <v>6.3533441499909857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140968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140968</v>
      </c>
      <c r="O22" s="47">
        <f t="shared" si="1"/>
        <v>6.3533441499909857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888634</v>
      </c>
      <c r="E23" s="31">
        <f t="shared" si="8"/>
        <v>0</v>
      </c>
      <c r="F23" s="31">
        <f t="shared" si="8"/>
        <v>0</v>
      </c>
      <c r="G23" s="31">
        <f t="shared" si="8"/>
        <v>240864</v>
      </c>
      <c r="H23" s="31">
        <f t="shared" si="8"/>
        <v>0</v>
      </c>
      <c r="I23" s="31">
        <f t="shared" si="8"/>
        <v>1394731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2524229</v>
      </c>
      <c r="O23" s="43">
        <f t="shared" si="1"/>
        <v>113.76550387596899</v>
      </c>
      <c r="P23" s="9"/>
    </row>
    <row r="24" spans="1:119">
      <c r="A24" s="12"/>
      <c r="B24" s="44">
        <v>572</v>
      </c>
      <c r="C24" s="20" t="s">
        <v>37</v>
      </c>
      <c r="D24" s="46">
        <v>888634</v>
      </c>
      <c r="E24" s="46">
        <v>0</v>
      </c>
      <c r="F24" s="46">
        <v>0</v>
      </c>
      <c r="G24" s="46">
        <v>240864</v>
      </c>
      <c r="H24" s="46">
        <v>0</v>
      </c>
      <c r="I24" s="46">
        <v>1394731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2524229</v>
      </c>
      <c r="O24" s="47">
        <f t="shared" si="1"/>
        <v>113.76550387596899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0</v>
      </c>
      <c r="E25" s="31">
        <f t="shared" si="9"/>
        <v>3659826</v>
      </c>
      <c r="F25" s="31">
        <f t="shared" si="9"/>
        <v>0</v>
      </c>
      <c r="G25" s="31">
        <f t="shared" si="9"/>
        <v>6803</v>
      </c>
      <c r="H25" s="31">
        <f t="shared" si="9"/>
        <v>5647</v>
      </c>
      <c r="I25" s="31">
        <f t="shared" si="9"/>
        <v>22489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3694765</v>
      </c>
      <c r="O25" s="43">
        <f t="shared" si="1"/>
        <v>166.5208671353885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0</v>
      </c>
      <c r="E26" s="46">
        <v>3659826</v>
      </c>
      <c r="F26" s="46">
        <v>0</v>
      </c>
      <c r="G26" s="46">
        <v>6803</v>
      </c>
      <c r="H26" s="46">
        <v>5647</v>
      </c>
      <c r="I26" s="46">
        <v>22489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3694765</v>
      </c>
      <c r="O26" s="47">
        <f t="shared" si="1"/>
        <v>166.5208671353885</v>
      </c>
      <c r="P26" s="9"/>
    </row>
    <row r="27" spans="1:119" ht="16.5" thickBot="1">
      <c r="A27" s="14" t="s">
        <v>10</v>
      </c>
      <c r="B27" s="23"/>
      <c r="C27" s="22"/>
      <c r="D27" s="15">
        <f>SUM(D5,D14,D17,D19,D21,D23,D25)</f>
        <v>9785285</v>
      </c>
      <c r="E27" s="15">
        <f t="shared" ref="E27:M27" si="10">SUM(E5,E14,E17,E19,E21,E23,E25)</f>
        <v>6426528</v>
      </c>
      <c r="F27" s="15">
        <f t="shared" si="10"/>
        <v>1462657</v>
      </c>
      <c r="G27" s="15">
        <f t="shared" si="10"/>
        <v>1752556</v>
      </c>
      <c r="H27" s="15">
        <f t="shared" si="10"/>
        <v>5647</v>
      </c>
      <c r="I27" s="15">
        <f t="shared" si="10"/>
        <v>2981104</v>
      </c>
      <c r="J27" s="15">
        <f t="shared" si="10"/>
        <v>0</v>
      </c>
      <c r="K27" s="15">
        <f t="shared" si="10"/>
        <v>475038</v>
      </c>
      <c r="L27" s="15">
        <f t="shared" si="10"/>
        <v>0</v>
      </c>
      <c r="M27" s="15">
        <f t="shared" si="10"/>
        <v>0</v>
      </c>
      <c r="N27" s="15">
        <f t="shared" si="4"/>
        <v>22888815</v>
      </c>
      <c r="O27" s="37">
        <f t="shared" si="1"/>
        <v>1031.5853163872364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48</v>
      </c>
      <c r="M29" s="163"/>
      <c r="N29" s="163"/>
      <c r="O29" s="41">
        <v>22188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2539576</v>
      </c>
      <c r="E5" s="26">
        <f t="shared" si="0"/>
        <v>264463</v>
      </c>
      <c r="F5" s="26">
        <f t="shared" si="0"/>
        <v>1459689</v>
      </c>
      <c r="G5" s="26">
        <f t="shared" si="0"/>
        <v>105268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214015</v>
      </c>
      <c r="L5" s="26">
        <f t="shared" si="0"/>
        <v>0</v>
      </c>
      <c r="M5" s="26">
        <f t="shared" si="0"/>
        <v>0</v>
      </c>
      <c r="N5" s="27">
        <f>SUM(D5:M5)</f>
        <v>4583011</v>
      </c>
      <c r="O5" s="32">
        <f t="shared" ref="O5:O27" si="1">(N5/O$29)</f>
        <v>208.36603773584906</v>
      </c>
      <c r="P5" s="6"/>
    </row>
    <row r="6" spans="1:133">
      <c r="A6" s="12"/>
      <c r="B6" s="44">
        <v>511</v>
      </c>
      <c r="C6" s="20" t="s">
        <v>19</v>
      </c>
      <c r="D6" s="46">
        <v>47060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47060</v>
      </c>
      <c r="O6" s="47">
        <f t="shared" si="1"/>
        <v>2.1395771766310525</v>
      </c>
      <c r="P6" s="9"/>
    </row>
    <row r="7" spans="1:133">
      <c r="A7" s="12"/>
      <c r="B7" s="44">
        <v>512</v>
      </c>
      <c r="C7" s="20" t="s">
        <v>20</v>
      </c>
      <c r="D7" s="46">
        <v>505355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505355</v>
      </c>
      <c r="O7" s="47">
        <f t="shared" si="1"/>
        <v>22.975903614457831</v>
      </c>
      <c r="P7" s="9"/>
    </row>
    <row r="8" spans="1:133">
      <c r="A8" s="12"/>
      <c r="B8" s="44">
        <v>513</v>
      </c>
      <c r="C8" s="20" t="s">
        <v>21</v>
      </c>
      <c r="D8" s="46">
        <v>755848</v>
      </c>
      <c r="E8" s="46">
        <v>0</v>
      </c>
      <c r="F8" s="46">
        <v>0</v>
      </c>
      <c r="G8" s="46">
        <v>105268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861116</v>
      </c>
      <c r="O8" s="47">
        <f t="shared" si="1"/>
        <v>39.150534212320984</v>
      </c>
      <c r="P8" s="9"/>
    </row>
    <row r="9" spans="1:133">
      <c r="A9" s="12"/>
      <c r="B9" s="44">
        <v>514</v>
      </c>
      <c r="C9" s="20" t="s">
        <v>22</v>
      </c>
      <c r="D9" s="46">
        <v>98712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98712</v>
      </c>
      <c r="O9" s="47">
        <f t="shared" si="1"/>
        <v>4.4879290747897249</v>
      </c>
      <c r="P9" s="9"/>
    </row>
    <row r="10" spans="1:133">
      <c r="A10" s="12"/>
      <c r="B10" s="44">
        <v>515</v>
      </c>
      <c r="C10" s="20" t="s">
        <v>23</v>
      </c>
      <c r="D10" s="46">
        <v>349388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349388</v>
      </c>
      <c r="O10" s="47">
        <f t="shared" si="1"/>
        <v>15.884882927938168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264463</v>
      </c>
      <c r="F11" s="46">
        <v>1459689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1724152</v>
      </c>
      <c r="O11" s="47">
        <f t="shared" si="1"/>
        <v>78.388360991134348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214015</v>
      </c>
      <c r="L12" s="46">
        <v>0</v>
      </c>
      <c r="M12" s="46">
        <v>0</v>
      </c>
      <c r="N12" s="46">
        <f t="shared" si="2"/>
        <v>214015</v>
      </c>
      <c r="O12" s="47">
        <f t="shared" si="1"/>
        <v>9.7301659468060926</v>
      </c>
      <c r="P12" s="9"/>
    </row>
    <row r="13" spans="1:133">
      <c r="A13" s="12"/>
      <c r="B13" s="44">
        <v>519</v>
      </c>
      <c r="C13" s="20" t="s">
        <v>26</v>
      </c>
      <c r="D13" s="46">
        <v>783213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783213</v>
      </c>
      <c r="O13" s="47">
        <f t="shared" si="1"/>
        <v>35.608683791770858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5073186</v>
      </c>
      <c r="E14" s="31">
        <f t="shared" si="3"/>
        <v>7481</v>
      </c>
      <c r="F14" s="31">
        <f t="shared" si="3"/>
        <v>0</v>
      </c>
      <c r="G14" s="31">
        <f t="shared" si="3"/>
        <v>300866</v>
      </c>
      <c r="H14" s="31">
        <f t="shared" si="3"/>
        <v>0</v>
      </c>
      <c r="I14" s="31">
        <f t="shared" si="3"/>
        <v>469677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5851210</v>
      </c>
      <c r="O14" s="43">
        <f t="shared" si="1"/>
        <v>266.02455103432601</v>
      </c>
      <c r="P14" s="10"/>
    </row>
    <row r="15" spans="1:133">
      <c r="A15" s="12"/>
      <c r="B15" s="44">
        <v>521</v>
      </c>
      <c r="C15" s="20" t="s">
        <v>28</v>
      </c>
      <c r="D15" s="46">
        <v>4913860</v>
      </c>
      <c r="E15" s="46">
        <v>7481</v>
      </c>
      <c r="F15" s="46">
        <v>0</v>
      </c>
      <c r="G15" s="46">
        <v>300866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5222207</v>
      </c>
      <c r="O15" s="47">
        <f t="shared" si="1"/>
        <v>237.42700613775858</v>
      </c>
      <c r="P15" s="9"/>
    </row>
    <row r="16" spans="1:133">
      <c r="A16" s="12"/>
      <c r="B16" s="44">
        <v>524</v>
      </c>
      <c r="C16" s="20" t="s">
        <v>29</v>
      </c>
      <c r="D16" s="46">
        <v>159326</v>
      </c>
      <c r="E16" s="46">
        <v>0</v>
      </c>
      <c r="F16" s="46">
        <v>0</v>
      </c>
      <c r="G16" s="46">
        <v>0</v>
      </c>
      <c r="H16" s="46">
        <v>0</v>
      </c>
      <c r="I16" s="46">
        <v>469677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629003</v>
      </c>
      <c r="O16" s="47">
        <f t="shared" si="1"/>
        <v>28.597544896567403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1129621</v>
      </c>
      <c r="E17" s="31">
        <f t="shared" si="5"/>
        <v>104</v>
      </c>
      <c r="F17" s="31">
        <f t="shared" si="5"/>
        <v>0</v>
      </c>
      <c r="G17" s="31">
        <f t="shared" si="5"/>
        <v>853205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1982930</v>
      </c>
      <c r="O17" s="43">
        <f t="shared" si="1"/>
        <v>90.153671288929303</v>
      </c>
      <c r="P17" s="10"/>
    </row>
    <row r="18" spans="1:119">
      <c r="A18" s="12"/>
      <c r="B18" s="44">
        <v>539</v>
      </c>
      <c r="C18" s="20" t="s">
        <v>31</v>
      </c>
      <c r="D18" s="46">
        <v>1129621</v>
      </c>
      <c r="E18" s="46">
        <v>104</v>
      </c>
      <c r="F18" s="46">
        <v>0</v>
      </c>
      <c r="G18" s="46">
        <v>853205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1982930</v>
      </c>
      <c r="O18" s="47">
        <f t="shared" si="1"/>
        <v>90.153671288929303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932190</v>
      </c>
      <c r="E19" s="31">
        <f t="shared" si="6"/>
        <v>259591</v>
      </c>
      <c r="F19" s="31">
        <f t="shared" si="6"/>
        <v>0</v>
      </c>
      <c r="G19" s="31">
        <f t="shared" si="6"/>
        <v>2172123</v>
      </c>
      <c r="H19" s="31">
        <f t="shared" si="6"/>
        <v>0</v>
      </c>
      <c r="I19" s="31">
        <f t="shared" si="6"/>
        <v>1160821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4524725</v>
      </c>
      <c r="O19" s="43">
        <f t="shared" si="1"/>
        <v>205.71607183450783</v>
      </c>
      <c r="P19" s="10"/>
    </row>
    <row r="20" spans="1:119">
      <c r="A20" s="12"/>
      <c r="B20" s="44">
        <v>541</v>
      </c>
      <c r="C20" s="20" t="s">
        <v>33</v>
      </c>
      <c r="D20" s="46">
        <v>932190</v>
      </c>
      <c r="E20" s="46">
        <v>259591</v>
      </c>
      <c r="F20" s="46">
        <v>0</v>
      </c>
      <c r="G20" s="46">
        <v>2172123</v>
      </c>
      <c r="H20" s="46">
        <v>0</v>
      </c>
      <c r="I20" s="46">
        <v>1160821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4524725</v>
      </c>
      <c r="O20" s="47">
        <f t="shared" si="1"/>
        <v>205.71607183450783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188918</v>
      </c>
      <c r="F21" s="31">
        <f t="shared" si="7"/>
        <v>0</v>
      </c>
      <c r="G21" s="31">
        <f t="shared" si="7"/>
        <v>256589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445507</v>
      </c>
      <c r="O21" s="43">
        <f t="shared" si="1"/>
        <v>20.254921573084793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188918</v>
      </c>
      <c r="F22" s="46">
        <v>0</v>
      </c>
      <c r="G22" s="46">
        <v>256589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445507</v>
      </c>
      <c r="O22" s="47">
        <f t="shared" si="1"/>
        <v>20.254921573084793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915275</v>
      </c>
      <c r="E23" s="31">
        <f t="shared" si="8"/>
        <v>5118</v>
      </c>
      <c r="F23" s="31">
        <f t="shared" si="8"/>
        <v>0</v>
      </c>
      <c r="G23" s="31">
        <f t="shared" si="8"/>
        <v>355443</v>
      </c>
      <c r="H23" s="31">
        <f t="shared" si="8"/>
        <v>0</v>
      </c>
      <c r="I23" s="31">
        <f t="shared" si="8"/>
        <v>1354982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2630818</v>
      </c>
      <c r="O23" s="43">
        <f t="shared" si="1"/>
        <v>119.60982041373039</v>
      </c>
      <c r="P23" s="9"/>
    </row>
    <row r="24" spans="1:119">
      <c r="A24" s="12"/>
      <c r="B24" s="44">
        <v>572</v>
      </c>
      <c r="C24" s="20" t="s">
        <v>37</v>
      </c>
      <c r="D24" s="46">
        <v>915275</v>
      </c>
      <c r="E24" s="46">
        <v>5118</v>
      </c>
      <c r="F24" s="46">
        <v>0</v>
      </c>
      <c r="G24" s="46">
        <v>355443</v>
      </c>
      <c r="H24" s="46">
        <v>0</v>
      </c>
      <c r="I24" s="46">
        <v>1354982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2630818</v>
      </c>
      <c r="O24" s="47">
        <f t="shared" si="1"/>
        <v>119.60982041373039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0</v>
      </c>
      <c r="E25" s="31">
        <f t="shared" si="9"/>
        <v>5121024</v>
      </c>
      <c r="F25" s="31">
        <f t="shared" si="9"/>
        <v>0</v>
      </c>
      <c r="G25" s="31">
        <f t="shared" si="9"/>
        <v>253907</v>
      </c>
      <c r="H25" s="31">
        <f t="shared" si="9"/>
        <v>1727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5376658</v>
      </c>
      <c r="O25" s="43">
        <f t="shared" si="1"/>
        <v>244.44910206865197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0</v>
      </c>
      <c r="E26" s="46">
        <v>5121024</v>
      </c>
      <c r="F26" s="46">
        <v>0</v>
      </c>
      <c r="G26" s="46">
        <v>253907</v>
      </c>
      <c r="H26" s="46">
        <v>1727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5376658</v>
      </c>
      <c r="O26" s="47">
        <f t="shared" si="1"/>
        <v>244.44910206865197</v>
      </c>
      <c r="P26" s="9"/>
    </row>
    <row r="27" spans="1:119" ht="16.5" thickBot="1">
      <c r="A27" s="14" t="s">
        <v>10</v>
      </c>
      <c r="B27" s="23"/>
      <c r="C27" s="22"/>
      <c r="D27" s="15">
        <f>SUM(D5,D14,D17,D19,D21,D23,D25)</f>
        <v>10589848</v>
      </c>
      <c r="E27" s="15">
        <f t="shared" ref="E27:M27" si="10">SUM(E5,E14,E17,E19,E21,E23,E25)</f>
        <v>5846699</v>
      </c>
      <c r="F27" s="15">
        <f t="shared" si="10"/>
        <v>1459689</v>
      </c>
      <c r="G27" s="15">
        <f t="shared" si="10"/>
        <v>4297401</v>
      </c>
      <c r="H27" s="15">
        <f t="shared" si="10"/>
        <v>1727</v>
      </c>
      <c r="I27" s="15">
        <f t="shared" si="10"/>
        <v>2985480</v>
      </c>
      <c r="J27" s="15">
        <f t="shared" si="10"/>
        <v>0</v>
      </c>
      <c r="K27" s="15">
        <f t="shared" si="10"/>
        <v>214015</v>
      </c>
      <c r="L27" s="15">
        <f t="shared" si="10"/>
        <v>0</v>
      </c>
      <c r="M27" s="15">
        <f t="shared" si="10"/>
        <v>0</v>
      </c>
      <c r="N27" s="15">
        <f t="shared" si="4"/>
        <v>25394859</v>
      </c>
      <c r="O27" s="37">
        <f t="shared" si="1"/>
        <v>1154.5741759490793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46</v>
      </c>
      <c r="M29" s="163"/>
      <c r="N29" s="163"/>
      <c r="O29" s="41">
        <v>21995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2717290</v>
      </c>
      <c r="E5" s="26">
        <f t="shared" ref="E5:M5" si="0">SUM(E6:E13)</f>
        <v>1256960</v>
      </c>
      <c r="F5" s="26">
        <f t="shared" si="0"/>
        <v>1462823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140753</v>
      </c>
      <c r="L5" s="26">
        <f t="shared" si="0"/>
        <v>0</v>
      </c>
      <c r="M5" s="26">
        <f t="shared" si="0"/>
        <v>0</v>
      </c>
      <c r="N5" s="27">
        <f>SUM(D5:M5)</f>
        <v>5577826</v>
      </c>
      <c r="O5" s="32">
        <f t="shared" ref="O5:O27" si="1">(N5/O$29)</f>
        <v>254.35842947694834</v>
      </c>
      <c r="P5" s="6"/>
    </row>
    <row r="6" spans="1:133">
      <c r="A6" s="12"/>
      <c r="B6" s="44">
        <v>511</v>
      </c>
      <c r="C6" s="20" t="s">
        <v>19</v>
      </c>
      <c r="D6" s="46">
        <v>48017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48017</v>
      </c>
      <c r="O6" s="47">
        <f t="shared" si="1"/>
        <v>2.1896575311231703</v>
      </c>
      <c r="P6" s="9"/>
    </row>
    <row r="7" spans="1:133">
      <c r="A7" s="12"/>
      <c r="B7" s="44">
        <v>512</v>
      </c>
      <c r="C7" s="20" t="s">
        <v>20</v>
      </c>
      <c r="D7" s="46">
        <v>542347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542347</v>
      </c>
      <c r="O7" s="47">
        <f t="shared" si="1"/>
        <v>24.731953121437368</v>
      </c>
      <c r="P7" s="9"/>
    </row>
    <row r="8" spans="1:133">
      <c r="A8" s="12"/>
      <c r="B8" s="44">
        <v>513</v>
      </c>
      <c r="C8" s="20" t="s">
        <v>21</v>
      </c>
      <c r="D8" s="46">
        <v>754400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754400</v>
      </c>
      <c r="O8" s="47">
        <f t="shared" si="1"/>
        <v>34.401933512700076</v>
      </c>
      <c r="P8" s="9"/>
    </row>
    <row r="9" spans="1:133">
      <c r="A9" s="12"/>
      <c r="B9" s="44">
        <v>514</v>
      </c>
      <c r="C9" s="20" t="s">
        <v>22</v>
      </c>
      <c r="D9" s="46">
        <v>104586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104586</v>
      </c>
      <c r="O9" s="47">
        <f t="shared" si="1"/>
        <v>4.7693009257148065</v>
      </c>
      <c r="P9" s="9"/>
    </row>
    <row r="10" spans="1:133">
      <c r="A10" s="12"/>
      <c r="B10" s="44">
        <v>515</v>
      </c>
      <c r="C10" s="20" t="s">
        <v>23</v>
      </c>
      <c r="D10" s="46">
        <v>410051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410051</v>
      </c>
      <c r="O10" s="47">
        <f t="shared" si="1"/>
        <v>18.699028683478499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1256960</v>
      </c>
      <c r="F11" s="46">
        <v>1462823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2719783</v>
      </c>
      <c r="O11" s="47">
        <f t="shared" si="1"/>
        <v>124.02676820648456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140753</v>
      </c>
      <c r="L12" s="46">
        <v>0</v>
      </c>
      <c r="M12" s="46">
        <v>0</v>
      </c>
      <c r="N12" s="46">
        <f t="shared" si="2"/>
        <v>140753</v>
      </c>
      <c r="O12" s="47">
        <f t="shared" si="1"/>
        <v>6.4185781385380087</v>
      </c>
      <c r="P12" s="9"/>
    </row>
    <row r="13" spans="1:133">
      <c r="A13" s="12"/>
      <c r="B13" s="44">
        <v>519</v>
      </c>
      <c r="C13" s="20" t="s">
        <v>26</v>
      </c>
      <c r="D13" s="46">
        <v>857889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857889</v>
      </c>
      <c r="O13" s="47">
        <f t="shared" si="1"/>
        <v>39.121209357471841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4968164</v>
      </c>
      <c r="E14" s="31">
        <f t="shared" si="3"/>
        <v>6015</v>
      </c>
      <c r="F14" s="31">
        <f t="shared" si="3"/>
        <v>0</v>
      </c>
      <c r="G14" s="31">
        <f t="shared" si="3"/>
        <v>181838</v>
      </c>
      <c r="H14" s="31">
        <f t="shared" si="3"/>
        <v>0</v>
      </c>
      <c r="I14" s="31">
        <f t="shared" si="3"/>
        <v>496800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5652817</v>
      </c>
      <c r="O14" s="43">
        <f t="shared" si="1"/>
        <v>257.77814765835194</v>
      </c>
      <c r="P14" s="10"/>
    </row>
    <row r="15" spans="1:133">
      <c r="A15" s="12"/>
      <c r="B15" s="44">
        <v>521</v>
      </c>
      <c r="C15" s="20" t="s">
        <v>28</v>
      </c>
      <c r="D15" s="46">
        <v>4835204</v>
      </c>
      <c r="E15" s="46">
        <v>6015</v>
      </c>
      <c r="F15" s="46">
        <v>0</v>
      </c>
      <c r="G15" s="46">
        <v>181838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5023057</v>
      </c>
      <c r="O15" s="47">
        <f t="shared" si="1"/>
        <v>229.06001185644581</v>
      </c>
      <c r="P15" s="9"/>
    </row>
    <row r="16" spans="1:133">
      <c r="A16" s="12"/>
      <c r="B16" s="44">
        <v>524</v>
      </c>
      <c r="C16" s="20" t="s">
        <v>29</v>
      </c>
      <c r="D16" s="46">
        <v>132960</v>
      </c>
      <c r="E16" s="46">
        <v>0</v>
      </c>
      <c r="F16" s="46">
        <v>0</v>
      </c>
      <c r="G16" s="46">
        <v>0</v>
      </c>
      <c r="H16" s="46">
        <v>0</v>
      </c>
      <c r="I16" s="46">
        <v>496800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629760</v>
      </c>
      <c r="O16" s="47">
        <f t="shared" si="1"/>
        <v>28.718135801906151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1198164</v>
      </c>
      <c r="E17" s="31">
        <f t="shared" si="5"/>
        <v>97</v>
      </c>
      <c r="F17" s="31">
        <f t="shared" si="5"/>
        <v>0</v>
      </c>
      <c r="G17" s="31">
        <f t="shared" si="5"/>
        <v>2632162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3830423</v>
      </c>
      <c r="O17" s="43">
        <f t="shared" si="1"/>
        <v>174.6738565370058</v>
      </c>
      <c r="P17" s="10"/>
    </row>
    <row r="18" spans="1:119">
      <c r="A18" s="12"/>
      <c r="B18" s="44">
        <v>539</v>
      </c>
      <c r="C18" s="20" t="s">
        <v>31</v>
      </c>
      <c r="D18" s="46">
        <v>1198164</v>
      </c>
      <c r="E18" s="46">
        <v>97</v>
      </c>
      <c r="F18" s="46">
        <v>0</v>
      </c>
      <c r="G18" s="46">
        <v>2632162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3830423</v>
      </c>
      <c r="O18" s="47">
        <f t="shared" si="1"/>
        <v>174.6738565370058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1125067</v>
      </c>
      <c r="E19" s="31">
        <f t="shared" si="6"/>
        <v>324524</v>
      </c>
      <c r="F19" s="31">
        <f t="shared" si="6"/>
        <v>0</v>
      </c>
      <c r="G19" s="31">
        <f t="shared" si="6"/>
        <v>130868</v>
      </c>
      <c r="H19" s="31">
        <f t="shared" si="6"/>
        <v>0</v>
      </c>
      <c r="I19" s="31">
        <f t="shared" si="6"/>
        <v>1067525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2647984</v>
      </c>
      <c r="O19" s="43">
        <f t="shared" si="1"/>
        <v>120.75261069816226</v>
      </c>
      <c r="P19" s="10"/>
    </row>
    <row r="20" spans="1:119">
      <c r="A20" s="12"/>
      <c r="B20" s="44">
        <v>541</v>
      </c>
      <c r="C20" s="20" t="s">
        <v>33</v>
      </c>
      <c r="D20" s="46">
        <v>1125067</v>
      </c>
      <c r="E20" s="46">
        <v>324524</v>
      </c>
      <c r="F20" s="46">
        <v>0</v>
      </c>
      <c r="G20" s="46">
        <v>130868</v>
      </c>
      <c r="H20" s="46">
        <v>0</v>
      </c>
      <c r="I20" s="46">
        <v>1067525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2647984</v>
      </c>
      <c r="O20" s="47">
        <f t="shared" si="1"/>
        <v>120.75261069816226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3225768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3225768</v>
      </c>
      <c r="O21" s="43">
        <f t="shared" si="1"/>
        <v>147.10055178074697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3225768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3225768</v>
      </c>
      <c r="O22" s="47">
        <f t="shared" si="1"/>
        <v>147.10055178074697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983199</v>
      </c>
      <c r="E23" s="31">
        <f t="shared" si="8"/>
        <v>0</v>
      </c>
      <c r="F23" s="31">
        <f t="shared" si="8"/>
        <v>0</v>
      </c>
      <c r="G23" s="31">
        <f t="shared" si="8"/>
        <v>56571</v>
      </c>
      <c r="H23" s="31">
        <f t="shared" si="8"/>
        <v>0</v>
      </c>
      <c r="I23" s="31">
        <f t="shared" si="8"/>
        <v>1388158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2427928</v>
      </c>
      <c r="O23" s="43">
        <f t="shared" si="1"/>
        <v>110.71767978475991</v>
      </c>
      <c r="P23" s="9"/>
    </row>
    <row r="24" spans="1:119">
      <c r="A24" s="12"/>
      <c r="B24" s="44">
        <v>572</v>
      </c>
      <c r="C24" s="20" t="s">
        <v>37</v>
      </c>
      <c r="D24" s="46">
        <v>983199</v>
      </c>
      <c r="E24" s="46">
        <v>0</v>
      </c>
      <c r="F24" s="46">
        <v>0</v>
      </c>
      <c r="G24" s="46">
        <v>56571</v>
      </c>
      <c r="H24" s="46">
        <v>0</v>
      </c>
      <c r="I24" s="46">
        <v>1388158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2427928</v>
      </c>
      <c r="O24" s="47">
        <f t="shared" si="1"/>
        <v>110.71767978475991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0</v>
      </c>
      <c r="E25" s="31">
        <f t="shared" si="9"/>
        <v>3828049</v>
      </c>
      <c r="F25" s="31">
        <f t="shared" si="9"/>
        <v>0</v>
      </c>
      <c r="G25" s="31">
        <f t="shared" si="9"/>
        <v>635709</v>
      </c>
      <c r="H25" s="31">
        <f t="shared" si="9"/>
        <v>29888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4493646</v>
      </c>
      <c r="O25" s="43">
        <f t="shared" si="1"/>
        <v>204.91796251539057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0</v>
      </c>
      <c r="E26" s="46">
        <v>3828049</v>
      </c>
      <c r="F26" s="46">
        <v>0</v>
      </c>
      <c r="G26" s="46">
        <v>635709</v>
      </c>
      <c r="H26" s="46">
        <v>29888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4493646</v>
      </c>
      <c r="O26" s="47">
        <f t="shared" si="1"/>
        <v>204.91796251539057</v>
      </c>
      <c r="P26" s="9"/>
    </row>
    <row r="27" spans="1:119" ht="16.5" thickBot="1">
      <c r="A27" s="14" t="s">
        <v>10</v>
      </c>
      <c r="B27" s="23"/>
      <c r="C27" s="22"/>
      <c r="D27" s="15">
        <f>SUM(D5,D14,D17,D19,D21,D23,D25)</f>
        <v>10991884</v>
      </c>
      <c r="E27" s="15">
        <f t="shared" ref="E27:M27" si="10">SUM(E5,E14,E17,E19,E21,E23,E25)</f>
        <v>8641413</v>
      </c>
      <c r="F27" s="15">
        <f t="shared" si="10"/>
        <v>1462823</v>
      </c>
      <c r="G27" s="15">
        <f t="shared" si="10"/>
        <v>3637148</v>
      </c>
      <c r="H27" s="15">
        <f t="shared" si="10"/>
        <v>29888</v>
      </c>
      <c r="I27" s="15">
        <f t="shared" si="10"/>
        <v>2952483</v>
      </c>
      <c r="J27" s="15">
        <f t="shared" si="10"/>
        <v>0</v>
      </c>
      <c r="K27" s="15">
        <f t="shared" si="10"/>
        <v>140753</v>
      </c>
      <c r="L27" s="15">
        <f t="shared" si="10"/>
        <v>0</v>
      </c>
      <c r="M27" s="15">
        <f t="shared" si="10"/>
        <v>0</v>
      </c>
      <c r="N27" s="15">
        <f t="shared" si="4"/>
        <v>27856392</v>
      </c>
      <c r="O27" s="37">
        <f t="shared" si="1"/>
        <v>1270.2992384513657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43</v>
      </c>
      <c r="M29" s="163"/>
      <c r="N29" s="163"/>
      <c r="O29" s="41">
        <v>21929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A31:O31"/>
    <mergeCell ref="L29:N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2981351</v>
      </c>
      <c r="E5" s="26">
        <f t="shared" ref="E5:M5" si="0">SUM(E6:E13)</f>
        <v>300000</v>
      </c>
      <c r="F5" s="26">
        <f t="shared" si="0"/>
        <v>1625088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173255</v>
      </c>
      <c r="L5" s="26">
        <f t="shared" si="0"/>
        <v>0</v>
      </c>
      <c r="M5" s="26">
        <f t="shared" si="0"/>
        <v>0</v>
      </c>
      <c r="N5" s="27">
        <f>SUM(D5:M5)</f>
        <v>5079694</v>
      </c>
      <c r="O5" s="32">
        <f t="shared" ref="O5:O27" si="1">(N5/O$29)</f>
        <v>223.55840154915941</v>
      </c>
      <c r="P5" s="6"/>
    </row>
    <row r="6" spans="1:133">
      <c r="A6" s="12"/>
      <c r="B6" s="44">
        <v>511</v>
      </c>
      <c r="C6" s="20" t="s">
        <v>19</v>
      </c>
      <c r="D6" s="46">
        <v>51312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51312</v>
      </c>
      <c r="O6" s="47">
        <f t="shared" si="1"/>
        <v>2.2582519144441511</v>
      </c>
      <c r="P6" s="9"/>
    </row>
    <row r="7" spans="1:133">
      <c r="A7" s="12"/>
      <c r="B7" s="44">
        <v>512</v>
      </c>
      <c r="C7" s="20" t="s">
        <v>20</v>
      </c>
      <c r="D7" s="46">
        <v>560588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560588</v>
      </c>
      <c r="O7" s="47">
        <f t="shared" si="1"/>
        <v>24.671595810227974</v>
      </c>
      <c r="P7" s="9"/>
    </row>
    <row r="8" spans="1:133">
      <c r="A8" s="12"/>
      <c r="B8" s="44">
        <v>513</v>
      </c>
      <c r="C8" s="20" t="s">
        <v>21</v>
      </c>
      <c r="D8" s="46">
        <v>818658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818658</v>
      </c>
      <c r="O8" s="47">
        <f t="shared" si="1"/>
        <v>36.029310800105627</v>
      </c>
      <c r="P8" s="9"/>
    </row>
    <row r="9" spans="1:133">
      <c r="A9" s="12"/>
      <c r="B9" s="44">
        <v>514</v>
      </c>
      <c r="C9" s="20" t="s">
        <v>22</v>
      </c>
      <c r="D9" s="46">
        <v>184448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184448</v>
      </c>
      <c r="O9" s="47">
        <f t="shared" si="1"/>
        <v>8.117595282105448</v>
      </c>
      <c r="P9" s="9"/>
    </row>
    <row r="10" spans="1:133">
      <c r="A10" s="12"/>
      <c r="B10" s="44">
        <v>515</v>
      </c>
      <c r="C10" s="20" t="s">
        <v>23</v>
      </c>
      <c r="D10" s="46">
        <v>380504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380504</v>
      </c>
      <c r="O10" s="47">
        <f t="shared" si="1"/>
        <v>16.746061086171991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300000</v>
      </c>
      <c r="F11" s="46">
        <v>1625088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1925088</v>
      </c>
      <c r="O11" s="47">
        <f t="shared" si="1"/>
        <v>84.723527858463157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173255</v>
      </c>
      <c r="L12" s="46">
        <v>0</v>
      </c>
      <c r="M12" s="46">
        <v>0</v>
      </c>
      <c r="N12" s="46">
        <f t="shared" si="2"/>
        <v>173255</v>
      </c>
      <c r="O12" s="47">
        <f t="shared" si="1"/>
        <v>7.6249889974474074</v>
      </c>
      <c r="P12" s="9"/>
    </row>
    <row r="13" spans="1:133">
      <c r="A13" s="12"/>
      <c r="B13" s="44">
        <v>519</v>
      </c>
      <c r="C13" s="20" t="s">
        <v>26</v>
      </c>
      <c r="D13" s="46">
        <v>985841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985841</v>
      </c>
      <c r="O13" s="47">
        <f t="shared" si="1"/>
        <v>43.387069800193643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4999588</v>
      </c>
      <c r="E14" s="31">
        <f t="shared" si="3"/>
        <v>30050</v>
      </c>
      <c r="F14" s="31">
        <f t="shared" si="3"/>
        <v>0</v>
      </c>
      <c r="G14" s="31">
        <f t="shared" si="3"/>
        <v>364607</v>
      </c>
      <c r="H14" s="31">
        <f t="shared" si="3"/>
        <v>0</v>
      </c>
      <c r="I14" s="31">
        <f t="shared" si="3"/>
        <v>533641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5927886</v>
      </c>
      <c r="O14" s="43">
        <f t="shared" si="1"/>
        <v>260.88750990229732</v>
      </c>
      <c r="P14" s="10"/>
    </row>
    <row r="15" spans="1:133">
      <c r="A15" s="12"/>
      <c r="B15" s="44">
        <v>521</v>
      </c>
      <c r="C15" s="20" t="s">
        <v>28</v>
      </c>
      <c r="D15" s="46">
        <v>4860110</v>
      </c>
      <c r="E15" s="46">
        <v>30050</v>
      </c>
      <c r="F15" s="46">
        <v>0</v>
      </c>
      <c r="G15" s="46">
        <v>364607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5254767</v>
      </c>
      <c r="O15" s="47">
        <f t="shared" si="1"/>
        <v>231.2634011090573</v>
      </c>
      <c r="P15" s="9"/>
    </row>
    <row r="16" spans="1:133">
      <c r="A16" s="12"/>
      <c r="B16" s="44">
        <v>524</v>
      </c>
      <c r="C16" s="20" t="s">
        <v>29</v>
      </c>
      <c r="D16" s="46">
        <v>139478</v>
      </c>
      <c r="E16" s="46">
        <v>0</v>
      </c>
      <c r="F16" s="46">
        <v>0</v>
      </c>
      <c r="G16" s="46">
        <v>0</v>
      </c>
      <c r="H16" s="46">
        <v>0</v>
      </c>
      <c r="I16" s="46">
        <v>533641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673119</v>
      </c>
      <c r="O16" s="47">
        <f t="shared" si="1"/>
        <v>29.624108793240033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1435867</v>
      </c>
      <c r="E17" s="31">
        <f t="shared" si="5"/>
        <v>8794</v>
      </c>
      <c r="F17" s="31">
        <f t="shared" si="5"/>
        <v>0</v>
      </c>
      <c r="G17" s="31">
        <f t="shared" si="5"/>
        <v>3576401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5021062</v>
      </c>
      <c r="O17" s="43">
        <f t="shared" si="1"/>
        <v>220.97799489481559</v>
      </c>
      <c r="P17" s="10"/>
    </row>
    <row r="18" spans="1:119">
      <c r="A18" s="12"/>
      <c r="B18" s="44">
        <v>539</v>
      </c>
      <c r="C18" s="20" t="s">
        <v>31</v>
      </c>
      <c r="D18" s="46">
        <v>1435867</v>
      </c>
      <c r="E18" s="46">
        <v>8794</v>
      </c>
      <c r="F18" s="46">
        <v>0</v>
      </c>
      <c r="G18" s="46">
        <v>3576401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5021062</v>
      </c>
      <c r="O18" s="47">
        <f t="shared" si="1"/>
        <v>220.97799489481559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1459984</v>
      </c>
      <c r="E19" s="31">
        <f t="shared" si="6"/>
        <v>244467</v>
      </c>
      <c r="F19" s="31">
        <f t="shared" si="6"/>
        <v>0</v>
      </c>
      <c r="G19" s="31">
        <f t="shared" si="6"/>
        <v>2209265</v>
      </c>
      <c r="H19" s="31">
        <f t="shared" si="6"/>
        <v>0</v>
      </c>
      <c r="I19" s="31">
        <f t="shared" si="6"/>
        <v>1071319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4985035</v>
      </c>
      <c r="O19" s="43">
        <f t="shared" si="1"/>
        <v>219.39243904585865</v>
      </c>
      <c r="P19" s="10"/>
    </row>
    <row r="20" spans="1:119">
      <c r="A20" s="12"/>
      <c r="B20" s="44">
        <v>541</v>
      </c>
      <c r="C20" s="20" t="s">
        <v>33</v>
      </c>
      <c r="D20" s="46">
        <v>1459984</v>
      </c>
      <c r="E20" s="46">
        <v>244467</v>
      </c>
      <c r="F20" s="46">
        <v>0</v>
      </c>
      <c r="G20" s="46">
        <v>2209265</v>
      </c>
      <c r="H20" s="46">
        <v>0</v>
      </c>
      <c r="I20" s="46">
        <v>1071319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4985035</v>
      </c>
      <c r="O20" s="47">
        <f t="shared" si="1"/>
        <v>219.39243904585865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167470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167470</v>
      </c>
      <c r="O21" s="43">
        <f t="shared" si="1"/>
        <v>7.370389930463868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167470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167470</v>
      </c>
      <c r="O22" s="47">
        <f t="shared" si="1"/>
        <v>7.370389930463868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1148408</v>
      </c>
      <c r="E23" s="31">
        <f t="shared" si="8"/>
        <v>232828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1485849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2867085</v>
      </c>
      <c r="O23" s="43">
        <f t="shared" si="1"/>
        <v>126.1810139952469</v>
      </c>
      <c r="P23" s="9"/>
    </row>
    <row r="24" spans="1:119">
      <c r="A24" s="12"/>
      <c r="B24" s="44">
        <v>572</v>
      </c>
      <c r="C24" s="20" t="s">
        <v>37</v>
      </c>
      <c r="D24" s="46">
        <v>1148408</v>
      </c>
      <c r="E24" s="46">
        <v>232828</v>
      </c>
      <c r="F24" s="46">
        <v>0</v>
      </c>
      <c r="G24" s="46">
        <v>0</v>
      </c>
      <c r="H24" s="46">
        <v>0</v>
      </c>
      <c r="I24" s="46">
        <v>1485849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2867085</v>
      </c>
      <c r="O24" s="47">
        <f t="shared" si="1"/>
        <v>126.1810139952469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0</v>
      </c>
      <c r="E25" s="31">
        <f t="shared" si="9"/>
        <v>4263024</v>
      </c>
      <c r="F25" s="31">
        <f t="shared" si="9"/>
        <v>0</v>
      </c>
      <c r="G25" s="31">
        <f t="shared" si="9"/>
        <v>900098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33254</v>
      </c>
      <c r="M25" s="31">
        <f t="shared" si="9"/>
        <v>0</v>
      </c>
      <c r="N25" s="31">
        <f t="shared" si="4"/>
        <v>5196376</v>
      </c>
      <c r="O25" s="43">
        <f t="shared" si="1"/>
        <v>228.69360091541239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0</v>
      </c>
      <c r="E26" s="46">
        <v>4263024</v>
      </c>
      <c r="F26" s="46">
        <v>0</v>
      </c>
      <c r="G26" s="46">
        <v>900098</v>
      </c>
      <c r="H26" s="46">
        <v>0</v>
      </c>
      <c r="I26" s="46">
        <v>0</v>
      </c>
      <c r="J26" s="46">
        <v>0</v>
      </c>
      <c r="K26" s="46">
        <v>0</v>
      </c>
      <c r="L26" s="46">
        <v>33254</v>
      </c>
      <c r="M26" s="46">
        <v>0</v>
      </c>
      <c r="N26" s="46">
        <f t="shared" si="4"/>
        <v>5196376</v>
      </c>
      <c r="O26" s="47">
        <f t="shared" si="1"/>
        <v>228.69360091541239</v>
      </c>
      <c r="P26" s="9"/>
    </row>
    <row r="27" spans="1:119" ht="16.5" thickBot="1">
      <c r="A27" s="14" t="s">
        <v>10</v>
      </c>
      <c r="B27" s="23"/>
      <c r="C27" s="22"/>
      <c r="D27" s="15">
        <f>SUM(D5,D14,D17,D19,D21,D23,D25)</f>
        <v>12025198</v>
      </c>
      <c r="E27" s="15">
        <f t="shared" ref="E27:M27" si="10">SUM(E5,E14,E17,E19,E21,E23,E25)</f>
        <v>5246633</v>
      </c>
      <c r="F27" s="15">
        <f t="shared" si="10"/>
        <v>1625088</v>
      </c>
      <c r="G27" s="15">
        <f t="shared" si="10"/>
        <v>7050371</v>
      </c>
      <c r="H27" s="15">
        <f t="shared" si="10"/>
        <v>0</v>
      </c>
      <c r="I27" s="15">
        <f t="shared" si="10"/>
        <v>3090809</v>
      </c>
      <c r="J27" s="15">
        <f t="shared" si="10"/>
        <v>0</v>
      </c>
      <c r="K27" s="15">
        <f t="shared" si="10"/>
        <v>173255</v>
      </c>
      <c r="L27" s="15">
        <f t="shared" si="10"/>
        <v>33254</v>
      </c>
      <c r="M27" s="15">
        <f t="shared" si="10"/>
        <v>0</v>
      </c>
      <c r="N27" s="15">
        <f t="shared" si="4"/>
        <v>29244608</v>
      </c>
      <c r="O27" s="37">
        <f t="shared" si="1"/>
        <v>1287.0613502332542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40</v>
      </c>
      <c r="M29" s="163"/>
      <c r="N29" s="163"/>
      <c r="O29" s="41">
        <v>22722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3101463</v>
      </c>
      <c r="E5" s="26">
        <f t="shared" si="0"/>
        <v>300000</v>
      </c>
      <c r="F5" s="26">
        <f t="shared" si="0"/>
        <v>1483042</v>
      </c>
      <c r="G5" s="26">
        <f t="shared" si="0"/>
        <v>180329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178778</v>
      </c>
      <c r="L5" s="26">
        <f t="shared" si="0"/>
        <v>0</v>
      </c>
      <c r="M5" s="26">
        <f t="shared" si="0"/>
        <v>0</v>
      </c>
      <c r="N5" s="27">
        <f>SUM(D5:M5)</f>
        <v>5243612</v>
      </c>
      <c r="O5" s="32">
        <f t="shared" ref="O5:O27" si="1">(N5/O$29)</f>
        <v>228.73896353166987</v>
      </c>
      <c r="P5" s="6"/>
    </row>
    <row r="6" spans="1:133">
      <c r="A6" s="12"/>
      <c r="B6" s="44">
        <v>511</v>
      </c>
      <c r="C6" s="20" t="s">
        <v>19</v>
      </c>
      <c r="D6" s="46">
        <v>50101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50101</v>
      </c>
      <c r="O6" s="47">
        <f t="shared" si="1"/>
        <v>2.1855260861978714</v>
      </c>
      <c r="P6" s="9"/>
    </row>
    <row r="7" spans="1:133">
      <c r="A7" s="12"/>
      <c r="B7" s="44">
        <v>512</v>
      </c>
      <c r="C7" s="20" t="s">
        <v>20</v>
      </c>
      <c r="D7" s="46">
        <v>531517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531517</v>
      </c>
      <c r="O7" s="47">
        <f t="shared" si="1"/>
        <v>23.186049555051476</v>
      </c>
      <c r="P7" s="9"/>
    </row>
    <row r="8" spans="1:133">
      <c r="A8" s="12"/>
      <c r="B8" s="44">
        <v>513</v>
      </c>
      <c r="C8" s="20" t="s">
        <v>21</v>
      </c>
      <c r="D8" s="46">
        <v>885564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885564</v>
      </c>
      <c r="O8" s="47">
        <f t="shared" si="1"/>
        <v>38.630430989356135</v>
      </c>
      <c r="P8" s="9"/>
    </row>
    <row r="9" spans="1:133">
      <c r="A9" s="12"/>
      <c r="B9" s="44">
        <v>514</v>
      </c>
      <c r="C9" s="20" t="s">
        <v>22</v>
      </c>
      <c r="D9" s="46">
        <v>215666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215666</v>
      </c>
      <c r="O9" s="47">
        <f t="shared" si="1"/>
        <v>9.4078694817658342</v>
      </c>
      <c r="P9" s="9"/>
    </row>
    <row r="10" spans="1:133">
      <c r="A10" s="12"/>
      <c r="B10" s="44">
        <v>515</v>
      </c>
      <c r="C10" s="20" t="s">
        <v>23</v>
      </c>
      <c r="D10" s="46">
        <v>382517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382517</v>
      </c>
      <c r="O10" s="47">
        <f t="shared" si="1"/>
        <v>16.686311289478276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300000</v>
      </c>
      <c r="F11" s="46">
        <v>1483042</v>
      </c>
      <c r="G11" s="46">
        <v>154694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1937736</v>
      </c>
      <c r="O11" s="47">
        <f t="shared" si="1"/>
        <v>84.52870354213924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178778</v>
      </c>
      <c r="L12" s="46">
        <v>0</v>
      </c>
      <c r="M12" s="46">
        <v>0</v>
      </c>
      <c r="N12" s="46">
        <f t="shared" si="2"/>
        <v>178778</v>
      </c>
      <c r="O12" s="47">
        <f t="shared" si="1"/>
        <v>7.7987262257895651</v>
      </c>
      <c r="P12" s="9"/>
    </row>
    <row r="13" spans="1:133">
      <c r="A13" s="12"/>
      <c r="B13" s="44">
        <v>519</v>
      </c>
      <c r="C13" s="20" t="s">
        <v>26</v>
      </c>
      <c r="D13" s="46">
        <v>1036098</v>
      </c>
      <c r="E13" s="46">
        <v>0</v>
      </c>
      <c r="F13" s="46">
        <v>0</v>
      </c>
      <c r="G13" s="46">
        <v>25635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1061733</v>
      </c>
      <c r="O13" s="47">
        <f t="shared" si="1"/>
        <v>46.315346361891464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5015381</v>
      </c>
      <c r="E14" s="31">
        <f t="shared" si="3"/>
        <v>85</v>
      </c>
      <c r="F14" s="31">
        <f t="shared" si="3"/>
        <v>0</v>
      </c>
      <c r="G14" s="31">
        <f t="shared" si="3"/>
        <v>371016</v>
      </c>
      <c r="H14" s="31">
        <f t="shared" si="3"/>
        <v>0</v>
      </c>
      <c r="I14" s="31">
        <f t="shared" si="3"/>
        <v>605422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5991904</v>
      </c>
      <c r="O14" s="43">
        <f t="shared" si="1"/>
        <v>261.38125981504101</v>
      </c>
      <c r="P14" s="10"/>
    </row>
    <row r="15" spans="1:133">
      <c r="A15" s="12"/>
      <c r="B15" s="44">
        <v>521</v>
      </c>
      <c r="C15" s="20" t="s">
        <v>28</v>
      </c>
      <c r="D15" s="46">
        <v>4860170</v>
      </c>
      <c r="E15" s="46">
        <v>85</v>
      </c>
      <c r="F15" s="46">
        <v>0</v>
      </c>
      <c r="G15" s="46">
        <v>371016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5231271</v>
      </c>
      <c r="O15" s="47">
        <f t="shared" si="1"/>
        <v>228.20061943814343</v>
      </c>
      <c r="P15" s="9"/>
    </row>
    <row r="16" spans="1:133">
      <c r="A16" s="12"/>
      <c r="B16" s="44">
        <v>524</v>
      </c>
      <c r="C16" s="20" t="s">
        <v>29</v>
      </c>
      <c r="D16" s="46">
        <v>155211</v>
      </c>
      <c r="E16" s="46">
        <v>0</v>
      </c>
      <c r="F16" s="46">
        <v>0</v>
      </c>
      <c r="G16" s="46">
        <v>0</v>
      </c>
      <c r="H16" s="46">
        <v>0</v>
      </c>
      <c r="I16" s="46">
        <v>605422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760633</v>
      </c>
      <c r="O16" s="47">
        <f t="shared" si="1"/>
        <v>33.180640376897571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1473825</v>
      </c>
      <c r="E17" s="31">
        <f t="shared" si="5"/>
        <v>86</v>
      </c>
      <c r="F17" s="31">
        <f t="shared" si="5"/>
        <v>0</v>
      </c>
      <c r="G17" s="31">
        <f t="shared" si="5"/>
        <v>1443386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2917297</v>
      </c>
      <c r="O17" s="43">
        <f t="shared" si="1"/>
        <v>127.25950968417379</v>
      </c>
      <c r="P17" s="10"/>
    </row>
    <row r="18" spans="1:119">
      <c r="A18" s="12"/>
      <c r="B18" s="44">
        <v>539</v>
      </c>
      <c r="C18" s="20" t="s">
        <v>31</v>
      </c>
      <c r="D18" s="46">
        <v>1473825</v>
      </c>
      <c r="E18" s="46">
        <v>86</v>
      </c>
      <c r="F18" s="46">
        <v>0</v>
      </c>
      <c r="G18" s="46">
        <v>1443386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2917297</v>
      </c>
      <c r="O18" s="47">
        <f t="shared" si="1"/>
        <v>127.25950968417379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1351593</v>
      </c>
      <c r="E19" s="31">
        <f t="shared" si="6"/>
        <v>205737</v>
      </c>
      <c r="F19" s="31">
        <f t="shared" si="6"/>
        <v>0</v>
      </c>
      <c r="G19" s="31">
        <f t="shared" si="6"/>
        <v>1123953</v>
      </c>
      <c r="H19" s="31">
        <f t="shared" si="6"/>
        <v>0</v>
      </c>
      <c r="I19" s="31">
        <f t="shared" si="6"/>
        <v>1099653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3780936</v>
      </c>
      <c r="O19" s="43">
        <f t="shared" si="1"/>
        <v>164.9335194555924</v>
      </c>
      <c r="P19" s="10"/>
    </row>
    <row r="20" spans="1:119">
      <c r="A20" s="12"/>
      <c r="B20" s="44">
        <v>541</v>
      </c>
      <c r="C20" s="20" t="s">
        <v>33</v>
      </c>
      <c r="D20" s="46">
        <v>1351593</v>
      </c>
      <c r="E20" s="46">
        <v>205737</v>
      </c>
      <c r="F20" s="46">
        <v>0</v>
      </c>
      <c r="G20" s="46">
        <v>1123953</v>
      </c>
      <c r="H20" s="46">
        <v>0</v>
      </c>
      <c r="I20" s="46">
        <v>1099653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3780936</v>
      </c>
      <c r="O20" s="47">
        <f t="shared" si="1"/>
        <v>164.9335194555924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219350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219350</v>
      </c>
      <c r="O21" s="43">
        <f t="shared" si="1"/>
        <v>9.5685744198220206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219350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219350</v>
      </c>
      <c r="O22" s="47">
        <f t="shared" si="1"/>
        <v>9.5685744198220206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1100415</v>
      </c>
      <c r="E23" s="31">
        <f t="shared" si="8"/>
        <v>6897</v>
      </c>
      <c r="F23" s="31">
        <f t="shared" si="8"/>
        <v>0</v>
      </c>
      <c r="G23" s="31">
        <f t="shared" si="8"/>
        <v>67613</v>
      </c>
      <c r="H23" s="31">
        <f t="shared" si="8"/>
        <v>0</v>
      </c>
      <c r="I23" s="31">
        <f t="shared" si="8"/>
        <v>1488472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2663397</v>
      </c>
      <c r="O23" s="43">
        <f t="shared" si="1"/>
        <v>116.18378119001919</v>
      </c>
      <c r="P23" s="9"/>
    </row>
    <row r="24" spans="1:119">
      <c r="A24" s="12"/>
      <c r="B24" s="44">
        <v>572</v>
      </c>
      <c r="C24" s="20" t="s">
        <v>37</v>
      </c>
      <c r="D24" s="46">
        <v>1100415</v>
      </c>
      <c r="E24" s="46">
        <v>6897</v>
      </c>
      <c r="F24" s="46">
        <v>0</v>
      </c>
      <c r="G24" s="46">
        <v>67613</v>
      </c>
      <c r="H24" s="46">
        <v>0</v>
      </c>
      <c r="I24" s="46">
        <v>1488472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2663397</v>
      </c>
      <c r="O24" s="47">
        <f t="shared" si="1"/>
        <v>116.18378119001919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0</v>
      </c>
      <c r="E25" s="31">
        <f t="shared" si="9"/>
        <v>5643358</v>
      </c>
      <c r="F25" s="31">
        <f t="shared" si="9"/>
        <v>0</v>
      </c>
      <c r="G25" s="31">
        <f t="shared" si="9"/>
        <v>0</v>
      </c>
      <c r="H25" s="31">
        <f t="shared" si="9"/>
        <v>36538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5679896</v>
      </c>
      <c r="O25" s="43">
        <f t="shared" si="1"/>
        <v>247.7707206421218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0</v>
      </c>
      <c r="E26" s="46">
        <v>5643358</v>
      </c>
      <c r="F26" s="46">
        <v>0</v>
      </c>
      <c r="G26" s="46">
        <v>0</v>
      </c>
      <c r="H26" s="46">
        <v>36538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5679896</v>
      </c>
      <c r="O26" s="47">
        <f t="shared" si="1"/>
        <v>247.7707206421218</v>
      </c>
      <c r="P26" s="9"/>
    </row>
    <row r="27" spans="1:119" ht="16.5" thickBot="1">
      <c r="A27" s="14" t="s">
        <v>10</v>
      </c>
      <c r="B27" s="23"/>
      <c r="C27" s="22"/>
      <c r="D27" s="15">
        <f>SUM(D5,D14,D17,D19,D21,D23,D25)</f>
        <v>12042677</v>
      </c>
      <c r="E27" s="15">
        <f t="shared" ref="E27:M27" si="10">SUM(E5,E14,E17,E19,E21,E23,E25)</f>
        <v>6375513</v>
      </c>
      <c r="F27" s="15">
        <f t="shared" si="10"/>
        <v>1483042</v>
      </c>
      <c r="G27" s="15">
        <f t="shared" si="10"/>
        <v>3186297</v>
      </c>
      <c r="H27" s="15">
        <f t="shared" si="10"/>
        <v>36538</v>
      </c>
      <c r="I27" s="15">
        <f t="shared" si="10"/>
        <v>3193547</v>
      </c>
      <c r="J27" s="15">
        <f t="shared" si="10"/>
        <v>0</v>
      </c>
      <c r="K27" s="15">
        <f t="shared" si="10"/>
        <v>178778</v>
      </c>
      <c r="L27" s="15">
        <f t="shared" si="10"/>
        <v>0</v>
      </c>
      <c r="M27" s="15">
        <f t="shared" si="10"/>
        <v>0</v>
      </c>
      <c r="N27" s="15">
        <f t="shared" si="4"/>
        <v>26496392</v>
      </c>
      <c r="O27" s="37">
        <f t="shared" si="1"/>
        <v>1155.83632873844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52</v>
      </c>
      <c r="M29" s="163"/>
      <c r="N29" s="163"/>
      <c r="O29" s="41">
        <v>22924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3057005</v>
      </c>
      <c r="E5" s="26">
        <f t="shared" si="0"/>
        <v>300000</v>
      </c>
      <c r="F5" s="26">
        <f t="shared" si="0"/>
        <v>1473029</v>
      </c>
      <c r="G5" s="26">
        <f t="shared" si="0"/>
        <v>154694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143159</v>
      </c>
      <c r="L5" s="26">
        <f t="shared" si="0"/>
        <v>0</v>
      </c>
      <c r="M5" s="26">
        <f t="shared" si="0"/>
        <v>0</v>
      </c>
      <c r="N5" s="27">
        <f>SUM(D5:M5)</f>
        <v>5127887</v>
      </c>
      <c r="O5" s="32">
        <f t="shared" ref="O5:O27" si="1">(N5/O$29)</f>
        <v>228.65812003924017</v>
      </c>
      <c r="P5" s="6"/>
    </row>
    <row r="6" spans="1:133">
      <c r="A6" s="12"/>
      <c r="B6" s="44">
        <v>511</v>
      </c>
      <c r="C6" s="20" t="s">
        <v>19</v>
      </c>
      <c r="D6" s="46">
        <v>56167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56167</v>
      </c>
      <c r="O6" s="47">
        <f t="shared" si="1"/>
        <v>2.5045482921608846</v>
      </c>
      <c r="P6" s="9"/>
    </row>
    <row r="7" spans="1:133">
      <c r="A7" s="12"/>
      <c r="B7" s="44">
        <v>512</v>
      </c>
      <c r="C7" s="20" t="s">
        <v>20</v>
      </c>
      <c r="D7" s="46">
        <v>597664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597664</v>
      </c>
      <c r="O7" s="47">
        <f t="shared" si="1"/>
        <v>26.650494961205744</v>
      </c>
      <c r="P7" s="9"/>
    </row>
    <row r="8" spans="1:133">
      <c r="A8" s="12"/>
      <c r="B8" s="44">
        <v>513</v>
      </c>
      <c r="C8" s="20" t="s">
        <v>21</v>
      </c>
      <c r="D8" s="46">
        <v>813396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813396</v>
      </c>
      <c r="O8" s="47">
        <f t="shared" si="1"/>
        <v>36.270222063676087</v>
      </c>
      <c r="P8" s="9"/>
    </row>
    <row r="9" spans="1:133">
      <c r="A9" s="12"/>
      <c r="B9" s="44">
        <v>514</v>
      </c>
      <c r="C9" s="20" t="s">
        <v>22</v>
      </c>
      <c r="D9" s="46">
        <v>200960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200960</v>
      </c>
      <c r="O9" s="47">
        <f t="shared" si="1"/>
        <v>8.9610273789351638</v>
      </c>
      <c r="P9" s="9"/>
    </row>
    <row r="10" spans="1:133">
      <c r="A10" s="12"/>
      <c r="B10" s="44">
        <v>515</v>
      </c>
      <c r="C10" s="20" t="s">
        <v>23</v>
      </c>
      <c r="D10" s="46">
        <v>379193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379193</v>
      </c>
      <c r="O10" s="47">
        <f t="shared" si="1"/>
        <v>16.908632836885758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300000</v>
      </c>
      <c r="F11" s="46">
        <v>1473029</v>
      </c>
      <c r="G11" s="46">
        <v>154694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1927723</v>
      </c>
      <c r="O11" s="47">
        <f t="shared" si="1"/>
        <v>85.959288326050114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143159</v>
      </c>
      <c r="L12" s="46">
        <v>0</v>
      </c>
      <c r="M12" s="46">
        <v>0</v>
      </c>
      <c r="N12" s="46">
        <f t="shared" si="2"/>
        <v>143159</v>
      </c>
      <c r="O12" s="47">
        <f t="shared" si="1"/>
        <v>6.3836172300008922</v>
      </c>
      <c r="P12" s="9"/>
    </row>
    <row r="13" spans="1:133">
      <c r="A13" s="12"/>
      <c r="B13" s="44">
        <v>519</v>
      </c>
      <c r="C13" s="20" t="s">
        <v>26</v>
      </c>
      <c r="D13" s="46">
        <v>1009625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1009625</v>
      </c>
      <c r="O13" s="47">
        <f t="shared" si="1"/>
        <v>45.020288950325515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4986079</v>
      </c>
      <c r="E14" s="31">
        <f t="shared" si="3"/>
        <v>22615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905452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5914146</v>
      </c>
      <c r="O14" s="43">
        <f t="shared" si="1"/>
        <v>263.71827343262282</v>
      </c>
      <c r="P14" s="10"/>
    </row>
    <row r="15" spans="1:133">
      <c r="A15" s="12"/>
      <c r="B15" s="44">
        <v>521</v>
      </c>
      <c r="C15" s="20" t="s">
        <v>28</v>
      </c>
      <c r="D15" s="46">
        <v>4797957</v>
      </c>
      <c r="E15" s="46">
        <v>22615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4820572</v>
      </c>
      <c r="O15" s="47">
        <f t="shared" si="1"/>
        <v>214.9546062605904</v>
      </c>
      <c r="P15" s="9"/>
    </row>
    <row r="16" spans="1:133">
      <c r="A16" s="12"/>
      <c r="B16" s="44">
        <v>524</v>
      </c>
      <c r="C16" s="20" t="s">
        <v>29</v>
      </c>
      <c r="D16" s="46">
        <v>188122</v>
      </c>
      <c r="E16" s="46">
        <v>0</v>
      </c>
      <c r="F16" s="46">
        <v>0</v>
      </c>
      <c r="G16" s="46">
        <v>0</v>
      </c>
      <c r="H16" s="46">
        <v>0</v>
      </c>
      <c r="I16" s="46">
        <v>905452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1093574</v>
      </c>
      <c r="O16" s="47">
        <f t="shared" si="1"/>
        <v>48.763667172032463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1448382</v>
      </c>
      <c r="E17" s="31">
        <f t="shared" si="5"/>
        <v>79</v>
      </c>
      <c r="F17" s="31">
        <f t="shared" si="5"/>
        <v>0</v>
      </c>
      <c r="G17" s="31">
        <f t="shared" si="5"/>
        <v>2994611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4443072</v>
      </c>
      <c r="O17" s="43">
        <f t="shared" si="1"/>
        <v>198.12146615535539</v>
      </c>
      <c r="P17" s="10"/>
    </row>
    <row r="18" spans="1:119">
      <c r="A18" s="12"/>
      <c r="B18" s="44">
        <v>539</v>
      </c>
      <c r="C18" s="20" t="s">
        <v>31</v>
      </c>
      <c r="D18" s="46">
        <v>1448382</v>
      </c>
      <c r="E18" s="46">
        <v>79</v>
      </c>
      <c r="F18" s="46">
        <v>0</v>
      </c>
      <c r="G18" s="46">
        <v>2994611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4443072</v>
      </c>
      <c r="O18" s="47">
        <f t="shared" si="1"/>
        <v>198.12146615535539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1565338</v>
      </c>
      <c r="E19" s="31">
        <f t="shared" si="6"/>
        <v>195375</v>
      </c>
      <c r="F19" s="31">
        <f t="shared" si="6"/>
        <v>0</v>
      </c>
      <c r="G19" s="31">
        <f t="shared" si="6"/>
        <v>1056893</v>
      </c>
      <c r="H19" s="31">
        <f t="shared" si="6"/>
        <v>0</v>
      </c>
      <c r="I19" s="31">
        <f t="shared" si="6"/>
        <v>1046993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3864599</v>
      </c>
      <c r="O19" s="43">
        <f t="shared" si="1"/>
        <v>172.32671898689023</v>
      </c>
      <c r="P19" s="10"/>
    </row>
    <row r="20" spans="1:119">
      <c r="A20" s="12"/>
      <c r="B20" s="44">
        <v>541</v>
      </c>
      <c r="C20" s="20" t="s">
        <v>33</v>
      </c>
      <c r="D20" s="46">
        <v>1565338</v>
      </c>
      <c r="E20" s="46">
        <v>195375</v>
      </c>
      <c r="F20" s="46">
        <v>0</v>
      </c>
      <c r="G20" s="46">
        <v>1056893</v>
      </c>
      <c r="H20" s="46">
        <v>0</v>
      </c>
      <c r="I20" s="46">
        <v>1046993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3864599</v>
      </c>
      <c r="O20" s="47">
        <f t="shared" si="1"/>
        <v>172.32671898689023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690101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690101</v>
      </c>
      <c r="O21" s="43">
        <f t="shared" si="1"/>
        <v>30.772362436457684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690101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690101</v>
      </c>
      <c r="O22" s="47">
        <f t="shared" si="1"/>
        <v>30.772362436457684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1022993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1533901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2556894</v>
      </c>
      <c r="O23" s="43">
        <f t="shared" si="1"/>
        <v>114.01471506287345</v>
      </c>
      <c r="P23" s="9"/>
    </row>
    <row r="24" spans="1:119">
      <c r="A24" s="12"/>
      <c r="B24" s="44">
        <v>572</v>
      </c>
      <c r="C24" s="20" t="s">
        <v>37</v>
      </c>
      <c r="D24" s="46">
        <v>1022993</v>
      </c>
      <c r="E24" s="46">
        <v>0</v>
      </c>
      <c r="F24" s="46">
        <v>0</v>
      </c>
      <c r="G24" s="46">
        <v>0</v>
      </c>
      <c r="H24" s="46">
        <v>0</v>
      </c>
      <c r="I24" s="46">
        <v>1533901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2556894</v>
      </c>
      <c r="O24" s="47">
        <f t="shared" si="1"/>
        <v>114.01471506287345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0</v>
      </c>
      <c r="E25" s="31">
        <f t="shared" si="9"/>
        <v>4502780</v>
      </c>
      <c r="F25" s="31">
        <f t="shared" si="9"/>
        <v>0</v>
      </c>
      <c r="G25" s="31">
        <f t="shared" si="9"/>
        <v>613970</v>
      </c>
      <c r="H25" s="31">
        <f t="shared" si="9"/>
        <v>41546</v>
      </c>
      <c r="I25" s="31">
        <f t="shared" si="9"/>
        <v>42720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5201016</v>
      </c>
      <c r="O25" s="43">
        <f t="shared" si="1"/>
        <v>231.91902256309641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0</v>
      </c>
      <c r="E26" s="46">
        <v>4502780</v>
      </c>
      <c r="F26" s="46">
        <v>0</v>
      </c>
      <c r="G26" s="46">
        <v>613970</v>
      </c>
      <c r="H26" s="46">
        <v>41546</v>
      </c>
      <c r="I26" s="46">
        <v>42720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5201016</v>
      </c>
      <c r="O26" s="47">
        <f t="shared" si="1"/>
        <v>231.91902256309641</v>
      </c>
      <c r="P26" s="9"/>
    </row>
    <row r="27" spans="1:119" ht="16.5" thickBot="1">
      <c r="A27" s="14" t="s">
        <v>10</v>
      </c>
      <c r="B27" s="23"/>
      <c r="C27" s="22"/>
      <c r="D27" s="15">
        <f>SUM(D5,D14,D17,D19,D21,D23,D25)</f>
        <v>12079797</v>
      </c>
      <c r="E27" s="15">
        <f t="shared" ref="E27:M27" si="10">SUM(E5,E14,E17,E19,E21,E23,E25)</f>
        <v>5710950</v>
      </c>
      <c r="F27" s="15">
        <f t="shared" si="10"/>
        <v>1473029</v>
      </c>
      <c r="G27" s="15">
        <f t="shared" si="10"/>
        <v>4820168</v>
      </c>
      <c r="H27" s="15">
        <f t="shared" si="10"/>
        <v>41546</v>
      </c>
      <c r="I27" s="15">
        <f t="shared" si="10"/>
        <v>3529066</v>
      </c>
      <c r="J27" s="15">
        <f t="shared" si="10"/>
        <v>0</v>
      </c>
      <c r="K27" s="15">
        <f t="shared" si="10"/>
        <v>143159</v>
      </c>
      <c r="L27" s="15">
        <f t="shared" si="10"/>
        <v>0</v>
      </c>
      <c r="M27" s="15">
        <f t="shared" si="10"/>
        <v>0</v>
      </c>
      <c r="N27" s="15">
        <f t="shared" si="4"/>
        <v>27797715</v>
      </c>
      <c r="O27" s="37">
        <f t="shared" si="1"/>
        <v>1239.5306786765361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63</v>
      </c>
      <c r="M29" s="163"/>
      <c r="N29" s="163"/>
      <c r="O29" s="41">
        <v>22426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75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76</v>
      </c>
      <c r="N4" s="34" t="s">
        <v>5</v>
      </c>
      <c r="O4" s="34" t="s">
        <v>77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4198047</v>
      </c>
      <c r="E5" s="26">
        <f t="shared" si="0"/>
        <v>333146</v>
      </c>
      <c r="F5" s="26">
        <f t="shared" si="0"/>
        <v>401834</v>
      </c>
      <c r="G5" s="26">
        <f t="shared" si="0"/>
        <v>426814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1038537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6398378</v>
      </c>
      <c r="P5" s="32">
        <f t="shared" ref="P5:P31" si="1">(O5/P$33)</f>
        <v>246.8986301369863</v>
      </c>
      <c r="Q5" s="6"/>
    </row>
    <row r="6" spans="1:134">
      <c r="A6" s="12"/>
      <c r="B6" s="44">
        <v>511</v>
      </c>
      <c r="C6" s="20" t="s">
        <v>19</v>
      </c>
      <c r="D6" s="46">
        <v>57224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57224</v>
      </c>
      <c r="P6" s="47">
        <f t="shared" si="1"/>
        <v>2.2081420027011385</v>
      </c>
      <c r="Q6" s="9"/>
    </row>
    <row r="7" spans="1:134">
      <c r="A7" s="12"/>
      <c r="B7" s="44">
        <v>512</v>
      </c>
      <c r="C7" s="20" t="s">
        <v>20</v>
      </c>
      <c r="D7" s="46">
        <v>593044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593044</v>
      </c>
      <c r="P7" s="47">
        <f t="shared" si="1"/>
        <v>22.884198340729306</v>
      </c>
      <c r="Q7" s="9"/>
    </row>
    <row r="8" spans="1:134">
      <c r="A8" s="12"/>
      <c r="B8" s="44">
        <v>513</v>
      </c>
      <c r="C8" s="20" t="s">
        <v>21</v>
      </c>
      <c r="D8" s="46">
        <v>1280244</v>
      </c>
      <c r="E8" s="46">
        <v>0</v>
      </c>
      <c r="F8" s="46">
        <v>0</v>
      </c>
      <c r="G8" s="46">
        <v>426814</v>
      </c>
      <c r="H8" s="46">
        <v>0</v>
      </c>
      <c r="I8" s="46">
        <v>0</v>
      </c>
      <c r="J8" s="46">
        <v>0</v>
      </c>
      <c r="K8" s="46">
        <v>1038537</v>
      </c>
      <c r="L8" s="46">
        <v>0</v>
      </c>
      <c r="M8" s="46">
        <v>0</v>
      </c>
      <c r="N8" s="46">
        <v>0</v>
      </c>
      <c r="O8" s="46">
        <f t="shared" si="2"/>
        <v>2745595</v>
      </c>
      <c r="P8" s="47">
        <f t="shared" si="1"/>
        <v>105.94617017171522</v>
      </c>
      <c r="Q8" s="9"/>
    </row>
    <row r="9" spans="1:134">
      <c r="A9" s="12"/>
      <c r="B9" s="44">
        <v>514</v>
      </c>
      <c r="C9" s="20" t="s">
        <v>22</v>
      </c>
      <c r="D9" s="46">
        <v>202392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202392</v>
      </c>
      <c r="P9" s="47">
        <f t="shared" si="1"/>
        <v>7.8098398610843143</v>
      </c>
      <c r="Q9" s="9"/>
    </row>
    <row r="10" spans="1:134">
      <c r="A10" s="12"/>
      <c r="B10" s="44">
        <v>515</v>
      </c>
      <c r="C10" s="20" t="s">
        <v>23</v>
      </c>
      <c r="D10" s="46">
        <v>474690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474690</v>
      </c>
      <c r="P10" s="47">
        <f t="shared" si="1"/>
        <v>18.317190816129656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242801</v>
      </c>
      <c r="F11" s="46">
        <v>401834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644635</v>
      </c>
      <c r="P11" s="47">
        <f t="shared" si="1"/>
        <v>24.87497588269342</v>
      </c>
      <c r="Q11" s="9"/>
    </row>
    <row r="12" spans="1:134">
      <c r="A12" s="12"/>
      <c r="B12" s="44">
        <v>519</v>
      </c>
      <c r="C12" s="20" t="s">
        <v>26</v>
      </c>
      <c r="D12" s="46">
        <v>1590453</v>
      </c>
      <c r="E12" s="46">
        <v>90345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1680798</v>
      </c>
      <c r="P12" s="47">
        <f t="shared" si="1"/>
        <v>64.858113061933238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SUM(D14:D15)</f>
        <v>6661415</v>
      </c>
      <c r="E13" s="31">
        <f t="shared" si="3"/>
        <v>238216</v>
      </c>
      <c r="F13" s="31">
        <f t="shared" si="3"/>
        <v>0</v>
      </c>
      <c r="G13" s="31">
        <f t="shared" si="3"/>
        <v>595912</v>
      </c>
      <c r="H13" s="31">
        <f t="shared" si="3"/>
        <v>0</v>
      </c>
      <c r="I13" s="31">
        <f t="shared" si="3"/>
        <v>962998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8458541</v>
      </c>
      <c r="P13" s="43">
        <f t="shared" si="1"/>
        <v>326.39556241558944</v>
      </c>
      <c r="Q13" s="10"/>
    </row>
    <row r="14" spans="1:134">
      <c r="A14" s="12"/>
      <c r="B14" s="44">
        <v>521</v>
      </c>
      <c r="C14" s="20" t="s">
        <v>28</v>
      </c>
      <c r="D14" s="46">
        <v>6661415</v>
      </c>
      <c r="E14" s="46">
        <v>238216</v>
      </c>
      <c r="F14" s="46">
        <v>0</v>
      </c>
      <c r="G14" s="46">
        <v>595912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7495543</v>
      </c>
      <c r="P14" s="47">
        <f t="shared" si="1"/>
        <v>289.23569361373723</v>
      </c>
      <c r="Q14" s="9"/>
    </row>
    <row r="15" spans="1:134">
      <c r="A15" s="12"/>
      <c r="B15" s="44">
        <v>524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962998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" si="4">SUM(D15:N15)</f>
        <v>962998</v>
      </c>
      <c r="P15" s="47">
        <f t="shared" si="1"/>
        <v>37.159868801852213</v>
      </c>
      <c r="Q15" s="9"/>
    </row>
    <row r="16" spans="1:134" ht="15.75">
      <c r="A16" s="28" t="s">
        <v>30</v>
      </c>
      <c r="B16" s="29"/>
      <c r="C16" s="30"/>
      <c r="D16" s="31">
        <f t="shared" ref="D16:N16" si="5">SUM(D17:D18)</f>
        <v>141618</v>
      </c>
      <c r="E16" s="31">
        <f t="shared" si="5"/>
        <v>1655965</v>
      </c>
      <c r="F16" s="31">
        <f t="shared" si="5"/>
        <v>0</v>
      </c>
      <c r="G16" s="31">
        <f t="shared" si="5"/>
        <v>658991</v>
      </c>
      <c r="H16" s="31">
        <f t="shared" si="5"/>
        <v>96457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0</v>
      </c>
      <c r="O16" s="42">
        <f>SUM(D16:N16)</f>
        <v>2553031</v>
      </c>
      <c r="P16" s="43">
        <f t="shared" si="1"/>
        <v>98.515570133127525</v>
      </c>
      <c r="Q16" s="10"/>
    </row>
    <row r="17" spans="1:120">
      <c r="A17" s="12"/>
      <c r="B17" s="44">
        <v>538</v>
      </c>
      <c r="C17" s="20" t="s">
        <v>81</v>
      </c>
      <c r="D17" s="46">
        <v>0</v>
      </c>
      <c r="E17" s="46">
        <v>1655965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6" si="6">SUM(D17:N17)</f>
        <v>1655965</v>
      </c>
      <c r="P17" s="47">
        <f t="shared" si="1"/>
        <v>63.899864943083159</v>
      </c>
      <c r="Q17" s="9"/>
    </row>
    <row r="18" spans="1:120">
      <c r="A18" s="12"/>
      <c r="B18" s="44">
        <v>539</v>
      </c>
      <c r="C18" s="20" t="s">
        <v>31</v>
      </c>
      <c r="D18" s="46">
        <v>141618</v>
      </c>
      <c r="E18" s="46">
        <v>0</v>
      </c>
      <c r="F18" s="46">
        <v>0</v>
      </c>
      <c r="G18" s="46">
        <v>658991</v>
      </c>
      <c r="H18" s="46">
        <v>96457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897066</v>
      </c>
      <c r="P18" s="47">
        <f t="shared" si="1"/>
        <v>34.615705190044373</v>
      </c>
      <c r="Q18" s="9"/>
    </row>
    <row r="19" spans="1:120" ht="15.75">
      <c r="A19" s="28" t="s">
        <v>32</v>
      </c>
      <c r="B19" s="29"/>
      <c r="C19" s="30"/>
      <c r="D19" s="31">
        <f t="shared" ref="D19:N19" si="7">SUM(D20:D21)</f>
        <v>1185241</v>
      </c>
      <c r="E19" s="31">
        <f t="shared" si="7"/>
        <v>79980</v>
      </c>
      <c r="F19" s="31">
        <f t="shared" si="7"/>
        <v>0</v>
      </c>
      <c r="G19" s="31">
        <f t="shared" si="7"/>
        <v>6340288</v>
      </c>
      <c r="H19" s="31">
        <f t="shared" si="7"/>
        <v>0</v>
      </c>
      <c r="I19" s="31">
        <f t="shared" si="7"/>
        <v>1406927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7"/>
        <v>0</v>
      </c>
      <c r="O19" s="31">
        <f t="shared" si="6"/>
        <v>9012436</v>
      </c>
      <c r="P19" s="43">
        <f t="shared" si="1"/>
        <v>347.76909125988811</v>
      </c>
      <c r="Q19" s="10"/>
    </row>
    <row r="20" spans="1:120">
      <c r="A20" s="12"/>
      <c r="B20" s="44">
        <v>541</v>
      </c>
      <c r="C20" s="20" t="s">
        <v>33</v>
      </c>
      <c r="D20" s="46">
        <v>1185241</v>
      </c>
      <c r="E20" s="46">
        <v>79980</v>
      </c>
      <c r="F20" s="46">
        <v>0</v>
      </c>
      <c r="G20" s="46">
        <v>6340288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7605509</v>
      </c>
      <c r="P20" s="47">
        <f t="shared" si="1"/>
        <v>293.47902759019871</v>
      </c>
      <c r="Q20" s="9"/>
    </row>
    <row r="21" spans="1:120">
      <c r="A21" s="12"/>
      <c r="B21" s="44">
        <v>542</v>
      </c>
      <c r="C21" s="20" t="s">
        <v>82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1406927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1406927</v>
      </c>
      <c r="P21" s="47">
        <f t="shared" si="1"/>
        <v>54.290063669689367</v>
      </c>
      <c r="Q21" s="9"/>
    </row>
    <row r="22" spans="1:120" ht="15.75">
      <c r="A22" s="28" t="s">
        <v>34</v>
      </c>
      <c r="B22" s="29"/>
      <c r="C22" s="30"/>
      <c r="D22" s="31">
        <f t="shared" ref="D22:N22" si="8">SUM(D23:D23)</f>
        <v>0</v>
      </c>
      <c r="E22" s="31">
        <f t="shared" si="8"/>
        <v>291970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6"/>
        <v>291970</v>
      </c>
      <c r="P22" s="43">
        <f t="shared" si="1"/>
        <v>11.266448003087016</v>
      </c>
      <c r="Q22" s="10"/>
    </row>
    <row r="23" spans="1:120">
      <c r="A23" s="13"/>
      <c r="B23" s="45">
        <v>559</v>
      </c>
      <c r="C23" s="21" t="s">
        <v>35</v>
      </c>
      <c r="D23" s="46">
        <v>0</v>
      </c>
      <c r="E23" s="46">
        <v>291970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291970</v>
      </c>
      <c r="P23" s="47">
        <f t="shared" si="1"/>
        <v>11.266448003087016</v>
      </c>
      <c r="Q23" s="9"/>
    </row>
    <row r="24" spans="1:120" ht="15.75">
      <c r="A24" s="28" t="s">
        <v>36</v>
      </c>
      <c r="B24" s="29"/>
      <c r="C24" s="30"/>
      <c r="D24" s="31">
        <f t="shared" ref="D24:N24" si="9">SUM(D25:D26)</f>
        <v>1092893</v>
      </c>
      <c r="E24" s="31">
        <f t="shared" si="9"/>
        <v>81508</v>
      </c>
      <c r="F24" s="31">
        <f t="shared" si="9"/>
        <v>0</v>
      </c>
      <c r="G24" s="31">
        <f t="shared" si="9"/>
        <v>446978</v>
      </c>
      <c r="H24" s="31">
        <f t="shared" si="9"/>
        <v>0</v>
      </c>
      <c r="I24" s="31">
        <f t="shared" si="9"/>
        <v>1584190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9"/>
        <v>0</v>
      </c>
      <c r="O24" s="31">
        <f>SUM(D24:N24)</f>
        <v>3205569</v>
      </c>
      <c r="P24" s="43">
        <f t="shared" si="1"/>
        <v>123.69550453405364</v>
      </c>
      <c r="Q24" s="9"/>
    </row>
    <row r="25" spans="1:120">
      <c r="A25" s="12"/>
      <c r="B25" s="44">
        <v>572</v>
      </c>
      <c r="C25" s="20" t="s">
        <v>37</v>
      </c>
      <c r="D25" s="46">
        <v>1092893</v>
      </c>
      <c r="E25" s="46">
        <v>81508</v>
      </c>
      <c r="F25" s="46">
        <v>0</v>
      </c>
      <c r="G25" s="46">
        <v>446978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1621379</v>
      </c>
      <c r="P25" s="47">
        <f t="shared" si="1"/>
        <v>62.565271078525953</v>
      </c>
      <c r="Q25" s="9"/>
    </row>
    <row r="26" spans="1:120">
      <c r="A26" s="12"/>
      <c r="B26" s="44">
        <v>579</v>
      </c>
      <c r="C26" s="20" t="s">
        <v>83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1584190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1584190</v>
      </c>
      <c r="P26" s="47">
        <f t="shared" si="1"/>
        <v>61.130233455527687</v>
      </c>
      <c r="Q26" s="9"/>
    </row>
    <row r="27" spans="1:120" ht="15.75">
      <c r="A27" s="28" t="s">
        <v>39</v>
      </c>
      <c r="B27" s="29"/>
      <c r="C27" s="30"/>
      <c r="D27" s="31">
        <f t="shared" ref="D27:N27" si="10">SUM(D28:D30)</f>
        <v>314362</v>
      </c>
      <c r="E27" s="31">
        <f t="shared" si="10"/>
        <v>305477</v>
      </c>
      <c r="F27" s="31">
        <f t="shared" si="10"/>
        <v>0</v>
      </c>
      <c r="G27" s="31">
        <f t="shared" si="10"/>
        <v>7973348</v>
      </c>
      <c r="H27" s="31">
        <f t="shared" si="10"/>
        <v>0</v>
      </c>
      <c r="I27" s="31">
        <f t="shared" si="10"/>
        <v>397547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10"/>
        <v>0</v>
      </c>
      <c r="O27" s="31">
        <f>SUM(D27:N27)</f>
        <v>8990734</v>
      </c>
      <c r="P27" s="43">
        <f t="shared" si="1"/>
        <v>346.9316612000772</v>
      </c>
      <c r="Q27" s="9"/>
    </row>
    <row r="28" spans="1:120">
      <c r="A28" s="12"/>
      <c r="B28" s="44">
        <v>581</v>
      </c>
      <c r="C28" s="20" t="s">
        <v>78</v>
      </c>
      <c r="D28" s="46">
        <v>314362</v>
      </c>
      <c r="E28" s="46">
        <v>305477</v>
      </c>
      <c r="F28" s="46">
        <v>0</v>
      </c>
      <c r="G28" s="46">
        <v>7973348</v>
      </c>
      <c r="H28" s="46">
        <v>0</v>
      </c>
      <c r="I28" s="46">
        <v>4535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8597722</v>
      </c>
      <c r="P28" s="47">
        <f t="shared" si="1"/>
        <v>331.76623577078914</v>
      </c>
      <c r="Q28" s="9"/>
    </row>
    <row r="29" spans="1:120">
      <c r="A29" s="12"/>
      <c r="B29" s="44">
        <v>590</v>
      </c>
      <c r="C29" s="20" t="s">
        <v>84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297191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0" si="11">SUM(D29:N29)</f>
        <v>297191</v>
      </c>
      <c r="P29" s="47">
        <f t="shared" si="1"/>
        <v>11.467914335327031</v>
      </c>
      <c r="Q29" s="9"/>
    </row>
    <row r="30" spans="1:120" ht="15.75" thickBot="1">
      <c r="A30" s="12"/>
      <c r="B30" s="44">
        <v>591</v>
      </c>
      <c r="C30" s="20" t="s">
        <v>85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95821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1"/>
        <v>95821</v>
      </c>
      <c r="P30" s="47">
        <f t="shared" si="1"/>
        <v>3.6975110939610265</v>
      </c>
      <c r="Q30" s="9"/>
    </row>
    <row r="31" spans="1:120" ht="16.5" thickBot="1">
      <c r="A31" s="14" t="s">
        <v>10</v>
      </c>
      <c r="B31" s="23"/>
      <c r="C31" s="22"/>
      <c r="D31" s="15">
        <f>SUM(D5,D13,D16,D19,D22,D24,D27)</f>
        <v>13593576</v>
      </c>
      <c r="E31" s="15">
        <f t="shared" ref="E31:N31" si="12">SUM(E5,E13,E16,E19,E22,E24,E27)</f>
        <v>2986262</v>
      </c>
      <c r="F31" s="15">
        <f t="shared" si="12"/>
        <v>401834</v>
      </c>
      <c r="G31" s="15">
        <f t="shared" si="12"/>
        <v>16442331</v>
      </c>
      <c r="H31" s="15">
        <f t="shared" si="12"/>
        <v>96457</v>
      </c>
      <c r="I31" s="15">
        <f t="shared" si="12"/>
        <v>4351662</v>
      </c>
      <c r="J31" s="15">
        <f t="shared" si="12"/>
        <v>0</v>
      </c>
      <c r="K31" s="15">
        <f t="shared" si="12"/>
        <v>1038537</v>
      </c>
      <c r="L31" s="15">
        <f t="shared" si="12"/>
        <v>0</v>
      </c>
      <c r="M31" s="15">
        <f t="shared" si="12"/>
        <v>0</v>
      </c>
      <c r="N31" s="15">
        <f t="shared" si="12"/>
        <v>0</v>
      </c>
      <c r="O31" s="15">
        <f>SUM(D31:N31)</f>
        <v>38910659</v>
      </c>
      <c r="P31" s="37">
        <f t="shared" si="1"/>
        <v>1501.4724676828091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163" t="s">
        <v>86</v>
      </c>
      <c r="N33" s="163"/>
      <c r="O33" s="163"/>
      <c r="P33" s="41">
        <v>25915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44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75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76</v>
      </c>
      <c r="N4" s="34" t="s">
        <v>5</v>
      </c>
      <c r="O4" s="34" t="s">
        <v>77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3968131</v>
      </c>
      <c r="E5" s="26">
        <f t="shared" si="0"/>
        <v>244876</v>
      </c>
      <c r="F5" s="26">
        <f t="shared" si="0"/>
        <v>400529</v>
      </c>
      <c r="G5" s="26">
        <f t="shared" si="0"/>
        <v>1085219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1001037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6699792</v>
      </c>
      <c r="P5" s="32">
        <f t="shared" ref="P5:P27" si="1">(O5/P$29)</f>
        <v>263.21175453759724</v>
      </c>
      <c r="Q5" s="6"/>
    </row>
    <row r="6" spans="1:134">
      <c r="A6" s="12"/>
      <c r="B6" s="44">
        <v>511</v>
      </c>
      <c r="C6" s="20" t="s">
        <v>19</v>
      </c>
      <c r="D6" s="46">
        <v>55883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55883</v>
      </c>
      <c r="P6" s="47">
        <f t="shared" si="1"/>
        <v>2.1954506167989316</v>
      </c>
      <c r="Q6" s="9"/>
    </row>
    <row r="7" spans="1:134">
      <c r="A7" s="12"/>
      <c r="B7" s="44">
        <v>512</v>
      </c>
      <c r="C7" s="20" t="s">
        <v>20</v>
      </c>
      <c r="D7" s="46">
        <v>491148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491148</v>
      </c>
      <c r="P7" s="47">
        <f t="shared" si="1"/>
        <v>19.295513475288757</v>
      </c>
      <c r="Q7" s="9"/>
    </row>
    <row r="8" spans="1:134">
      <c r="A8" s="12"/>
      <c r="B8" s="44">
        <v>513</v>
      </c>
      <c r="C8" s="20" t="s">
        <v>21</v>
      </c>
      <c r="D8" s="46">
        <v>1169636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1169636</v>
      </c>
      <c r="P8" s="47">
        <f t="shared" si="1"/>
        <v>45.95097037793667</v>
      </c>
      <c r="Q8" s="9"/>
    </row>
    <row r="9" spans="1:134">
      <c r="A9" s="12"/>
      <c r="B9" s="44">
        <v>514</v>
      </c>
      <c r="C9" s="20" t="s">
        <v>22</v>
      </c>
      <c r="D9" s="46">
        <v>195695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195695</v>
      </c>
      <c r="P9" s="47">
        <f t="shared" si="1"/>
        <v>7.6881826039129413</v>
      </c>
      <c r="Q9" s="9"/>
    </row>
    <row r="10" spans="1:134">
      <c r="A10" s="12"/>
      <c r="B10" s="44">
        <v>515</v>
      </c>
      <c r="C10" s="20" t="s">
        <v>23</v>
      </c>
      <c r="D10" s="46">
        <v>477728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477728</v>
      </c>
      <c r="P10" s="47">
        <f t="shared" si="1"/>
        <v>18.768287891883396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243398</v>
      </c>
      <c r="F11" s="46">
        <v>400529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643927</v>
      </c>
      <c r="P11" s="47">
        <f t="shared" si="1"/>
        <v>25.297674235876482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1001037</v>
      </c>
      <c r="L12" s="46">
        <v>0</v>
      </c>
      <c r="M12" s="46">
        <v>0</v>
      </c>
      <c r="N12" s="46">
        <v>0</v>
      </c>
      <c r="O12" s="46">
        <f t="shared" si="2"/>
        <v>1001037</v>
      </c>
      <c r="P12" s="47">
        <f t="shared" si="1"/>
        <v>39.327296299206409</v>
      </c>
      <c r="Q12" s="9"/>
    </row>
    <row r="13" spans="1:134">
      <c r="A13" s="12"/>
      <c r="B13" s="44">
        <v>519</v>
      </c>
      <c r="C13" s="20" t="s">
        <v>26</v>
      </c>
      <c r="D13" s="46">
        <v>1578041</v>
      </c>
      <c r="E13" s="46">
        <v>1478</v>
      </c>
      <c r="F13" s="46">
        <v>0</v>
      </c>
      <c r="G13" s="46">
        <v>1085219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2664738</v>
      </c>
      <c r="P13" s="47">
        <f t="shared" si="1"/>
        <v>104.68837903669365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SUM(D15:D16)</f>
        <v>6354696</v>
      </c>
      <c r="E14" s="31">
        <f t="shared" si="3"/>
        <v>16500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1544157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7" si="4">SUM(D14:N14)</f>
        <v>7915353</v>
      </c>
      <c r="P14" s="43">
        <f t="shared" si="1"/>
        <v>310.96696000628583</v>
      </c>
      <c r="Q14" s="10"/>
    </row>
    <row r="15" spans="1:134">
      <c r="A15" s="12"/>
      <c r="B15" s="44">
        <v>521</v>
      </c>
      <c r="C15" s="20" t="s">
        <v>28</v>
      </c>
      <c r="D15" s="46">
        <v>6354696</v>
      </c>
      <c r="E15" s="46">
        <v>16500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6371196</v>
      </c>
      <c r="P15" s="47">
        <f t="shared" si="1"/>
        <v>250.3023493360572</v>
      </c>
      <c r="Q15" s="9"/>
    </row>
    <row r="16" spans="1:134">
      <c r="A16" s="12"/>
      <c r="B16" s="44">
        <v>524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1544157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1544157</v>
      </c>
      <c r="P16" s="47">
        <f t="shared" si="1"/>
        <v>60.664610670228647</v>
      </c>
      <c r="Q16" s="9"/>
    </row>
    <row r="17" spans="1:120" ht="15.75">
      <c r="A17" s="28" t="s">
        <v>30</v>
      </c>
      <c r="B17" s="29"/>
      <c r="C17" s="30"/>
      <c r="D17" s="31">
        <f t="shared" ref="D17:N17" si="5">SUM(D18:D18)</f>
        <v>179002</v>
      </c>
      <c r="E17" s="31">
        <f t="shared" si="5"/>
        <v>1599644</v>
      </c>
      <c r="F17" s="31">
        <f t="shared" si="5"/>
        <v>0</v>
      </c>
      <c r="G17" s="31">
        <f t="shared" si="5"/>
        <v>361094</v>
      </c>
      <c r="H17" s="31">
        <f t="shared" si="5"/>
        <v>115418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2255158</v>
      </c>
      <c r="P17" s="43">
        <f t="shared" si="1"/>
        <v>88.597391372672277</v>
      </c>
      <c r="Q17" s="10"/>
    </row>
    <row r="18" spans="1:120">
      <c r="A18" s="12"/>
      <c r="B18" s="44">
        <v>539</v>
      </c>
      <c r="C18" s="20" t="s">
        <v>31</v>
      </c>
      <c r="D18" s="46">
        <v>179002</v>
      </c>
      <c r="E18" s="46">
        <v>1599644</v>
      </c>
      <c r="F18" s="46">
        <v>0</v>
      </c>
      <c r="G18" s="46">
        <v>361094</v>
      </c>
      <c r="H18" s="46">
        <v>115418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2255158</v>
      </c>
      <c r="P18" s="47">
        <f t="shared" si="1"/>
        <v>88.597391372672277</v>
      </c>
      <c r="Q18" s="9"/>
    </row>
    <row r="19" spans="1:120" ht="15.75">
      <c r="A19" s="28" t="s">
        <v>32</v>
      </c>
      <c r="B19" s="29"/>
      <c r="C19" s="30"/>
      <c r="D19" s="31">
        <f t="shared" ref="D19:N19" si="6">SUM(D20:D20)</f>
        <v>1139648</v>
      </c>
      <c r="E19" s="31">
        <f t="shared" si="6"/>
        <v>136336</v>
      </c>
      <c r="F19" s="31">
        <f t="shared" si="6"/>
        <v>0</v>
      </c>
      <c r="G19" s="31">
        <f t="shared" si="6"/>
        <v>4001097</v>
      </c>
      <c r="H19" s="31">
        <f t="shared" si="6"/>
        <v>0</v>
      </c>
      <c r="I19" s="31">
        <f t="shared" si="6"/>
        <v>1339582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6"/>
        <v>0</v>
      </c>
      <c r="O19" s="31">
        <f t="shared" si="4"/>
        <v>6616663</v>
      </c>
      <c r="P19" s="43">
        <f t="shared" si="1"/>
        <v>259.94590241219453</v>
      </c>
      <c r="Q19" s="10"/>
    </row>
    <row r="20" spans="1:120">
      <c r="A20" s="12"/>
      <c r="B20" s="44">
        <v>541</v>
      </c>
      <c r="C20" s="20" t="s">
        <v>33</v>
      </c>
      <c r="D20" s="46">
        <v>1139648</v>
      </c>
      <c r="E20" s="46">
        <v>136336</v>
      </c>
      <c r="F20" s="46">
        <v>0</v>
      </c>
      <c r="G20" s="46">
        <v>4001097</v>
      </c>
      <c r="H20" s="46">
        <v>0</v>
      </c>
      <c r="I20" s="46">
        <v>1339582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6616663</v>
      </c>
      <c r="P20" s="47">
        <f t="shared" si="1"/>
        <v>259.94590241219453</v>
      </c>
      <c r="Q20" s="9"/>
    </row>
    <row r="21" spans="1:120" ht="15.75">
      <c r="A21" s="28" t="s">
        <v>34</v>
      </c>
      <c r="B21" s="29"/>
      <c r="C21" s="30"/>
      <c r="D21" s="31">
        <f t="shared" ref="D21:N21" si="7">SUM(D22:D22)</f>
        <v>0</v>
      </c>
      <c r="E21" s="31">
        <f t="shared" si="7"/>
        <v>256771</v>
      </c>
      <c r="F21" s="31">
        <f t="shared" si="7"/>
        <v>0</v>
      </c>
      <c r="G21" s="31">
        <f t="shared" si="7"/>
        <v>61608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4"/>
        <v>318379</v>
      </c>
      <c r="P21" s="43">
        <f t="shared" si="1"/>
        <v>12.50801445745266</v>
      </c>
      <c r="Q21" s="10"/>
    </row>
    <row r="22" spans="1:120">
      <c r="A22" s="13"/>
      <c r="B22" s="45">
        <v>559</v>
      </c>
      <c r="C22" s="21" t="s">
        <v>35</v>
      </c>
      <c r="D22" s="46">
        <v>0</v>
      </c>
      <c r="E22" s="46">
        <v>256771</v>
      </c>
      <c r="F22" s="46">
        <v>0</v>
      </c>
      <c r="G22" s="46">
        <v>61608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318379</v>
      </c>
      <c r="P22" s="47">
        <f t="shared" si="1"/>
        <v>12.50801445745266</v>
      </c>
      <c r="Q22" s="9"/>
    </row>
    <row r="23" spans="1:120" ht="15.75">
      <c r="A23" s="28" t="s">
        <v>36</v>
      </c>
      <c r="B23" s="29"/>
      <c r="C23" s="30"/>
      <c r="D23" s="31">
        <f t="shared" ref="D23:N23" si="8">SUM(D24:D24)</f>
        <v>1035793</v>
      </c>
      <c r="E23" s="31">
        <f t="shared" si="8"/>
        <v>0</v>
      </c>
      <c r="F23" s="31">
        <f t="shared" si="8"/>
        <v>0</v>
      </c>
      <c r="G23" s="31">
        <f t="shared" si="8"/>
        <v>842155</v>
      </c>
      <c r="H23" s="31">
        <f t="shared" si="8"/>
        <v>0</v>
      </c>
      <c r="I23" s="31">
        <f t="shared" si="8"/>
        <v>1575587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8"/>
        <v>0</v>
      </c>
      <c r="O23" s="31">
        <f t="shared" si="4"/>
        <v>3453535</v>
      </c>
      <c r="P23" s="43">
        <f t="shared" si="1"/>
        <v>135.67749666064273</v>
      </c>
      <c r="Q23" s="9"/>
    </row>
    <row r="24" spans="1:120">
      <c r="A24" s="12"/>
      <c r="B24" s="44">
        <v>572</v>
      </c>
      <c r="C24" s="20" t="s">
        <v>37</v>
      </c>
      <c r="D24" s="46">
        <v>1035793</v>
      </c>
      <c r="E24" s="46">
        <v>0</v>
      </c>
      <c r="F24" s="46">
        <v>0</v>
      </c>
      <c r="G24" s="46">
        <v>842155</v>
      </c>
      <c r="H24" s="46">
        <v>0</v>
      </c>
      <c r="I24" s="46">
        <v>1575587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3453535</v>
      </c>
      <c r="P24" s="47">
        <f t="shared" si="1"/>
        <v>135.67749666064273</v>
      </c>
      <c r="Q24" s="9"/>
    </row>
    <row r="25" spans="1:120" ht="15.75">
      <c r="A25" s="28" t="s">
        <v>39</v>
      </c>
      <c r="B25" s="29"/>
      <c r="C25" s="30"/>
      <c r="D25" s="31">
        <f t="shared" ref="D25:N25" si="9">SUM(D26:D26)</f>
        <v>45954</v>
      </c>
      <c r="E25" s="31">
        <f t="shared" si="9"/>
        <v>837791</v>
      </c>
      <c r="F25" s="31">
        <f t="shared" si="9"/>
        <v>0</v>
      </c>
      <c r="G25" s="31">
        <f t="shared" si="9"/>
        <v>4735153</v>
      </c>
      <c r="H25" s="31">
        <f t="shared" si="9"/>
        <v>136555</v>
      </c>
      <c r="I25" s="31">
        <f t="shared" si="9"/>
        <v>7819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9"/>
        <v>0</v>
      </c>
      <c r="O25" s="31">
        <f t="shared" si="4"/>
        <v>5763272</v>
      </c>
      <c r="P25" s="43">
        <f t="shared" si="1"/>
        <v>226.41910898090674</v>
      </c>
      <c r="Q25" s="9"/>
    </row>
    <row r="26" spans="1:120" ht="15.75" thickBot="1">
      <c r="A26" s="12"/>
      <c r="B26" s="44">
        <v>581</v>
      </c>
      <c r="C26" s="20" t="s">
        <v>78</v>
      </c>
      <c r="D26" s="46">
        <v>45954</v>
      </c>
      <c r="E26" s="46">
        <v>837791</v>
      </c>
      <c r="F26" s="46">
        <v>0</v>
      </c>
      <c r="G26" s="46">
        <v>4735153</v>
      </c>
      <c r="H26" s="46">
        <v>136555</v>
      </c>
      <c r="I26" s="46">
        <v>7819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5763272</v>
      </c>
      <c r="P26" s="47">
        <f t="shared" si="1"/>
        <v>226.41910898090674</v>
      </c>
      <c r="Q26" s="9"/>
    </row>
    <row r="27" spans="1:120" ht="16.5" thickBot="1">
      <c r="A27" s="14" t="s">
        <v>10</v>
      </c>
      <c r="B27" s="23"/>
      <c r="C27" s="22"/>
      <c r="D27" s="15">
        <f>SUM(D5,D14,D17,D19,D21,D23,D25)</f>
        <v>12723224</v>
      </c>
      <c r="E27" s="15">
        <f t="shared" ref="E27:N27" si="10">SUM(E5,E14,E17,E19,E21,E23,E25)</f>
        <v>3091918</v>
      </c>
      <c r="F27" s="15">
        <f t="shared" si="10"/>
        <v>400529</v>
      </c>
      <c r="G27" s="15">
        <f t="shared" si="10"/>
        <v>11086326</v>
      </c>
      <c r="H27" s="15">
        <f t="shared" si="10"/>
        <v>251973</v>
      </c>
      <c r="I27" s="15">
        <f t="shared" si="10"/>
        <v>4467145</v>
      </c>
      <c r="J27" s="15">
        <f t="shared" si="10"/>
        <v>0</v>
      </c>
      <c r="K27" s="15">
        <f t="shared" si="10"/>
        <v>1001037</v>
      </c>
      <c r="L27" s="15">
        <f t="shared" si="10"/>
        <v>0</v>
      </c>
      <c r="M27" s="15">
        <f t="shared" si="10"/>
        <v>0</v>
      </c>
      <c r="N27" s="15">
        <f t="shared" si="10"/>
        <v>0</v>
      </c>
      <c r="O27" s="15">
        <f t="shared" si="4"/>
        <v>33022152</v>
      </c>
      <c r="P27" s="37">
        <f t="shared" si="1"/>
        <v>1297.326628427752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9"/>
    </row>
    <row r="29" spans="1:120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163" t="s">
        <v>79</v>
      </c>
      <c r="N29" s="163"/>
      <c r="O29" s="163"/>
      <c r="P29" s="41">
        <v>25454</v>
      </c>
    </row>
    <row r="30" spans="1:120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2"/>
    </row>
    <row r="31" spans="1:120" ht="15.75" customHeight="1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5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4013626</v>
      </c>
      <c r="E5" s="26">
        <f t="shared" si="0"/>
        <v>245282</v>
      </c>
      <c r="F5" s="26">
        <f t="shared" si="0"/>
        <v>402137</v>
      </c>
      <c r="G5" s="26">
        <f t="shared" si="0"/>
        <v>878524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873253</v>
      </c>
      <c r="L5" s="26">
        <f t="shared" si="0"/>
        <v>0</v>
      </c>
      <c r="M5" s="26">
        <f t="shared" si="0"/>
        <v>0</v>
      </c>
      <c r="N5" s="27">
        <f>SUM(D5:M5)</f>
        <v>6412822</v>
      </c>
      <c r="O5" s="32">
        <f t="shared" ref="O5:O27" si="1">(N5/O$29)</f>
        <v>249.93460129394342</v>
      </c>
      <c r="P5" s="6"/>
    </row>
    <row r="6" spans="1:133">
      <c r="A6" s="12"/>
      <c r="B6" s="44">
        <v>511</v>
      </c>
      <c r="C6" s="20" t="s">
        <v>19</v>
      </c>
      <c r="D6" s="46">
        <v>46701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46701</v>
      </c>
      <c r="O6" s="47">
        <f t="shared" si="1"/>
        <v>1.8201340712448359</v>
      </c>
      <c r="P6" s="9"/>
    </row>
    <row r="7" spans="1:133">
      <c r="A7" s="12"/>
      <c r="B7" s="44">
        <v>512</v>
      </c>
      <c r="C7" s="20" t="s">
        <v>20</v>
      </c>
      <c r="D7" s="46">
        <v>534222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534222</v>
      </c>
      <c r="O7" s="47">
        <f t="shared" si="1"/>
        <v>20.820874581027361</v>
      </c>
      <c r="P7" s="9"/>
    </row>
    <row r="8" spans="1:133">
      <c r="A8" s="12"/>
      <c r="B8" s="44">
        <v>513</v>
      </c>
      <c r="C8" s="20" t="s">
        <v>21</v>
      </c>
      <c r="D8" s="46">
        <v>1186423</v>
      </c>
      <c r="E8" s="46">
        <v>0</v>
      </c>
      <c r="F8" s="46">
        <v>0</v>
      </c>
      <c r="G8" s="46">
        <v>324471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1510894</v>
      </c>
      <c r="O8" s="47">
        <f t="shared" si="1"/>
        <v>58.885883545093151</v>
      </c>
      <c r="P8" s="9"/>
    </row>
    <row r="9" spans="1:133">
      <c r="A9" s="12"/>
      <c r="B9" s="44">
        <v>514</v>
      </c>
      <c r="C9" s="20" t="s">
        <v>22</v>
      </c>
      <c r="D9" s="46">
        <v>167045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167045</v>
      </c>
      <c r="O9" s="47">
        <f t="shared" si="1"/>
        <v>6.5104450853534956</v>
      </c>
      <c r="P9" s="9"/>
    </row>
    <row r="10" spans="1:133">
      <c r="A10" s="12"/>
      <c r="B10" s="44">
        <v>515</v>
      </c>
      <c r="C10" s="20" t="s">
        <v>23</v>
      </c>
      <c r="D10" s="46">
        <v>539291</v>
      </c>
      <c r="E10" s="46">
        <v>0</v>
      </c>
      <c r="F10" s="46">
        <v>0</v>
      </c>
      <c r="G10" s="46">
        <v>15487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554778</v>
      </c>
      <c r="O10" s="47">
        <f t="shared" si="1"/>
        <v>21.622028217320135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243886</v>
      </c>
      <c r="F11" s="46">
        <v>402137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646023</v>
      </c>
      <c r="O11" s="47">
        <f t="shared" si="1"/>
        <v>25.178229012393796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873253</v>
      </c>
      <c r="L12" s="46">
        <v>0</v>
      </c>
      <c r="M12" s="46">
        <v>0</v>
      </c>
      <c r="N12" s="46">
        <f t="shared" si="2"/>
        <v>873253</v>
      </c>
      <c r="O12" s="47">
        <f t="shared" si="1"/>
        <v>34.034336269389662</v>
      </c>
      <c r="P12" s="9"/>
    </row>
    <row r="13" spans="1:133">
      <c r="A13" s="12"/>
      <c r="B13" s="44">
        <v>519</v>
      </c>
      <c r="C13" s="20" t="s">
        <v>54</v>
      </c>
      <c r="D13" s="46">
        <v>1539944</v>
      </c>
      <c r="E13" s="46">
        <v>1396</v>
      </c>
      <c r="F13" s="46">
        <v>0</v>
      </c>
      <c r="G13" s="46">
        <v>538566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2079906</v>
      </c>
      <c r="O13" s="47">
        <f t="shared" si="1"/>
        <v>81.062670512120974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6415955</v>
      </c>
      <c r="E14" s="31">
        <f t="shared" si="3"/>
        <v>6072</v>
      </c>
      <c r="F14" s="31">
        <f t="shared" si="3"/>
        <v>0</v>
      </c>
      <c r="G14" s="31">
        <f t="shared" si="3"/>
        <v>539737</v>
      </c>
      <c r="H14" s="31">
        <f t="shared" si="3"/>
        <v>0</v>
      </c>
      <c r="I14" s="31">
        <f t="shared" si="3"/>
        <v>1869767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8831531</v>
      </c>
      <c r="O14" s="43">
        <f t="shared" si="1"/>
        <v>344.20184737703642</v>
      </c>
      <c r="P14" s="10"/>
    </row>
    <row r="15" spans="1:133">
      <c r="A15" s="12"/>
      <c r="B15" s="44">
        <v>521</v>
      </c>
      <c r="C15" s="20" t="s">
        <v>28</v>
      </c>
      <c r="D15" s="46">
        <v>6415955</v>
      </c>
      <c r="E15" s="46">
        <v>6072</v>
      </c>
      <c r="F15" s="46">
        <v>0</v>
      </c>
      <c r="G15" s="46">
        <v>539737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6961764</v>
      </c>
      <c r="O15" s="47">
        <f t="shared" si="1"/>
        <v>271.32917608543147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1869767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1869767</v>
      </c>
      <c r="O16" s="47">
        <f t="shared" si="1"/>
        <v>72.872671291604959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177736</v>
      </c>
      <c r="E17" s="31">
        <f t="shared" si="5"/>
        <v>1454372</v>
      </c>
      <c r="F17" s="31">
        <f t="shared" si="5"/>
        <v>0</v>
      </c>
      <c r="G17" s="31">
        <f t="shared" si="5"/>
        <v>120876</v>
      </c>
      <c r="H17" s="31">
        <f t="shared" si="5"/>
        <v>80000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1832984</v>
      </c>
      <c r="O17" s="43">
        <f t="shared" si="1"/>
        <v>71.439083326837633</v>
      </c>
      <c r="P17" s="10"/>
    </row>
    <row r="18" spans="1:119">
      <c r="A18" s="12"/>
      <c r="B18" s="44">
        <v>539</v>
      </c>
      <c r="C18" s="20" t="s">
        <v>31</v>
      </c>
      <c r="D18" s="46">
        <v>177736</v>
      </c>
      <c r="E18" s="46">
        <v>1454372</v>
      </c>
      <c r="F18" s="46">
        <v>0</v>
      </c>
      <c r="G18" s="46">
        <v>120876</v>
      </c>
      <c r="H18" s="46">
        <v>80000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1832984</v>
      </c>
      <c r="O18" s="47">
        <f t="shared" si="1"/>
        <v>71.439083326837633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1165425</v>
      </c>
      <c r="E19" s="31">
        <f t="shared" si="6"/>
        <v>110954</v>
      </c>
      <c r="F19" s="31">
        <f t="shared" si="6"/>
        <v>0</v>
      </c>
      <c r="G19" s="31">
        <f t="shared" si="6"/>
        <v>1219766</v>
      </c>
      <c r="H19" s="31">
        <f t="shared" si="6"/>
        <v>0</v>
      </c>
      <c r="I19" s="31">
        <f t="shared" si="6"/>
        <v>1282084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3778229</v>
      </c>
      <c r="O19" s="43">
        <f t="shared" si="1"/>
        <v>147.25344921661861</v>
      </c>
      <c r="P19" s="10"/>
    </row>
    <row r="20" spans="1:119">
      <c r="A20" s="12"/>
      <c r="B20" s="44">
        <v>541</v>
      </c>
      <c r="C20" s="20" t="s">
        <v>55</v>
      </c>
      <c r="D20" s="46">
        <v>1165425</v>
      </c>
      <c r="E20" s="46">
        <v>110954</v>
      </c>
      <c r="F20" s="46">
        <v>0</v>
      </c>
      <c r="G20" s="46">
        <v>1219766</v>
      </c>
      <c r="H20" s="46">
        <v>0</v>
      </c>
      <c r="I20" s="46">
        <v>1282084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3778229</v>
      </c>
      <c r="O20" s="47">
        <f t="shared" si="1"/>
        <v>147.25344921661861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300498</v>
      </c>
      <c r="F21" s="31">
        <f t="shared" si="7"/>
        <v>0</v>
      </c>
      <c r="G21" s="31">
        <f t="shared" si="7"/>
        <v>15487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315985</v>
      </c>
      <c r="O21" s="43">
        <f t="shared" si="1"/>
        <v>12.31526229635981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300498</v>
      </c>
      <c r="F22" s="46">
        <v>0</v>
      </c>
      <c r="G22" s="46">
        <v>15487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315985</v>
      </c>
      <c r="O22" s="47">
        <f t="shared" si="1"/>
        <v>12.31526229635981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1110022</v>
      </c>
      <c r="E23" s="31">
        <f t="shared" si="8"/>
        <v>0</v>
      </c>
      <c r="F23" s="31">
        <f t="shared" si="8"/>
        <v>0</v>
      </c>
      <c r="G23" s="31">
        <f t="shared" si="8"/>
        <v>688156</v>
      </c>
      <c r="H23" s="31">
        <f t="shared" si="8"/>
        <v>0</v>
      </c>
      <c r="I23" s="31">
        <f t="shared" si="8"/>
        <v>1551926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3350104</v>
      </c>
      <c r="O23" s="43">
        <f t="shared" si="1"/>
        <v>130.56762023540415</v>
      </c>
      <c r="P23" s="9"/>
    </row>
    <row r="24" spans="1:119">
      <c r="A24" s="12"/>
      <c r="B24" s="44">
        <v>572</v>
      </c>
      <c r="C24" s="20" t="s">
        <v>56</v>
      </c>
      <c r="D24" s="46">
        <v>1110022</v>
      </c>
      <c r="E24" s="46">
        <v>0</v>
      </c>
      <c r="F24" s="46">
        <v>0</v>
      </c>
      <c r="G24" s="46">
        <v>688156</v>
      </c>
      <c r="H24" s="46">
        <v>0</v>
      </c>
      <c r="I24" s="46">
        <v>1551926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3350104</v>
      </c>
      <c r="O24" s="47">
        <f t="shared" si="1"/>
        <v>130.56762023540415</v>
      </c>
      <c r="P24" s="9"/>
    </row>
    <row r="25" spans="1:119" ht="15.75">
      <c r="A25" s="28" t="s">
        <v>57</v>
      </c>
      <c r="B25" s="29"/>
      <c r="C25" s="30"/>
      <c r="D25" s="31">
        <f t="shared" ref="D25:M25" si="9">SUM(D26:D26)</f>
        <v>4691</v>
      </c>
      <c r="E25" s="31">
        <f t="shared" si="9"/>
        <v>1045094</v>
      </c>
      <c r="F25" s="31">
        <f t="shared" si="9"/>
        <v>0</v>
      </c>
      <c r="G25" s="31">
        <f t="shared" si="9"/>
        <v>2321749</v>
      </c>
      <c r="H25" s="31">
        <f t="shared" si="9"/>
        <v>14911</v>
      </c>
      <c r="I25" s="31">
        <f t="shared" si="9"/>
        <v>8213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3394658</v>
      </c>
      <c r="O25" s="43">
        <f t="shared" si="1"/>
        <v>132.30407670122378</v>
      </c>
      <c r="P25" s="9"/>
    </row>
    <row r="26" spans="1:119" ht="15.75" thickBot="1">
      <c r="A26" s="12"/>
      <c r="B26" s="44">
        <v>581</v>
      </c>
      <c r="C26" s="20" t="s">
        <v>58</v>
      </c>
      <c r="D26" s="46">
        <v>4691</v>
      </c>
      <c r="E26" s="46">
        <v>1045094</v>
      </c>
      <c r="F26" s="46">
        <v>0</v>
      </c>
      <c r="G26" s="46">
        <v>2321749</v>
      </c>
      <c r="H26" s="46">
        <v>14911</v>
      </c>
      <c r="I26" s="46">
        <v>8213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3394658</v>
      </c>
      <c r="O26" s="47">
        <f t="shared" si="1"/>
        <v>132.30407670122378</v>
      </c>
      <c r="P26" s="9"/>
    </row>
    <row r="27" spans="1:119" ht="16.5" thickBot="1">
      <c r="A27" s="14" t="s">
        <v>10</v>
      </c>
      <c r="B27" s="23"/>
      <c r="C27" s="22"/>
      <c r="D27" s="15">
        <f>SUM(D5,D14,D17,D19,D21,D23,D25)</f>
        <v>12887455</v>
      </c>
      <c r="E27" s="15">
        <f t="shared" ref="E27:M27" si="10">SUM(E5,E14,E17,E19,E21,E23,E25)</f>
        <v>3162272</v>
      </c>
      <c r="F27" s="15">
        <f t="shared" si="10"/>
        <v>402137</v>
      </c>
      <c r="G27" s="15">
        <f t="shared" si="10"/>
        <v>5784295</v>
      </c>
      <c r="H27" s="15">
        <f t="shared" si="10"/>
        <v>94911</v>
      </c>
      <c r="I27" s="15">
        <f t="shared" si="10"/>
        <v>4711990</v>
      </c>
      <c r="J27" s="15">
        <f t="shared" si="10"/>
        <v>0</v>
      </c>
      <c r="K27" s="15">
        <f t="shared" si="10"/>
        <v>873253</v>
      </c>
      <c r="L27" s="15">
        <f t="shared" si="10"/>
        <v>0</v>
      </c>
      <c r="M27" s="15">
        <f t="shared" si="10"/>
        <v>0</v>
      </c>
      <c r="N27" s="15">
        <f t="shared" si="4"/>
        <v>27916313</v>
      </c>
      <c r="O27" s="37">
        <f t="shared" si="1"/>
        <v>1088.0159404474239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73</v>
      </c>
      <c r="M29" s="163"/>
      <c r="N29" s="163"/>
      <c r="O29" s="41">
        <v>25658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3591770</v>
      </c>
      <c r="E5" s="26">
        <f t="shared" si="0"/>
        <v>246115</v>
      </c>
      <c r="F5" s="26">
        <f t="shared" si="0"/>
        <v>403659</v>
      </c>
      <c r="G5" s="26">
        <f t="shared" si="0"/>
        <v>114759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796430</v>
      </c>
      <c r="L5" s="26">
        <f t="shared" si="0"/>
        <v>0</v>
      </c>
      <c r="M5" s="26">
        <f t="shared" si="0"/>
        <v>0</v>
      </c>
      <c r="N5" s="27">
        <f>SUM(D5:M5)</f>
        <v>5152733</v>
      </c>
      <c r="O5" s="32">
        <f t="shared" ref="O5:O27" si="1">(N5/O$29)</f>
        <v>204.73351080737444</v>
      </c>
      <c r="P5" s="6"/>
    </row>
    <row r="6" spans="1:133">
      <c r="A6" s="12"/>
      <c r="B6" s="44">
        <v>511</v>
      </c>
      <c r="C6" s="20" t="s">
        <v>19</v>
      </c>
      <c r="D6" s="46">
        <v>52259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52259</v>
      </c>
      <c r="O6" s="47">
        <f t="shared" si="1"/>
        <v>2.0764065479974572</v>
      </c>
      <c r="P6" s="9"/>
    </row>
    <row r="7" spans="1:133">
      <c r="A7" s="12"/>
      <c r="B7" s="44">
        <v>512</v>
      </c>
      <c r="C7" s="20" t="s">
        <v>20</v>
      </c>
      <c r="D7" s="46">
        <v>541970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541970</v>
      </c>
      <c r="O7" s="47">
        <f t="shared" si="1"/>
        <v>21.53409090909091</v>
      </c>
      <c r="P7" s="9"/>
    </row>
    <row r="8" spans="1:133">
      <c r="A8" s="12"/>
      <c r="B8" s="44">
        <v>513</v>
      </c>
      <c r="C8" s="20" t="s">
        <v>21</v>
      </c>
      <c r="D8" s="46">
        <v>1136731</v>
      </c>
      <c r="E8" s="46">
        <v>0</v>
      </c>
      <c r="F8" s="46">
        <v>0</v>
      </c>
      <c r="G8" s="46">
        <v>64759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1201490</v>
      </c>
      <c r="O8" s="47">
        <f t="shared" si="1"/>
        <v>47.738795295613478</v>
      </c>
      <c r="P8" s="9"/>
    </row>
    <row r="9" spans="1:133">
      <c r="A9" s="12"/>
      <c r="B9" s="44">
        <v>514</v>
      </c>
      <c r="C9" s="20" t="s">
        <v>22</v>
      </c>
      <c r="D9" s="46">
        <v>105409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105409</v>
      </c>
      <c r="O9" s="47">
        <f t="shared" si="1"/>
        <v>4.1882151938970118</v>
      </c>
      <c r="P9" s="9"/>
    </row>
    <row r="10" spans="1:133">
      <c r="A10" s="12"/>
      <c r="B10" s="44">
        <v>515</v>
      </c>
      <c r="C10" s="20" t="s">
        <v>23</v>
      </c>
      <c r="D10" s="46">
        <v>366205</v>
      </c>
      <c r="E10" s="46">
        <v>0</v>
      </c>
      <c r="F10" s="46">
        <v>0</v>
      </c>
      <c r="G10" s="46">
        <v>50000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416205</v>
      </c>
      <c r="O10" s="47">
        <f t="shared" si="1"/>
        <v>16.537070883661794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243187</v>
      </c>
      <c r="F11" s="46">
        <v>403659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646846</v>
      </c>
      <c r="O11" s="47">
        <f t="shared" si="1"/>
        <v>25.701128417037509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796430</v>
      </c>
      <c r="L12" s="46">
        <v>0</v>
      </c>
      <c r="M12" s="46">
        <v>0</v>
      </c>
      <c r="N12" s="46">
        <f t="shared" si="2"/>
        <v>796430</v>
      </c>
      <c r="O12" s="47">
        <f t="shared" si="1"/>
        <v>31.644548633184996</v>
      </c>
      <c r="P12" s="9"/>
    </row>
    <row r="13" spans="1:133">
      <c r="A13" s="12"/>
      <c r="B13" s="44">
        <v>519</v>
      </c>
      <c r="C13" s="20" t="s">
        <v>54</v>
      </c>
      <c r="D13" s="46">
        <v>1389196</v>
      </c>
      <c r="E13" s="46">
        <v>2928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1392124</v>
      </c>
      <c r="O13" s="47">
        <f t="shared" si="1"/>
        <v>55.31325492689129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6089833</v>
      </c>
      <c r="E14" s="31">
        <f t="shared" si="3"/>
        <v>21491</v>
      </c>
      <c r="F14" s="31">
        <f t="shared" si="3"/>
        <v>0</v>
      </c>
      <c r="G14" s="31">
        <f t="shared" si="3"/>
        <v>682970</v>
      </c>
      <c r="H14" s="31">
        <f t="shared" si="3"/>
        <v>0</v>
      </c>
      <c r="I14" s="31">
        <f t="shared" si="3"/>
        <v>715846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7510140</v>
      </c>
      <c r="O14" s="43">
        <f t="shared" si="1"/>
        <v>298.40034965034965</v>
      </c>
      <c r="P14" s="10"/>
    </row>
    <row r="15" spans="1:133">
      <c r="A15" s="12"/>
      <c r="B15" s="44">
        <v>521</v>
      </c>
      <c r="C15" s="20" t="s">
        <v>28</v>
      </c>
      <c r="D15" s="46">
        <v>6089833</v>
      </c>
      <c r="E15" s="46">
        <v>21491</v>
      </c>
      <c r="F15" s="46">
        <v>0</v>
      </c>
      <c r="G15" s="46">
        <v>682970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6794294</v>
      </c>
      <c r="O15" s="47">
        <f t="shared" si="1"/>
        <v>269.95764462809916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715846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715846</v>
      </c>
      <c r="O16" s="47">
        <f t="shared" si="1"/>
        <v>28.442705022250475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170036</v>
      </c>
      <c r="E17" s="31">
        <f t="shared" si="5"/>
        <v>1403424</v>
      </c>
      <c r="F17" s="31">
        <f t="shared" si="5"/>
        <v>0</v>
      </c>
      <c r="G17" s="31">
        <f t="shared" si="5"/>
        <v>590349</v>
      </c>
      <c r="H17" s="31">
        <f t="shared" si="5"/>
        <v>57350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2221159</v>
      </c>
      <c r="O17" s="43">
        <f t="shared" si="1"/>
        <v>88.253297838525114</v>
      </c>
      <c r="P17" s="10"/>
    </row>
    <row r="18" spans="1:119">
      <c r="A18" s="12"/>
      <c r="B18" s="44">
        <v>539</v>
      </c>
      <c r="C18" s="20" t="s">
        <v>31</v>
      </c>
      <c r="D18" s="46">
        <v>170036</v>
      </c>
      <c r="E18" s="46">
        <v>1403424</v>
      </c>
      <c r="F18" s="46">
        <v>0</v>
      </c>
      <c r="G18" s="46">
        <v>590349</v>
      </c>
      <c r="H18" s="46">
        <v>57350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2221159</v>
      </c>
      <c r="O18" s="47">
        <f t="shared" si="1"/>
        <v>88.253297838525114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1127545</v>
      </c>
      <c r="E19" s="31">
        <f t="shared" si="6"/>
        <v>80205</v>
      </c>
      <c r="F19" s="31">
        <f t="shared" si="6"/>
        <v>0</v>
      </c>
      <c r="G19" s="31">
        <f t="shared" si="6"/>
        <v>449127</v>
      </c>
      <c r="H19" s="31">
        <f t="shared" si="6"/>
        <v>0</v>
      </c>
      <c r="I19" s="31">
        <f t="shared" si="6"/>
        <v>1336180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2993057</v>
      </c>
      <c r="O19" s="43">
        <f t="shared" si="1"/>
        <v>118.9231166560712</v>
      </c>
      <c r="P19" s="10"/>
    </row>
    <row r="20" spans="1:119">
      <c r="A20" s="12"/>
      <c r="B20" s="44">
        <v>541</v>
      </c>
      <c r="C20" s="20" t="s">
        <v>55</v>
      </c>
      <c r="D20" s="46">
        <v>1127545</v>
      </c>
      <c r="E20" s="46">
        <v>80205</v>
      </c>
      <c r="F20" s="46">
        <v>0</v>
      </c>
      <c r="G20" s="46">
        <v>449127</v>
      </c>
      <c r="H20" s="46">
        <v>0</v>
      </c>
      <c r="I20" s="46">
        <v>1336180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2993057</v>
      </c>
      <c r="O20" s="47">
        <f t="shared" si="1"/>
        <v>118.9231166560712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402986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402986</v>
      </c>
      <c r="O21" s="43">
        <f t="shared" si="1"/>
        <v>16.011840432294978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402986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402986</v>
      </c>
      <c r="O22" s="47">
        <f t="shared" si="1"/>
        <v>16.011840432294978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1145021</v>
      </c>
      <c r="E23" s="31">
        <f t="shared" si="8"/>
        <v>0</v>
      </c>
      <c r="F23" s="31">
        <f t="shared" si="8"/>
        <v>0</v>
      </c>
      <c r="G23" s="31">
        <f t="shared" si="8"/>
        <v>296450</v>
      </c>
      <c r="H23" s="31">
        <f t="shared" si="8"/>
        <v>0</v>
      </c>
      <c r="I23" s="31">
        <f t="shared" si="8"/>
        <v>1533749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2975220</v>
      </c>
      <c r="O23" s="43">
        <f t="shared" si="1"/>
        <v>118.21439923712651</v>
      </c>
      <c r="P23" s="9"/>
    </row>
    <row r="24" spans="1:119">
      <c r="A24" s="12"/>
      <c r="B24" s="44">
        <v>572</v>
      </c>
      <c r="C24" s="20" t="s">
        <v>56</v>
      </c>
      <c r="D24" s="46">
        <v>1145021</v>
      </c>
      <c r="E24" s="46">
        <v>0</v>
      </c>
      <c r="F24" s="46">
        <v>0</v>
      </c>
      <c r="G24" s="46">
        <v>296450</v>
      </c>
      <c r="H24" s="46">
        <v>0</v>
      </c>
      <c r="I24" s="46">
        <v>1533749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2975220</v>
      </c>
      <c r="O24" s="47">
        <f t="shared" si="1"/>
        <v>118.21439923712651</v>
      </c>
      <c r="P24" s="9"/>
    </row>
    <row r="25" spans="1:119" ht="15.75">
      <c r="A25" s="28" t="s">
        <v>57</v>
      </c>
      <c r="B25" s="29"/>
      <c r="C25" s="30"/>
      <c r="D25" s="31">
        <f t="shared" ref="D25:M25" si="9">SUM(D26:D26)</f>
        <v>23244</v>
      </c>
      <c r="E25" s="31">
        <f t="shared" si="9"/>
        <v>2569624</v>
      </c>
      <c r="F25" s="31">
        <f t="shared" si="9"/>
        <v>0</v>
      </c>
      <c r="G25" s="31">
        <f t="shared" si="9"/>
        <v>23928</v>
      </c>
      <c r="H25" s="31">
        <f t="shared" si="9"/>
        <v>39128</v>
      </c>
      <c r="I25" s="31">
        <f t="shared" si="9"/>
        <v>8604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2664528</v>
      </c>
      <c r="O25" s="43">
        <f t="shared" si="1"/>
        <v>105.86967577876669</v>
      </c>
      <c r="P25" s="9"/>
    </row>
    <row r="26" spans="1:119" ht="15.75" thickBot="1">
      <c r="A26" s="12"/>
      <c r="B26" s="44">
        <v>581</v>
      </c>
      <c r="C26" s="20" t="s">
        <v>58</v>
      </c>
      <c r="D26" s="46">
        <v>23244</v>
      </c>
      <c r="E26" s="46">
        <v>2569624</v>
      </c>
      <c r="F26" s="46">
        <v>0</v>
      </c>
      <c r="G26" s="46">
        <v>23928</v>
      </c>
      <c r="H26" s="46">
        <v>39128</v>
      </c>
      <c r="I26" s="46">
        <v>8604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2664528</v>
      </c>
      <c r="O26" s="47">
        <f t="shared" si="1"/>
        <v>105.86967577876669</v>
      </c>
      <c r="P26" s="9"/>
    </row>
    <row r="27" spans="1:119" ht="16.5" thickBot="1">
      <c r="A27" s="14" t="s">
        <v>10</v>
      </c>
      <c r="B27" s="23"/>
      <c r="C27" s="22"/>
      <c r="D27" s="15">
        <f>SUM(D5,D14,D17,D19,D21,D23,D25)</f>
        <v>12147449</v>
      </c>
      <c r="E27" s="15">
        <f t="shared" ref="E27:M27" si="10">SUM(E5,E14,E17,E19,E21,E23,E25)</f>
        <v>4723845</v>
      </c>
      <c r="F27" s="15">
        <f t="shared" si="10"/>
        <v>403659</v>
      </c>
      <c r="G27" s="15">
        <f t="shared" si="10"/>
        <v>2157583</v>
      </c>
      <c r="H27" s="15">
        <f t="shared" si="10"/>
        <v>96478</v>
      </c>
      <c r="I27" s="15">
        <f t="shared" si="10"/>
        <v>3594379</v>
      </c>
      <c r="J27" s="15">
        <f t="shared" si="10"/>
        <v>0</v>
      </c>
      <c r="K27" s="15">
        <f t="shared" si="10"/>
        <v>796430</v>
      </c>
      <c r="L27" s="15">
        <f t="shared" si="10"/>
        <v>0</v>
      </c>
      <c r="M27" s="15">
        <f t="shared" si="10"/>
        <v>0</v>
      </c>
      <c r="N27" s="15">
        <f t="shared" si="4"/>
        <v>23919823</v>
      </c>
      <c r="O27" s="37">
        <f t="shared" si="1"/>
        <v>950.40619040050854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71</v>
      </c>
      <c r="M29" s="163"/>
      <c r="N29" s="163"/>
      <c r="O29" s="41">
        <v>25168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3605132</v>
      </c>
      <c r="E5" s="26">
        <f t="shared" si="0"/>
        <v>1990</v>
      </c>
      <c r="F5" s="26">
        <f t="shared" si="0"/>
        <v>0</v>
      </c>
      <c r="G5" s="26">
        <f t="shared" si="0"/>
        <v>2776376</v>
      </c>
      <c r="H5" s="26">
        <f t="shared" si="0"/>
        <v>7126</v>
      </c>
      <c r="I5" s="26">
        <f t="shared" si="0"/>
        <v>0</v>
      </c>
      <c r="J5" s="26">
        <f t="shared" si="0"/>
        <v>0</v>
      </c>
      <c r="K5" s="26">
        <f t="shared" si="0"/>
        <v>919411</v>
      </c>
      <c r="L5" s="26">
        <f t="shared" si="0"/>
        <v>0</v>
      </c>
      <c r="M5" s="26">
        <f t="shared" si="0"/>
        <v>0</v>
      </c>
      <c r="N5" s="27">
        <f>SUM(D5:M5)</f>
        <v>7310035</v>
      </c>
      <c r="O5" s="32">
        <f t="shared" ref="O5:O26" si="1">(N5/O$28)</f>
        <v>296.79395046691025</v>
      </c>
      <c r="P5" s="6"/>
    </row>
    <row r="6" spans="1:133">
      <c r="A6" s="12"/>
      <c r="B6" s="44">
        <v>511</v>
      </c>
      <c r="C6" s="20" t="s">
        <v>19</v>
      </c>
      <c r="D6" s="46">
        <v>53679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53679</v>
      </c>
      <c r="O6" s="47">
        <f t="shared" si="1"/>
        <v>2.179415347137637</v>
      </c>
      <c r="P6" s="9"/>
    </row>
    <row r="7" spans="1:133">
      <c r="A7" s="12"/>
      <c r="B7" s="44">
        <v>512</v>
      </c>
      <c r="C7" s="20" t="s">
        <v>20</v>
      </c>
      <c r="D7" s="46">
        <v>623374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623374</v>
      </c>
      <c r="O7" s="47">
        <f t="shared" si="1"/>
        <v>25.309541209906619</v>
      </c>
      <c r="P7" s="9"/>
    </row>
    <row r="8" spans="1:133">
      <c r="A8" s="12"/>
      <c r="B8" s="44">
        <v>513</v>
      </c>
      <c r="C8" s="20" t="s">
        <v>21</v>
      </c>
      <c r="D8" s="46">
        <v>1035727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1035727</v>
      </c>
      <c r="O8" s="47">
        <f t="shared" si="1"/>
        <v>42.051441331709299</v>
      </c>
      <c r="P8" s="9"/>
    </row>
    <row r="9" spans="1:133">
      <c r="A9" s="12"/>
      <c r="B9" s="44">
        <v>514</v>
      </c>
      <c r="C9" s="20" t="s">
        <v>22</v>
      </c>
      <c r="D9" s="46">
        <v>100267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100267</v>
      </c>
      <c r="O9" s="47">
        <f t="shared" si="1"/>
        <v>4.0709297604547299</v>
      </c>
      <c r="P9" s="9"/>
    </row>
    <row r="10" spans="1:133">
      <c r="A10" s="12"/>
      <c r="B10" s="44">
        <v>515</v>
      </c>
      <c r="C10" s="20" t="s">
        <v>23</v>
      </c>
      <c r="D10" s="46">
        <v>395540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395540</v>
      </c>
      <c r="O10" s="47">
        <f t="shared" si="1"/>
        <v>16.059277304100689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919411</v>
      </c>
      <c r="L11" s="46">
        <v>0</v>
      </c>
      <c r="M11" s="46">
        <v>0</v>
      </c>
      <c r="N11" s="46">
        <f t="shared" si="2"/>
        <v>919411</v>
      </c>
      <c r="O11" s="47">
        <f t="shared" si="1"/>
        <v>37.328907835972394</v>
      </c>
      <c r="P11" s="9"/>
    </row>
    <row r="12" spans="1:133">
      <c r="A12" s="12"/>
      <c r="B12" s="44">
        <v>519</v>
      </c>
      <c r="C12" s="20" t="s">
        <v>54</v>
      </c>
      <c r="D12" s="46">
        <v>1396545</v>
      </c>
      <c r="E12" s="46">
        <v>1990</v>
      </c>
      <c r="F12" s="46">
        <v>0</v>
      </c>
      <c r="G12" s="46">
        <v>2776376</v>
      </c>
      <c r="H12" s="46">
        <v>7126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4182037</v>
      </c>
      <c r="O12" s="47">
        <f t="shared" si="1"/>
        <v>169.79443767762891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SUM(D14:D15)</f>
        <v>5714506</v>
      </c>
      <c r="E13" s="31">
        <f t="shared" si="3"/>
        <v>6507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664066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6" si="4">SUM(D13:M13)</f>
        <v>6385079</v>
      </c>
      <c r="O13" s="43">
        <f t="shared" si="1"/>
        <v>259.2399106780349</v>
      </c>
      <c r="P13" s="10"/>
    </row>
    <row r="14" spans="1:133">
      <c r="A14" s="12"/>
      <c r="B14" s="44">
        <v>521</v>
      </c>
      <c r="C14" s="20" t="s">
        <v>28</v>
      </c>
      <c r="D14" s="46">
        <v>5714506</v>
      </c>
      <c r="E14" s="46">
        <v>6507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5721013</v>
      </c>
      <c r="O14" s="47">
        <f t="shared" si="1"/>
        <v>232.27823792123428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664066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664066</v>
      </c>
      <c r="O15" s="47">
        <f t="shared" si="1"/>
        <v>26.961672756800649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SUM(D17:D17)</f>
        <v>1269725</v>
      </c>
      <c r="E16" s="31">
        <f t="shared" si="5"/>
        <v>231119</v>
      </c>
      <c r="F16" s="31">
        <f t="shared" si="5"/>
        <v>404078</v>
      </c>
      <c r="G16" s="31">
        <f t="shared" si="5"/>
        <v>91646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1996568</v>
      </c>
      <c r="O16" s="43">
        <f t="shared" si="1"/>
        <v>81.062444173771823</v>
      </c>
      <c r="P16" s="10"/>
    </row>
    <row r="17" spans="1:119">
      <c r="A17" s="12"/>
      <c r="B17" s="44">
        <v>539</v>
      </c>
      <c r="C17" s="20" t="s">
        <v>31</v>
      </c>
      <c r="D17" s="46">
        <v>1269725</v>
      </c>
      <c r="E17" s="46">
        <v>231119</v>
      </c>
      <c r="F17" s="46">
        <v>404078</v>
      </c>
      <c r="G17" s="46">
        <v>91646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1996568</v>
      </c>
      <c r="O17" s="47">
        <f t="shared" si="1"/>
        <v>81.062444173771823</v>
      </c>
      <c r="P17" s="9"/>
    </row>
    <row r="18" spans="1:119" ht="15.75">
      <c r="A18" s="28" t="s">
        <v>32</v>
      </c>
      <c r="B18" s="29"/>
      <c r="C18" s="30"/>
      <c r="D18" s="31">
        <f t="shared" ref="D18:M18" si="6">SUM(D19:D19)</f>
        <v>1035472</v>
      </c>
      <c r="E18" s="31">
        <f t="shared" si="6"/>
        <v>295771</v>
      </c>
      <c r="F18" s="31">
        <f t="shared" si="6"/>
        <v>0</v>
      </c>
      <c r="G18" s="31">
        <f t="shared" si="6"/>
        <v>486514</v>
      </c>
      <c r="H18" s="31">
        <f t="shared" si="6"/>
        <v>0</v>
      </c>
      <c r="I18" s="31">
        <f t="shared" si="6"/>
        <v>1328258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4"/>
        <v>3146015</v>
      </c>
      <c r="O18" s="43">
        <f t="shared" si="1"/>
        <v>127.73101908241982</v>
      </c>
      <c r="P18" s="10"/>
    </row>
    <row r="19" spans="1:119">
      <c r="A19" s="12"/>
      <c r="B19" s="44">
        <v>541</v>
      </c>
      <c r="C19" s="20" t="s">
        <v>55</v>
      </c>
      <c r="D19" s="46">
        <v>1035472</v>
      </c>
      <c r="E19" s="46">
        <v>295771</v>
      </c>
      <c r="F19" s="46">
        <v>0</v>
      </c>
      <c r="G19" s="46">
        <v>486514</v>
      </c>
      <c r="H19" s="46">
        <v>0</v>
      </c>
      <c r="I19" s="46">
        <v>1328258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3146015</v>
      </c>
      <c r="O19" s="47">
        <f t="shared" si="1"/>
        <v>127.73101908241982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SUM(D21:D21)</f>
        <v>0</v>
      </c>
      <c r="E20" s="31">
        <f t="shared" si="7"/>
        <v>238597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4"/>
        <v>238597</v>
      </c>
      <c r="O20" s="43">
        <f t="shared" si="1"/>
        <v>9.6872513195290288</v>
      </c>
      <c r="P20" s="10"/>
    </row>
    <row r="21" spans="1:119">
      <c r="A21" s="13"/>
      <c r="B21" s="45">
        <v>559</v>
      </c>
      <c r="C21" s="21" t="s">
        <v>35</v>
      </c>
      <c r="D21" s="46">
        <v>0</v>
      </c>
      <c r="E21" s="46">
        <v>238597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238597</v>
      </c>
      <c r="O21" s="47">
        <f t="shared" si="1"/>
        <v>9.6872513195290288</v>
      </c>
      <c r="P21" s="9"/>
    </row>
    <row r="22" spans="1:119" ht="15.75">
      <c r="A22" s="28" t="s">
        <v>36</v>
      </c>
      <c r="B22" s="29"/>
      <c r="C22" s="30"/>
      <c r="D22" s="31">
        <f t="shared" ref="D22:M22" si="8">SUM(D23:D23)</f>
        <v>879540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1555853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4"/>
        <v>2435393</v>
      </c>
      <c r="O22" s="43">
        <f t="shared" si="1"/>
        <v>98.879131140885093</v>
      </c>
      <c r="P22" s="9"/>
    </row>
    <row r="23" spans="1:119">
      <c r="A23" s="12"/>
      <c r="B23" s="44">
        <v>572</v>
      </c>
      <c r="C23" s="20" t="s">
        <v>56</v>
      </c>
      <c r="D23" s="46">
        <v>879540</v>
      </c>
      <c r="E23" s="46">
        <v>0</v>
      </c>
      <c r="F23" s="46">
        <v>0</v>
      </c>
      <c r="G23" s="46">
        <v>0</v>
      </c>
      <c r="H23" s="46">
        <v>0</v>
      </c>
      <c r="I23" s="46">
        <v>1555853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2435393</v>
      </c>
      <c r="O23" s="47">
        <f t="shared" si="1"/>
        <v>98.879131140885093</v>
      </c>
      <c r="P23" s="9"/>
    </row>
    <row r="24" spans="1:119" ht="15.75">
      <c r="A24" s="28" t="s">
        <v>57</v>
      </c>
      <c r="B24" s="29"/>
      <c r="C24" s="30"/>
      <c r="D24" s="31">
        <f t="shared" ref="D24:M24" si="9">SUM(D25:D25)</f>
        <v>636029</v>
      </c>
      <c r="E24" s="31">
        <f t="shared" si="9"/>
        <v>4105784</v>
      </c>
      <c r="F24" s="31">
        <f t="shared" si="9"/>
        <v>0</v>
      </c>
      <c r="G24" s="31">
        <f t="shared" si="9"/>
        <v>47173</v>
      </c>
      <c r="H24" s="31">
        <f t="shared" si="9"/>
        <v>8508</v>
      </c>
      <c r="I24" s="31">
        <f t="shared" si="9"/>
        <v>7118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4"/>
        <v>4804612</v>
      </c>
      <c r="O24" s="43">
        <f t="shared" si="1"/>
        <v>195.07153877385304</v>
      </c>
      <c r="P24" s="9"/>
    </row>
    <row r="25" spans="1:119" ht="15.75" thickBot="1">
      <c r="A25" s="12"/>
      <c r="B25" s="44">
        <v>581</v>
      </c>
      <c r="C25" s="20" t="s">
        <v>58</v>
      </c>
      <c r="D25" s="46">
        <v>636029</v>
      </c>
      <c r="E25" s="46">
        <v>4105784</v>
      </c>
      <c r="F25" s="46">
        <v>0</v>
      </c>
      <c r="G25" s="46">
        <v>47173</v>
      </c>
      <c r="H25" s="46">
        <v>8508</v>
      </c>
      <c r="I25" s="46">
        <v>7118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4804612</v>
      </c>
      <c r="O25" s="47">
        <f t="shared" si="1"/>
        <v>195.07153877385304</v>
      </c>
      <c r="P25" s="9"/>
    </row>
    <row r="26" spans="1:119" ht="16.5" thickBot="1">
      <c r="A26" s="14" t="s">
        <v>10</v>
      </c>
      <c r="B26" s="23"/>
      <c r="C26" s="22"/>
      <c r="D26" s="15">
        <f>SUM(D5,D13,D16,D18,D20,D22,D24)</f>
        <v>13140404</v>
      </c>
      <c r="E26" s="15">
        <f t="shared" ref="E26:M26" si="10">SUM(E5,E13,E16,E18,E20,E22,E24)</f>
        <v>4879768</v>
      </c>
      <c r="F26" s="15">
        <f t="shared" si="10"/>
        <v>404078</v>
      </c>
      <c r="G26" s="15">
        <f t="shared" si="10"/>
        <v>3401709</v>
      </c>
      <c r="H26" s="15">
        <f t="shared" si="10"/>
        <v>15634</v>
      </c>
      <c r="I26" s="15">
        <f t="shared" si="10"/>
        <v>3555295</v>
      </c>
      <c r="J26" s="15">
        <f t="shared" si="10"/>
        <v>0</v>
      </c>
      <c r="K26" s="15">
        <f t="shared" si="10"/>
        <v>919411</v>
      </c>
      <c r="L26" s="15">
        <f t="shared" si="10"/>
        <v>0</v>
      </c>
      <c r="M26" s="15">
        <f t="shared" si="10"/>
        <v>0</v>
      </c>
      <c r="N26" s="15">
        <f t="shared" si="4"/>
        <v>26316299</v>
      </c>
      <c r="O26" s="37">
        <f t="shared" si="1"/>
        <v>1068.465245635404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69</v>
      </c>
      <c r="M28" s="163"/>
      <c r="N28" s="163"/>
      <c r="O28" s="41">
        <v>24630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44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3056011</v>
      </c>
      <c r="E5" s="26">
        <f t="shared" si="0"/>
        <v>2067</v>
      </c>
      <c r="F5" s="26">
        <f t="shared" si="0"/>
        <v>756877</v>
      </c>
      <c r="G5" s="26">
        <f t="shared" si="0"/>
        <v>2589402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624314</v>
      </c>
      <c r="L5" s="26">
        <f t="shared" si="0"/>
        <v>0</v>
      </c>
      <c r="M5" s="26">
        <f t="shared" si="0"/>
        <v>0</v>
      </c>
      <c r="N5" s="27">
        <f>SUM(D5:M5)</f>
        <v>7028671</v>
      </c>
      <c r="O5" s="32">
        <f t="shared" ref="O5:O27" si="1">(N5/O$29)</f>
        <v>290.53699570105817</v>
      </c>
      <c r="P5" s="6"/>
    </row>
    <row r="6" spans="1:133">
      <c r="A6" s="12"/>
      <c r="B6" s="44">
        <v>511</v>
      </c>
      <c r="C6" s="20" t="s">
        <v>19</v>
      </c>
      <c r="D6" s="46">
        <v>53751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53751</v>
      </c>
      <c r="O6" s="47">
        <f t="shared" si="1"/>
        <v>2.2218501984126986</v>
      </c>
      <c r="P6" s="9"/>
    </row>
    <row r="7" spans="1:133">
      <c r="A7" s="12"/>
      <c r="B7" s="44">
        <v>512</v>
      </c>
      <c r="C7" s="20" t="s">
        <v>20</v>
      </c>
      <c r="D7" s="46">
        <v>448623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448623</v>
      </c>
      <c r="O7" s="47">
        <f t="shared" si="1"/>
        <v>18.544270833333332</v>
      </c>
      <c r="P7" s="9"/>
    </row>
    <row r="8" spans="1:133">
      <c r="A8" s="12"/>
      <c r="B8" s="44">
        <v>513</v>
      </c>
      <c r="C8" s="20" t="s">
        <v>21</v>
      </c>
      <c r="D8" s="46">
        <v>843430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843430</v>
      </c>
      <c r="O8" s="47">
        <f t="shared" si="1"/>
        <v>34.864004629629626</v>
      </c>
      <c r="P8" s="9"/>
    </row>
    <row r="9" spans="1:133">
      <c r="A9" s="12"/>
      <c r="B9" s="44">
        <v>514</v>
      </c>
      <c r="C9" s="20" t="s">
        <v>22</v>
      </c>
      <c r="D9" s="46">
        <v>68346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68346</v>
      </c>
      <c r="O9" s="47">
        <f t="shared" si="1"/>
        <v>2.8251488095238093</v>
      </c>
      <c r="P9" s="9"/>
    </row>
    <row r="10" spans="1:133">
      <c r="A10" s="12"/>
      <c r="B10" s="44">
        <v>515</v>
      </c>
      <c r="C10" s="20" t="s">
        <v>23</v>
      </c>
      <c r="D10" s="46">
        <v>214587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214587</v>
      </c>
      <c r="O10" s="47">
        <f t="shared" si="1"/>
        <v>8.8701636904761898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756877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756877</v>
      </c>
      <c r="O11" s="47">
        <f t="shared" si="1"/>
        <v>31.286251653439152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624314</v>
      </c>
      <c r="L12" s="46">
        <v>0</v>
      </c>
      <c r="M12" s="46">
        <v>0</v>
      </c>
      <c r="N12" s="46">
        <f t="shared" si="2"/>
        <v>624314</v>
      </c>
      <c r="O12" s="47">
        <f t="shared" si="1"/>
        <v>25.806630291005291</v>
      </c>
      <c r="P12" s="9"/>
    </row>
    <row r="13" spans="1:133">
      <c r="A13" s="12"/>
      <c r="B13" s="44">
        <v>519</v>
      </c>
      <c r="C13" s="20" t="s">
        <v>54</v>
      </c>
      <c r="D13" s="46">
        <v>1427274</v>
      </c>
      <c r="E13" s="46">
        <v>2067</v>
      </c>
      <c r="F13" s="46">
        <v>0</v>
      </c>
      <c r="G13" s="46">
        <v>2589402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4018743</v>
      </c>
      <c r="O13" s="47">
        <f t="shared" si="1"/>
        <v>166.1186755952381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5093473</v>
      </c>
      <c r="E14" s="31">
        <f t="shared" si="3"/>
        <v>16000</v>
      </c>
      <c r="F14" s="31">
        <f t="shared" si="3"/>
        <v>0</v>
      </c>
      <c r="G14" s="31">
        <f t="shared" si="3"/>
        <v>600163</v>
      </c>
      <c r="H14" s="31">
        <f t="shared" si="3"/>
        <v>0</v>
      </c>
      <c r="I14" s="31">
        <f t="shared" si="3"/>
        <v>586752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6296388</v>
      </c>
      <c r="O14" s="43">
        <f t="shared" si="1"/>
        <v>260.26736111111109</v>
      </c>
      <c r="P14" s="10"/>
    </row>
    <row r="15" spans="1:133">
      <c r="A15" s="12"/>
      <c r="B15" s="44">
        <v>521</v>
      </c>
      <c r="C15" s="20" t="s">
        <v>28</v>
      </c>
      <c r="D15" s="46">
        <v>4928769</v>
      </c>
      <c r="E15" s="46">
        <v>16000</v>
      </c>
      <c r="F15" s="46">
        <v>0</v>
      </c>
      <c r="G15" s="46">
        <v>600163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5544932</v>
      </c>
      <c r="O15" s="47">
        <f t="shared" si="1"/>
        <v>229.2051917989418</v>
      </c>
      <c r="P15" s="9"/>
    </row>
    <row r="16" spans="1:133">
      <c r="A16" s="12"/>
      <c r="B16" s="44">
        <v>524</v>
      </c>
      <c r="C16" s="20" t="s">
        <v>29</v>
      </c>
      <c r="D16" s="46">
        <v>164704</v>
      </c>
      <c r="E16" s="46">
        <v>0</v>
      </c>
      <c r="F16" s="46">
        <v>0</v>
      </c>
      <c r="G16" s="46">
        <v>0</v>
      </c>
      <c r="H16" s="46">
        <v>0</v>
      </c>
      <c r="I16" s="46">
        <v>586752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751456</v>
      </c>
      <c r="O16" s="47">
        <f t="shared" si="1"/>
        <v>31.062169312169313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871521</v>
      </c>
      <c r="E17" s="31">
        <f t="shared" si="5"/>
        <v>12016</v>
      </c>
      <c r="F17" s="31">
        <f t="shared" si="5"/>
        <v>0</v>
      </c>
      <c r="G17" s="31">
        <f t="shared" si="5"/>
        <v>170592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1054129</v>
      </c>
      <c r="O17" s="43">
        <f t="shared" si="1"/>
        <v>43.573454034391531</v>
      </c>
      <c r="P17" s="10"/>
    </row>
    <row r="18" spans="1:119">
      <c r="A18" s="12"/>
      <c r="B18" s="44">
        <v>539</v>
      </c>
      <c r="C18" s="20" t="s">
        <v>31</v>
      </c>
      <c r="D18" s="46">
        <v>871521</v>
      </c>
      <c r="E18" s="46">
        <v>12016</v>
      </c>
      <c r="F18" s="46">
        <v>0</v>
      </c>
      <c r="G18" s="46">
        <v>170592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1054129</v>
      </c>
      <c r="O18" s="47">
        <f t="shared" si="1"/>
        <v>43.573454034391531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1275153</v>
      </c>
      <c r="E19" s="31">
        <f t="shared" si="6"/>
        <v>179799</v>
      </c>
      <c r="F19" s="31">
        <f t="shared" si="6"/>
        <v>0</v>
      </c>
      <c r="G19" s="31">
        <f t="shared" si="6"/>
        <v>1933189</v>
      </c>
      <c r="H19" s="31">
        <f t="shared" si="6"/>
        <v>0</v>
      </c>
      <c r="I19" s="31">
        <f t="shared" si="6"/>
        <v>1361134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4749275</v>
      </c>
      <c r="O19" s="43">
        <f t="shared" si="1"/>
        <v>196.31593088624339</v>
      </c>
      <c r="P19" s="10"/>
    </row>
    <row r="20" spans="1:119">
      <c r="A20" s="12"/>
      <c r="B20" s="44">
        <v>541</v>
      </c>
      <c r="C20" s="20" t="s">
        <v>55</v>
      </c>
      <c r="D20" s="46">
        <v>1275153</v>
      </c>
      <c r="E20" s="46">
        <v>179799</v>
      </c>
      <c r="F20" s="46">
        <v>0</v>
      </c>
      <c r="G20" s="46">
        <v>1933189</v>
      </c>
      <c r="H20" s="46">
        <v>0</v>
      </c>
      <c r="I20" s="46">
        <v>1361134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4749275</v>
      </c>
      <c r="O20" s="47">
        <f t="shared" si="1"/>
        <v>196.31593088624339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73491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73491</v>
      </c>
      <c r="O21" s="43">
        <f t="shared" si="1"/>
        <v>3.0378224206349205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73491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73491</v>
      </c>
      <c r="O22" s="47">
        <f t="shared" si="1"/>
        <v>3.0378224206349205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923479</v>
      </c>
      <c r="E23" s="31">
        <f t="shared" si="8"/>
        <v>257410</v>
      </c>
      <c r="F23" s="31">
        <f t="shared" si="8"/>
        <v>0</v>
      </c>
      <c r="G23" s="31">
        <f t="shared" si="8"/>
        <v>63602</v>
      </c>
      <c r="H23" s="31">
        <f t="shared" si="8"/>
        <v>0</v>
      </c>
      <c r="I23" s="31">
        <f t="shared" si="8"/>
        <v>1537332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2781823</v>
      </c>
      <c r="O23" s="43">
        <f t="shared" si="1"/>
        <v>114.98937665343915</v>
      </c>
      <c r="P23" s="9"/>
    </row>
    <row r="24" spans="1:119">
      <c r="A24" s="12"/>
      <c r="B24" s="44">
        <v>572</v>
      </c>
      <c r="C24" s="20" t="s">
        <v>56</v>
      </c>
      <c r="D24" s="46">
        <v>923479</v>
      </c>
      <c r="E24" s="46">
        <v>257410</v>
      </c>
      <c r="F24" s="46">
        <v>0</v>
      </c>
      <c r="G24" s="46">
        <v>63602</v>
      </c>
      <c r="H24" s="46">
        <v>0</v>
      </c>
      <c r="I24" s="46">
        <v>1537332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2781823</v>
      </c>
      <c r="O24" s="47">
        <f t="shared" si="1"/>
        <v>114.98937665343915</v>
      </c>
      <c r="P24" s="9"/>
    </row>
    <row r="25" spans="1:119" ht="15.75">
      <c r="A25" s="28" t="s">
        <v>57</v>
      </c>
      <c r="B25" s="29"/>
      <c r="C25" s="30"/>
      <c r="D25" s="31">
        <f t="shared" ref="D25:M25" si="9">SUM(D26:D26)</f>
        <v>2173590</v>
      </c>
      <c r="E25" s="31">
        <f t="shared" si="9"/>
        <v>5460587</v>
      </c>
      <c r="F25" s="31">
        <f t="shared" si="9"/>
        <v>0</v>
      </c>
      <c r="G25" s="31">
        <f t="shared" si="9"/>
        <v>27470</v>
      </c>
      <c r="H25" s="31">
        <f t="shared" si="9"/>
        <v>112020</v>
      </c>
      <c r="I25" s="31">
        <f t="shared" si="9"/>
        <v>131202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7904869</v>
      </c>
      <c r="O25" s="43">
        <f t="shared" si="1"/>
        <v>326.75549768518516</v>
      </c>
      <c r="P25" s="9"/>
    </row>
    <row r="26" spans="1:119" ht="15.75" thickBot="1">
      <c r="A26" s="12"/>
      <c r="B26" s="44">
        <v>581</v>
      </c>
      <c r="C26" s="20" t="s">
        <v>58</v>
      </c>
      <c r="D26" s="46">
        <v>2173590</v>
      </c>
      <c r="E26" s="46">
        <v>5460587</v>
      </c>
      <c r="F26" s="46">
        <v>0</v>
      </c>
      <c r="G26" s="46">
        <v>27470</v>
      </c>
      <c r="H26" s="46">
        <v>112020</v>
      </c>
      <c r="I26" s="46">
        <v>131202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7904869</v>
      </c>
      <c r="O26" s="47">
        <f t="shared" si="1"/>
        <v>326.75549768518516</v>
      </c>
      <c r="P26" s="9"/>
    </row>
    <row r="27" spans="1:119" ht="16.5" thickBot="1">
      <c r="A27" s="14" t="s">
        <v>10</v>
      </c>
      <c r="B27" s="23"/>
      <c r="C27" s="22"/>
      <c r="D27" s="15">
        <f>SUM(D5,D14,D17,D19,D21,D23,D25)</f>
        <v>13393227</v>
      </c>
      <c r="E27" s="15">
        <f t="shared" ref="E27:M27" si="10">SUM(E5,E14,E17,E19,E21,E23,E25)</f>
        <v>6001370</v>
      </c>
      <c r="F27" s="15">
        <f t="shared" si="10"/>
        <v>756877</v>
      </c>
      <c r="G27" s="15">
        <f t="shared" si="10"/>
        <v>5384418</v>
      </c>
      <c r="H27" s="15">
        <f t="shared" si="10"/>
        <v>112020</v>
      </c>
      <c r="I27" s="15">
        <f t="shared" si="10"/>
        <v>3616420</v>
      </c>
      <c r="J27" s="15">
        <f t="shared" si="10"/>
        <v>0</v>
      </c>
      <c r="K27" s="15">
        <f t="shared" si="10"/>
        <v>624314</v>
      </c>
      <c r="L27" s="15">
        <f t="shared" si="10"/>
        <v>0</v>
      </c>
      <c r="M27" s="15">
        <f t="shared" si="10"/>
        <v>0</v>
      </c>
      <c r="N27" s="15">
        <f t="shared" si="4"/>
        <v>29888646</v>
      </c>
      <c r="O27" s="37">
        <f t="shared" si="1"/>
        <v>1235.4764384920634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67</v>
      </c>
      <c r="M29" s="163"/>
      <c r="N29" s="163"/>
      <c r="O29" s="41">
        <v>24192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3094327</v>
      </c>
      <c r="E5" s="26">
        <f t="shared" si="0"/>
        <v>2033</v>
      </c>
      <c r="F5" s="26">
        <f t="shared" si="0"/>
        <v>1785159</v>
      </c>
      <c r="G5" s="26">
        <f t="shared" si="0"/>
        <v>27541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584782</v>
      </c>
      <c r="L5" s="26">
        <f t="shared" si="0"/>
        <v>0</v>
      </c>
      <c r="M5" s="26">
        <f t="shared" si="0"/>
        <v>0</v>
      </c>
      <c r="N5" s="27">
        <f>SUM(D5:M5)</f>
        <v>5493842</v>
      </c>
      <c r="O5" s="32">
        <f t="shared" ref="O5:O27" si="1">(N5/O$29)</f>
        <v>231.4951120849486</v>
      </c>
      <c r="P5" s="6"/>
    </row>
    <row r="6" spans="1:133">
      <c r="A6" s="12"/>
      <c r="B6" s="44">
        <v>511</v>
      </c>
      <c r="C6" s="20" t="s">
        <v>19</v>
      </c>
      <c r="D6" s="46">
        <v>48719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48719</v>
      </c>
      <c r="O6" s="47">
        <f t="shared" si="1"/>
        <v>2.0528821843923817</v>
      </c>
      <c r="P6" s="9"/>
    </row>
    <row r="7" spans="1:133">
      <c r="A7" s="12"/>
      <c r="B7" s="44">
        <v>512</v>
      </c>
      <c r="C7" s="20" t="s">
        <v>20</v>
      </c>
      <c r="D7" s="46">
        <v>640848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640848</v>
      </c>
      <c r="O7" s="47">
        <f t="shared" si="1"/>
        <v>27.0035395246924</v>
      </c>
      <c r="P7" s="9"/>
    </row>
    <row r="8" spans="1:133">
      <c r="A8" s="12"/>
      <c r="B8" s="44">
        <v>513</v>
      </c>
      <c r="C8" s="20" t="s">
        <v>21</v>
      </c>
      <c r="D8" s="46">
        <v>912638</v>
      </c>
      <c r="E8" s="46">
        <v>0</v>
      </c>
      <c r="F8" s="46">
        <v>0</v>
      </c>
      <c r="G8" s="46">
        <v>27541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940179</v>
      </c>
      <c r="O8" s="47">
        <f t="shared" si="1"/>
        <v>39.616509354458117</v>
      </c>
      <c r="P8" s="9"/>
    </row>
    <row r="9" spans="1:133">
      <c r="A9" s="12"/>
      <c r="B9" s="44">
        <v>514</v>
      </c>
      <c r="C9" s="20" t="s">
        <v>22</v>
      </c>
      <c r="D9" s="46">
        <v>94682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94682</v>
      </c>
      <c r="O9" s="47">
        <f t="shared" si="1"/>
        <v>3.9896342491151189</v>
      </c>
      <c r="P9" s="9"/>
    </row>
    <row r="10" spans="1:133">
      <c r="A10" s="12"/>
      <c r="B10" s="44">
        <v>515</v>
      </c>
      <c r="C10" s="20" t="s">
        <v>23</v>
      </c>
      <c r="D10" s="46">
        <v>253529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253529</v>
      </c>
      <c r="O10" s="47">
        <f t="shared" si="1"/>
        <v>10.683001854036744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1785159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1785159</v>
      </c>
      <c r="O11" s="47">
        <f t="shared" si="1"/>
        <v>75.221599528063379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584782</v>
      </c>
      <c r="L12" s="46">
        <v>0</v>
      </c>
      <c r="M12" s="46">
        <v>0</v>
      </c>
      <c r="N12" s="46">
        <f t="shared" si="2"/>
        <v>584782</v>
      </c>
      <c r="O12" s="47">
        <f t="shared" si="1"/>
        <v>24.641075341311311</v>
      </c>
      <c r="P12" s="9"/>
    </row>
    <row r="13" spans="1:133">
      <c r="A13" s="12"/>
      <c r="B13" s="44">
        <v>519</v>
      </c>
      <c r="C13" s="20" t="s">
        <v>54</v>
      </c>
      <c r="D13" s="46">
        <v>1143911</v>
      </c>
      <c r="E13" s="46">
        <v>2033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1145944</v>
      </c>
      <c r="O13" s="47">
        <f t="shared" si="1"/>
        <v>48.286870048879152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5006600</v>
      </c>
      <c r="E14" s="31">
        <f t="shared" si="3"/>
        <v>23807</v>
      </c>
      <c r="F14" s="31">
        <f t="shared" si="3"/>
        <v>0</v>
      </c>
      <c r="G14" s="31">
        <f t="shared" si="3"/>
        <v>318596</v>
      </c>
      <c r="H14" s="31">
        <f t="shared" si="3"/>
        <v>0</v>
      </c>
      <c r="I14" s="31">
        <f t="shared" si="3"/>
        <v>546649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5895652</v>
      </c>
      <c r="O14" s="43">
        <f t="shared" si="1"/>
        <v>248.4262599022417</v>
      </c>
      <c r="P14" s="10"/>
    </row>
    <row r="15" spans="1:133">
      <c r="A15" s="12"/>
      <c r="B15" s="44">
        <v>521</v>
      </c>
      <c r="C15" s="20" t="s">
        <v>28</v>
      </c>
      <c r="D15" s="46">
        <v>4827883</v>
      </c>
      <c r="E15" s="46">
        <v>23807</v>
      </c>
      <c r="F15" s="46">
        <v>0</v>
      </c>
      <c r="G15" s="46">
        <v>312896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5164586</v>
      </c>
      <c r="O15" s="47">
        <f t="shared" si="1"/>
        <v>217.62118658351594</v>
      </c>
      <c r="P15" s="9"/>
    </row>
    <row r="16" spans="1:133">
      <c r="A16" s="12"/>
      <c r="B16" s="44">
        <v>524</v>
      </c>
      <c r="C16" s="20" t="s">
        <v>29</v>
      </c>
      <c r="D16" s="46">
        <v>178717</v>
      </c>
      <c r="E16" s="46">
        <v>0</v>
      </c>
      <c r="F16" s="46">
        <v>0</v>
      </c>
      <c r="G16" s="46">
        <v>5700</v>
      </c>
      <c r="H16" s="46">
        <v>0</v>
      </c>
      <c r="I16" s="46">
        <v>546649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731066</v>
      </c>
      <c r="O16" s="47">
        <f t="shared" si="1"/>
        <v>30.805073318725771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1240720</v>
      </c>
      <c r="E17" s="31">
        <f t="shared" si="5"/>
        <v>50700</v>
      </c>
      <c r="F17" s="31">
        <f t="shared" si="5"/>
        <v>0</v>
      </c>
      <c r="G17" s="31">
        <f t="shared" si="5"/>
        <v>262063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1553483</v>
      </c>
      <c r="O17" s="43">
        <f t="shared" si="1"/>
        <v>65.459421877633574</v>
      </c>
      <c r="P17" s="10"/>
    </row>
    <row r="18" spans="1:119">
      <c r="A18" s="12"/>
      <c r="B18" s="44">
        <v>539</v>
      </c>
      <c r="C18" s="20" t="s">
        <v>31</v>
      </c>
      <c r="D18" s="46">
        <v>1240720</v>
      </c>
      <c r="E18" s="46">
        <v>50700</v>
      </c>
      <c r="F18" s="46">
        <v>0</v>
      </c>
      <c r="G18" s="46">
        <v>262063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1553483</v>
      </c>
      <c r="O18" s="47">
        <f t="shared" si="1"/>
        <v>65.459421877633574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1009012</v>
      </c>
      <c r="E19" s="31">
        <f t="shared" si="6"/>
        <v>457379</v>
      </c>
      <c r="F19" s="31">
        <f t="shared" si="6"/>
        <v>0</v>
      </c>
      <c r="G19" s="31">
        <f t="shared" si="6"/>
        <v>747889</v>
      </c>
      <c r="H19" s="31">
        <f t="shared" si="6"/>
        <v>0</v>
      </c>
      <c r="I19" s="31">
        <f t="shared" si="6"/>
        <v>1197549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3411829</v>
      </c>
      <c r="O19" s="43">
        <f t="shared" si="1"/>
        <v>143.76491656834654</v>
      </c>
      <c r="P19" s="10"/>
    </row>
    <row r="20" spans="1:119">
      <c r="A20" s="12"/>
      <c r="B20" s="44">
        <v>541</v>
      </c>
      <c r="C20" s="20" t="s">
        <v>55</v>
      </c>
      <c r="D20" s="46">
        <v>1009012</v>
      </c>
      <c r="E20" s="46">
        <v>457379</v>
      </c>
      <c r="F20" s="46">
        <v>0</v>
      </c>
      <c r="G20" s="46">
        <v>747889</v>
      </c>
      <c r="H20" s="46">
        <v>0</v>
      </c>
      <c r="I20" s="46">
        <v>1197549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3411829</v>
      </c>
      <c r="O20" s="47">
        <f t="shared" si="1"/>
        <v>143.76491656834654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346673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346673</v>
      </c>
      <c r="O21" s="43">
        <f t="shared" si="1"/>
        <v>14.607829091521996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346673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346673</v>
      </c>
      <c r="O22" s="47">
        <f t="shared" si="1"/>
        <v>14.607829091521996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887662</v>
      </c>
      <c r="E23" s="31">
        <f t="shared" si="8"/>
        <v>14875</v>
      </c>
      <c r="F23" s="31">
        <f t="shared" si="8"/>
        <v>0</v>
      </c>
      <c r="G23" s="31">
        <f t="shared" si="8"/>
        <v>222036</v>
      </c>
      <c r="H23" s="31">
        <f t="shared" si="8"/>
        <v>0</v>
      </c>
      <c r="I23" s="31">
        <f t="shared" si="8"/>
        <v>1584214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2708787</v>
      </c>
      <c r="O23" s="43">
        <f t="shared" si="1"/>
        <v>114.14069610652284</v>
      </c>
      <c r="P23" s="9"/>
    </row>
    <row r="24" spans="1:119">
      <c r="A24" s="12"/>
      <c r="B24" s="44">
        <v>572</v>
      </c>
      <c r="C24" s="20" t="s">
        <v>56</v>
      </c>
      <c r="D24" s="46">
        <v>887662</v>
      </c>
      <c r="E24" s="46">
        <v>14875</v>
      </c>
      <c r="F24" s="46">
        <v>0</v>
      </c>
      <c r="G24" s="46">
        <v>222036</v>
      </c>
      <c r="H24" s="46">
        <v>0</v>
      </c>
      <c r="I24" s="46">
        <v>1584214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2708787</v>
      </c>
      <c r="O24" s="47">
        <f t="shared" si="1"/>
        <v>114.14069610652284</v>
      </c>
      <c r="P24" s="9"/>
    </row>
    <row r="25" spans="1:119" ht="15.75">
      <c r="A25" s="28" t="s">
        <v>57</v>
      </c>
      <c r="B25" s="29"/>
      <c r="C25" s="30"/>
      <c r="D25" s="31">
        <f t="shared" ref="D25:M25" si="9">SUM(D26:D26)</f>
        <v>343700</v>
      </c>
      <c r="E25" s="31">
        <f t="shared" si="9"/>
        <v>4044962</v>
      </c>
      <c r="F25" s="31">
        <f t="shared" si="9"/>
        <v>0</v>
      </c>
      <c r="G25" s="31">
        <f t="shared" si="9"/>
        <v>0</v>
      </c>
      <c r="H25" s="31">
        <f t="shared" si="9"/>
        <v>10684</v>
      </c>
      <c r="I25" s="31">
        <f t="shared" si="9"/>
        <v>104086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4503432</v>
      </c>
      <c r="O25" s="43">
        <f t="shared" si="1"/>
        <v>189.76200910163493</v>
      </c>
      <c r="P25" s="9"/>
    </row>
    <row r="26" spans="1:119" ht="15.75" thickBot="1">
      <c r="A26" s="12"/>
      <c r="B26" s="44">
        <v>581</v>
      </c>
      <c r="C26" s="20" t="s">
        <v>58</v>
      </c>
      <c r="D26" s="46">
        <v>343700</v>
      </c>
      <c r="E26" s="46">
        <v>4044962</v>
      </c>
      <c r="F26" s="46">
        <v>0</v>
      </c>
      <c r="G26" s="46">
        <v>0</v>
      </c>
      <c r="H26" s="46">
        <v>10684</v>
      </c>
      <c r="I26" s="46">
        <v>104086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4503432</v>
      </c>
      <c r="O26" s="47">
        <f t="shared" si="1"/>
        <v>189.76200910163493</v>
      </c>
      <c r="P26" s="9"/>
    </row>
    <row r="27" spans="1:119" ht="16.5" thickBot="1">
      <c r="A27" s="14" t="s">
        <v>10</v>
      </c>
      <c r="B27" s="23"/>
      <c r="C27" s="22"/>
      <c r="D27" s="15">
        <f>SUM(D5,D14,D17,D19,D21,D23,D25)</f>
        <v>11582021</v>
      </c>
      <c r="E27" s="15">
        <f t="shared" ref="E27:M27" si="10">SUM(E5,E14,E17,E19,E21,E23,E25)</f>
        <v>4940429</v>
      </c>
      <c r="F27" s="15">
        <f t="shared" si="10"/>
        <v>1785159</v>
      </c>
      <c r="G27" s="15">
        <f t="shared" si="10"/>
        <v>1578125</v>
      </c>
      <c r="H27" s="15">
        <f t="shared" si="10"/>
        <v>10684</v>
      </c>
      <c r="I27" s="15">
        <f t="shared" si="10"/>
        <v>3432498</v>
      </c>
      <c r="J27" s="15">
        <f t="shared" si="10"/>
        <v>0</v>
      </c>
      <c r="K27" s="15">
        <f t="shared" si="10"/>
        <v>584782</v>
      </c>
      <c r="L27" s="15">
        <f t="shared" si="10"/>
        <v>0</v>
      </c>
      <c r="M27" s="15">
        <f t="shared" si="10"/>
        <v>0</v>
      </c>
      <c r="N27" s="15">
        <f t="shared" si="4"/>
        <v>23913698</v>
      </c>
      <c r="O27" s="37">
        <f t="shared" si="1"/>
        <v>1007.6562447328502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65</v>
      </c>
      <c r="M29" s="163"/>
      <c r="N29" s="163"/>
      <c r="O29" s="41">
        <v>23732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2777787</v>
      </c>
      <c r="E5" s="26">
        <f t="shared" si="0"/>
        <v>2568</v>
      </c>
      <c r="F5" s="26">
        <f t="shared" si="0"/>
        <v>1432895</v>
      </c>
      <c r="G5" s="26">
        <f t="shared" si="0"/>
        <v>116853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629326</v>
      </c>
      <c r="L5" s="26">
        <f t="shared" si="0"/>
        <v>0</v>
      </c>
      <c r="M5" s="26">
        <f t="shared" si="0"/>
        <v>0</v>
      </c>
      <c r="N5" s="27">
        <f>SUM(D5:M5)</f>
        <v>4959429</v>
      </c>
      <c r="O5" s="32">
        <f t="shared" ref="O5:O27" si="1">(N5/O$29)</f>
        <v>214.35056403163765</v>
      </c>
      <c r="P5" s="6"/>
    </row>
    <row r="6" spans="1:133">
      <c r="A6" s="12"/>
      <c r="B6" s="44">
        <v>511</v>
      </c>
      <c r="C6" s="20" t="s">
        <v>19</v>
      </c>
      <c r="D6" s="46">
        <v>50522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50522</v>
      </c>
      <c r="O6" s="47">
        <f t="shared" si="1"/>
        <v>2.1836020227341488</v>
      </c>
      <c r="P6" s="9"/>
    </row>
    <row r="7" spans="1:133">
      <c r="A7" s="12"/>
      <c r="B7" s="44">
        <v>512</v>
      </c>
      <c r="C7" s="20" t="s">
        <v>20</v>
      </c>
      <c r="D7" s="46">
        <v>600711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600711</v>
      </c>
      <c r="O7" s="47">
        <f t="shared" si="1"/>
        <v>25.96321908631197</v>
      </c>
      <c r="P7" s="9"/>
    </row>
    <row r="8" spans="1:133">
      <c r="A8" s="12"/>
      <c r="B8" s="44">
        <v>513</v>
      </c>
      <c r="C8" s="20" t="s">
        <v>21</v>
      </c>
      <c r="D8" s="46">
        <v>743438</v>
      </c>
      <c r="E8" s="46">
        <v>0</v>
      </c>
      <c r="F8" s="46">
        <v>0</v>
      </c>
      <c r="G8" s="46">
        <v>34949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778387</v>
      </c>
      <c r="O8" s="47">
        <f t="shared" si="1"/>
        <v>33.642520637939235</v>
      </c>
      <c r="P8" s="9"/>
    </row>
    <row r="9" spans="1:133">
      <c r="A9" s="12"/>
      <c r="B9" s="44">
        <v>514</v>
      </c>
      <c r="C9" s="20" t="s">
        <v>22</v>
      </c>
      <c r="D9" s="46">
        <v>103870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103870</v>
      </c>
      <c r="O9" s="47">
        <f t="shared" si="1"/>
        <v>4.4893460690668627</v>
      </c>
      <c r="P9" s="9"/>
    </row>
    <row r="10" spans="1:133">
      <c r="A10" s="12"/>
      <c r="B10" s="44">
        <v>515</v>
      </c>
      <c r="C10" s="20" t="s">
        <v>23</v>
      </c>
      <c r="D10" s="46">
        <v>213731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213731</v>
      </c>
      <c r="O10" s="47">
        <f t="shared" si="1"/>
        <v>9.2376280416648662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1432895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1432895</v>
      </c>
      <c r="O11" s="47">
        <f t="shared" si="1"/>
        <v>61.93088991658383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629326</v>
      </c>
      <c r="L12" s="46">
        <v>0</v>
      </c>
      <c r="M12" s="46">
        <v>0</v>
      </c>
      <c r="N12" s="46">
        <f t="shared" si="2"/>
        <v>629326</v>
      </c>
      <c r="O12" s="47">
        <f t="shared" si="1"/>
        <v>27.199982711673943</v>
      </c>
      <c r="P12" s="9"/>
    </row>
    <row r="13" spans="1:133">
      <c r="A13" s="12"/>
      <c r="B13" s="44">
        <v>519</v>
      </c>
      <c r="C13" s="20" t="s">
        <v>54</v>
      </c>
      <c r="D13" s="46">
        <v>1065515</v>
      </c>
      <c r="E13" s="46">
        <v>2568</v>
      </c>
      <c r="F13" s="46">
        <v>0</v>
      </c>
      <c r="G13" s="46">
        <v>81904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1149987</v>
      </c>
      <c r="O13" s="47">
        <f t="shared" si="1"/>
        <v>49.703375545662794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4700072</v>
      </c>
      <c r="E14" s="31">
        <f t="shared" si="3"/>
        <v>17269</v>
      </c>
      <c r="F14" s="31">
        <f t="shared" si="3"/>
        <v>0</v>
      </c>
      <c r="G14" s="31">
        <f t="shared" si="3"/>
        <v>349905</v>
      </c>
      <c r="H14" s="31">
        <f t="shared" si="3"/>
        <v>0</v>
      </c>
      <c r="I14" s="31">
        <f t="shared" si="3"/>
        <v>528942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5596188</v>
      </c>
      <c r="O14" s="43">
        <f t="shared" si="1"/>
        <v>241.87180706228119</v>
      </c>
      <c r="P14" s="10"/>
    </row>
    <row r="15" spans="1:133">
      <c r="A15" s="12"/>
      <c r="B15" s="44">
        <v>521</v>
      </c>
      <c r="C15" s="20" t="s">
        <v>28</v>
      </c>
      <c r="D15" s="46">
        <v>4532221</v>
      </c>
      <c r="E15" s="46">
        <v>17269</v>
      </c>
      <c r="F15" s="46">
        <v>0</v>
      </c>
      <c r="G15" s="46">
        <v>311876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4861366</v>
      </c>
      <c r="O15" s="47">
        <f t="shared" si="1"/>
        <v>210.11220123611531</v>
      </c>
      <c r="P15" s="9"/>
    </row>
    <row r="16" spans="1:133">
      <c r="A16" s="12"/>
      <c r="B16" s="44">
        <v>524</v>
      </c>
      <c r="C16" s="20" t="s">
        <v>29</v>
      </c>
      <c r="D16" s="46">
        <v>167851</v>
      </c>
      <c r="E16" s="46">
        <v>0</v>
      </c>
      <c r="F16" s="46">
        <v>0</v>
      </c>
      <c r="G16" s="46">
        <v>38029</v>
      </c>
      <c r="H16" s="46">
        <v>0</v>
      </c>
      <c r="I16" s="46">
        <v>528942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734822</v>
      </c>
      <c r="O16" s="47">
        <f t="shared" si="1"/>
        <v>31.759605826165881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1401441</v>
      </c>
      <c r="E17" s="31">
        <f t="shared" si="5"/>
        <v>143214</v>
      </c>
      <c r="F17" s="31">
        <f t="shared" si="5"/>
        <v>0</v>
      </c>
      <c r="G17" s="31">
        <f t="shared" si="5"/>
        <v>677932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2222587</v>
      </c>
      <c r="O17" s="43">
        <f t="shared" si="1"/>
        <v>96.062021869732462</v>
      </c>
      <c r="P17" s="10"/>
    </row>
    <row r="18" spans="1:119">
      <c r="A18" s="12"/>
      <c r="B18" s="44">
        <v>539</v>
      </c>
      <c r="C18" s="20" t="s">
        <v>31</v>
      </c>
      <c r="D18" s="46">
        <v>1401441</v>
      </c>
      <c r="E18" s="46">
        <v>143214</v>
      </c>
      <c r="F18" s="46">
        <v>0</v>
      </c>
      <c r="G18" s="46">
        <v>677932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2222587</v>
      </c>
      <c r="O18" s="47">
        <f t="shared" si="1"/>
        <v>96.062021869732462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1063504</v>
      </c>
      <c r="E19" s="31">
        <f t="shared" si="6"/>
        <v>465916</v>
      </c>
      <c r="F19" s="31">
        <f t="shared" si="6"/>
        <v>0</v>
      </c>
      <c r="G19" s="31">
        <f t="shared" si="6"/>
        <v>1166919</v>
      </c>
      <c r="H19" s="31">
        <f t="shared" si="6"/>
        <v>0</v>
      </c>
      <c r="I19" s="31">
        <f t="shared" si="6"/>
        <v>375635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3071974</v>
      </c>
      <c r="O19" s="43">
        <f t="shared" si="1"/>
        <v>132.77322038293642</v>
      </c>
      <c r="P19" s="10"/>
    </row>
    <row r="20" spans="1:119">
      <c r="A20" s="12"/>
      <c r="B20" s="44">
        <v>541</v>
      </c>
      <c r="C20" s="20" t="s">
        <v>55</v>
      </c>
      <c r="D20" s="46">
        <v>1063504</v>
      </c>
      <c r="E20" s="46">
        <v>465916</v>
      </c>
      <c r="F20" s="46">
        <v>0</v>
      </c>
      <c r="G20" s="46">
        <v>1166919</v>
      </c>
      <c r="H20" s="46">
        <v>0</v>
      </c>
      <c r="I20" s="46">
        <v>375635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3071974</v>
      </c>
      <c r="O20" s="47">
        <f t="shared" si="1"/>
        <v>132.77322038293642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0</v>
      </c>
      <c r="E21" s="31">
        <f t="shared" si="7"/>
        <v>187641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187641</v>
      </c>
      <c r="O21" s="43">
        <f t="shared" si="1"/>
        <v>8.1099969745429394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187641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187641</v>
      </c>
      <c r="O22" s="47">
        <f t="shared" si="1"/>
        <v>8.1099969745429394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937018</v>
      </c>
      <c r="E23" s="31">
        <f t="shared" si="8"/>
        <v>8200</v>
      </c>
      <c r="F23" s="31">
        <f t="shared" si="8"/>
        <v>0</v>
      </c>
      <c r="G23" s="31">
        <f t="shared" si="8"/>
        <v>484782</v>
      </c>
      <c r="H23" s="31">
        <f t="shared" si="8"/>
        <v>0</v>
      </c>
      <c r="I23" s="31">
        <f t="shared" si="8"/>
        <v>2074924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3504924</v>
      </c>
      <c r="O23" s="43">
        <f t="shared" si="1"/>
        <v>151.48567229977957</v>
      </c>
      <c r="P23" s="9"/>
    </row>
    <row r="24" spans="1:119">
      <c r="A24" s="12"/>
      <c r="B24" s="44">
        <v>572</v>
      </c>
      <c r="C24" s="20" t="s">
        <v>56</v>
      </c>
      <c r="D24" s="46">
        <v>937018</v>
      </c>
      <c r="E24" s="46">
        <v>8200</v>
      </c>
      <c r="F24" s="46">
        <v>0</v>
      </c>
      <c r="G24" s="46">
        <v>484782</v>
      </c>
      <c r="H24" s="46">
        <v>0</v>
      </c>
      <c r="I24" s="46">
        <v>2074924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3504924</v>
      </c>
      <c r="O24" s="47">
        <f t="shared" si="1"/>
        <v>151.48567229977957</v>
      </c>
      <c r="P24" s="9"/>
    </row>
    <row r="25" spans="1:119" ht="15.75">
      <c r="A25" s="28" t="s">
        <v>57</v>
      </c>
      <c r="B25" s="29"/>
      <c r="C25" s="30"/>
      <c r="D25" s="31">
        <f t="shared" ref="D25:M25" si="9">SUM(D26:D26)</f>
        <v>349590</v>
      </c>
      <c r="E25" s="31">
        <f t="shared" si="9"/>
        <v>4634136</v>
      </c>
      <c r="F25" s="31">
        <f t="shared" si="9"/>
        <v>0</v>
      </c>
      <c r="G25" s="31">
        <f t="shared" si="9"/>
        <v>0</v>
      </c>
      <c r="H25" s="31">
        <f t="shared" si="9"/>
        <v>3012</v>
      </c>
      <c r="I25" s="31">
        <f t="shared" si="9"/>
        <v>132873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5119611</v>
      </c>
      <c r="O25" s="43">
        <f t="shared" si="1"/>
        <v>221.27376064312574</v>
      </c>
      <c r="P25" s="9"/>
    </row>
    <row r="26" spans="1:119" ht="15.75" thickBot="1">
      <c r="A26" s="12"/>
      <c r="B26" s="44">
        <v>581</v>
      </c>
      <c r="C26" s="20" t="s">
        <v>58</v>
      </c>
      <c r="D26" s="46">
        <v>349590</v>
      </c>
      <c r="E26" s="46">
        <v>4634136</v>
      </c>
      <c r="F26" s="46">
        <v>0</v>
      </c>
      <c r="G26" s="46">
        <v>0</v>
      </c>
      <c r="H26" s="46">
        <v>3012</v>
      </c>
      <c r="I26" s="46">
        <v>132873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5119611</v>
      </c>
      <c r="O26" s="47">
        <f t="shared" si="1"/>
        <v>221.27376064312574</v>
      </c>
      <c r="P26" s="9"/>
    </row>
    <row r="27" spans="1:119" ht="16.5" thickBot="1">
      <c r="A27" s="14" t="s">
        <v>10</v>
      </c>
      <c r="B27" s="23"/>
      <c r="C27" s="22"/>
      <c r="D27" s="15">
        <f>SUM(D5,D14,D17,D19,D21,D23,D25)</f>
        <v>11229412</v>
      </c>
      <c r="E27" s="15">
        <f t="shared" ref="E27:M27" si="10">SUM(E5,E14,E17,E19,E21,E23,E25)</f>
        <v>5458944</v>
      </c>
      <c r="F27" s="15">
        <f t="shared" si="10"/>
        <v>1432895</v>
      </c>
      <c r="G27" s="15">
        <f t="shared" si="10"/>
        <v>2796391</v>
      </c>
      <c r="H27" s="15">
        <f t="shared" si="10"/>
        <v>3012</v>
      </c>
      <c r="I27" s="15">
        <f t="shared" si="10"/>
        <v>3112374</v>
      </c>
      <c r="J27" s="15">
        <f t="shared" si="10"/>
        <v>0</v>
      </c>
      <c r="K27" s="15">
        <f t="shared" si="10"/>
        <v>629326</v>
      </c>
      <c r="L27" s="15">
        <f t="shared" si="10"/>
        <v>0</v>
      </c>
      <c r="M27" s="15">
        <f t="shared" si="10"/>
        <v>0</v>
      </c>
      <c r="N27" s="15">
        <f t="shared" si="4"/>
        <v>24662354</v>
      </c>
      <c r="O27" s="37">
        <f t="shared" si="1"/>
        <v>1065.927043264036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61</v>
      </c>
      <c r="M29" s="163"/>
      <c r="N29" s="163"/>
      <c r="O29" s="41">
        <v>23137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2024-11-17T02:50:12Z</cp:lastPrinted>
  <dcterms:created xsi:type="dcterms:W3CDTF">2000-08-31T21:26:31Z</dcterms:created>
  <dcterms:modified xsi:type="dcterms:W3CDTF">2024-12-10T17:23:38Z</dcterms:modified>
</cp:coreProperties>
</file>