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21" documentId="11_655782ABB9302B7FB3F90292F705ADE3AB7A318F" xr6:coauthVersionLast="47" xr6:coauthVersionMax="47" xr10:uidLastSave="{A63F224A-71CF-4D00-87EB-637D63761FB1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'2008'!$A$1:$O$63</definedName>
    <definedName name="_xlnm.Print_Area" localSheetId="14">'2009'!$A$1:$O$64</definedName>
    <definedName name="_xlnm.Print_Area" localSheetId="13">'2010'!$A$1:$O$64</definedName>
    <definedName name="_xlnm.Print_Area" localSheetId="12">'2011'!$A$1:$O$64</definedName>
    <definedName name="_xlnm.Print_Area" localSheetId="11">'2012'!$A$1:$O$62</definedName>
    <definedName name="_xlnm.Print_Area" localSheetId="10">'2013'!$A$1:$O$64</definedName>
    <definedName name="_xlnm.Print_Area" localSheetId="9">'2014'!$A$1:$O$65</definedName>
    <definedName name="_xlnm.Print_Area" localSheetId="8">'2015'!$A$1:$O$56</definedName>
    <definedName name="_xlnm.Print_Area" localSheetId="7">'2016'!$A$1:$O$57</definedName>
    <definedName name="_xlnm.Print_Area" localSheetId="6">'2017'!$A$1:$O$60</definedName>
    <definedName name="_xlnm.Print_Area" localSheetId="5">'2018'!$A$1:$O$60</definedName>
    <definedName name="_xlnm.Print_Area" localSheetId="4">'2019'!$A$1:$O$60</definedName>
    <definedName name="_xlnm.Print_Area" localSheetId="3">'2020'!$A$1:$O$60</definedName>
    <definedName name="_xlnm.Print_Area" localSheetId="2">'2021'!$A$1:$P$59</definedName>
    <definedName name="_xlnm.Print_Area" localSheetId="1">'2022'!$A$1:$P$60</definedName>
    <definedName name="_xlnm.Print_Area" localSheetId="0">'2023'!$A$1:$P$62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57" i="48" l="1"/>
  <c r="P57" i="48" s="1"/>
  <c r="O56" i="48"/>
  <c r="P56" i="48" s="1"/>
  <c r="O55" i="48"/>
  <c r="P55" i="48" s="1"/>
  <c r="N54" i="48"/>
  <c r="M54" i="48"/>
  <c r="L54" i="48"/>
  <c r="K54" i="48"/>
  <c r="J54" i="48"/>
  <c r="I54" i="48"/>
  <c r="H54" i="48"/>
  <c r="G54" i="48"/>
  <c r="F54" i="48"/>
  <c r="E54" i="48"/>
  <c r="D54" i="48"/>
  <c r="O53" i="48"/>
  <c r="P53" i="48" s="1"/>
  <c r="O52" i="48"/>
  <c r="P52" i="48" s="1"/>
  <c r="O51" i="48"/>
  <c r="P51" i="48" s="1"/>
  <c r="O50" i="48"/>
  <c r="P50" i="48" s="1"/>
  <c r="O49" i="48"/>
  <c r="P49" i="48" s="1"/>
  <c r="O48" i="48"/>
  <c r="P48" i="48" s="1"/>
  <c r="N47" i="48"/>
  <c r="M47" i="48"/>
  <c r="L47" i="48"/>
  <c r="K47" i="48"/>
  <c r="J47" i="48"/>
  <c r="I47" i="48"/>
  <c r="H47" i="48"/>
  <c r="G47" i="48"/>
  <c r="F47" i="48"/>
  <c r="E47" i="48"/>
  <c r="D47" i="48"/>
  <c r="O46" i="48"/>
  <c r="P46" i="48" s="1"/>
  <c r="O45" i="48"/>
  <c r="P45" i="48" s="1"/>
  <c r="N44" i="48"/>
  <c r="M44" i="48"/>
  <c r="L44" i="48"/>
  <c r="K44" i="48"/>
  <c r="J44" i="48"/>
  <c r="I44" i="48"/>
  <c r="H44" i="48"/>
  <c r="G44" i="48"/>
  <c r="F44" i="48"/>
  <c r="E44" i="48"/>
  <c r="D44" i="48"/>
  <c r="O43" i="48"/>
  <c r="P43" i="48" s="1"/>
  <c r="O42" i="48"/>
  <c r="P42" i="48" s="1"/>
  <c r="O41" i="48"/>
  <c r="P41" i="48" s="1"/>
  <c r="O40" i="48"/>
  <c r="P40" i="48" s="1"/>
  <c r="O39" i="48"/>
  <c r="P39" i="48" s="1"/>
  <c r="O38" i="48"/>
  <c r="P38" i="48" s="1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O24" i="48"/>
  <c r="P24" i="48" s="1"/>
  <c r="O23" i="48"/>
  <c r="P23" i="48" s="1"/>
  <c r="O22" i="48"/>
  <c r="P22" i="48" s="1"/>
  <c r="N21" i="48"/>
  <c r="M21" i="48"/>
  <c r="L21" i="48"/>
  <c r="K21" i="48"/>
  <c r="J21" i="48"/>
  <c r="I21" i="48"/>
  <c r="H21" i="48"/>
  <c r="G21" i="48"/>
  <c r="F21" i="48"/>
  <c r="E21" i="48"/>
  <c r="D21" i="48"/>
  <c r="O20" i="48"/>
  <c r="P20" i="48" s="1"/>
  <c r="O19" i="48"/>
  <c r="P19" i="48" s="1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55" i="47"/>
  <c r="P55" i="47" s="1"/>
  <c r="O54" i="47"/>
  <c r="P54" i="47" s="1"/>
  <c r="N53" i="47"/>
  <c r="M53" i="47"/>
  <c r="L53" i="47"/>
  <c r="K53" i="47"/>
  <c r="J53" i="47"/>
  <c r="I53" i="47"/>
  <c r="H53" i="47"/>
  <c r="G53" i="47"/>
  <c r="F53" i="47"/>
  <c r="E53" i="47"/>
  <c r="D53" i="47"/>
  <c r="O52" i="47"/>
  <c r="P52" i="47"/>
  <c r="O51" i="47"/>
  <c r="P51" i="47" s="1"/>
  <c r="O50" i="47"/>
  <c r="P50" i="47"/>
  <c r="O49" i="47"/>
  <c r="P49" i="47"/>
  <c r="O48" i="47"/>
  <c r="P48" i="47" s="1"/>
  <c r="O47" i="47"/>
  <c r="P47" i="47" s="1"/>
  <c r="N46" i="47"/>
  <c r="M46" i="47"/>
  <c r="L46" i="47"/>
  <c r="K46" i="47"/>
  <c r="J46" i="47"/>
  <c r="I46" i="47"/>
  <c r="H46" i="47"/>
  <c r="G46" i="47"/>
  <c r="F46" i="47"/>
  <c r="E46" i="47"/>
  <c r="D46" i="47"/>
  <c r="O45" i="47"/>
  <c r="P45" i="47" s="1"/>
  <c r="O44" i="47"/>
  <c r="P44" i="47"/>
  <c r="O43" i="47"/>
  <c r="P43" i="47" s="1"/>
  <c r="N42" i="47"/>
  <c r="N56" i="47" s="1"/>
  <c r="M42" i="47"/>
  <c r="L42" i="47"/>
  <c r="K42" i="47"/>
  <c r="J42" i="47"/>
  <c r="I42" i="47"/>
  <c r="H42" i="47"/>
  <c r="G42" i="47"/>
  <c r="F42" i="47"/>
  <c r="E42" i="47"/>
  <c r="D42" i="47"/>
  <c r="O42" i="47" s="1"/>
  <c r="P42" i="47" s="1"/>
  <c r="O41" i="47"/>
  <c r="P41" i="47" s="1"/>
  <c r="O40" i="47"/>
  <c r="P40" i="47"/>
  <c r="O39" i="47"/>
  <c r="P39" i="47"/>
  <c r="O38" i="47"/>
  <c r="P38" i="47"/>
  <c r="O37" i="47"/>
  <c r="P37" i="47"/>
  <c r="O36" i="47"/>
  <c r="P36" i="47" s="1"/>
  <c r="O35" i="47"/>
  <c r="P35" i="47" s="1"/>
  <c r="O34" i="47"/>
  <c r="P34" i="47"/>
  <c r="N33" i="47"/>
  <c r="M33" i="47"/>
  <c r="L33" i="47"/>
  <c r="K33" i="47"/>
  <c r="J33" i="47"/>
  <c r="I33" i="47"/>
  <c r="H33" i="47"/>
  <c r="G33" i="47"/>
  <c r="F33" i="47"/>
  <c r="E33" i="47"/>
  <c r="D33" i="47"/>
  <c r="D56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O26" i="47"/>
  <c r="P26" i="47" s="1"/>
  <c r="O25" i="47"/>
  <c r="P25" i="47" s="1"/>
  <c r="O24" i="47"/>
  <c r="P24" i="47" s="1"/>
  <c r="O23" i="47"/>
  <c r="P23" i="47" s="1"/>
  <c r="O22" i="47"/>
  <c r="P22" i="47" s="1"/>
  <c r="O21" i="47"/>
  <c r="P21" i="47" s="1"/>
  <c r="N20" i="47"/>
  <c r="M20" i="47"/>
  <c r="L20" i="47"/>
  <c r="K20" i="47"/>
  <c r="J20" i="47"/>
  <c r="I20" i="47"/>
  <c r="H20" i="47"/>
  <c r="G20" i="47"/>
  <c r="F20" i="47"/>
  <c r="E20" i="47"/>
  <c r="O20" i="47" s="1"/>
  <c r="P20" i="47" s="1"/>
  <c r="D20" i="47"/>
  <c r="O19" i="47"/>
  <c r="P19" i="47" s="1"/>
  <c r="O18" i="47"/>
  <c r="P18" i="47"/>
  <c r="O17" i="47"/>
  <c r="P17" i="47" s="1"/>
  <c r="O16" i="47"/>
  <c r="P16" i="47"/>
  <c r="O15" i="47"/>
  <c r="P15" i="47" s="1"/>
  <c r="N14" i="47"/>
  <c r="M14" i="47"/>
  <c r="L14" i="47"/>
  <c r="K14" i="47"/>
  <c r="J14" i="47"/>
  <c r="I14" i="47"/>
  <c r="H14" i="47"/>
  <c r="G14" i="47"/>
  <c r="F14" i="47"/>
  <c r="F56" i="47" s="1"/>
  <c r="E14" i="47"/>
  <c r="E56" i="47" s="1"/>
  <c r="D14" i="47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/>
  <c r="O7" i="47"/>
  <c r="P7" i="47"/>
  <c r="O6" i="47"/>
  <c r="P6" i="47" s="1"/>
  <c r="N5" i="47"/>
  <c r="M5" i="47"/>
  <c r="L5" i="47"/>
  <c r="L56" i="47" s="1"/>
  <c r="K5" i="47"/>
  <c r="K56" i="47" s="1"/>
  <c r="J5" i="47"/>
  <c r="J56" i="47" s="1"/>
  <c r="I5" i="47"/>
  <c r="I56" i="47" s="1"/>
  <c r="H5" i="47"/>
  <c r="H56" i="47" s="1"/>
  <c r="G5" i="47"/>
  <c r="G56" i="47" s="1"/>
  <c r="F5" i="47"/>
  <c r="E5" i="47"/>
  <c r="D5" i="47"/>
  <c r="O54" i="46"/>
  <c r="P54" i="46"/>
  <c r="O53" i="46"/>
  <c r="P53" i="46" s="1"/>
  <c r="O52" i="46"/>
  <c r="P52" i="46"/>
  <c r="N51" i="46"/>
  <c r="M51" i="46"/>
  <c r="L51" i="46"/>
  <c r="K51" i="46"/>
  <c r="J51" i="46"/>
  <c r="I51" i="46"/>
  <c r="H51" i="46"/>
  <c r="G51" i="46"/>
  <c r="F51" i="46"/>
  <c r="E51" i="46"/>
  <c r="D51" i="46"/>
  <c r="O51" i="46" s="1"/>
  <c r="P51" i="46" s="1"/>
  <c r="O50" i="46"/>
  <c r="P50" i="46" s="1"/>
  <c r="O49" i="46"/>
  <c r="P49" i="46" s="1"/>
  <c r="O48" i="46"/>
  <c r="P48" i="46" s="1"/>
  <c r="O47" i="46"/>
  <c r="P47" i="46" s="1"/>
  <c r="O46" i="46"/>
  <c r="P46" i="46" s="1"/>
  <c r="O45" i="46"/>
  <c r="P45" i="46" s="1"/>
  <c r="N44" i="46"/>
  <c r="M44" i="46"/>
  <c r="L44" i="46"/>
  <c r="K44" i="46"/>
  <c r="J44" i="46"/>
  <c r="I44" i="46"/>
  <c r="H44" i="46"/>
  <c r="G44" i="46"/>
  <c r="F44" i="46"/>
  <c r="E44" i="46"/>
  <c r="D44" i="46"/>
  <c r="O44" i="46" s="1"/>
  <c r="P44" i="46" s="1"/>
  <c r="O43" i="46"/>
  <c r="P43" i="46"/>
  <c r="O42" i="46"/>
  <c r="P42" i="46" s="1"/>
  <c r="O41" i="46"/>
  <c r="P41" i="46" s="1"/>
  <c r="N40" i="46"/>
  <c r="M40" i="46"/>
  <c r="L40" i="46"/>
  <c r="K40" i="46"/>
  <c r="J40" i="46"/>
  <c r="I40" i="46"/>
  <c r="H40" i="46"/>
  <c r="G40" i="46"/>
  <c r="F40" i="46"/>
  <c r="E40" i="46"/>
  <c r="D40" i="46"/>
  <c r="O40" i="46" s="1"/>
  <c r="P40" i="46" s="1"/>
  <c r="O39" i="46"/>
  <c r="P39" i="46" s="1"/>
  <c r="O38" i="46"/>
  <c r="P38" i="46" s="1"/>
  <c r="O37" i="46"/>
  <c r="P37" i="46" s="1"/>
  <c r="O36" i="46"/>
  <c r="P36" i="46" s="1"/>
  <c r="O35" i="46"/>
  <c r="P35" i="46" s="1"/>
  <c r="O34" i="46"/>
  <c r="P34" i="46" s="1"/>
  <c r="O33" i="46"/>
  <c r="P33" i="46" s="1"/>
  <c r="N32" i="46"/>
  <c r="M32" i="46"/>
  <c r="L32" i="46"/>
  <c r="K32" i="46"/>
  <c r="J32" i="46"/>
  <c r="I32" i="46"/>
  <c r="H32" i="46"/>
  <c r="G32" i="46"/>
  <c r="F32" i="46"/>
  <c r="O32" i="46" s="1"/>
  <c r="P32" i="46" s="1"/>
  <c r="E32" i="46"/>
  <c r="D32" i="46"/>
  <c r="O31" i="46"/>
  <c r="P31" i="46"/>
  <c r="O30" i="46"/>
  <c r="P30" i="46"/>
  <c r="O29" i="46"/>
  <c r="P29" i="46" s="1"/>
  <c r="O28" i="46"/>
  <c r="P28" i="46" s="1"/>
  <c r="O27" i="46"/>
  <c r="P27" i="46" s="1"/>
  <c r="O26" i="46"/>
  <c r="P26" i="46" s="1"/>
  <c r="O25" i="46"/>
  <c r="P25" i="46"/>
  <c r="O24" i="46"/>
  <c r="P24" i="46" s="1"/>
  <c r="O23" i="46"/>
  <c r="P23" i="46"/>
  <c r="O22" i="46"/>
  <c r="P22" i="46" s="1"/>
  <c r="O21" i="46"/>
  <c r="P21" i="46"/>
  <c r="N20" i="46"/>
  <c r="M20" i="46"/>
  <c r="L20" i="46"/>
  <c r="K20" i="46"/>
  <c r="J20" i="46"/>
  <c r="I20" i="46"/>
  <c r="I55" i="46" s="1"/>
  <c r="H20" i="46"/>
  <c r="G20" i="46"/>
  <c r="F20" i="46"/>
  <c r="E20" i="46"/>
  <c r="D20" i="46"/>
  <c r="O19" i="46"/>
  <c r="P19" i="46" s="1"/>
  <c r="O18" i="46"/>
  <c r="P18" i="46" s="1"/>
  <c r="O17" i="46"/>
  <c r="P17" i="46" s="1"/>
  <c r="O16" i="46"/>
  <c r="P16" i="46" s="1"/>
  <c r="O15" i="46"/>
  <c r="P15" i="46" s="1"/>
  <c r="N14" i="46"/>
  <c r="M14" i="46"/>
  <c r="L14" i="46"/>
  <c r="K14" i="46"/>
  <c r="K55" i="46" s="1"/>
  <c r="J14" i="46"/>
  <c r="J55" i="46" s="1"/>
  <c r="I14" i="46"/>
  <c r="H14" i="46"/>
  <c r="H55" i="46" s="1"/>
  <c r="G14" i="46"/>
  <c r="G55" i="46" s="1"/>
  <c r="F14" i="46"/>
  <c r="O14" i="46" s="1"/>
  <c r="P14" i="46" s="1"/>
  <c r="E14" i="46"/>
  <c r="D14" i="46"/>
  <c r="O13" i="46"/>
  <c r="P13" i="46" s="1"/>
  <c r="O12" i="46"/>
  <c r="P12" i="46"/>
  <c r="O11" i="46"/>
  <c r="P11" i="46" s="1"/>
  <c r="O10" i="46"/>
  <c r="P10" i="46"/>
  <c r="O9" i="46"/>
  <c r="P9" i="46"/>
  <c r="O8" i="46"/>
  <c r="P8" i="46"/>
  <c r="O7" i="46"/>
  <c r="P7" i="46"/>
  <c r="O6" i="46"/>
  <c r="P6" i="46"/>
  <c r="N5" i="46"/>
  <c r="M5" i="46"/>
  <c r="M55" i="46" s="1"/>
  <c r="L5" i="46"/>
  <c r="L55" i="46" s="1"/>
  <c r="K5" i="46"/>
  <c r="J5" i="46"/>
  <c r="I5" i="46"/>
  <c r="H5" i="46"/>
  <c r="G5" i="46"/>
  <c r="F5" i="46"/>
  <c r="E5" i="46"/>
  <c r="D5" i="46"/>
  <c r="N55" i="45"/>
  <c r="O55" i="45"/>
  <c r="N54" i="45"/>
  <c r="O54" i="45" s="1"/>
  <c r="N53" i="45"/>
  <c r="O53" i="45" s="1"/>
  <c r="N52" i="45"/>
  <c r="O52" i="45" s="1"/>
  <c r="M51" i="45"/>
  <c r="M56" i="45" s="1"/>
  <c r="L51" i="45"/>
  <c r="L56" i="45" s="1"/>
  <c r="K51" i="45"/>
  <c r="J51" i="45"/>
  <c r="I51" i="45"/>
  <c r="H51" i="45"/>
  <c r="N51" i="45" s="1"/>
  <c r="O51" i="45" s="1"/>
  <c r="G51" i="45"/>
  <c r="F51" i="45"/>
  <c r="E51" i="45"/>
  <c r="D51" i="45"/>
  <c r="N50" i="45"/>
  <c r="O50" i="45" s="1"/>
  <c r="N49" i="45"/>
  <c r="O49" i="45" s="1"/>
  <c r="N48" i="45"/>
  <c r="O48" i="45" s="1"/>
  <c r="N47" i="45"/>
  <c r="O47" i="45"/>
  <c r="N46" i="45"/>
  <c r="O46" i="45" s="1"/>
  <c r="N45" i="45"/>
  <c r="O45" i="45" s="1"/>
  <c r="M44" i="45"/>
  <c r="L44" i="45"/>
  <c r="K44" i="45"/>
  <c r="J44" i="45"/>
  <c r="J56" i="45" s="1"/>
  <c r="I44" i="45"/>
  <c r="H44" i="45"/>
  <c r="G44" i="45"/>
  <c r="F44" i="45"/>
  <c r="F56" i="45" s="1"/>
  <c r="E44" i="45"/>
  <c r="E56" i="45" s="1"/>
  <c r="D44" i="45"/>
  <c r="N43" i="45"/>
  <c r="O43" i="45" s="1"/>
  <c r="N42" i="45"/>
  <c r="O42" i="45" s="1"/>
  <c r="N41" i="45"/>
  <c r="O41" i="45" s="1"/>
  <c r="M40" i="45"/>
  <c r="L40" i="45"/>
  <c r="K40" i="45"/>
  <c r="J40" i="45"/>
  <c r="I40" i="45"/>
  <c r="H40" i="45"/>
  <c r="G40" i="45"/>
  <c r="F40" i="45"/>
  <c r="E40" i="45"/>
  <c r="D40" i="45"/>
  <c r="N39" i="45"/>
  <c r="O39" i="45" s="1"/>
  <c r="N38" i="45"/>
  <c r="O38" i="45" s="1"/>
  <c r="N37" i="45"/>
  <c r="O37" i="45"/>
  <c r="N36" i="45"/>
  <c r="O36" i="45" s="1"/>
  <c r="N35" i="45"/>
  <c r="O35" i="45" s="1"/>
  <c r="N34" i="45"/>
  <c r="O34" i="45" s="1"/>
  <c r="N33" i="45"/>
  <c r="O33" i="45" s="1"/>
  <c r="M32" i="45"/>
  <c r="L32" i="45"/>
  <c r="K32" i="45"/>
  <c r="J32" i="45"/>
  <c r="I32" i="45"/>
  <c r="H32" i="45"/>
  <c r="G32" i="45"/>
  <c r="F32" i="45"/>
  <c r="E32" i="45"/>
  <c r="D32" i="45"/>
  <c r="N31" i="45"/>
  <c r="O31" i="45" s="1"/>
  <c r="N30" i="45"/>
  <c r="O30" i="45" s="1"/>
  <c r="N29" i="45"/>
  <c r="O29" i="45"/>
  <c r="N28" i="45"/>
  <c r="O28" i="45" s="1"/>
  <c r="N27" i="45"/>
  <c r="O27" i="45" s="1"/>
  <c r="N26" i="45"/>
  <c r="O26" i="45" s="1"/>
  <c r="N25" i="45"/>
  <c r="O25" i="45" s="1"/>
  <c r="N24" i="45"/>
  <c r="O24" i="45" s="1"/>
  <c r="N23" i="45"/>
  <c r="O23" i="45" s="1"/>
  <c r="N22" i="45"/>
  <c r="O22" i="45" s="1"/>
  <c r="N21" i="45"/>
  <c r="O21" i="45" s="1"/>
  <c r="M20" i="45"/>
  <c r="L20" i="45"/>
  <c r="K20" i="45"/>
  <c r="J20" i="45"/>
  <c r="I20" i="45"/>
  <c r="H20" i="45"/>
  <c r="G20" i="45"/>
  <c r="F20" i="45"/>
  <c r="E20" i="45"/>
  <c r="D20" i="45"/>
  <c r="N19" i="45"/>
  <c r="O19" i="45" s="1"/>
  <c r="N18" i="45"/>
  <c r="O18" i="45" s="1"/>
  <c r="N17" i="45"/>
  <c r="O17" i="45" s="1"/>
  <c r="N16" i="45"/>
  <c r="O16" i="45" s="1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N13" i="45"/>
  <c r="O13" i="45"/>
  <c r="N12" i="45"/>
  <c r="O12" i="45" s="1"/>
  <c r="N11" i="45"/>
  <c r="O11" i="45" s="1"/>
  <c r="N10" i="45"/>
  <c r="O10" i="45" s="1"/>
  <c r="N9" i="45"/>
  <c r="O9" i="45" s="1"/>
  <c r="N8" i="45"/>
  <c r="O8" i="45" s="1"/>
  <c r="N7" i="45"/>
  <c r="O7" i="45"/>
  <c r="N6" i="45"/>
  <c r="O6" i="45" s="1"/>
  <c r="M5" i="45"/>
  <c r="L5" i="45"/>
  <c r="K5" i="45"/>
  <c r="J5" i="45"/>
  <c r="I5" i="45"/>
  <c r="H5" i="45"/>
  <c r="G5" i="45"/>
  <c r="F5" i="45"/>
  <c r="E5" i="45"/>
  <c r="D5" i="45"/>
  <c r="N55" i="44"/>
  <c r="O55" i="44" s="1"/>
  <c r="N54" i="44"/>
  <c r="O54" i="44" s="1"/>
  <c r="N53" i="44"/>
  <c r="O53" i="44" s="1"/>
  <c r="M52" i="44"/>
  <c r="M56" i="44" s="1"/>
  <c r="L52" i="44"/>
  <c r="L56" i="44" s="1"/>
  <c r="K52" i="44"/>
  <c r="J52" i="44"/>
  <c r="I52" i="44"/>
  <c r="H52" i="44"/>
  <c r="N52" i="44" s="1"/>
  <c r="O52" i="44" s="1"/>
  <c r="G52" i="44"/>
  <c r="F52" i="44"/>
  <c r="E52" i="44"/>
  <c r="D52" i="44"/>
  <c r="N51" i="44"/>
  <c r="O51" i="44" s="1"/>
  <c r="N50" i="44"/>
  <c r="O50" i="44" s="1"/>
  <c r="N49" i="44"/>
  <c r="O49" i="44" s="1"/>
  <c r="N48" i="44"/>
  <c r="O48" i="44"/>
  <c r="N47" i="44"/>
  <c r="O47" i="44" s="1"/>
  <c r="N46" i="44"/>
  <c r="O46" i="44" s="1"/>
  <c r="N45" i="44"/>
  <c r="O45" i="44" s="1"/>
  <c r="M44" i="44"/>
  <c r="L44" i="44"/>
  <c r="K44" i="44"/>
  <c r="J44" i="44"/>
  <c r="I44" i="44"/>
  <c r="I56" i="44" s="1"/>
  <c r="H44" i="44"/>
  <c r="G44" i="44"/>
  <c r="F44" i="44"/>
  <c r="E44" i="44"/>
  <c r="D44" i="44"/>
  <c r="N43" i="44"/>
  <c r="O43" i="44" s="1"/>
  <c r="N42" i="44"/>
  <c r="O42" i="44" s="1"/>
  <c r="N41" i="44"/>
  <c r="O41" i="44" s="1"/>
  <c r="N40" i="44"/>
  <c r="O40" i="44" s="1"/>
  <c r="M39" i="44"/>
  <c r="L39" i="44"/>
  <c r="K39" i="44"/>
  <c r="J39" i="44"/>
  <c r="I39" i="44"/>
  <c r="H39" i="44"/>
  <c r="G39" i="44"/>
  <c r="F39" i="44"/>
  <c r="E39" i="44"/>
  <c r="D39" i="44"/>
  <c r="N38" i="44"/>
  <c r="O38" i="44" s="1"/>
  <c r="N37" i="44"/>
  <c r="O37" i="44" s="1"/>
  <c r="N36" i="44"/>
  <c r="O36" i="44" s="1"/>
  <c r="N35" i="44"/>
  <c r="O35" i="44" s="1"/>
  <c r="N34" i="44"/>
  <c r="O34" i="44" s="1"/>
  <c r="N33" i="44"/>
  <c r="O33" i="44" s="1"/>
  <c r="N32" i="44"/>
  <c r="O32" i="44"/>
  <c r="M31" i="44"/>
  <c r="L31" i="44"/>
  <c r="K31" i="44"/>
  <c r="J31" i="44"/>
  <c r="I31" i="44"/>
  <c r="H31" i="44"/>
  <c r="G31" i="44"/>
  <c r="F31" i="44"/>
  <c r="E31" i="44"/>
  <c r="D31" i="44"/>
  <c r="N31" i="44" s="1"/>
  <c r="O31" i="44" s="1"/>
  <c r="N30" i="44"/>
  <c r="O30" i="44"/>
  <c r="N29" i="44"/>
  <c r="O29" i="44" s="1"/>
  <c r="N28" i="44"/>
  <c r="O28" i="44" s="1"/>
  <c r="N27" i="44"/>
  <c r="O27" i="44" s="1"/>
  <c r="N26" i="44"/>
  <c r="O26" i="44" s="1"/>
  <c r="N25" i="44"/>
  <c r="O25" i="44" s="1"/>
  <c r="N24" i="44"/>
  <c r="O24" i="44"/>
  <c r="N23" i="44"/>
  <c r="O23" i="44" s="1"/>
  <c r="N22" i="44"/>
  <c r="O22" i="44" s="1"/>
  <c r="N21" i="44"/>
  <c r="O21" i="44" s="1"/>
  <c r="N20" i="44"/>
  <c r="O20" i="44" s="1"/>
  <c r="M19" i="44"/>
  <c r="L19" i="44"/>
  <c r="K19" i="44"/>
  <c r="J19" i="44"/>
  <c r="I19" i="44"/>
  <c r="H19" i="44"/>
  <c r="H56" i="44" s="1"/>
  <c r="G19" i="44"/>
  <c r="F19" i="44"/>
  <c r="F56" i="44" s="1"/>
  <c r="E19" i="44"/>
  <c r="E56" i="44" s="1"/>
  <c r="D19" i="44"/>
  <c r="N19" i="44" s="1"/>
  <c r="O19" i="44" s="1"/>
  <c r="N18" i="44"/>
  <c r="O18" i="44" s="1"/>
  <c r="N17" i="44"/>
  <c r="O17" i="44" s="1"/>
  <c r="N16" i="44"/>
  <c r="O16" i="44" s="1"/>
  <c r="N15" i="44"/>
  <c r="O15" i="44" s="1"/>
  <c r="M14" i="44"/>
  <c r="L14" i="44"/>
  <c r="K14" i="44"/>
  <c r="J14" i="44"/>
  <c r="I14" i="44"/>
  <c r="H14" i="44"/>
  <c r="G14" i="44"/>
  <c r="F14" i="44"/>
  <c r="E14" i="44"/>
  <c r="D14" i="44"/>
  <c r="D56" i="44" s="1"/>
  <c r="N13" i="44"/>
  <c r="O13" i="44" s="1"/>
  <c r="N12" i="44"/>
  <c r="O12" i="44" s="1"/>
  <c r="N11" i="44"/>
  <c r="O11" i="44" s="1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55" i="43"/>
  <c r="O55" i="43" s="1"/>
  <c r="N54" i="43"/>
  <c r="O54" i="43" s="1"/>
  <c r="N53" i="43"/>
  <c r="O53" i="43" s="1"/>
  <c r="M52" i="43"/>
  <c r="L52" i="43"/>
  <c r="K52" i="43"/>
  <c r="J52" i="43"/>
  <c r="J56" i="43" s="1"/>
  <c r="I52" i="43"/>
  <c r="H52" i="43"/>
  <c r="G52" i="43"/>
  <c r="F52" i="43"/>
  <c r="E52" i="43"/>
  <c r="D52" i="43"/>
  <c r="N52" i="43" s="1"/>
  <c r="O52" i="43" s="1"/>
  <c r="N51" i="43"/>
  <c r="O51" i="43" s="1"/>
  <c r="N50" i="43"/>
  <c r="O50" i="43" s="1"/>
  <c r="N49" i="43"/>
  <c r="O49" i="43"/>
  <c r="N48" i="43"/>
  <c r="O48" i="43" s="1"/>
  <c r="N47" i="43"/>
  <c r="O47" i="43" s="1"/>
  <c r="N46" i="43"/>
  <c r="O46" i="43" s="1"/>
  <c r="M45" i="43"/>
  <c r="L45" i="43"/>
  <c r="K45" i="43"/>
  <c r="J45" i="43"/>
  <c r="I45" i="43"/>
  <c r="H45" i="43"/>
  <c r="H56" i="43" s="1"/>
  <c r="G45" i="43"/>
  <c r="F45" i="43"/>
  <c r="E45" i="43"/>
  <c r="D45" i="43"/>
  <c r="N44" i="43"/>
  <c r="O44" i="43" s="1"/>
  <c r="N43" i="43"/>
  <c r="O43" i="43" s="1"/>
  <c r="N42" i="43"/>
  <c r="O42" i="43" s="1"/>
  <c r="M41" i="43"/>
  <c r="L41" i="43"/>
  <c r="K41" i="43"/>
  <c r="J41" i="43"/>
  <c r="I41" i="43"/>
  <c r="H41" i="43"/>
  <c r="G41" i="43"/>
  <c r="F41" i="43"/>
  <c r="E41" i="43"/>
  <c r="D41" i="43"/>
  <c r="N41" i="43" s="1"/>
  <c r="O41" i="43" s="1"/>
  <c r="N40" i="43"/>
  <c r="O40" i="43" s="1"/>
  <c r="N39" i="43"/>
  <c r="O39" i="43" s="1"/>
  <c r="N38" i="43"/>
  <c r="O38" i="43" s="1"/>
  <c r="N37" i="43"/>
  <c r="O37" i="43" s="1"/>
  <c r="N36" i="43"/>
  <c r="O36" i="43" s="1"/>
  <c r="N35" i="43"/>
  <c r="O35" i="43" s="1"/>
  <c r="N34" i="43"/>
  <c r="O34" i="43" s="1"/>
  <c r="M33" i="43"/>
  <c r="L33" i="43"/>
  <c r="K33" i="43"/>
  <c r="J33" i="43"/>
  <c r="I33" i="43"/>
  <c r="H33" i="43"/>
  <c r="G33" i="43"/>
  <c r="F33" i="43"/>
  <c r="E33" i="43"/>
  <c r="D33" i="43"/>
  <c r="N32" i="43"/>
  <c r="O32" i="43" s="1"/>
  <c r="N31" i="43"/>
  <c r="O31" i="43"/>
  <c r="N30" i="43"/>
  <c r="O30" i="43" s="1"/>
  <c r="N29" i="43"/>
  <c r="O29" i="43" s="1"/>
  <c r="N28" i="43"/>
  <c r="O28" i="43" s="1"/>
  <c r="N27" i="43"/>
  <c r="O27" i="43" s="1"/>
  <c r="N26" i="43"/>
  <c r="O26" i="43" s="1"/>
  <c r="N25" i="43"/>
  <c r="O25" i="43" s="1"/>
  <c r="N24" i="43"/>
  <c r="O24" i="43" s="1"/>
  <c r="N23" i="43"/>
  <c r="O23" i="43" s="1"/>
  <c r="N22" i="43"/>
  <c r="O22" i="43" s="1"/>
  <c r="N21" i="43"/>
  <c r="O21" i="43" s="1"/>
  <c r="M20" i="43"/>
  <c r="L20" i="43"/>
  <c r="K20" i="43"/>
  <c r="J20" i="43"/>
  <c r="I20" i="43"/>
  <c r="H20" i="43"/>
  <c r="G20" i="43"/>
  <c r="F20" i="43"/>
  <c r="E20" i="43"/>
  <c r="E56" i="43" s="1"/>
  <c r="D20" i="43"/>
  <c r="N20" i="43" s="1"/>
  <c r="O20" i="43" s="1"/>
  <c r="N19" i="43"/>
  <c r="O19" i="43" s="1"/>
  <c r="N18" i="43"/>
  <c r="O18" i="43" s="1"/>
  <c r="N17" i="43"/>
  <c r="O17" i="43"/>
  <c r="N16" i="43"/>
  <c r="O16" i="43" s="1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 s="1"/>
  <c r="N12" i="43"/>
  <c r="O12" i="43" s="1"/>
  <c r="N11" i="43"/>
  <c r="O11" i="43" s="1"/>
  <c r="N10" i="43"/>
  <c r="O10" i="43" s="1"/>
  <c r="N9" i="43"/>
  <c r="O9" i="43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G56" i="43" s="1"/>
  <c r="F5" i="43"/>
  <c r="F56" i="43" s="1"/>
  <c r="E5" i="43"/>
  <c r="D5" i="43"/>
  <c r="N55" i="42"/>
  <c r="O55" i="42" s="1"/>
  <c r="N54" i="42"/>
  <c r="O54" i="42" s="1"/>
  <c r="N53" i="42"/>
  <c r="O53" i="42" s="1"/>
  <c r="M52" i="42"/>
  <c r="L52" i="42"/>
  <c r="L56" i="42" s="1"/>
  <c r="K52" i="42"/>
  <c r="J52" i="42"/>
  <c r="N52" i="42" s="1"/>
  <c r="O52" i="42" s="1"/>
  <c r="I52" i="42"/>
  <c r="H52" i="42"/>
  <c r="G52" i="42"/>
  <c r="F52" i="42"/>
  <c r="E52" i="42"/>
  <c r="D52" i="42"/>
  <c r="N51" i="42"/>
  <c r="O51" i="42" s="1"/>
  <c r="N50" i="42"/>
  <c r="O50" i="42"/>
  <c r="N49" i="42"/>
  <c r="O49" i="42" s="1"/>
  <c r="N48" i="42"/>
  <c r="O48" i="42" s="1"/>
  <c r="N47" i="42"/>
  <c r="O47" i="42" s="1"/>
  <c r="N46" i="42"/>
  <c r="O46" i="42" s="1"/>
  <c r="N45" i="42"/>
  <c r="O45" i="42" s="1"/>
  <c r="M44" i="42"/>
  <c r="L44" i="42"/>
  <c r="K44" i="42"/>
  <c r="J44" i="42"/>
  <c r="I44" i="42"/>
  <c r="H44" i="42"/>
  <c r="N44" i="42" s="1"/>
  <c r="O44" i="42" s="1"/>
  <c r="G44" i="42"/>
  <c r="F44" i="42"/>
  <c r="E44" i="42"/>
  <c r="D44" i="42"/>
  <c r="N43" i="42"/>
  <c r="O43" i="42" s="1"/>
  <c r="N42" i="42"/>
  <c r="O42" i="42" s="1"/>
  <c r="N41" i="42"/>
  <c r="O41" i="42" s="1"/>
  <c r="M40" i="42"/>
  <c r="L40" i="42"/>
  <c r="K40" i="42"/>
  <c r="J40" i="42"/>
  <c r="I40" i="42"/>
  <c r="H40" i="42"/>
  <c r="G40" i="42"/>
  <c r="F40" i="42"/>
  <c r="E40" i="42"/>
  <c r="D40" i="42"/>
  <c r="N40" i="42" s="1"/>
  <c r="O40" i="42" s="1"/>
  <c r="N39" i="42"/>
  <c r="O39" i="42" s="1"/>
  <c r="N38" i="42"/>
  <c r="O38" i="42" s="1"/>
  <c r="N37" i="42"/>
  <c r="O37" i="42" s="1"/>
  <c r="N36" i="42"/>
  <c r="O36" i="42" s="1"/>
  <c r="N35" i="42"/>
  <c r="O35" i="42" s="1"/>
  <c r="N34" i="42"/>
  <c r="O34" i="42"/>
  <c r="N33" i="42"/>
  <c r="O33" i="42" s="1"/>
  <c r="M32" i="42"/>
  <c r="L32" i="42"/>
  <c r="K32" i="42"/>
  <c r="J32" i="42"/>
  <c r="J56" i="42" s="1"/>
  <c r="I32" i="42"/>
  <c r="H32" i="42"/>
  <c r="G32" i="42"/>
  <c r="F32" i="42"/>
  <c r="E32" i="42"/>
  <c r="D32" i="42"/>
  <c r="N31" i="42"/>
  <c r="O31" i="42" s="1"/>
  <c r="N30" i="42"/>
  <c r="O30" i="42" s="1"/>
  <c r="N29" i="42"/>
  <c r="O29" i="42" s="1"/>
  <c r="N28" i="42"/>
  <c r="O28" i="42" s="1"/>
  <c r="N27" i="42"/>
  <c r="O27" i="42" s="1"/>
  <c r="N26" i="42"/>
  <c r="O26" i="42" s="1"/>
  <c r="N25" i="42"/>
  <c r="O25" i="42" s="1"/>
  <c r="N24" i="42"/>
  <c r="O24" i="42" s="1"/>
  <c r="N23" i="42"/>
  <c r="O23" i="42" s="1"/>
  <c r="N22" i="42"/>
  <c r="O22" i="42" s="1"/>
  <c r="N21" i="42"/>
  <c r="O21" i="42" s="1"/>
  <c r="M20" i="42"/>
  <c r="L20" i="42"/>
  <c r="K20" i="42"/>
  <c r="J20" i="42"/>
  <c r="I20" i="42"/>
  <c r="H20" i="42"/>
  <c r="G20" i="42"/>
  <c r="F20" i="42"/>
  <c r="E20" i="42"/>
  <c r="E56" i="42" s="1"/>
  <c r="D20" i="42"/>
  <c r="N20" i="42" s="1"/>
  <c r="O20" i="42" s="1"/>
  <c r="N19" i="42"/>
  <c r="O19" i="42" s="1"/>
  <c r="N18" i="42"/>
  <c r="O18" i="42" s="1"/>
  <c r="N17" i="42"/>
  <c r="O17" i="42" s="1"/>
  <c r="N16" i="42"/>
  <c r="O16" i="42" s="1"/>
  <c r="N15" i="42"/>
  <c r="O15" i="42" s="1"/>
  <c r="M14" i="42"/>
  <c r="L14" i="42"/>
  <c r="K14" i="42"/>
  <c r="J14" i="42"/>
  <c r="I14" i="42"/>
  <c r="H14" i="42"/>
  <c r="H56" i="42" s="1"/>
  <c r="G14" i="42"/>
  <c r="G56" i="42" s="1"/>
  <c r="F14" i="42"/>
  <c r="E14" i="42"/>
  <c r="D14" i="42"/>
  <c r="N14" i="42" s="1"/>
  <c r="O14" i="42" s="1"/>
  <c r="N13" i="42"/>
  <c r="O13" i="42" s="1"/>
  <c r="N12" i="42"/>
  <c r="O12" i="42" s="1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K5" i="42"/>
  <c r="K56" i="42" s="1"/>
  <c r="J5" i="42"/>
  <c r="I5" i="42"/>
  <c r="H5" i="42"/>
  <c r="G5" i="42"/>
  <c r="F5" i="42"/>
  <c r="E5" i="42"/>
  <c r="D5" i="42"/>
  <c r="N52" i="41"/>
  <c r="O52" i="41" s="1"/>
  <c r="N51" i="41"/>
  <c r="O51" i="41" s="1"/>
  <c r="M50" i="41"/>
  <c r="L50" i="41"/>
  <c r="K50" i="41"/>
  <c r="J50" i="41"/>
  <c r="I50" i="41"/>
  <c r="N50" i="41" s="1"/>
  <c r="O50" i="41" s="1"/>
  <c r="H50" i="41"/>
  <c r="G50" i="41"/>
  <c r="F50" i="41"/>
  <c r="E50" i="41"/>
  <c r="D50" i="41"/>
  <c r="N49" i="41"/>
  <c r="O49" i="41" s="1"/>
  <c r="N48" i="41"/>
  <c r="O48" i="41" s="1"/>
  <c r="N47" i="41"/>
  <c r="O47" i="41" s="1"/>
  <c r="N46" i="41"/>
  <c r="O46" i="41" s="1"/>
  <c r="N45" i="41"/>
  <c r="O45" i="41" s="1"/>
  <c r="N44" i="41"/>
  <c r="O44" i="41" s="1"/>
  <c r="M43" i="41"/>
  <c r="L43" i="41"/>
  <c r="K43" i="41"/>
  <c r="K53" i="41" s="1"/>
  <c r="J43" i="41"/>
  <c r="I43" i="41"/>
  <c r="H43" i="41"/>
  <c r="G43" i="41"/>
  <c r="F43" i="41"/>
  <c r="N43" i="41" s="1"/>
  <c r="O43" i="41" s="1"/>
  <c r="E43" i="41"/>
  <c r="D43" i="41"/>
  <c r="N42" i="41"/>
  <c r="O42" i="41" s="1"/>
  <c r="N41" i="41"/>
  <c r="O41" i="41" s="1"/>
  <c r="N40" i="41"/>
  <c r="O40" i="41"/>
  <c r="M39" i="41"/>
  <c r="L39" i="41"/>
  <c r="K39" i="41"/>
  <c r="J39" i="41"/>
  <c r="I39" i="41"/>
  <c r="H39" i="41"/>
  <c r="G39" i="41"/>
  <c r="F39" i="41"/>
  <c r="E39" i="41"/>
  <c r="D39" i="41"/>
  <c r="N39" i="41" s="1"/>
  <c r="O39" i="41" s="1"/>
  <c r="N38" i="41"/>
  <c r="O38" i="41"/>
  <c r="N37" i="41"/>
  <c r="O37" i="41" s="1"/>
  <c r="N36" i="41"/>
  <c r="O36" i="41" s="1"/>
  <c r="N35" i="41"/>
  <c r="O35" i="41" s="1"/>
  <c r="N34" i="41"/>
  <c r="O34" i="41" s="1"/>
  <c r="N33" i="41"/>
  <c r="O33" i="41" s="1"/>
  <c r="N32" i="41"/>
  <c r="O32" i="41"/>
  <c r="M31" i="41"/>
  <c r="L31" i="41"/>
  <c r="K31" i="41"/>
  <c r="J31" i="41"/>
  <c r="I31" i="41"/>
  <c r="H31" i="41"/>
  <c r="G31" i="41"/>
  <c r="F31" i="41"/>
  <c r="E31" i="41"/>
  <c r="D31" i="41"/>
  <c r="N31" i="41" s="1"/>
  <c r="O31" i="41" s="1"/>
  <c r="N30" i="41"/>
  <c r="O30" i="41"/>
  <c r="N29" i="41"/>
  <c r="O29" i="41" s="1"/>
  <c r="N28" i="41"/>
  <c r="O28" i="41" s="1"/>
  <c r="N27" i="41"/>
  <c r="O27" i="41" s="1"/>
  <c r="N26" i="41"/>
  <c r="O26" i="41" s="1"/>
  <c r="N25" i="41"/>
  <c r="O25" i="41" s="1"/>
  <c r="N24" i="41"/>
  <c r="O24" i="41" s="1"/>
  <c r="N23" i="41"/>
  <c r="O23" i="41" s="1"/>
  <c r="N22" i="41"/>
  <c r="O22" i="41" s="1"/>
  <c r="N21" i="41"/>
  <c r="O21" i="41" s="1"/>
  <c r="M20" i="41"/>
  <c r="L20" i="41"/>
  <c r="K20" i="41"/>
  <c r="J20" i="41"/>
  <c r="I20" i="41"/>
  <c r="H20" i="41"/>
  <c r="H53" i="41" s="1"/>
  <c r="G20" i="41"/>
  <c r="F20" i="41"/>
  <c r="E20" i="41"/>
  <c r="D20" i="41"/>
  <c r="D53" i="41" s="1"/>
  <c r="N19" i="41"/>
  <c r="O19" i="41" s="1"/>
  <c r="N18" i="41"/>
  <c r="O18" i="41" s="1"/>
  <c r="N17" i="41"/>
  <c r="O17" i="41" s="1"/>
  <c r="N16" i="41"/>
  <c r="O16" i="41"/>
  <c r="N15" i="41"/>
  <c r="O15" i="41" s="1"/>
  <c r="M14" i="41"/>
  <c r="L14" i="41"/>
  <c r="L53" i="41" s="1"/>
  <c r="K14" i="41"/>
  <c r="J14" i="41"/>
  <c r="I14" i="41"/>
  <c r="H14" i="41"/>
  <c r="G14" i="41"/>
  <c r="G53" i="41" s="1"/>
  <c r="F14" i="41"/>
  <c r="N14" i="41" s="1"/>
  <c r="O14" i="41" s="1"/>
  <c r="E14" i="41"/>
  <c r="D14" i="41"/>
  <c r="N13" i="41"/>
  <c r="O13" i="41" s="1"/>
  <c r="N12" i="41"/>
  <c r="O12" i="41" s="1"/>
  <c r="N11" i="41"/>
  <c r="O11" i="41" s="1"/>
  <c r="N10" i="41"/>
  <c r="O10" i="41" s="1"/>
  <c r="N9" i="41"/>
  <c r="O9" i="41" s="1"/>
  <c r="N8" i="41"/>
  <c r="O8" i="41"/>
  <c r="N7" i="41"/>
  <c r="O7" i="41" s="1"/>
  <c r="N6" i="41"/>
  <c r="O6" i="41" s="1"/>
  <c r="M5" i="41"/>
  <c r="L5" i="41"/>
  <c r="K5" i="41"/>
  <c r="J5" i="41"/>
  <c r="J53" i="41" s="1"/>
  <c r="I5" i="41"/>
  <c r="H5" i="41"/>
  <c r="G5" i="41"/>
  <c r="F5" i="41"/>
  <c r="F53" i="41" s="1"/>
  <c r="E5" i="41"/>
  <c r="D5" i="41"/>
  <c r="N51" i="40"/>
  <c r="O51" i="40" s="1"/>
  <c r="N50" i="40"/>
  <c r="O50" i="40" s="1"/>
  <c r="M49" i="40"/>
  <c r="L49" i="40"/>
  <c r="K49" i="40"/>
  <c r="J49" i="40"/>
  <c r="I49" i="40"/>
  <c r="H49" i="40"/>
  <c r="N49" i="40" s="1"/>
  <c r="O49" i="40" s="1"/>
  <c r="G49" i="40"/>
  <c r="F49" i="40"/>
  <c r="E49" i="40"/>
  <c r="D49" i="40"/>
  <c r="N48" i="40"/>
  <c r="O48" i="40" s="1"/>
  <c r="N47" i="40"/>
  <c r="O47" i="40" s="1"/>
  <c r="N46" i="40"/>
  <c r="O46" i="40" s="1"/>
  <c r="N45" i="40"/>
  <c r="O45" i="40"/>
  <c r="N44" i="40"/>
  <c r="O44" i="40" s="1"/>
  <c r="M43" i="40"/>
  <c r="L43" i="40"/>
  <c r="K43" i="40"/>
  <c r="J43" i="40"/>
  <c r="J52" i="40" s="1"/>
  <c r="I43" i="40"/>
  <c r="H43" i="40"/>
  <c r="G43" i="40"/>
  <c r="F43" i="40"/>
  <c r="F52" i="40" s="1"/>
  <c r="E43" i="40"/>
  <c r="D43" i="40"/>
  <c r="N43" i="40" s="1"/>
  <c r="O43" i="40" s="1"/>
  <c r="N42" i="40"/>
  <c r="O42" i="40" s="1"/>
  <c r="N41" i="40"/>
  <c r="O41" i="40" s="1"/>
  <c r="N40" i="40"/>
  <c r="O40" i="40" s="1"/>
  <c r="N39" i="40"/>
  <c r="O39" i="40" s="1"/>
  <c r="M38" i="40"/>
  <c r="L38" i="40"/>
  <c r="K38" i="40"/>
  <c r="J38" i="40"/>
  <c r="I38" i="40"/>
  <c r="H38" i="40"/>
  <c r="G38" i="40"/>
  <c r="F38" i="40"/>
  <c r="E38" i="40"/>
  <c r="D38" i="40"/>
  <c r="N38" i="40" s="1"/>
  <c r="O38" i="40" s="1"/>
  <c r="N37" i="40"/>
  <c r="O37" i="40" s="1"/>
  <c r="N36" i="40"/>
  <c r="O36" i="40" s="1"/>
  <c r="N35" i="40"/>
  <c r="O35" i="40"/>
  <c r="N34" i="40"/>
  <c r="O34" i="40" s="1"/>
  <c r="N33" i="40"/>
  <c r="O33" i="40" s="1"/>
  <c r="M32" i="40"/>
  <c r="L32" i="40"/>
  <c r="K32" i="40"/>
  <c r="J32" i="40"/>
  <c r="I32" i="40"/>
  <c r="H32" i="40"/>
  <c r="H52" i="40" s="1"/>
  <c r="G32" i="40"/>
  <c r="F32" i="40"/>
  <c r="E32" i="40"/>
  <c r="D32" i="40"/>
  <c r="N31" i="40"/>
  <c r="O31" i="40" s="1"/>
  <c r="N30" i="40"/>
  <c r="O30" i="40" s="1"/>
  <c r="N29" i="40"/>
  <c r="O29" i="40" s="1"/>
  <c r="N28" i="40"/>
  <c r="O28" i="40" s="1"/>
  <c r="N27" i="40"/>
  <c r="O27" i="40"/>
  <c r="N26" i="40"/>
  <c r="O26" i="40" s="1"/>
  <c r="N25" i="40"/>
  <c r="O25" i="40" s="1"/>
  <c r="N24" i="40"/>
  <c r="O24" i="40" s="1"/>
  <c r="N23" i="40"/>
  <c r="O23" i="40" s="1"/>
  <c r="N22" i="40"/>
  <c r="O22" i="40" s="1"/>
  <c r="N21" i="40"/>
  <c r="O21" i="40" s="1"/>
  <c r="M20" i="40"/>
  <c r="L20" i="40"/>
  <c r="K20" i="40"/>
  <c r="J20" i="40"/>
  <c r="I20" i="40"/>
  <c r="H20" i="40"/>
  <c r="G20" i="40"/>
  <c r="F20" i="40"/>
  <c r="E20" i="40"/>
  <c r="D20" i="40"/>
  <c r="N19" i="40"/>
  <c r="O19" i="40"/>
  <c r="N18" i="40"/>
  <c r="O18" i="40" s="1"/>
  <c r="N17" i="40"/>
  <c r="O17" i="40" s="1"/>
  <c r="N16" i="40"/>
  <c r="O16" i="40" s="1"/>
  <c r="N15" i="40"/>
  <c r="O15" i="40" s="1"/>
  <c r="M14" i="40"/>
  <c r="N14" i="40" s="1"/>
  <c r="O14" i="40" s="1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N11" i="40"/>
  <c r="O11" i="40"/>
  <c r="N10" i="40"/>
  <c r="O10" i="40" s="1"/>
  <c r="N9" i="40"/>
  <c r="O9" i="40" s="1"/>
  <c r="N8" i="40"/>
  <c r="O8" i="40" s="1"/>
  <c r="N7" i="40"/>
  <c r="O7" i="40" s="1"/>
  <c r="N6" i="40"/>
  <c r="O6" i="40" s="1"/>
  <c r="M5" i="40"/>
  <c r="M52" i="40" s="1"/>
  <c r="L5" i="40"/>
  <c r="L52" i="40" s="1"/>
  <c r="K5" i="40"/>
  <c r="J5" i="40"/>
  <c r="I5" i="40"/>
  <c r="H5" i="40"/>
  <c r="G5" i="40"/>
  <c r="F5" i="40"/>
  <c r="E5" i="40"/>
  <c r="D5" i="40"/>
  <c r="N60" i="39"/>
  <c r="O60" i="39" s="1"/>
  <c r="N59" i="39"/>
  <c r="O59" i="39"/>
  <c r="N58" i="39"/>
  <c r="O58" i="39" s="1"/>
  <c r="M57" i="39"/>
  <c r="L57" i="39"/>
  <c r="K57" i="39"/>
  <c r="K61" i="39" s="1"/>
  <c r="J57" i="39"/>
  <c r="I57" i="39"/>
  <c r="H57" i="39"/>
  <c r="G57" i="39"/>
  <c r="F57" i="39"/>
  <c r="E57" i="39"/>
  <c r="D57" i="39"/>
  <c r="N56" i="39"/>
  <c r="O56" i="39" s="1"/>
  <c r="N55" i="39"/>
  <c r="O55" i="39" s="1"/>
  <c r="N54" i="39"/>
  <c r="O54" i="39" s="1"/>
  <c r="N53" i="39"/>
  <c r="O53" i="39" s="1"/>
  <c r="N52" i="39"/>
  <c r="O52" i="39" s="1"/>
  <c r="N51" i="39"/>
  <c r="O51" i="39"/>
  <c r="N50" i="39"/>
  <c r="O50" i="39" s="1"/>
  <c r="M49" i="39"/>
  <c r="L49" i="39"/>
  <c r="K49" i="39"/>
  <c r="J49" i="39"/>
  <c r="I49" i="39"/>
  <c r="H49" i="39"/>
  <c r="G49" i="39"/>
  <c r="F49" i="39"/>
  <c r="E49" i="39"/>
  <c r="D49" i="39"/>
  <c r="N48" i="39"/>
  <c r="O48" i="39" s="1"/>
  <c r="N47" i="39"/>
  <c r="O47" i="39" s="1"/>
  <c r="N46" i="39"/>
  <c r="O46" i="39" s="1"/>
  <c r="N45" i="39"/>
  <c r="O45" i="39" s="1"/>
  <c r="M44" i="39"/>
  <c r="L44" i="39"/>
  <c r="K44" i="39"/>
  <c r="J44" i="39"/>
  <c r="I44" i="39"/>
  <c r="H44" i="39"/>
  <c r="G44" i="39"/>
  <c r="F44" i="39"/>
  <c r="E44" i="39"/>
  <c r="D44" i="39"/>
  <c r="N44" i="39" s="1"/>
  <c r="O44" i="39" s="1"/>
  <c r="N43" i="39"/>
  <c r="O43" i="39" s="1"/>
  <c r="N42" i="39"/>
  <c r="O42" i="39" s="1"/>
  <c r="N41" i="39"/>
  <c r="O41" i="39"/>
  <c r="N40" i="39"/>
  <c r="O40" i="39" s="1"/>
  <c r="N39" i="39"/>
  <c r="O39" i="39" s="1"/>
  <c r="N38" i="39"/>
  <c r="O38" i="39" s="1"/>
  <c r="N37" i="39"/>
  <c r="O37" i="39" s="1"/>
  <c r="N36" i="39"/>
  <c r="O36" i="39" s="1"/>
  <c r="M35" i="39"/>
  <c r="L35" i="39"/>
  <c r="K35" i="39"/>
  <c r="J35" i="39"/>
  <c r="I35" i="39"/>
  <c r="H35" i="39"/>
  <c r="G35" i="39"/>
  <c r="F35" i="39"/>
  <c r="E35" i="39"/>
  <c r="D35" i="39"/>
  <c r="N34" i="39"/>
  <c r="O34" i="39" s="1"/>
  <c r="N33" i="39"/>
  <c r="O33" i="39"/>
  <c r="N32" i="39"/>
  <c r="O32" i="39" s="1"/>
  <c r="N31" i="39"/>
  <c r="O31" i="39" s="1"/>
  <c r="N30" i="39"/>
  <c r="O30" i="39" s="1"/>
  <c r="N29" i="39"/>
  <c r="O29" i="39" s="1"/>
  <c r="N28" i="39"/>
  <c r="O28" i="39" s="1"/>
  <c r="N27" i="39"/>
  <c r="O27" i="39" s="1"/>
  <c r="N26" i="39"/>
  <c r="O26" i="39" s="1"/>
  <c r="N25" i="39"/>
  <c r="O25" i="39" s="1"/>
  <c r="N24" i="39"/>
  <c r="O24" i="39" s="1"/>
  <c r="N23" i="39"/>
  <c r="O23" i="39" s="1"/>
  <c r="N22" i="39"/>
  <c r="O22" i="39" s="1"/>
  <c r="N21" i="39"/>
  <c r="O21" i="39"/>
  <c r="M20" i="39"/>
  <c r="L20" i="39"/>
  <c r="K20" i="39"/>
  <c r="J20" i="39"/>
  <c r="J61" i="39" s="1"/>
  <c r="I20" i="39"/>
  <c r="H20" i="39"/>
  <c r="G20" i="39"/>
  <c r="F20" i="39"/>
  <c r="E20" i="39"/>
  <c r="D20" i="39"/>
  <c r="N20" i="39" s="1"/>
  <c r="O20" i="39" s="1"/>
  <c r="N19" i="39"/>
  <c r="O19" i="39" s="1"/>
  <c r="N18" i="39"/>
  <c r="O18" i="39" s="1"/>
  <c r="N17" i="39"/>
  <c r="O17" i="39" s="1"/>
  <c r="N16" i="39"/>
  <c r="O16" i="39" s="1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4" i="39" s="1"/>
  <c r="O14" i="39" s="1"/>
  <c r="N13" i="39"/>
  <c r="O13" i="39" s="1"/>
  <c r="N12" i="39"/>
  <c r="O12" i="39" s="1"/>
  <c r="N11" i="39"/>
  <c r="O11" i="39"/>
  <c r="N10" i="39"/>
  <c r="O10" i="39" s="1"/>
  <c r="N9" i="39"/>
  <c r="O9" i="39" s="1"/>
  <c r="N8" i="39"/>
  <c r="O8" i="39" s="1"/>
  <c r="N7" i="39"/>
  <c r="O7" i="39" s="1"/>
  <c r="N6" i="39"/>
  <c r="O6" i="39" s="1"/>
  <c r="M5" i="39"/>
  <c r="M61" i="39" s="1"/>
  <c r="L5" i="39"/>
  <c r="L61" i="39" s="1"/>
  <c r="K5" i="39"/>
  <c r="J5" i="39"/>
  <c r="I5" i="39"/>
  <c r="H5" i="39"/>
  <c r="H61" i="39" s="1"/>
  <c r="G5" i="39"/>
  <c r="F5" i="39"/>
  <c r="F61" i="39" s="1"/>
  <c r="E5" i="39"/>
  <c r="D5" i="39"/>
  <c r="D61" i="39" s="1"/>
  <c r="N58" i="38"/>
  <c r="O58" i="38" s="1"/>
  <c r="M57" i="38"/>
  <c r="L57" i="38"/>
  <c r="K57" i="38"/>
  <c r="J57" i="38"/>
  <c r="N57" i="38" s="1"/>
  <c r="O57" i="38" s="1"/>
  <c r="I57" i="38"/>
  <c r="H57" i="38"/>
  <c r="G57" i="38"/>
  <c r="F57" i="38"/>
  <c r="E57" i="38"/>
  <c r="D57" i="38"/>
  <c r="N56" i="38"/>
  <c r="O56" i="38" s="1"/>
  <c r="N55" i="38"/>
  <c r="O55" i="38" s="1"/>
  <c r="N54" i="38"/>
  <c r="O54" i="38" s="1"/>
  <c r="N53" i="38"/>
  <c r="O53" i="38" s="1"/>
  <c r="N52" i="38"/>
  <c r="O52" i="38" s="1"/>
  <c r="N51" i="38"/>
  <c r="O51" i="38" s="1"/>
  <c r="M50" i="38"/>
  <c r="L50" i="38"/>
  <c r="K50" i="38"/>
  <c r="J50" i="38"/>
  <c r="I50" i="38"/>
  <c r="H50" i="38"/>
  <c r="G50" i="38"/>
  <c r="N50" i="38" s="1"/>
  <c r="O50" i="38" s="1"/>
  <c r="F50" i="38"/>
  <c r="E50" i="38"/>
  <c r="D50" i="38"/>
  <c r="N49" i="38"/>
  <c r="O49" i="38" s="1"/>
  <c r="N48" i="38"/>
  <c r="O48" i="38" s="1"/>
  <c r="N47" i="38"/>
  <c r="O47" i="38" s="1"/>
  <c r="M46" i="38"/>
  <c r="L46" i="38"/>
  <c r="K46" i="38"/>
  <c r="J46" i="38"/>
  <c r="I46" i="38"/>
  <c r="H46" i="38"/>
  <c r="G46" i="38"/>
  <c r="F46" i="38"/>
  <c r="E46" i="38"/>
  <c r="D46" i="38"/>
  <c r="N45" i="38"/>
  <c r="O45" i="38" s="1"/>
  <c r="N44" i="38"/>
  <c r="O44" i="38" s="1"/>
  <c r="N43" i="38"/>
  <c r="O43" i="38" s="1"/>
  <c r="N42" i="38"/>
  <c r="O42" i="38" s="1"/>
  <c r="N41" i="38"/>
  <c r="O41" i="38" s="1"/>
  <c r="N40" i="38"/>
  <c r="O40" i="38" s="1"/>
  <c r="N39" i="38"/>
  <c r="O39" i="38"/>
  <c r="N38" i="38"/>
  <c r="O38" i="38" s="1"/>
  <c r="N37" i="38"/>
  <c r="O37" i="38" s="1"/>
  <c r="M36" i="38"/>
  <c r="L36" i="38"/>
  <c r="K36" i="38"/>
  <c r="J36" i="38"/>
  <c r="I36" i="38"/>
  <c r="H36" i="38"/>
  <c r="G36" i="38"/>
  <c r="F36" i="38"/>
  <c r="E36" i="38"/>
  <c r="E59" i="38" s="1"/>
  <c r="D36" i="38"/>
  <c r="N35" i="38"/>
  <c r="O35" i="38" s="1"/>
  <c r="N34" i="38"/>
  <c r="O34" i="38" s="1"/>
  <c r="N33" i="38"/>
  <c r="O33" i="38" s="1"/>
  <c r="N32" i="38"/>
  <c r="O32" i="38" s="1"/>
  <c r="N31" i="38"/>
  <c r="O31" i="38" s="1"/>
  <c r="N30" i="38"/>
  <c r="O30" i="38" s="1"/>
  <c r="N29" i="38"/>
  <c r="O29" i="38" s="1"/>
  <c r="N28" i="38"/>
  <c r="O28" i="38" s="1"/>
  <c r="N27" i="38"/>
  <c r="O27" i="38" s="1"/>
  <c r="N26" i="38"/>
  <c r="O26" i="38" s="1"/>
  <c r="N25" i="38"/>
  <c r="O25" i="38"/>
  <c r="N24" i="38"/>
  <c r="O24" i="38" s="1"/>
  <c r="N23" i="38"/>
  <c r="O23" i="38" s="1"/>
  <c r="N22" i="38"/>
  <c r="O22" i="38" s="1"/>
  <c r="N21" i="38"/>
  <c r="O21" i="38" s="1"/>
  <c r="N20" i="38"/>
  <c r="O20" i="38" s="1"/>
  <c r="M19" i="38"/>
  <c r="L19" i="38"/>
  <c r="K19" i="38"/>
  <c r="J19" i="38"/>
  <c r="I19" i="38"/>
  <c r="H19" i="38"/>
  <c r="G19" i="38"/>
  <c r="F19" i="38"/>
  <c r="E19" i="38"/>
  <c r="D19" i="38"/>
  <c r="N18" i="38"/>
  <c r="O18" i="38" s="1"/>
  <c r="N17" i="38"/>
  <c r="O17" i="38" s="1"/>
  <c r="N16" i="38"/>
  <c r="O16" i="38" s="1"/>
  <c r="N15" i="38"/>
  <c r="O15" i="38" s="1"/>
  <c r="N14" i="38"/>
  <c r="O14" i="38" s="1"/>
  <c r="M13" i="38"/>
  <c r="L13" i="38"/>
  <c r="K13" i="38"/>
  <c r="J13" i="38"/>
  <c r="I13" i="38"/>
  <c r="H13" i="38"/>
  <c r="H59" i="38" s="1"/>
  <c r="G13" i="38"/>
  <c r="F13" i="38"/>
  <c r="F59" i="38" s="1"/>
  <c r="E13" i="38"/>
  <c r="D13" i="38"/>
  <c r="N12" i="38"/>
  <c r="O12" i="38"/>
  <c r="N11" i="38"/>
  <c r="O11" i="38" s="1"/>
  <c r="N10" i="38"/>
  <c r="O10" i="38" s="1"/>
  <c r="N9" i="38"/>
  <c r="O9" i="38" s="1"/>
  <c r="N8" i="38"/>
  <c r="O8" i="38"/>
  <c r="N7" i="38"/>
  <c r="O7" i="38"/>
  <c r="N6" i="38"/>
  <c r="O6" i="38"/>
  <c r="M5" i="38"/>
  <c r="L5" i="38"/>
  <c r="L59" i="38" s="1"/>
  <c r="K5" i="38"/>
  <c r="J5" i="38"/>
  <c r="J59" i="38" s="1"/>
  <c r="I5" i="38"/>
  <c r="I59" i="38" s="1"/>
  <c r="H5" i="38"/>
  <c r="G5" i="38"/>
  <c r="F5" i="38"/>
  <c r="E5" i="38"/>
  <c r="D5" i="38"/>
  <c r="N59" i="37"/>
  <c r="O59" i="37" s="1"/>
  <c r="N58" i="37"/>
  <c r="O58" i="37" s="1"/>
  <c r="M57" i="37"/>
  <c r="L57" i="37"/>
  <c r="K57" i="37"/>
  <c r="J57" i="37"/>
  <c r="I57" i="37"/>
  <c r="H57" i="37"/>
  <c r="G57" i="37"/>
  <c r="F57" i="37"/>
  <c r="E57" i="37"/>
  <c r="D57" i="37"/>
  <c r="N56" i="37"/>
  <c r="O56" i="37" s="1"/>
  <c r="N55" i="37"/>
  <c r="O55" i="37" s="1"/>
  <c r="N54" i="37"/>
  <c r="O54" i="37" s="1"/>
  <c r="N53" i="37"/>
  <c r="O53" i="37"/>
  <c r="N52" i="37"/>
  <c r="O52" i="37" s="1"/>
  <c r="N51" i="37"/>
  <c r="O51" i="37" s="1"/>
  <c r="N50" i="37"/>
  <c r="O50" i="37" s="1"/>
  <c r="M49" i="37"/>
  <c r="L49" i="37"/>
  <c r="L60" i="37" s="1"/>
  <c r="K49" i="37"/>
  <c r="J49" i="37"/>
  <c r="I49" i="37"/>
  <c r="H49" i="37"/>
  <c r="G49" i="37"/>
  <c r="F49" i="37"/>
  <c r="E49" i="37"/>
  <c r="N49" i="37" s="1"/>
  <c r="O49" i="37" s="1"/>
  <c r="D49" i="37"/>
  <c r="N48" i="37"/>
  <c r="O48" i="37" s="1"/>
  <c r="N47" i="37"/>
  <c r="O47" i="37" s="1"/>
  <c r="N46" i="37"/>
  <c r="O46" i="37" s="1"/>
  <c r="N45" i="37"/>
  <c r="O45" i="37"/>
  <c r="M44" i="37"/>
  <c r="L44" i="37"/>
  <c r="K44" i="37"/>
  <c r="J44" i="37"/>
  <c r="I44" i="37"/>
  <c r="H44" i="37"/>
  <c r="G44" i="37"/>
  <c r="F44" i="37"/>
  <c r="E44" i="37"/>
  <c r="D44" i="37"/>
  <c r="N43" i="37"/>
  <c r="O43" i="37"/>
  <c r="N42" i="37"/>
  <c r="O42" i="37" s="1"/>
  <c r="N41" i="37"/>
  <c r="O41" i="37" s="1"/>
  <c r="N40" i="37"/>
  <c r="O40" i="37" s="1"/>
  <c r="N39" i="37"/>
  <c r="O39" i="37" s="1"/>
  <c r="N38" i="37"/>
  <c r="O38" i="37"/>
  <c r="N37" i="37"/>
  <c r="O37" i="37"/>
  <c r="N36" i="37"/>
  <c r="O36" i="37" s="1"/>
  <c r="N35" i="37"/>
  <c r="O35" i="37" s="1"/>
  <c r="M34" i="37"/>
  <c r="M60" i="37" s="1"/>
  <c r="L34" i="37"/>
  <c r="K34" i="37"/>
  <c r="J34" i="37"/>
  <c r="I34" i="37"/>
  <c r="H34" i="37"/>
  <c r="G34" i="37"/>
  <c r="F34" i="37"/>
  <c r="E34" i="37"/>
  <c r="D34" i="37"/>
  <c r="N33" i="37"/>
  <c r="O33" i="37" s="1"/>
  <c r="N32" i="37"/>
  <c r="O32" i="37" s="1"/>
  <c r="N31" i="37"/>
  <c r="O31" i="37"/>
  <c r="N30" i="37"/>
  <c r="O30" i="37" s="1"/>
  <c r="N29" i="37"/>
  <c r="O29" i="37" s="1"/>
  <c r="N28" i="37"/>
  <c r="O28" i="37" s="1"/>
  <c r="N27" i="37"/>
  <c r="O27" i="37" s="1"/>
  <c r="N26" i="37"/>
  <c r="O26" i="37"/>
  <c r="N25" i="37"/>
  <c r="O25" i="37"/>
  <c r="N24" i="37"/>
  <c r="O24" i="37"/>
  <c r="N23" i="37"/>
  <c r="O23" i="37" s="1"/>
  <c r="N22" i="37"/>
  <c r="O22" i="37" s="1"/>
  <c r="N21" i="37"/>
  <c r="O21" i="37" s="1"/>
  <c r="M20" i="37"/>
  <c r="L20" i="37"/>
  <c r="K20" i="37"/>
  <c r="J20" i="37"/>
  <c r="I20" i="37"/>
  <c r="I60" i="37" s="1"/>
  <c r="H20" i="37"/>
  <c r="G20" i="37"/>
  <c r="F20" i="37"/>
  <c r="E20" i="37"/>
  <c r="D20" i="37"/>
  <c r="N19" i="37"/>
  <c r="O19" i="37"/>
  <c r="N18" i="37"/>
  <c r="O18" i="37"/>
  <c r="N17" i="37"/>
  <c r="O17" i="37"/>
  <c r="N16" i="37"/>
  <c r="O16" i="37" s="1"/>
  <c r="N15" i="37"/>
  <c r="O15" i="37" s="1"/>
  <c r="M14" i="37"/>
  <c r="L14" i="37"/>
  <c r="K14" i="37"/>
  <c r="J14" i="37"/>
  <c r="I14" i="37"/>
  <c r="H14" i="37"/>
  <c r="G14" i="37"/>
  <c r="F14" i="37"/>
  <c r="E14" i="37"/>
  <c r="D14" i="37"/>
  <c r="N13" i="37"/>
  <c r="O13" i="37" s="1"/>
  <c r="N12" i="37"/>
  <c r="O12" i="37"/>
  <c r="N11" i="37"/>
  <c r="O11" i="37"/>
  <c r="N10" i="37"/>
  <c r="O10" i="37"/>
  <c r="N9" i="37"/>
  <c r="O9" i="37" s="1"/>
  <c r="N8" i="37"/>
  <c r="O8" i="37" s="1"/>
  <c r="N7" i="37"/>
  <c r="O7" i="37" s="1"/>
  <c r="N6" i="37"/>
  <c r="O6" i="37" s="1"/>
  <c r="M5" i="37"/>
  <c r="L5" i="37"/>
  <c r="K5" i="37"/>
  <c r="K60" i="37" s="1"/>
  <c r="J5" i="37"/>
  <c r="J60" i="37" s="1"/>
  <c r="I5" i="37"/>
  <c r="H5" i="37"/>
  <c r="G5" i="37"/>
  <c r="G60" i="37" s="1"/>
  <c r="F5" i="37"/>
  <c r="E5" i="37"/>
  <c r="E60" i="37" s="1"/>
  <c r="D5" i="37"/>
  <c r="N57" i="36"/>
  <c r="O57" i="36" s="1"/>
  <c r="M56" i="36"/>
  <c r="L56" i="36"/>
  <c r="K56" i="36"/>
  <c r="J56" i="36"/>
  <c r="I56" i="36"/>
  <c r="H56" i="36"/>
  <c r="G56" i="36"/>
  <c r="F56" i="36"/>
  <c r="E56" i="36"/>
  <c r="D56" i="36"/>
  <c r="N55" i="36"/>
  <c r="O55" i="36" s="1"/>
  <c r="N54" i="36"/>
  <c r="O54" i="36" s="1"/>
  <c r="N53" i="36"/>
  <c r="O53" i="36" s="1"/>
  <c r="N52" i="36"/>
  <c r="O52" i="36"/>
  <c r="N51" i="36"/>
  <c r="O51" i="36" s="1"/>
  <c r="N50" i="36"/>
  <c r="O50" i="36" s="1"/>
  <c r="N49" i="36"/>
  <c r="O49" i="36" s="1"/>
  <c r="M48" i="36"/>
  <c r="L48" i="36"/>
  <c r="K48" i="36"/>
  <c r="J48" i="36"/>
  <c r="I48" i="36"/>
  <c r="H48" i="36"/>
  <c r="G48" i="36"/>
  <c r="N48" i="36" s="1"/>
  <c r="O48" i="36" s="1"/>
  <c r="F48" i="36"/>
  <c r="E48" i="36"/>
  <c r="D48" i="36"/>
  <c r="N47" i="36"/>
  <c r="O47" i="36" s="1"/>
  <c r="N46" i="36"/>
  <c r="O46" i="36" s="1"/>
  <c r="N45" i="36"/>
  <c r="O45" i="36" s="1"/>
  <c r="M44" i="36"/>
  <c r="L44" i="36"/>
  <c r="K44" i="36"/>
  <c r="J44" i="36"/>
  <c r="I44" i="36"/>
  <c r="H44" i="36"/>
  <c r="G44" i="36"/>
  <c r="F44" i="36"/>
  <c r="E44" i="36"/>
  <c r="D44" i="36"/>
  <c r="N43" i="36"/>
  <c r="O43" i="36"/>
  <c r="N42" i="36"/>
  <c r="O42" i="36" s="1"/>
  <c r="N41" i="36"/>
  <c r="O41" i="36" s="1"/>
  <c r="N40" i="36"/>
  <c r="O40" i="36" s="1"/>
  <c r="N39" i="36"/>
  <c r="O39" i="36" s="1"/>
  <c r="N38" i="36"/>
  <c r="O38" i="36" s="1"/>
  <c r="N37" i="36"/>
  <c r="O37" i="36"/>
  <c r="N36" i="36"/>
  <c r="O36" i="36" s="1"/>
  <c r="N35" i="36"/>
  <c r="O35" i="36" s="1"/>
  <c r="M34" i="36"/>
  <c r="L34" i="36"/>
  <c r="K34" i="36"/>
  <c r="K58" i="36" s="1"/>
  <c r="J34" i="36"/>
  <c r="I34" i="36"/>
  <c r="H34" i="36"/>
  <c r="G34" i="36"/>
  <c r="F34" i="36"/>
  <c r="E34" i="36"/>
  <c r="D34" i="36"/>
  <c r="N33" i="36"/>
  <c r="O33" i="36" s="1"/>
  <c r="N32" i="36"/>
  <c r="O32" i="36" s="1"/>
  <c r="N31" i="36"/>
  <c r="O31" i="36" s="1"/>
  <c r="N30" i="36"/>
  <c r="O30" i="36" s="1"/>
  <c r="N29" i="36"/>
  <c r="O29" i="36"/>
  <c r="N28" i="36"/>
  <c r="O28" i="36"/>
  <c r="N27" i="36"/>
  <c r="O27" i="36"/>
  <c r="N26" i="36"/>
  <c r="O26" i="36" s="1"/>
  <c r="N25" i="36"/>
  <c r="O25" i="36" s="1"/>
  <c r="N24" i="36"/>
  <c r="O24" i="36"/>
  <c r="N23" i="36"/>
  <c r="O23" i="36"/>
  <c r="N22" i="36"/>
  <c r="O22" i="36" s="1"/>
  <c r="N21" i="36"/>
  <c r="O21" i="36" s="1"/>
  <c r="M20" i="36"/>
  <c r="L20" i="36"/>
  <c r="K20" i="36"/>
  <c r="J20" i="36"/>
  <c r="I20" i="36"/>
  <c r="I58" i="36" s="1"/>
  <c r="H20" i="36"/>
  <c r="G20" i="36"/>
  <c r="F20" i="36"/>
  <c r="E20" i="36"/>
  <c r="D20" i="36"/>
  <c r="N19" i="36"/>
  <c r="O19" i="36" s="1"/>
  <c r="N18" i="36"/>
  <c r="O18" i="36"/>
  <c r="N17" i="36"/>
  <c r="O17" i="36" s="1"/>
  <c r="N16" i="36"/>
  <c r="O16" i="36"/>
  <c r="N15" i="36"/>
  <c r="O15" i="36"/>
  <c r="M14" i="36"/>
  <c r="L14" i="36"/>
  <c r="K14" i="36"/>
  <c r="J14" i="36"/>
  <c r="I14" i="36"/>
  <c r="H14" i="36"/>
  <c r="G14" i="36"/>
  <c r="F14" i="36"/>
  <c r="E14" i="36"/>
  <c r="D14" i="36"/>
  <c r="N13" i="36"/>
  <c r="O13" i="36" s="1"/>
  <c r="N12" i="36"/>
  <c r="O12" i="36" s="1"/>
  <c r="N11" i="36"/>
  <c r="O11" i="36" s="1"/>
  <c r="N10" i="36"/>
  <c r="O10" i="36" s="1"/>
  <c r="N9" i="36"/>
  <c r="O9" i="36"/>
  <c r="N8" i="36"/>
  <c r="O8" i="36" s="1"/>
  <c r="N7" i="36"/>
  <c r="O7" i="36" s="1"/>
  <c r="N6" i="36"/>
  <c r="O6" i="36" s="1"/>
  <c r="M5" i="36"/>
  <c r="L5" i="36"/>
  <c r="K5" i="36"/>
  <c r="J5" i="36"/>
  <c r="I5" i="36"/>
  <c r="H5" i="36"/>
  <c r="G5" i="36"/>
  <c r="F5" i="36"/>
  <c r="E5" i="36"/>
  <c r="D5" i="36"/>
  <c r="N59" i="35"/>
  <c r="O59" i="35" s="1"/>
  <c r="M58" i="35"/>
  <c r="L58" i="35"/>
  <c r="K58" i="35"/>
  <c r="J58" i="35"/>
  <c r="I58" i="35"/>
  <c r="H58" i="35"/>
  <c r="G58" i="35"/>
  <c r="F58" i="35"/>
  <c r="N58" i="35" s="1"/>
  <c r="O58" i="35" s="1"/>
  <c r="E58" i="35"/>
  <c r="D58" i="35"/>
  <c r="N57" i="35"/>
  <c r="O57" i="35" s="1"/>
  <c r="N56" i="35"/>
  <c r="O56" i="35"/>
  <c r="N55" i="35"/>
  <c r="O55" i="35"/>
  <c r="N54" i="35"/>
  <c r="O54" i="35"/>
  <c r="N53" i="35"/>
  <c r="O53" i="35" s="1"/>
  <c r="N52" i="35"/>
  <c r="O52" i="35"/>
  <c r="N51" i="35"/>
  <c r="O51" i="35"/>
  <c r="M50" i="35"/>
  <c r="M60" i="35" s="1"/>
  <c r="L50" i="35"/>
  <c r="K50" i="35"/>
  <c r="J50" i="35"/>
  <c r="I50" i="35"/>
  <c r="H50" i="35"/>
  <c r="G50" i="35"/>
  <c r="F50" i="35"/>
  <c r="E50" i="35"/>
  <c r="D50" i="35"/>
  <c r="N49" i="35"/>
  <c r="O49" i="35"/>
  <c r="N48" i="35"/>
  <c r="O48" i="35" s="1"/>
  <c r="N47" i="35"/>
  <c r="O47" i="35"/>
  <c r="N46" i="35"/>
  <c r="O46" i="35" s="1"/>
  <c r="M45" i="35"/>
  <c r="L45" i="35"/>
  <c r="K45" i="35"/>
  <c r="J45" i="35"/>
  <c r="I45" i="35"/>
  <c r="H45" i="35"/>
  <c r="G45" i="35"/>
  <c r="F45" i="35"/>
  <c r="E45" i="35"/>
  <c r="D45" i="35"/>
  <c r="N44" i="35"/>
  <c r="O44" i="35"/>
  <c r="N43" i="35"/>
  <c r="O43" i="35" s="1"/>
  <c r="N42" i="35"/>
  <c r="O42" i="35" s="1"/>
  <c r="N41" i="35"/>
  <c r="O41" i="35" s="1"/>
  <c r="N40" i="35"/>
  <c r="O40" i="35" s="1"/>
  <c r="N39" i="35"/>
  <c r="O39" i="35"/>
  <c r="N38" i="35"/>
  <c r="O38" i="35"/>
  <c r="N37" i="35"/>
  <c r="O37" i="35"/>
  <c r="N36" i="35"/>
  <c r="O36" i="35"/>
  <c r="N35" i="35"/>
  <c r="O35" i="35" s="1"/>
  <c r="M34" i="35"/>
  <c r="L34" i="35"/>
  <c r="K34" i="35"/>
  <c r="J34" i="35"/>
  <c r="I34" i="35"/>
  <c r="H34" i="35"/>
  <c r="G34" i="35"/>
  <c r="F34" i="35"/>
  <c r="E34" i="35"/>
  <c r="D34" i="35"/>
  <c r="N33" i="35"/>
  <c r="O33" i="35" s="1"/>
  <c r="N32" i="35"/>
  <c r="O32" i="35"/>
  <c r="N31" i="35"/>
  <c r="O31" i="35"/>
  <c r="N30" i="35"/>
  <c r="O30" i="35"/>
  <c r="N29" i="35"/>
  <c r="O29" i="35"/>
  <c r="N28" i="35"/>
  <c r="O28" i="35" s="1"/>
  <c r="N27" i="35"/>
  <c r="O27" i="35" s="1"/>
  <c r="N26" i="35"/>
  <c r="O26" i="35"/>
  <c r="N25" i="35"/>
  <c r="O25" i="35" s="1"/>
  <c r="N24" i="35"/>
  <c r="O24" i="35" s="1"/>
  <c r="N23" i="35"/>
  <c r="O23" i="35"/>
  <c r="N22" i="35"/>
  <c r="O22" i="35" s="1"/>
  <c r="N21" i="35"/>
  <c r="O21" i="35" s="1"/>
  <c r="M20" i="35"/>
  <c r="L20" i="35"/>
  <c r="K20" i="35"/>
  <c r="J20" i="35"/>
  <c r="I20" i="35"/>
  <c r="H20" i="35"/>
  <c r="G20" i="35"/>
  <c r="F20" i="35"/>
  <c r="E20" i="35"/>
  <c r="D20" i="35"/>
  <c r="N19" i="35"/>
  <c r="O19" i="35" s="1"/>
  <c r="N18" i="35"/>
  <c r="O18" i="35" s="1"/>
  <c r="N17" i="35"/>
  <c r="O17" i="35" s="1"/>
  <c r="N16" i="35"/>
  <c r="O16" i="35" s="1"/>
  <c r="N15" i="35"/>
  <c r="O15" i="35" s="1"/>
  <c r="M14" i="35"/>
  <c r="L14" i="35"/>
  <c r="K14" i="35"/>
  <c r="J14" i="35"/>
  <c r="I14" i="35"/>
  <c r="H14" i="35"/>
  <c r="G14" i="35"/>
  <c r="F14" i="35"/>
  <c r="E14" i="35"/>
  <c r="D14" i="35"/>
  <c r="N13" i="35"/>
  <c r="O13" i="35" s="1"/>
  <c r="N12" i="35"/>
  <c r="O12" i="35" s="1"/>
  <c r="N11" i="35"/>
  <c r="O11" i="35"/>
  <c r="N10" i="35"/>
  <c r="O10" i="35"/>
  <c r="N9" i="35"/>
  <c r="O9" i="35"/>
  <c r="N8" i="35"/>
  <c r="O8" i="35" s="1"/>
  <c r="N7" i="35"/>
  <c r="O7" i="35" s="1"/>
  <c r="N6" i="35"/>
  <c r="O6" i="35"/>
  <c r="M5" i="35"/>
  <c r="L5" i="35"/>
  <c r="K5" i="35"/>
  <c r="J5" i="35"/>
  <c r="J60" i="35" s="1"/>
  <c r="I5" i="35"/>
  <c r="H5" i="35"/>
  <c r="G5" i="35"/>
  <c r="F5" i="35"/>
  <c r="E5" i="35"/>
  <c r="D5" i="35"/>
  <c r="N59" i="34"/>
  <c r="O59" i="34" s="1"/>
  <c r="N58" i="34"/>
  <c r="O58" i="34" s="1"/>
  <c r="M57" i="34"/>
  <c r="L57" i="34"/>
  <c r="K57" i="34"/>
  <c r="J57" i="34"/>
  <c r="I57" i="34"/>
  <c r="H57" i="34"/>
  <c r="G57" i="34"/>
  <c r="F57" i="34"/>
  <c r="E57" i="34"/>
  <c r="D57" i="34"/>
  <c r="N56" i="34"/>
  <c r="O56" i="34" s="1"/>
  <c r="N55" i="34"/>
  <c r="O55" i="34"/>
  <c r="N54" i="34"/>
  <c r="O54" i="34"/>
  <c r="N53" i="34"/>
  <c r="O53" i="34" s="1"/>
  <c r="N52" i="34"/>
  <c r="O52" i="34" s="1"/>
  <c r="N51" i="34"/>
  <c r="O51" i="34"/>
  <c r="M50" i="34"/>
  <c r="L50" i="34"/>
  <c r="K50" i="34"/>
  <c r="J50" i="34"/>
  <c r="I50" i="34"/>
  <c r="H50" i="34"/>
  <c r="G50" i="34"/>
  <c r="F50" i="34"/>
  <c r="F60" i="34" s="1"/>
  <c r="E50" i="34"/>
  <c r="D50" i="34"/>
  <c r="N50" i="34" s="1"/>
  <c r="O50" i="34" s="1"/>
  <c r="N49" i="34"/>
  <c r="O49" i="34"/>
  <c r="N48" i="34"/>
  <c r="O48" i="34"/>
  <c r="N47" i="34"/>
  <c r="O47" i="34" s="1"/>
  <c r="M46" i="34"/>
  <c r="L46" i="34"/>
  <c r="K46" i="34"/>
  <c r="J46" i="34"/>
  <c r="I46" i="34"/>
  <c r="H46" i="34"/>
  <c r="G46" i="34"/>
  <c r="F46" i="34"/>
  <c r="E46" i="34"/>
  <c r="E60" i="34" s="1"/>
  <c r="D46" i="34"/>
  <c r="N45" i="34"/>
  <c r="O45" i="34" s="1"/>
  <c r="N44" i="34"/>
  <c r="O44" i="34" s="1"/>
  <c r="N43" i="34"/>
  <c r="O43" i="34" s="1"/>
  <c r="N42" i="34"/>
  <c r="O42" i="34" s="1"/>
  <c r="N41" i="34"/>
  <c r="O41" i="34"/>
  <c r="N40" i="34"/>
  <c r="O40" i="34"/>
  <c r="N39" i="34"/>
  <c r="O39" i="34"/>
  <c r="N38" i="34"/>
  <c r="O38" i="34" s="1"/>
  <c r="N37" i="34"/>
  <c r="O37" i="34" s="1"/>
  <c r="M36" i="34"/>
  <c r="L36" i="34"/>
  <c r="L60" i="34" s="1"/>
  <c r="K36" i="34"/>
  <c r="J36" i="34"/>
  <c r="J60" i="34" s="1"/>
  <c r="I36" i="34"/>
  <c r="H36" i="34"/>
  <c r="G36" i="34"/>
  <c r="F36" i="34"/>
  <c r="E36" i="34"/>
  <c r="D36" i="34"/>
  <c r="N35" i="34"/>
  <c r="O35" i="34" s="1"/>
  <c r="N34" i="34"/>
  <c r="O34" i="34"/>
  <c r="N33" i="34"/>
  <c r="O33" i="34"/>
  <c r="N32" i="34"/>
  <c r="O32" i="34"/>
  <c r="N31" i="34"/>
  <c r="O31" i="34" s="1"/>
  <c r="N30" i="34"/>
  <c r="O30" i="34" s="1"/>
  <c r="N29" i="34"/>
  <c r="O29" i="34" s="1"/>
  <c r="N28" i="34"/>
  <c r="O28" i="34"/>
  <c r="N27" i="34"/>
  <c r="O27" i="34"/>
  <c r="N26" i="34"/>
  <c r="O26" i="34"/>
  <c r="N25" i="34"/>
  <c r="O25" i="34" s="1"/>
  <c r="N24" i="34"/>
  <c r="O24" i="34"/>
  <c r="N23" i="34"/>
  <c r="O23" i="34" s="1"/>
  <c r="N22" i="34"/>
  <c r="O22" i="34"/>
  <c r="N21" i="34"/>
  <c r="O21" i="34"/>
  <c r="M20" i="34"/>
  <c r="L20" i="34"/>
  <c r="K20" i="34"/>
  <c r="J20" i="34"/>
  <c r="I20" i="34"/>
  <c r="H20" i="34"/>
  <c r="G20" i="34"/>
  <c r="F20" i="34"/>
  <c r="E20" i="34"/>
  <c r="D20" i="34"/>
  <c r="N19" i="34"/>
  <c r="O19" i="34" s="1"/>
  <c r="N18" i="34"/>
  <c r="O18" i="34" s="1"/>
  <c r="N17" i="34"/>
  <c r="O17" i="34" s="1"/>
  <c r="N16" i="34"/>
  <c r="O16" i="34" s="1"/>
  <c r="N15" i="34"/>
  <c r="O15" i="34" s="1"/>
  <c r="M14" i="34"/>
  <c r="L14" i="34"/>
  <c r="K14" i="34"/>
  <c r="J14" i="34"/>
  <c r="I14" i="34"/>
  <c r="H14" i="34"/>
  <c r="G14" i="34"/>
  <c r="F14" i="34"/>
  <c r="E14" i="34"/>
  <c r="D14" i="34"/>
  <c r="N13" i="34"/>
  <c r="O13" i="34" s="1"/>
  <c r="N12" i="34"/>
  <c r="O12" i="34"/>
  <c r="N11" i="34"/>
  <c r="O11" i="34" s="1"/>
  <c r="N10" i="34"/>
  <c r="O10" i="34" s="1"/>
  <c r="N9" i="34"/>
  <c r="O9" i="34" s="1"/>
  <c r="N8" i="34"/>
  <c r="O8" i="34" s="1"/>
  <c r="N7" i="34"/>
  <c r="O7" i="34" s="1"/>
  <c r="N6" i="34"/>
  <c r="O6" i="34"/>
  <c r="M5" i="34"/>
  <c r="L5" i="34"/>
  <c r="K5" i="34"/>
  <c r="J5" i="34"/>
  <c r="I5" i="34"/>
  <c r="H5" i="34"/>
  <c r="G5" i="34"/>
  <c r="F5" i="34"/>
  <c r="E5" i="34"/>
  <c r="D5" i="34"/>
  <c r="N59" i="33"/>
  <c r="O59" i="33" s="1"/>
  <c r="N38" i="33"/>
  <c r="O38" i="33" s="1"/>
  <c r="N39" i="33"/>
  <c r="O39" i="33" s="1"/>
  <c r="N40" i="33"/>
  <c r="O40" i="33" s="1"/>
  <c r="N41" i="33"/>
  <c r="O41" i="33"/>
  <c r="N42" i="33"/>
  <c r="O42" i="33" s="1"/>
  <c r="N43" i="33"/>
  <c r="O43" i="33" s="1"/>
  <c r="N44" i="33"/>
  <c r="O44" i="33"/>
  <c r="N23" i="33"/>
  <c r="O23" i="33" s="1"/>
  <c r="N24" i="33"/>
  <c r="O24" i="33" s="1"/>
  <c r="N25" i="33"/>
  <c r="O25" i="33"/>
  <c r="N26" i="33"/>
  <c r="O26" i="33" s="1"/>
  <c r="N27" i="33"/>
  <c r="O27" i="33" s="1"/>
  <c r="N28" i="33"/>
  <c r="O28" i="33"/>
  <c r="N29" i="33"/>
  <c r="O29" i="33" s="1"/>
  <c r="N30" i="33"/>
  <c r="O30" i="33" s="1"/>
  <c r="N31" i="33"/>
  <c r="O31" i="33" s="1"/>
  <c r="N32" i="33"/>
  <c r="O32" i="33" s="1"/>
  <c r="N33" i="33"/>
  <c r="O33" i="33" s="1"/>
  <c r="N34" i="33"/>
  <c r="O34" i="33"/>
  <c r="N35" i="33"/>
  <c r="O35" i="33" s="1"/>
  <c r="N36" i="33"/>
  <c r="O36" i="33" s="1"/>
  <c r="N8" i="33"/>
  <c r="O8" i="33"/>
  <c r="N9" i="33"/>
  <c r="O9" i="33" s="1"/>
  <c r="E37" i="33"/>
  <c r="F37" i="33"/>
  <c r="G37" i="33"/>
  <c r="H37" i="33"/>
  <c r="I37" i="33"/>
  <c r="J37" i="33"/>
  <c r="K37" i="33"/>
  <c r="L37" i="33"/>
  <c r="M37" i="33"/>
  <c r="D37" i="33"/>
  <c r="E21" i="33"/>
  <c r="F21" i="33"/>
  <c r="G21" i="33"/>
  <c r="H21" i="33"/>
  <c r="I21" i="33"/>
  <c r="J21" i="33"/>
  <c r="K21" i="33"/>
  <c r="L21" i="33"/>
  <c r="M21" i="33"/>
  <c r="D21" i="33"/>
  <c r="N21" i="33" s="1"/>
  <c r="O21" i="33" s="1"/>
  <c r="E15" i="33"/>
  <c r="E60" i="33" s="1"/>
  <c r="F15" i="33"/>
  <c r="G15" i="33"/>
  <c r="H15" i="33"/>
  <c r="I15" i="33"/>
  <c r="J15" i="33"/>
  <c r="K15" i="33"/>
  <c r="L15" i="33"/>
  <c r="M15" i="33"/>
  <c r="D15" i="33"/>
  <c r="E5" i="33"/>
  <c r="F5" i="33"/>
  <c r="G5" i="33"/>
  <c r="H5" i="33"/>
  <c r="I5" i="33"/>
  <c r="J5" i="33"/>
  <c r="K5" i="33"/>
  <c r="L5" i="33"/>
  <c r="M5" i="33"/>
  <c r="D5" i="33"/>
  <c r="E57" i="33"/>
  <c r="N57" i="33" s="1"/>
  <c r="O57" i="33" s="1"/>
  <c r="F57" i="33"/>
  <c r="G57" i="33"/>
  <c r="H57" i="33"/>
  <c r="I57" i="33"/>
  <c r="J57" i="33"/>
  <c r="K57" i="33"/>
  <c r="L57" i="33"/>
  <c r="M57" i="33"/>
  <c r="D57" i="33"/>
  <c r="N58" i="33"/>
  <c r="O58" i="33" s="1"/>
  <c r="N52" i="33"/>
  <c r="O52" i="33" s="1"/>
  <c r="N53" i="33"/>
  <c r="O53" i="33" s="1"/>
  <c r="N54" i="33"/>
  <c r="O54" i="33" s="1"/>
  <c r="N55" i="33"/>
  <c r="O55" i="33"/>
  <c r="N56" i="33"/>
  <c r="O56" i="33" s="1"/>
  <c r="N51" i="33"/>
  <c r="O51" i="33"/>
  <c r="E50" i="33"/>
  <c r="F50" i="33"/>
  <c r="G50" i="33"/>
  <c r="H50" i="33"/>
  <c r="I50" i="33"/>
  <c r="J50" i="33"/>
  <c r="K50" i="33"/>
  <c r="L50" i="33"/>
  <c r="M50" i="33"/>
  <c r="D50" i="33"/>
  <c r="E46" i="33"/>
  <c r="F46" i="33"/>
  <c r="G46" i="33"/>
  <c r="H46" i="33"/>
  <c r="I46" i="33"/>
  <c r="J46" i="33"/>
  <c r="K46" i="33"/>
  <c r="L46" i="33"/>
  <c r="M46" i="33"/>
  <c r="D46" i="33"/>
  <c r="N47" i="33"/>
  <c r="O47" i="33"/>
  <c r="N48" i="33"/>
  <c r="O48" i="33"/>
  <c r="N49" i="33"/>
  <c r="O49" i="33"/>
  <c r="N45" i="33"/>
  <c r="O45" i="33" s="1"/>
  <c r="N17" i="33"/>
  <c r="O17" i="33"/>
  <c r="N18" i="33"/>
  <c r="O18" i="33"/>
  <c r="N19" i="33"/>
  <c r="O19" i="33" s="1"/>
  <c r="N20" i="33"/>
  <c r="O20" i="33" s="1"/>
  <c r="N7" i="33"/>
  <c r="O7" i="33" s="1"/>
  <c r="N10" i="33"/>
  <c r="O10" i="33" s="1"/>
  <c r="N11" i="33"/>
  <c r="O11" i="33" s="1"/>
  <c r="N12" i="33"/>
  <c r="O12" i="33" s="1"/>
  <c r="N13" i="33"/>
  <c r="O13" i="33"/>
  <c r="N14" i="33"/>
  <c r="O14" i="33"/>
  <c r="N6" i="33"/>
  <c r="O6" i="33" s="1"/>
  <c r="N22" i="33"/>
  <c r="O22" i="33" s="1"/>
  <c r="N16" i="33"/>
  <c r="O16" i="33" s="1"/>
  <c r="N46" i="38"/>
  <c r="O46" i="38" s="1"/>
  <c r="N5" i="38"/>
  <c r="O5" i="38" s="1"/>
  <c r="F58" i="36"/>
  <c r="N5" i="37"/>
  <c r="O5" i="37" s="1"/>
  <c r="G60" i="34"/>
  <c r="H58" i="36"/>
  <c r="N14" i="36"/>
  <c r="O14" i="36" s="1"/>
  <c r="N32" i="40"/>
  <c r="O32" i="40" s="1"/>
  <c r="E52" i="40"/>
  <c r="D52" i="40"/>
  <c r="K52" i="40"/>
  <c r="N5" i="41"/>
  <c r="O5" i="41"/>
  <c r="F56" i="42"/>
  <c r="M56" i="42"/>
  <c r="N5" i="42"/>
  <c r="O5" i="42" s="1"/>
  <c r="L56" i="43"/>
  <c r="N33" i="43"/>
  <c r="O33" i="43" s="1"/>
  <c r="M56" i="43"/>
  <c r="I56" i="43"/>
  <c r="N14" i="44"/>
  <c r="O14" i="44" s="1"/>
  <c r="J56" i="44"/>
  <c r="N44" i="44"/>
  <c r="O44" i="44" s="1"/>
  <c r="N32" i="45"/>
  <c r="O32" i="45" s="1"/>
  <c r="N40" i="45"/>
  <c r="O40" i="45" s="1"/>
  <c r="H56" i="45"/>
  <c r="D56" i="45"/>
  <c r="N5" i="45"/>
  <c r="O5" i="45" s="1"/>
  <c r="N55" i="46"/>
  <c r="O53" i="47"/>
  <c r="P53" i="47" s="1"/>
  <c r="O46" i="47"/>
  <c r="P46" i="47" s="1"/>
  <c r="M56" i="47"/>
  <c r="F58" i="48" l="1"/>
  <c r="G58" i="48"/>
  <c r="O14" i="48"/>
  <c r="P14" i="48" s="1"/>
  <c r="H58" i="48"/>
  <c r="M58" i="48"/>
  <c r="N58" i="48"/>
  <c r="O54" i="48"/>
  <c r="P54" i="48" s="1"/>
  <c r="O47" i="48"/>
  <c r="P47" i="48" s="1"/>
  <c r="E58" i="48"/>
  <c r="O21" i="48"/>
  <c r="P21" i="48" s="1"/>
  <c r="O5" i="48"/>
  <c r="P5" i="48" s="1"/>
  <c r="I58" i="48"/>
  <c r="J58" i="48"/>
  <c r="K58" i="48"/>
  <c r="D58" i="48"/>
  <c r="O44" i="48"/>
  <c r="P44" i="48" s="1"/>
  <c r="L58" i="48"/>
  <c r="O36" i="48"/>
  <c r="P36" i="48" s="1"/>
  <c r="O56" i="47"/>
  <c r="P56" i="47" s="1"/>
  <c r="O5" i="46"/>
  <c r="P5" i="46" s="1"/>
  <c r="N5" i="40"/>
  <c r="O5" i="40" s="1"/>
  <c r="N5" i="34"/>
  <c r="O5" i="34" s="1"/>
  <c r="N57" i="34"/>
  <c r="O57" i="34" s="1"/>
  <c r="K60" i="35"/>
  <c r="E55" i="46"/>
  <c r="G61" i="39"/>
  <c r="N61" i="39" s="1"/>
  <c r="O61" i="39" s="1"/>
  <c r="F55" i="46"/>
  <c r="I52" i="40"/>
  <c r="J60" i="33"/>
  <c r="O5" i="47"/>
  <c r="P5" i="47" s="1"/>
  <c r="I61" i="39"/>
  <c r="G59" i="38"/>
  <c r="N45" i="43"/>
  <c r="O45" i="43" s="1"/>
  <c r="N39" i="44"/>
  <c r="O39" i="44" s="1"/>
  <c r="N44" i="45"/>
  <c r="O44" i="45" s="1"/>
  <c r="D56" i="42"/>
  <c r="N56" i="42" s="1"/>
  <c r="O56" i="42" s="1"/>
  <c r="M60" i="33"/>
  <c r="N14" i="34"/>
  <c r="O14" i="34" s="1"/>
  <c r="I60" i="34"/>
  <c r="H60" i="34"/>
  <c r="M59" i="38"/>
  <c r="L60" i="33"/>
  <c r="N35" i="39"/>
  <c r="O35" i="39" s="1"/>
  <c r="D60" i="33"/>
  <c r="N20" i="41"/>
  <c r="O20" i="41" s="1"/>
  <c r="N44" i="36"/>
  <c r="O44" i="36" s="1"/>
  <c r="D56" i="43"/>
  <c r="I56" i="42"/>
  <c r="K56" i="45"/>
  <c r="N20" i="40"/>
  <c r="O20" i="40" s="1"/>
  <c r="K60" i="34"/>
  <c r="N20" i="37"/>
  <c r="O20" i="37" s="1"/>
  <c r="I53" i="41"/>
  <c r="N53" i="41" s="1"/>
  <c r="O53" i="41" s="1"/>
  <c r="M53" i="41"/>
  <c r="G56" i="45"/>
  <c r="N56" i="45" s="1"/>
  <c r="O56" i="45" s="1"/>
  <c r="N20" i="45"/>
  <c r="O20" i="45" s="1"/>
  <c r="O14" i="47"/>
  <c r="P14" i="47" s="1"/>
  <c r="M58" i="36"/>
  <c r="G60" i="33"/>
  <c r="G58" i="36"/>
  <c r="K56" i="43"/>
  <c r="N5" i="44"/>
  <c r="O5" i="44" s="1"/>
  <c r="I56" i="45"/>
  <c r="N19" i="38"/>
  <c r="O19" i="38" s="1"/>
  <c r="N34" i="37"/>
  <c r="O34" i="37" s="1"/>
  <c r="O33" i="47"/>
  <c r="P33" i="47" s="1"/>
  <c r="F60" i="35"/>
  <c r="J58" i="36"/>
  <c r="N56" i="36"/>
  <c r="O56" i="36" s="1"/>
  <c r="E53" i="41"/>
  <c r="N5" i="43"/>
  <c r="O5" i="43" s="1"/>
  <c r="N57" i="39"/>
  <c r="O57" i="39" s="1"/>
  <c r="M60" i="34"/>
  <c r="N5" i="35"/>
  <c r="O5" i="35" s="1"/>
  <c r="N50" i="35"/>
  <c r="O50" i="35" s="1"/>
  <c r="F60" i="33"/>
  <c r="N60" i="33" s="1"/>
  <c r="O60" i="33" s="1"/>
  <c r="G60" i="35"/>
  <c r="N34" i="35"/>
  <c r="O34" i="35" s="1"/>
  <c r="N13" i="38"/>
  <c r="O13" i="38" s="1"/>
  <c r="K60" i="33"/>
  <c r="H60" i="33"/>
  <c r="E60" i="35"/>
  <c r="H60" i="35"/>
  <c r="L58" i="36"/>
  <c r="D55" i="46"/>
  <c r="O20" i="46"/>
  <c r="P20" i="46" s="1"/>
  <c r="N15" i="33"/>
  <c r="O15" i="33" s="1"/>
  <c r="N36" i="34"/>
  <c r="O36" i="34" s="1"/>
  <c r="I60" i="35"/>
  <c r="N56" i="43"/>
  <c r="O56" i="43" s="1"/>
  <c r="D58" i="36"/>
  <c r="N20" i="36"/>
  <c r="O20" i="36" s="1"/>
  <c r="K56" i="44"/>
  <c r="N14" i="43"/>
  <c r="O14" i="43" s="1"/>
  <c r="N32" i="42"/>
  <c r="O32" i="42" s="1"/>
  <c r="H60" i="37"/>
  <c r="N14" i="45"/>
  <c r="O14" i="45" s="1"/>
  <c r="G56" i="44"/>
  <c r="G52" i="40"/>
  <c r="N49" i="39"/>
  <c r="O49" i="39" s="1"/>
  <c r="N5" i="33"/>
  <c r="O5" i="33" s="1"/>
  <c r="I60" i="33"/>
  <c r="N20" i="35"/>
  <c r="O20" i="35" s="1"/>
  <c r="N37" i="33"/>
  <c r="O37" i="33" s="1"/>
  <c r="N45" i="35"/>
  <c r="O45" i="35" s="1"/>
  <c r="D60" i="35"/>
  <c r="D60" i="37"/>
  <c r="N44" i="37"/>
  <c r="O44" i="37" s="1"/>
  <c r="N20" i="34"/>
  <c r="O20" i="34" s="1"/>
  <c r="N14" i="37"/>
  <c r="O14" i="37" s="1"/>
  <c r="F60" i="37"/>
  <c r="N50" i="33"/>
  <c r="O50" i="33" s="1"/>
  <c r="N46" i="34"/>
  <c r="O46" i="34" s="1"/>
  <c r="N57" i="37"/>
  <c r="O57" i="37" s="1"/>
  <c r="N5" i="39"/>
  <c r="O5" i="39" s="1"/>
  <c r="E61" i="39"/>
  <c r="D59" i="38"/>
  <c r="K59" i="38"/>
  <c r="N36" i="38"/>
  <c r="O36" i="38" s="1"/>
  <c r="N5" i="36"/>
  <c r="O5" i="36" s="1"/>
  <c r="E58" i="36"/>
  <c r="N14" i="35"/>
  <c r="O14" i="35" s="1"/>
  <c r="L60" i="35"/>
  <c r="N34" i="36"/>
  <c r="O34" i="36" s="1"/>
  <c r="D60" i="34"/>
  <c r="N46" i="33"/>
  <c r="O46" i="33" s="1"/>
  <c r="O58" i="48" l="1"/>
  <c r="P58" i="48" s="1"/>
  <c r="N60" i="34"/>
  <c r="O60" i="34" s="1"/>
  <c r="O55" i="46"/>
  <c r="P55" i="46" s="1"/>
  <c r="N52" i="40"/>
  <c r="O52" i="40" s="1"/>
  <c r="N56" i="44"/>
  <c r="O56" i="44" s="1"/>
  <c r="N59" i="38"/>
  <c r="O59" i="38" s="1"/>
  <c r="N60" i="37"/>
  <c r="O60" i="37" s="1"/>
  <c r="N60" i="35"/>
  <c r="O60" i="35" s="1"/>
  <c r="N58" i="36"/>
  <c r="O58" i="36" s="1"/>
</calcChain>
</file>

<file path=xl/sharedStrings.xml><?xml version="1.0" encoding="utf-8"?>
<sst xmlns="http://schemas.openxmlformats.org/spreadsheetml/2006/main" count="1175" uniqueCount="161">
  <si>
    <t>Building Permits</t>
  </si>
  <si>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</si>
  <si>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</si>
  <si>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</si>
  <si>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</si>
  <si>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</si>
  <si>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</si>
  <si>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</si>
  <si>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</si>
  <si>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</si>
  <si>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</si>
  <si>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First Local Option Fuel Tax (1 to 6 Cents)</t>
  </si>
  <si>
    <t>Utility Service Tax - Electricity</t>
  </si>
  <si>
    <t>Utility Service Tax - Gas</t>
  </si>
  <si>
    <t>Utility Service Tax - Propane</t>
  </si>
  <si>
    <t>Communications Services Taxes</t>
  </si>
  <si>
    <t>Local Business Tax</t>
  </si>
  <si>
    <t>Permits, Fees, and Special Assessments</t>
  </si>
  <si>
    <t>Franchise Fee - Electricity</t>
  </si>
  <si>
    <t>Franchise Fee - Gas</t>
  </si>
  <si>
    <t>Franchise Fee - Solid Waste</t>
  </si>
  <si>
    <t>Other Permits, Fees, and Special Assessments</t>
  </si>
  <si>
    <t>Federal Grant - General Government</t>
  </si>
  <si>
    <t>Intergovernmental Revenue</t>
  </si>
  <si>
    <t>State Grant - Public Safety</t>
  </si>
  <si>
    <t>State Grant - Physical Environment - Stormwater Management</t>
  </si>
  <si>
    <t>State Grant - Transportation - Other Transportation</t>
  </si>
  <si>
    <t>State Grant - Human Services - Other Human Services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</si>
  <si>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</si>
  <si>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</si>
  <si>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</si>
  <si>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</si>
  <si>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</si>
  <si>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Public Safety - Firefighter Supplemental Compensation</t>
  </si>
  <si>
    <t>State Shared Revenues - Transportation - Other Transportation</t>
  </si>
  <si>
    <t>Grants from Other Local Units - Physical Environment</t>
  </si>
  <si>
    <t>Shared Revenue from Other Local Units</t>
  </si>
  <si>
    <t>Payments from Other Local Units in Lieu of Taxes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</si>
  <si>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</si>
  <si>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</si>
  <si>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</si>
  <si>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</si>
  <si>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</si>
  <si>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</si>
  <si>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</si>
  <si>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</si>
  <si>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Public Safety - Law Enforcement Services</t>
  </si>
  <si>
    <t>Public Safety - Fire Protection</t>
  </si>
  <si>
    <t>Physical Environment - Conservation and Resource Management</t>
  </si>
  <si>
    <t>Physical Environment - Other Physical Environment Charges</t>
  </si>
  <si>
    <t>Culture / Recreation - Parks and Recreation</t>
  </si>
  <si>
    <t>Culture / Recreation - Special Recreation Facilities</t>
  </si>
  <si>
    <t>Total - All Account Codes</t>
  </si>
  <si>
    <t>Local Fiscal Year Ended September 30, 2009</t>
  </si>
  <si>
    <t>Court-Ordered Judgments and Fines - As Decided by Circuit Court Criminal</t>
  </si>
  <si>
    <t>Court-Ordered Judgments and Fines - As Decided by Traffic Court</t>
  </si>
  <si>
    <t>Fines - Local Ordinance Violations</t>
  </si>
  <si>
    <t>Interest and Other Earnings - Interest</t>
  </si>
  <si>
    <t>Interest and Other Earnings - Net Increase (Decrease) in Fair Value of Investments</t>
  </si>
  <si>
    <t>Sale of Surplus Materials and Scrap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</si>
  <si>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</si>
  <si>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</si>
  <si>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</si>
  <si>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</si>
  <si>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Proceeds - Installment Purchases and Capital Lease Proceeds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</si>
  <si>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</si>
  <si>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</si>
  <si>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</si>
  <si>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</si>
  <si>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</si>
  <si>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</si>
  <si>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</si>
  <si>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Insurance Premium Tax for Firefighters' Pension</t>
  </si>
  <si>
    <t>Casualty Insurance Premium Tax for Police Officers' Retirement</t>
  </si>
  <si>
    <t>Satellite Beach Revenues Reported by Account Code and Fund Type</t>
  </si>
  <si>
    <t>Local Fiscal Year Ended September 30, 2010</t>
  </si>
  <si>
    <t>Fire Insurance Premium Tax for Firefighters' Pension</t>
  </si>
  <si>
    <t>Federal Grant - Public Safety</t>
  </si>
  <si>
    <t>Federal Grant - Physical Environment - Other Physical Environment</t>
  </si>
  <si>
    <t>Grants from Other Local Units - Public Safety</t>
  </si>
  <si>
    <t>Grants from Other Local Units - Other</t>
  </si>
  <si>
    <t>Public Safety - Other Public Safety Charges and Fees</t>
  </si>
  <si>
    <t>Judgments and Fines - Other Court-Ordered</t>
  </si>
  <si>
    <t>Other Judgments, Fines, and Forfeits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</si>
  <si>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</si>
  <si>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</si>
  <si>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</si>
  <si>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General Gov't (Not Court-Related) - Administrative Service Fees</t>
  </si>
  <si>
    <t>Court-Ordered Judgments and Fines - As Decided by County Court Criminal</t>
  </si>
  <si>
    <t>Disposition of Fixed Assets</t>
  </si>
  <si>
    <t>2011 Municipal Population:</t>
  </si>
  <si>
    <t>Local Fiscal Year Ended September 30, 2012</t>
  </si>
  <si>
    <t>2012 Municipal Population:</t>
  </si>
  <si>
    <t>Local Fiscal Year Ended September 30, 2013</t>
  </si>
  <si>
    <t>Insurance Premium Tax for Police Officers' Retirement</t>
  </si>
  <si>
    <t>Communications Services Taxes (Chapter 202, F.S.)</t>
  </si>
  <si>
    <t>Local Business Tax (Chapter 205, F.S.)</t>
  </si>
  <si>
    <t>State Grant - Physical Environment - Other Physical Environment</t>
  </si>
  <si>
    <t>State Shared Revenues - General Government - Revenue Sharing Proceeds</t>
  </si>
  <si>
    <t>State Shared Revenues - General Government - Insurance License Tax</t>
  </si>
  <si>
    <t>State Shared Revenues - General Government - Alcoholic Beverage License Tax</t>
  </si>
  <si>
    <t>State Shared Revenues - General Government - Local Government Half-Cent Sales Tax</t>
  </si>
  <si>
    <t>General Government - Other General Government Charges and Fees</t>
  </si>
  <si>
    <t>Sales - Disposition of Fixed Assets</t>
  </si>
  <si>
    <t>Sales - Sale of Surplus Materials and Scrap</t>
  </si>
  <si>
    <t>2013 Municipal Population:</t>
  </si>
  <si>
    <t>Local Fiscal Year Ended September 30, 2008</t>
  </si>
  <si>
    <t>Permits and Franchise Fees</t>
  </si>
  <si>
    <t>Other Permits and Fees</t>
  </si>
  <si>
    <t>Federal Grant - Physical Environment - Garbage / Solid Waste</t>
  </si>
  <si>
    <t>State Shared Revenues - Public Safety - Enhanced 911 Fee</t>
  </si>
  <si>
    <t>Culture / Recreation - Cultural Services</t>
  </si>
  <si>
    <t>2008 Municipal Population:</t>
  </si>
  <si>
    <t>Local Fiscal Year Ended September 30, 2014</t>
  </si>
  <si>
    <t>State Grant - General Government</t>
  </si>
  <si>
    <t>State Grant - Economic Environment</t>
  </si>
  <si>
    <t>State Shared Revenues - General Government - Mobile Home License Tax</t>
  </si>
  <si>
    <t>Proceeds of General Capital Asset Dispositions - Sales</t>
  </si>
  <si>
    <t>2014 Municipal Population:</t>
  </si>
  <si>
    <t>Local Fiscal Year Ended September 30, 2015</t>
  </si>
  <si>
    <t>Proceeds - Debt Proceeds</t>
  </si>
  <si>
    <t>2015 Municipal Population:</t>
  </si>
  <si>
    <t>Local Fiscal Year Ended September 30, 2016</t>
  </si>
  <si>
    <t>Proprietary Non-Operating - Other Non-Operating Sources</t>
  </si>
  <si>
    <t>2016 Municipal Population:</t>
  </si>
  <si>
    <t>Local Fiscal Year Ended September 30, 2017</t>
  </si>
  <si>
    <t>State Grant - Human Services - Health or Hospitals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</si>
  <si>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</si>
  <si>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</si>
  <si>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</si>
  <si>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</si>
  <si>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</si>
  <si>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</si>
  <si>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Proceeds - Proceeds from Refunding Bonds</t>
  </si>
  <si>
    <t>Proprietary Non-Operating - Federal Grants and Donations</t>
  </si>
  <si>
    <t>Proprietary Non-Operating - Capital Contributions from Other Public Source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</si>
  <si>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</si>
  <si>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</si>
  <si>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</si>
  <si>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</si>
  <si>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</si>
  <si>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</si>
  <si>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</si>
  <si>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State Communications Services Taxes</t>
  </si>
  <si>
    <t>Building Permits (Buildling Permit Fees)</t>
  </si>
  <si>
    <t>Permits - Other</t>
  </si>
  <si>
    <t>Intergovernmental Revenues</t>
  </si>
  <si>
    <t>State Shared Revenues - General Government - Local Government Half-Cent Sales Tax Program</t>
  </si>
  <si>
    <t>State Shared Revenues - Transportation - Fuel Tax Refunds and Credits</t>
  </si>
  <si>
    <t>State Shared Revenues - Other</t>
  </si>
  <si>
    <t>Other Charges for Services (Not Court-Related)</t>
  </si>
  <si>
    <t>Proprietary Non-Operating Sources - Federal Grants and Donations</t>
  </si>
  <si>
    <t>2021 Municipal Population:</t>
  </si>
  <si>
    <t>Local Fiscal Year Ended September 30, 2022</t>
  </si>
  <si>
    <t>Federal Grant - American Rescue Plan Act Funds</t>
  </si>
  <si>
    <t>State Shared Revenues - General Government - Municipal Revenue Sharing Program</t>
  </si>
  <si>
    <t>2022 Municipal Population:</t>
  </si>
  <si>
    <t>Proceeds - Leases - Financial Agreements</t>
  </si>
  <si>
    <t>Local Fiscal Year Ended September 30, 2023</t>
  </si>
  <si>
    <t>Inspection Fee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</si>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</sst>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2E7D4B-28B5-43A9-B1FC-D48FF0E37A34}">
  <sheetPr>
    <pageSetUpPr fitToPage="1"/>
  </sheetPr>
  <dimension ref="A1:ED62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74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158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65</v>
      </c>
      <c r="B3" s="108"/>
      <c r="C3" s="109"/>
      <c r="D3" s="113" t="s">
        <v>38</v>
      </c>
      <c r="E3" s="114"/>
      <c r="F3" s="114"/>
      <c r="G3" s="114"/>
      <c r="H3" s="115"/>
      <c r="I3" s="113" t="s">
        <v>39</v>
      </c>
      <c r="J3" s="115"/>
      <c r="K3" s="113" t="s">
        <v>41</v>
      </c>
      <c r="L3" s="114"/>
      <c r="M3" s="115"/>
      <c r="N3" s="49"/>
      <c r="O3" s="50"/>
      <c r="P3" s="116" t="s">
        <v>138</v>
      </c>
      <c r="Q3" s="51"/>
      <c r="R3"/>
    </row>
    <row r="4" spans="1:134" ht="32.25" customHeight="1" thickBot="1">
      <c r="A4" s="110"/>
      <c r="B4" s="111"/>
      <c r="C4" s="112"/>
      <c r="D4" s="52" t="s">
        <v>5</v>
      </c>
      <c r="E4" s="52" t="s">
        <v>66</v>
      </c>
      <c r="F4" s="52" t="s">
        <v>67</v>
      </c>
      <c r="G4" s="52" t="s">
        <v>68</v>
      </c>
      <c r="H4" s="52" t="s">
        <v>6</v>
      </c>
      <c r="I4" s="52" t="s">
        <v>7</v>
      </c>
      <c r="J4" s="53" t="s">
        <v>69</v>
      </c>
      <c r="K4" s="53" t="s">
        <v>8</v>
      </c>
      <c r="L4" s="53" t="s">
        <v>9</v>
      </c>
      <c r="M4" s="53" t="s">
        <v>139</v>
      </c>
      <c r="N4" s="53" t="s">
        <v>10</v>
      </c>
      <c r="O4" s="53" t="s">
        <v>140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141</v>
      </c>
      <c r="B5" s="57"/>
      <c r="C5" s="57"/>
      <c r="D5" s="58">
        <f>SUM(D6:D13)</f>
        <v>11640778</v>
      </c>
      <c r="E5" s="58">
        <f>SUM(E6:E13)</f>
        <v>1037525</v>
      </c>
      <c r="F5" s="58">
        <f>SUM(F6:F13)</f>
        <v>0</v>
      </c>
      <c r="G5" s="58">
        <f>SUM(G6:G13)</f>
        <v>0</v>
      </c>
      <c r="H5" s="58">
        <f>SUM(H6:H13)</f>
        <v>0</v>
      </c>
      <c r="I5" s="58">
        <f>SUM(I6:I13)</f>
        <v>0</v>
      </c>
      <c r="J5" s="58">
        <f>SUM(J6:J13)</f>
        <v>0</v>
      </c>
      <c r="K5" s="58">
        <f>SUM(K6:K13)</f>
        <v>340560</v>
      </c>
      <c r="L5" s="58">
        <f>SUM(L6:L13)</f>
        <v>0</v>
      </c>
      <c r="M5" s="58">
        <f>SUM(M6:M13)</f>
        <v>0</v>
      </c>
      <c r="N5" s="58">
        <f>SUM(N6:N13)</f>
        <v>0</v>
      </c>
      <c r="O5" s="59">
        <f>SUM(D5:N5)</f>
        <v>13018863</v>
      </c>
      <c r="P5" s="60">
        <f>(O5/P$60)</f>
        <v>1143.1085257704804</v>
      </c>
      <c r="Q5" s="61"/>
    </row>
    <row r="6" spans="1:134">
      <c r="A6" s="63"/>
      <c r="B6" s="64">
        <v>311</v>
      </c>
      <c r="C6" s="65" t="s">
        <v>3</v>
      </c>
      <c r="D6" s="66">
        <v>10320081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10320081</v>
      </c>
      <c r="P6" s="67">
        <f>(O6/P$60)</f>
        <v>906.14461322328566</v>
      </c>
      <c r="Q6" s="68"/>
    </row>
    <row r="7" spans="1:134">
      <c r="A7" s="63"/>
      <c r="B7" s="64">
        <v>312.41000000000003</v>
      </c>
      <c r="C7" s="65" t="s">
        <v>142</v>
      </c>
      <c r="D7" s="66">
        <v>517021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3" si="0">SUM(D7:N7)</f>
        <v>517021</v>
      </c>
      <c r="P7" s="67">
        <f>(O7/P$60)</f>
        <v>45.396522960751604</v>
      </c>
      <c r="Q7" s="68"/>
    </row>
    <row r="8" spans="1:134">
      <c r="A8" s="63"/>
      <c r="B8" s="64">
        <v>312.51</v>
      </c>
      <c r="C8" s="65" t="s">
        <v>72</v>
      </c>
      <c r="D8" s="66">
        <v>196715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196715</v>
      </c>
      <c r="L8" s="66">
        <v>0</v>
      </c>
      <c r="M8" s="66">
        <v>0</v>
      </c>
      <c r="N8" s="66">
        <v>0</v>
      </c>
      <c r="O8" s="66">
        <f t="shared" si="0"/>
        <v>393430</v>
      </c>
      <c r="P8" s="67">
        <f>(O8/P$60)</f>
        <v>34.544736148915618</v>
      </c>
      <c r="Q8" s="68"/>
    </row>
    <row r="9" spans="1:134">
      <c r="A9" s="63"/>
      <c r="B9" s="64">
        <v>312.52</v>
      </c>
      <c r="C9" s="65" t="s">
        <v>94</v>
      </c>
      <c r="D9" s="66">
        <v>143844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143845</v>
      </c>
      <c r="L9" s="66">
        <v>0</v>
      </c>
      <c r="M9" s="66">
        <v>0</v>
      </c>
      <c r="N9" s="66">
        <v>0</v>
      </c>
      <c r="O9" s="66">
        <f t="shared" si="0"/>
        <v>287689</v>
      </c>
      <c r="P9" s="67">
        <f>(O9/P$60)</f>
        <v>25.260251119501273</v>
      </c>
      <c r="Q9" s="68"/>
    </row>
    <row r="10" spans="1:134">
      <c r="A10" s="63"/>
      <c r="B10" s="64">
        <v>314.10000000000002</v>
      </c>
      <c r="C10" s="65" t="s">
        <v>12</v>
      </c>
      <c r="D10" s="66">
        <v>0</v>
      </c>
      <c r="E10" s="66">
        <v>1004793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1004793</v>
      </c>
      <c r="P10" s="67">
        <f>(O10/P$60)</f>
        <v>88.224866098867324</v>
      </c>
      <c r="Q10" s="68"/>
    </row>
    <row r="11" spans="1:134">
      <c r="A11" s="63"/>
      <c r="B11" s="64">
        <v>314.8</v>
      </c>
      <c r="C11" s="65" t="s">
        <v>14</v>
      </c>
      <c r="D11" s="66">
        <v>0</v>
      </c>
      <c r="E11" s="66">
        <v>32732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32732</v>
      </c>
      <c r="P11" s="67">
        <f>(O11/P$60)</f>
        <v>2.8740012292563</v>
      </c>
      <c r="Q11" s="68"/>
    </row>
    <row r="12" spans="1:134">
      <c r="A12" s="63"/>
      <c r="B12" s="64">
        <v>315.10000000000002</v>
      </c>
      <c r="C12" s="65" t="s">
        <v>143</v>
      </c>
      <c r="D12" s="66">
        <v>409979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409979</v>
      </c>
      <c r="P12" s="67">
        <f>(O12/P$60)</f>
        <v>35.997804899464398</v>
      </c>
      <c r="Q12" s="68"/>
    </row>
    <row r="13" spans="1:134">
      <c r="A13" s="63"/>
      <c r="B13" s="64">
        <v>316</v>
      </c>
      <c r="C13" s="65" t="s">
        <v>96</v>
      </c>
      <c r="D13" s="66">
        <v>53138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53138</v>
      </c>
      <c r="P13" s="67">
        <f>(O13/P$60)</f>
        <v>4.6657300904381422</v>
      </c>
      <c r="Q13" s="68"/>
    </row>
    <row r="14" spans="1:134" ht="15.75">
      <c r="A14" s="69" t="s">
        <v>17</v>
      </c>
      <c r="B14" s="70"/>
      <c r="C14" s="71"/>
      <c r="D14" s="72">
        <f>SUM(D15:D20)</f>
        <v>1505951</v>
      </c>
      <c r="E14" s="72">
        <f>SUM(E15:E20)</f>
        <v>0</v>
      </c>
      <c r="F14" s="72">
        <f>SUM(F15:F20)</f>
        <v>0</v>
      </c>
      <c r="G14" s="72">
        <f>SUM(G15:G20)</f>
        <v>0</v>
      </c>
      <c r="H14" s="72">
        <f>SUM(H15:H20)</f>
        <v>0</v>
      </c>
      <c r="I14" s="72">
        <f>SUM(I15:I20)</f>
        <v>0</v>
      </c>
      <c r="J14" s="72">
        <f>SUM(J15:J20)</f>
        <v>0</v>
      </c>
      <c r="K14" s="72">
        <f>SUM(K15:K20)</f>
        <v>0</v>
      </c>
      <c r="L14" s="72">
        <f>SUM(L15:L20)</f>
        <v>0</v>
      </c>
      <c r="M14" s="72">
        <f>SUM(M15:M20)</f>
        <v>0</v>
      </c>
      <c r="N14" s="72">
        <f>SUM(N15:N20)</f>
        <v>0</v>
      </c>
      <c r="O14" s="73">
        <f>SUM(D14:N14)</f>
        <v>1505951</v>
      </c>
      <c r="P14" s="74">
        <f>(O14/P$60)</f>
        <v>132.22855386776715</v>
      </c>
      <c r="Q14" s="75"/>
    </row>
    <row r="15" spans="1:134">
      <c r="A15" s="63"/>
      <c r="B15" s="64">
        <v>322</v>
      </c>
      <c r="C15" s="65" t="s">
        <v>144</v>
      </c>
      <c r="D15" s="66">
        <v>359481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>SUM(D15:N15)</f>
        <v>359481</v>
      </c>
      <c r="P15" s="67">
        <f>(O15/P$60)</f>
        <v>31.563877425586092</v>
      </c>
      <c r="Q15" s="68"/>
    </row>
    <row r="16" spans="1:134">
      <c r="A16" s="63"/>
      <c r="B16" s="64">
        <v>322.89999999999998</v>
      </c>
      <c r="C16" s="65" t="s">
        <v>145</v>
      </c>
      <c r="D16" s="66">
        <v>103788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ref="O16:O20" si="1">SUM(D16:N16)</f>
        <v>103788</v>
      </c>
      <c r="P16" s="67">
        <f>(O16/P$60)</f>
        <v>9.1130037755729205</v>
      </c>
      <c r="Q16" s="68"/>
    </row>
    <row r="17" spans="1:17">
      <c r="A17" s="63"/>
      <c r="B17" s="64">
        <v>323.10000000000002</v>
      </c>
      <c r="C17" s="65" t="s">
        <v>18</v>
      </c>
      <c r="D17" s="66">
        <v>790584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790584</v>
      </c>
      <c r="P17" s="67">
        <f>(O17/P$60)</f>
        <v>69.416454473614891</v>
      </c>
      <c r="Q17" s="68"/>
    </row>
    <row r="18" spans="1:17">
      <c r="A18" s="63"/>
      <c r="B18" s="64">
        <v>323.39999999999998</v>
      </c>
      <c r="C18" s="65" t="s">
        <v>19</v>
      </c>
      <c r="D18" s="66">
        <v>19728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19728</v>
      </c>
      <c r="P18" s="67">
        <f>(O18/P$60)</f>
        <v>1.7321977346562472</v>
      </c>
      <c r="Q18" s="68"/>
    </row>
    <row r="19" spans="1:17">
      <c r="A19" s="63"/>
      <c r="B19" s="64">
        <v>323.7</v>
      </c>
      <c r="C19" s="65" t="s">
        <v>20</v>
      </c>
      <c r="D19" s="66">
        <v>208863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208863</v>
      </c>
      <c r="P19" s="67">
        <f>(O19/P$60)</f>
        <v>18.339011326718765</v>
      </c>
      <c r="Q19" s="68"/>
    </row>
    <row r="20" spans="1:17">
      <c r="A20" s="63"/>
      <c r="B20" s="64">
        <v>329.1</v>
      </c>
      <c r="C20" s="65" t="s">
        <v>159</v>
      </c>
      <c r="D20" s="66">
        <v>23507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1"/>
        <v>23507</v>
      </c>
      <c r="P20" s="67">
        <f>(O20/P$60)</f>
        <v>2.0640091316182283</v>
      </c>
      <c r="Q20" s="68"/>
    </row>
    <row r="21" spans="1:17" ht="15.75">
      <c r="A21" s="69" t="s">
        <v>146</v>
      </c>
      <c r="B21" s="70"/>
      <c r="C21" s="71"/>
      <c r="D21" s="72">
        <f>SUM(D22:D35)</f>
        <v>1571548</v>
      </c>
      <c r="E21" s="72">
        <f>SUM(E22:E35)</f>
        <v>5788254</v>
      </c>
      <c r="F21" s="72">
        <f>SUM(F22:F35)</f>
        <v>0</v>
      </c>
      <c r="G21" s="72">
        <f>SUM(G22:G35)</f>
        <v>0</v>
      </c>
      <c r="H21" s="72">
        <f>SUM(H22:H35)</f>
        <v>0</v>
      </c>
      <c r="I21" s="72">
        <f>SUM(I22:I35)</f>
        <v>0</v>
      </c>
      <c r="J21" s="72">
        <f>SUM(J22:J35)</f>
        <v>0</v>
      </c>
      <c r="K21" s="72">
        <f>SUM(K22:K35)</f>
        <v>0</v>
      </c>
      <c r="L21" s="72">
        <f>SUM(L22:L35)</f>
        <v>0</v>
      </c>
      <c r="M21" s="72">
        <f>SUM(M22:M35)</f>
        <v>0</v>
      </c>
      <c r="N21" s="72">
        <f>SUM(N22:N35)</f>
        <v>0</v>
      </c>
      <c r="O21" s="73">
        <f>SUM(D21:N21)</f>
        <v>7359802</v>
      </c>
      <c r="P21" s="74">
        <f>(O21/P$60)</f>
        <v>646.22021248573185</v>
      </c>
      <c r="Q21" s="75"/>
    </row>
    <row r="22" spans="1:17">
      <c r="A22" s="63"/>
      <c r="B22" s="64">
        <v>331.51</v>
      </c>
      <c r="C22" s="65" t="s">
        <v>154</v>
      </c>
      <c r="D22" s="66">
        <v>0</v>
      </c>
      <c r="E22" s="66">
        <v>2124180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ref="O22:O31" si="2">SUM(D22:N22)</f>
        <v>2124180</v>
      </c>
      <c r="P22" s="67">
        <f>(O22/P$60)</f>
        <v>186.51154622881728</v>
      </c>
      <c r="Q22" s="68"/>
    </row>
    <row r="23" spans="1:17">
      <c r="A23" s="63"/>
      <c r="B23" s="64">
        <v>334.1</v>
      </c>
      <c r="C23" s="65" t="s">
        <v>114</v>
      </c>
      <c r="D23" s="66">
        <v>2000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2"/>
        <v>2000</v>
      </c>
      <c r="P23" s="67">
        <f>(O23/P$60)</f>
        <v>0.17560804284836246</v>
      </c>
      <c r="Q23" s="68"/>
    </row>
    <row r="24" spans="1:17">
      <c r="A24" s="63"/>
      <c r="B24" s="64">
        <v>334.2</v>
      </c>
      <c r="C24" s="65" t="s">
        <v>24</v>
      </c>
      <c r="D24" s="66">
        <v>18991</v>
      </c>
      <c r="E24" s="66">
        <v>536224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2"/>
        <v>555215</v>
      </c>
      <c r="P24" s="67">
        <f>(O24/P$60)</f>
        <v>48.750109755026777</v>
      </c>
      <c r="Q24" s="68"/>
    </row>
    <row r="25" spans="1:17">
      <c r="A25" s="63"/>
      <c r="B25" s="64">
        <v>334.36</v>
      </c>
      <c r="C25" s="65" t="s">
        <v>25</v>
      </c>
      <c r="D25" s="66">
        <v>0</v>
      </c>
      <c r="E25" s="66">
        <v>1995819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2"/>
        <v>1995819</v>
      </c>
      <c r="P25" s="67">
        <f>(O25/P$60)</f>
        <v>175.24093423478794</v>
      </c>
      <c r="Q25" s="68"/>
    </row>
    <row r="26" spans="1:17">
      <c r="A26" s="63"/>
      <c r="B26" s="64">
        <v>334.7</v>
      </c>
      <c r="C26" s="65" t="s">
        <v>28</v>
      </c>
      <c r="D26" s="66">
        <v>106854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2"/>
        <v>106854</v>
      </c>
      <c r="P26" s="67">
        <f>(O26/P$60)</f>
        <v>9.3822109052594609</v>
      </c>
      <c r="Q26" s="68"/>
    </row>
    <row r="27" spans="1:17">
      <c r="A27" s="63"/>
      <c r="B27" s="64">
        <v>335.125</v>
      </c>
      <c r="C27" s="65" t="s">
        <v>155</v>
      </c>
      <c r="D27" s="66">
        <v>473997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2"/>
        <v>473997</v>
      </c>
      <c r="P27" s="67">
        <f>(O27/P$60)</f>
        <v>41.618842742997629</v>
      </c>
      <c r="Q27" s="68"/>
    </row>
    <row r="28" spans="1:17">
      <c r="A28" s="63"/>
      <c r="B28" s="64">
        <v>335.14</v>
      </c>
      <c r="C28" s="65" t="s">
        <v>116</v>
      </c>
      <c r="D28" s="66">
        <v>504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2"/>
        <v>504</v>
      </c>
      <c r="P28" s="67">
        <f>(O28/P$60)</f>
        <v>4.4253226797787336E-2</v>
      </c>
      <c r="Q28" s="68"/>
    </row>
    <row r="29" spans="1:17">
      <c r="A29" s="63"/>
      <c r="B29" s="64">
        <v>335.15</v>
      </c>
      <c r="C29" s="65" t="s">
        <v>100</v>
      </c>
      <c r="D29" s="66">
        <v>5239</v>
      </c>
      <c r="E29" s="66">
        <v>0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2"/>
        <v>5239</v>
      </c>
      <c r="P29" s="67">
        <f>(O29/P$60)</f>
        <v>0.46000526824128546</v>
      </c>
      <c r="Q29" s="68"/>
    </row>
    <row r="30" spans="1:17">
      <c r="A30" s="63"/>
      <c r="B30" s="64">
        <v>335.18</v>
      </c>
      <c r="C30" s="65" t="s">
        <v>147</v>
      </c>
      <c r="D30" s="66">
        <v>838429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2"/>
        <v>838429</v>
      </c>
      <c r="P30" s="67">
        <f>(O30/P$60)</f>
        <v>73.61743787865484</v>
      </c>
      <c r="Q30" s="68"/>
    </row>
    <row r="31" spans="1:17">
      <c r="A31" s="63"/>
      <c r="B31" s="64">
        <v>335.21</v>
      </c>
      <c r="C31" s="65" t="s">
        <v>33</v>
      </c>
      <c r="D31" s="66">
        <v>11437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2"/>
        <v>11437</v>
      </c>
      <c r="P31" s="67">
        <f>(O31/P$60)</f>
        <v>1.0042145930283608</v>
      </c>
      <c r="Q31" s="68"/>
    </row>
    <row r="32" spans="1:17">
      <c r="A32" s="63"/>
      <c r="B32" s="64">
        <v>335.45</v>
      </c>
      <c r="C32" s="65" t="s">
        <v>148</v>
      </c>
      <c r="D32" s="66">
        <v>2108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ref="O32:O33" si="3">SUM(D32:N32)</f>
        <v>2108</v>
      </c>
      <c r="P32" s="67">
        <f>(O32/P$60)</f>
        <v>0.18509087716217404</v>
      </c>
      <c r="Q32" s="68"/>
    </row>
    <row r="33" spans="1:17">
      <c r="A33" s="63"/>
      <c r="B33" s="64">
        <v>337.3</v>
      </c>
      <c r="C33" s="65" t="s">
        <v>35</v>
      </c>
      <c r="D33" s="66">
        <v>0</v>
      </c>
      <c r="E33" s="66">
        <v>168906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3"/>
        <v>168906</v>
      </c>
      <c r="P33" s="67">
        <f>(O33/P$60)</f>
        <v>14.830626042672755</v>
      </c>
      <c r="Q33" s="68"/>
    </row>
    <row r="34" spans="1:17">
      <c r="A34" s="63"/>
      <c r="B34" s="64">
        <v>338</v>
      </c>
      <c r="C34" s="65" t="s">
        <v>36</v>
      </c>
      <c r="D34" s="66">
        <v>4255</v>
      </c>
      <c r="E34" s="66">
        <v>963125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>SUM(D34:N34)</f>
        <v>967380</v>
      </c>
      <c r="P34" s="67">
        <f>(O34/P$60)</f>
        <v>84.93985424532444</v>
      </c>
      <c r="Q34" s="68"/>
    </row>
    <row r="35" spans="1:17">
      <c r="A35" s="63"/>
      <c r="B35" s="64">
        <v>339</v>
      </c>
      <c r="C35" s="65" t="s">
        <v>37</v>
      </c>
      <c r="D35" s="66">
        <v>107734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>SUM(D35:N35)</f>
        <v>107734</v>
      </c>
      <c r="P35" s="67">
        <f>(O35/P$60)</f>
        <v>9.4594784441127402</v>
      </c>
      <c r="Q35" s="68"/>
    </row>
    <row r="36" spans="1:17" ht="15.75">
      <c r="A36" s="69" t="s">
        <v>42</v>
      </c>
      <c r="B36" s="70"/>
      <c r="C36" s="71"/>
      <c r="D36" s="72">
        <f>SUM(D37:D43)</f>
        <v>939600</v>
      </c>
      <c r="E36" s="72">
        <f>SUM(E37:E43)</f>
        <v>969670</v>
      </c>
      <c r="F36" s="72">
        <f>SUM(F37:F43)</f>
        <v>0</v>
      </c>
      <c r="G36" s="72">
        <f>SUM(G37:G43)</f>
        <v>0</v>
      </c>
      <c r="H36" s="72">
        <f>SUM(H37:H43)</f>
        <v>0</v>
      </c>
      <c r="I36" s="72">
        <f>SUM(I37:I43)</f>
        <v>0</v>
      </c>
      <c r="J36" s="72">
        <f>SUM(J37:J43)</f>
        <v>0</v>
      </c>
      <c r="K36" s="72">
        <f>SUM(K37:K43)</f>
        <v>0</v>
      </c>
      <c r="L36" s="72">
        <f>SUM(L37:L43)</f>
        <v>0</v>
      </c>
      <c r="M36" s="72">
        <f>SUM(M37:M43)</f>
        <v>0</v>
      </c>
      <c r="N36" s="72">
        <f>SUM(N37:N43)</f>
        <v>0</v>
      </c>
      <c r="O36" s="72">
        <f>SUM(D36:N36)</f>
        <v>1909270</v>
      </c>
      <c r="P36" s="74">
        <f>(O36/P$60)</f>
        <v>167.64158398454649</v>
      </c>
      <c r="Q36" s="75"/>
    </row>
    <row r="37" spans="1:17">
      <c r="A37" s="63"/>
      <c r="B37" s="64">
        <v>341.9</v>
      </c>
      <c r="C37" s="65" t="s">
        <v>102</v>
      </c>
      <c r="D37" s="66">
        <v>6242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ref="O37:O42" si="4">SUM(D37:N37)</f>
        <v>6242</v>
      </c>
      <c r="P37" s="67">
        <f>(O37/P$60)</f>
        <v>0.54807270172973921</v>
      </c>
      <c r="Q37" s="68"/>
    </row>
    <row r="38" spans="1:17">
      <c r="A38" s="63"/>
      <c r="B38" s="64">
        <v>342.1</v>
      </c>
      <c r="C38" s="65" t="s">
        <v>46</v>
      </c>
      <c r="D38" s="66">
        <v>260000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4"/>
        <v>260000</v>
      </c>
      <c r="P38" s="67">
        <f>(O38/P$60)</f>
        <v>22.829045570287118</v>
      </c>
      <c r="Q38" s="68"/>
    </row>
    <row r="39" spans="1:17">
      <c r="A39" s="63"/>
      <c r="B39" s="64">
        <v>342.2</v>
      </c>
      <c r="C39" s="65" t="s">
        <v>47</v>
      </c>
      <c r="D39" s="66">
        <v>15745</v>
      </c>
      <c r="E39" s="66">
        <v>0</v>
      </c>
      <c r="F39" s="66">
        <v>0</v>
      </c>
      <c r="G39" s="66">
        <v>0</v>
      </c>
      <c r="H39" s="66">
        <v>0</v>
      </c>
      <c r="I39" s="66">
        <v>0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 t="shared" si="4"/>
        <v>15745</v>
      </c>
      <c r="P39" s="67">
        <f>(O39/P$60)</f>
        <v>1.3824743173237335</v>
      </c>
      <c r="Q39" s="68"/>
    </row>
    <row r="40" spans="1:17">
      <c r="A40" s="63"/>
      <c r="B40" s="64">
        <v>343.7</v>
      </c>
      <c r="C40" s="65" t="s">
        <v>48</v>
      </c>
      <c r="D40" s="66">
        <v>0</v>
      </c>
      <c r="E40" s="66">
        <v>969670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si="4"/>
        <v>969670</v>
      </c>
      <c r="P40" s="67">
        <f>(O40/P$60)</f>
        <v>85.140925454385808</v>
      </c>
      <c r="Q40" s="68"/>
    </row>
    <row r="41" spans="1:17">
      <c r="A41" s="63"/>
      <c r="B41" s="64">
        <v>347.2</v>
      </c>
      <c r="C41" s="65" t="s">
        <v>50</v>
      </c>
      <c r="D41" s="66">
        <v>476513</v>
      </c>
      <c r="E41" s="66">
        <v>0</v>
      </c>
      <c r="F41" s="66">
        <v>0</v>
      </c>
      <c r="G41" s="66">
        <v>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4"/>
        <v>476513</v>
      </c>
      <c r="P41" s="67">
        <f>(O41/P$60)</f>
        <v>41.839757660900872</v>
      </c>
      <c r="Q41" s="68"/>
    </row>
    <row r="42" spans="1:17">
      <c r="A42" s="63"/>
      <c r="B42" s="64">
        <v>347.5</v>
      </c>
      <c r="C42" s="65" t="s">
        <v>51</v>
      </c>
      <c r="D42" s="66">
        <v>180887</v>
      </c>
      <c r="E42" s="66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 t="shared" si="4"/>
        <v>180887</v>
      </c>
      <c r="P42" s="67">
        <f>(O42/P$60)</f>
        <v>15.882606023355869</v>
      </c>
      <c r="Q42" s="68"/>
    </row>
    <row r="43" spans="1:17">
      <c r="A43" s="63"/>
      <c r="B43" s="64">
        <v>349</v>
      </c>
      <c r="C43" s="65" t="s">
        <v>150</v>
      </c>
      <c r="D43" s="66">
        <v>213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>SUM(D43:N43)</f>
        <v>213</v>
      </c>
      <c r="P43" s="67">
        <f>(O43/P$60)</f>
        <v>1.8702256563350603E-2</v>
      </c>
      <c r="Q43" s="68"/>
    </row>
    <row r="44" spans="1:17" ht="15.75">
      <c r="A44" s="69" t="s">
        <v>43</v>
      </c>
      <c r="B44" s="70"/>
      <c r="C44" s="71"/>
      <c r="D44" s="72">
        <f>SUM(D45:D46)</f>
        <v>36897</v>
      </c>
      <c r="E44" s="72">
        <f>SUM(E45:E46)</f>
        <v>0</v>
      </c>
      <c r="F44" s="72">
        <f>SUM(F45:F46)</f>
        <v>0</v>
      </c>
      <c r="G44" s="72">
        <f>SUM(G45:G46)</f>
        <v>0</v>
      </c>
      <c r="H44" s="72">
        <f>SUM(H45:H46)</f>
        <v>0</v>
      </c>
      <c r="I44" s="72">
        <f>SUM(I45:I46)</f>
        <v>0</v>
      </c>
      <c r="J44" s="72">
        <f>SUM(J45:J46)</f>
        <v>0</v>
      </c>
      <c r="K44" s="72">
        <f>SUM(K45:K46)</f>
        <v>0</v>
      </c>
      <c r="L44" s="72">
        <f>SUM(L45:L46)</f>
        <v>0</v>
      </c>
      <c r="M44" s="72">
        <f>SUM(M45:M46)</f>
        <v>0</v>
      </c>
      <c r="N44" s="72">
        <f>SUM(N45:N46)</f>
        <v>0</v>
      </c>
      <c r="O44" s="72">
        <f>SUM(D44:N44)</f>
        <v>36897</v>
      </c>
      <c r="P44" s="74">
        <f>(O44/P$60)</f>
        <v>3.2397049784880148</v>
      </c>
      <c r="Q44" s="75"/>
    </row>
    <row r="45" spans="1:17">
      <c r="A45" s="76"/>
      <c r="B45" s="77">
        <v>351.5</v>
      </c>
      <c r="C45" s="78" t="s">
        <v>55</v>
      </c>
      <c r="D45" s="66">
        <v>33404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 t="shared" ref="O45:O46" si="5">SUM(D45:N45)</f>
        <v>33404</v>
      </c>
      <c r="P45" s="67">
        <f>(O45/P$60)</f>
        <v>2.9330055316533499</v>
      </c>
      <c r="Q45" s="68"/>
    </row>
    <row r="46" spans="1:17">
      <c r="A46" s="76"/>
      <c r="B46" s="77">
        <v>354</v>
      </c>
      <c r="C46" s="78" t="s">
        <v>56</v>
      </c>
      <c r="D46" s="66">
        <v>3493</v>
      </c>
      <c r="E46" s="66">
        <v>0</v>
      </c>
      <c r="F46" s="66">
        <v>0</v>
      </c>
      <c r="G46" s="66">
        <v>0</v>
      </c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5"/>
        <v>3493</v>
      </c>
      <c r="P46" s="67">
        <f>(O46/P$60)</f>
        <v>0.30669944683466505</v>
      </c>
      <c r="Q46" s="68"/>
    </row>
    <row r="47" spans="1:17" ht="15.75">
      <c r="A47" s="69" t="s">
        <v>4</v>
      </c>
      <c r="B47" s="70"/>
      <c r="C47" s="71"/>
      <c r="D47" s="72">
        <f>SUM(D48:D53)</f>
        <v>1545960</v>
      </c>
      <c r="E47" s="72">
        <f>SUM(E48:E53)</f>
        <v>361070</v>
      </c>
      <c r="F47" s="72">
        <f>SUM(F48:F53)</f>
        <v>0</v>
      </c>
      <c r="G47" s="72">
        <f>SUM(G48:G53)</f>
        <v>0</v>
      </c>
      <c r="H47" s="72">
        <f>SUM(H48:H53)</f>
        <v>0</v>
      </c>
      <c r="I47" s="72">
        <f>SUM(I48:I53)</f>
        <v>0</v>
      </c>
      <c r="J47" s="72">
        <f>SUM(J48:J53)</f>
        <v>0</v>
      </c>
      <c r="K47" s="72">
        <f>SUM(K48:K53)</f>
        <v>3661733</v>
      </c>
      <c r="L47" s="72">
        <f>SUM(L48:L53)</f>
        <v>0</v>
      </c>
      <c r="M47" s="72">
        <f>SUM(M48:M53)</f>
        <v>0</v>
      </c>
      <c r="N47" s="72">
        <f>SUM(N48:N53)</f>
        <v>0</v>
      </c>
      <c r="O47" s="72">
        <f>SUM(D47:N47)</f>
        <v>5568763</v>
      </c>
      <c r="P47" s="74">
        <f>(O47/P$60)</f>
        <v>488.95978575818771</v>
      </c>
      <c r="Q47" s="75"/>
    </row>
    <row r="48" spans="1:17">
      <c r="A48" s="63"/>
      <c r="B48" s="64">
        <v>361.1</v>
      </c>
      <c r="C48" s="65" t="s">
        <v>57</v>
      </c>
      <c r="D48" s="66">
        <v>67718</v>
      </c>
      <c r="E48" s="66">
        <v>287458</v>
      </c>
      <c r="F48" s="66">
        <v>0</v>
      </c>
      <c r="G48" s="66">
        <v>0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>SUM(D48:N48)</f>
        <v>355176</v>
      </c>
      <c r="P48" s="67">
        <f>(O48/P$60)</f>
        <v>31.185881113354991</v>
      </c>
      <c r="Q48" s="68"/>
    </row>
    <row r="49" spans="1:120">
      <c r="A49" s="63"/>
      <c r="B49" s="64">
        <v>361.3</v>
      </c>
      <c r="C49" s="65" t="s">
        <v>58</v>
      </c>
      <c r="D49" s="66">
        <v>0</v>
      </c>
      <c r="E49" s="66">
        <v>0</v>
      </c>
      <c r="F49" s="66">
        <v>0</v>
      </c>
      <c r="G49" s="66">
        <v>0</v>
      </c>
      <c r="H49" s="66">
        <v>0</v>
      </c>
      <c r="I49" s="66">
        <v>0</v>
      </c>
      <c r="J49" s="66">
        <v>0</v>
      </c>
      <c r="K49" s="66">
        <v>2432640</v>
      </c>
      <c r="L49" s="66">
        <v>0</v>
      </c>
      <c r="M49" s="66">
        <v>0</v>
      </c>
      <c r="N49" s="66">
        <v>0</v>
      </c>
      <c r="O49" s="66">
        <f t="shared" ref="O49:O57" si="6">SUM(D49:N49)</f>
        <v>2432640</v>
      </c>
      <c r="P49" s="67">
        <f>(O49/P$60)</f>
        <v>213.59557467732023</v>
      </c>
      <c r="Q49" s="68"/>
    </row>
    <row r="50" spans="1:120">
      <c r="A50" s="63"/>
      <c r="B50" s="64">
        <v>365</v>
      </c>
      <c r="C50" s="65" t="s">
        <v>104</v>
      </c>
      <c r="D50" s="66">
        <v>0</v>
      </c>
      <c r="E50" s="66">
        <v>23288</v>
      </c>
      <c r="F50" s="66">
        <v>0</v>
      </c>
      <c r="G50" s="66">
        <v>0</v>
      </c>
      <c r="H50" s="66">
        <v>0</v>
      </c>
      <c r="I50" s="66">
        <v>0</v>
      </c>
      <c r="J50" s="66">
        <v>0</v>
      </c>
      <c r="K50" s="66">
        <v>0</v>
      </c>
      <c r="L50" s="66">
        <v>0</v>
      </c>
      <c r="M50" s="66">
        <v>0</v>
      </c>
      <c r="N50" s="66">
        <v>0</v>
      </c>
      <c r="O50" s="66">
        <f t="shared" si="6"/>
        <v>23288</v>
      </c>
      <c r="P50" s="67">
        <f>(O50/P$60)</f>
        <v>2.0447800509263323</v>
      </c>
      <c r="Q50" s="68"/>
    </row>
    <row r="51" spans="1:120">
      <c r="A51" s="63"/>
      <c r="B51" s="64">
        <v>366</v>
      </c>
      <c r="C51" s="65" t="s">
        <v>60</v>
      </c>
      <c r="D51" s="66">
        <v>2806</v>
      </c>
      <c r="E51" s="66">
        <v>29708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f t="shared" si="6"/>
        <v>32514</v>
      </c>
      <c r="P51" s="67">
        <f>(O51/P$60)</f>
        <v>2.8548599525858283</v>
      </c>
      <c r="Q51" s="68"/>
    </row>
    <row r="52" spans="1:120">
      <c r="A52" s="63"/>
      <c r="B52" s="64">
        <v>368</v>
      </c>
      <c r="C52" s="65" t="s">
        <v>61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1228000</v>
      </c>
      <c r="L52" s="66">
        <v>0</v>
      </c>
      <c r="M52" s="66">
        <v>0</v>
      </c>
      <c r="N52" s="66">
        <v>0</v>
      </c>
      <c r="O52" s="66">
        <f t="shared" si="6"/>
        <v>1228000</v>
      </c>
      <c r="P52" s="67">
        <f>(O52/P$60)</f>
        <v>107.82333830889455</v>
      </c>
      <c r="Q52" s="68"/>
    </row>
    <row r="53" spans="1:120">
      <c r="A53" s="63"/>
      <c r="B53" s="64">
        <v>369.9</v>
      </c>
      <c r="C53" s="65" t="s">
        <v>62</v>
      </c>
      <c r="D53" s="66">
        <v>1475436</v>
      </c>
      <c r="E53" s="66">
        <v>20616</v>
      </c>
      <c r="F53" s="66">
        <v>0</v>
      </c>
      <c r="G53" s="66">
        <v>0</v>
      </c>
      <c r="H53" s="66">
        <v>0</v>
      </c>
      <c r="I53" s="66">
        <v>0</v>
      </c>
      <c r="J53" s="66">
        <v>0</v>
      </c>
      <c r="K53" s="66">
        <v>1093</v>
      </c>
      <c r="L53" s="66">
        <v>0</v>
      </c>
      <c r="M53" s="66">
        <v>0</v>
      </c>
      <c r="N53" s="66">
        <v>0</v>
      </c>
      <c r="O53" s="66">
        <f t="shared" si="6"/>
        <v>1497145</v>
      </c>
      <c r="P53" s="67">
        <f>(O53/P$60)</f>
        <v>131.4553516551058</v>
      </c>
      <c r="Q53" s="68"/>
    </row>
    <row r="54" spans="1:120" ht="15.75">
      <c r="A54" s="69" t="s">
        <v>44</v>
      </c>
      <c r="B54" s="70"/>
      <c r="C54" s="71"/>
      <c r="D54" s="72">
        <f>SUM(D55:D57)</f>
        <v>1941441</v>
      </c>
      <c r="E54" s="72">
        <f>SUM(E55:E57)</f>
        <v>9248354</v>
      </c>
      <c r="F54" s="72">
        <f>SUM(F55:F57)</f>
        <v>0</v>
      </c>
      <c r="G54" s="72">
        <f>SUM(G55:G57)</f>
        <v>0</v>
      </c>
      <c r="H54" s="72">
        <f>SUM(H55:H57)</f>
        <v>0</v>
      </c>
      <c r="I54" s="72">
        <f>SUM(I55:I57)</f>
        <v>0</v>
      </c>
      <c r="J54" s="72">
        <f>SUM(J55:J57)</f>
        <v>0</v>
      </c>
      <c r="K54" s="72">
        <f>SUM(K55:K57)</f>
        <v>0</v>
      </c>
      <c r="L54" s="72">
        <f>SUM(L55:L57)</f>
        <v>0</v>
      </c>
      <c r="M54" s="72">
        <f>SUM(M55:M57)</f>
        <v>0</v>
      </c>
      <c r="N54" s="72">
        <f>SUM(N55:N57)</f>
        <v>0</v>
      </c>
      <c r="O54" s="72">
        <f t="shared" si="6"/>
        <v>11189795</v>
      </c>
      <c r="P54" s="74">
        <f>(O54/P$60)</f>
        <v>982.50899991219603</v>
      </c>
      <c r="Q54" s="68"/>
    </row>
    <row r="55" spans="1:120">
      <c r="A55" s="63"/>
      <c r="B55" s="64">
        <v>381</v>
      </c>
      <c r="C55" s="65" t="s">
        <v>63</v>
      </c>
      <c r="D55" s="66">
        <v>1677542</v>
      </c>
      <c r="E55" s="66">
        <v>3248354</v>
      </c>
      <c r="F55" s="66">
        <v>0</v>
      </c>
      <c r="G55" s="66">
        <v>0</v>
      </c>
      <c r="H55" s="66">
        <v>0</v>
      </c>
      <c r="I55" s="66">
        <v>0</v>
      </c>
      <c r="J55" s="66">
        <v>0</v>
      </c>
      <c r="K55" s="66">
        <v>0</v>
      </c>
      <c r="L55" s="66">
        <v>0</v>
      </c>
      <c r="M55" s="66">
        <v>0</v>
      </c>
      <c r="N55" s="66">
        <v>0</v>
      </c>
      <c r="O55" s="66">
        <f t="shared" si="6"/>
        <v>4925896</v>
      </c>
      <c r="P55" s="67">
        <f>(O55/P$60)</f>
        <v>432.51347791728864</v>
      </c>
      <c r="Q55" s="68"/>
    </row>
    <row r="56" spans="1:120">
      <c r="A56" s="63"/>
      <c r="B56" s="64">
        <v>383.1</v>
      </c>
      <c r="C56" s="65" t="s">
        <v>157</v>
      </c>
      <c r="D56" s="66">
        <v>263899</v>
      </c>
      <c r="E56" s="66">
        <v>0</v>
      </c>
      <c r="F56" s="66">
        <v>0</v>
      </c>
      <c r="G56" s="66">
        <v>0</v>
      </c>
      <c r="H56" s="66">
        <v>0</v>
      </c>
      <c r="I56" s="66">
        <v>0</v>
      </c>
      <c r="J56" s="66">
        <v>0</v>
      </c>
      <c r="K56" s="66">
        <v>0</v>
      </c>
      <c r="L56" s="66">
        <v>0</v>
      </c>
      <c r="M56" s="66">
        <v>0</v>
      </c>
      <c r="N56" s="66">
        <v>0</v>
      </c>
      <c r="O56" s="66">
        <f t="shared" si="6"/>
        <v>263899</v>
      </c>
      <c r="P56" s="67">
        <f>(O56/P$60)</f>
        <v>23.171393449820002</v>
      </c>
      <c r="Q56" s="68"/>
    </row>
    <row r="57" spans="1:120" ht="15.75" thickBot="1">
      <c r="A57" s="63"/>
      <c r="B57" s="64">
        <v>384</v>
      </c>
      <c r="C57" s="65" t="s">
        <v>120</v>
      </c>
      <c r="D57" s="66">
        <v>0</v>
      </c>
      <c r="E57" s="66">
        <v>6000000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f t="shared" si="6"/>
        <v>6000000</v>
      </c>
      <c r="P57" s="67">
        <f>(O57/P$60)</f>
        <v>526.82412854508732</v>
      </c>
      <c r="Q57" s="68"/>
    </row>
    <row r="58" spans="1:120" ht="16.5" thickBot="1">
      <c r="A58" s="79" t="s">
        <v>52</v>
      </c>
      <c r="B58" s="80"/>
      <c r="C58" s="81"/>
      <c r="D58" s="82">
        <f>SUM(D5,D14,D21,D36,D44,D47,D54)</f>
        <v>19182175</v>
      </c>
      <c r="E58" s="82">
        <f>SUM(E5,E14,E21,E36,E44,E47,E54)</f>
        <v>17404873</v>
      </c>
      <c r="F58" s="82">
        <f>SUM(F5,F14,F21,F36,F44,F47,F54)</f>
        <v>0</v>
      </c>
      <c r="G58" s="82">
        <f>SUM(G5,G14,G21,G36,G44,G47,G54)</f>
        <v>0</v>
      </c>
      <c r="H58" s="82">
        <f>SUM(H5,H14,H21,H36,H44,H47,H54)</f>
        <v>0</v>
      </c>
      <c r="I58" s="82">
        <f>SUM(I5,I14,I21,I36,I44,I47,I54)</f>
        <v>0</v>
      </c>
      <c r="J58" s="82">
        <f>SUM(J5,J14,J21,J36,J44,J47,J54)</f>
        <v>0</v>
      </c>
      <c r="K58" s="82">
        <f>SUM(K5,K14,K21,K36,K44,K47,K54)</f>
        <v>4002293</v>
      </c>
      <c r="L58" s="82">
        <f>SUM(L5,L14,L21,L36,L44,L47,L54)</f>
        <v>0</v>
      </c>
      <c r="M58" s="82">
        <f>SUM(M5,M14,M21,M36,M44,M47,M54)</f>
        <v>0</v>
      </c>
      <c r="N58" s="82">
        <f>SUM(N5,N14,N21,N36,N44,N47,N54)</f>
        <v>0</v>
      </c>
      <c r="O58" s="82">
        <f>SUM(D58:N58)</f>
        <v>40589341</v>
      </c>
      <c r="P58" s="83">
        <f>(O58/P$60)</f>
        <v>3563.9073667573975</v>
      </c>
      <c r="Q58" s="61"/>
      <c r="R58" s="84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/>
      <c r="AT58" s="51"/>
      <c r="AU58" s="51"/>
      <c r="AV58" s="51"/>
      <c r="AW58" s="51"/>
      <c r="AX58" s="51"/>
      <c r="AY58" s="51"/>
      <c r="AZ58" s="51"/>
      <c r="BA58" s="51"/>
      <c r="BB58" s="51"/>
      <c r="BC58" s="51"/>
      <c r="BD58" s="51"/>
      <c r="BE58" s="51"/>
      <c r="BF58" s="51"/>
      <c r="BG58" s="51"/>
      <c r="BH58" s="51"/>
      <c r="BI58" s="51"/>
      <c r="BJ58" s="51"/>
      <c r="BK58" s="51"/>
      <c r="BL58" s="51"/>
      <c r="BM58" s="51"/>
      <c r="BN58" s="51"/>
      <c r="BO58" s="51"/>
      <c r="BP58" s="51"/>
      <c r="BQ58" s="51"/>
      <c r="BR58" s="51"/>
      <c r="BS58" s="51"/>
      <c r="BT58" s="51"/>
      <c r="BU58" s="51"/>
      <c r="BV58" s="51"/>
      <c r="BW58" s="51"/>
      <c r="BX58" s="51"/>
      <c r="BY58" s="51"/>
      <c r="BZ58" s="51"/>
      <c r="CA58" s="51"/>
      <c r="CB58" s="51"/>
      <c r="CC58" s="51"/>
      <c r="CD58" s="51"/>
      <c r="CE58" s="51"/>
      <c r="CF58" s="51"/>
      <c r="CG58" s="51"/>
      <c r="CH58" s="51"/>
      <c r="CI58" s="51"/>
      <c r="CJ58" s="51"/>
      <c r="CK58" s="51"/>
      <c r="CL58" s="51"/>
      <c r="CM58" s="51"/>
      <c r="CN58" s="51"/>
      <c r="CO58" s="51"/>
      <c r="CP58" s="51"/>
      <c r="CQ58" s="51"/>
      <c r="CR58" s="51"/>
      <c r="CS58" s="51"/>
      <c r="CT58" s="51"/>
      <c r="CU58" s="51"/>
      <c r="CV58" s="51"/>
      <c r="CW58" s="51"/>
      <c r="CX58" s="51"/>
      <c r="CY58" s="51"/>
      <c r="CZ58" s="51"/>
      <c r="DA58" s="51"/>
      <c r="DB58" s="51"/>
      <c r="DC58" s="51"/>
      <c r="DD58" s="51"/>
      <c r="DE58" s="51"/>
      <c r="DF58" s="51"/>
      <c r="DG58" s="51"/>
      <c r="DH58" s="51"/>
      <c r="DI58" s="51"/>
      <c r="DJ58" s="51"/>
      <c r="DK58" s="51"/>
      <c r="DL58" s="51"/>
      <c r="DM58" s="51"/>
      <c r="DN58" s="51"/>
      <c r="DO58" s="51"/>
      <c r="DP58" s="51"/>
    </row>
    <row r="59" spans="1:120">
      <c r="A59" s="85"/>
      <c r="B59" s="86"/>
      <c r="C59" s="86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8"/>
    </row>
    <row r="60" spans="1:120">
      <c r="A60" s="89"/>
      <c r="B60" s="90"/>
      <c r="C60" s="90"/>
      <c r="D60" s="91"/>
      <c r="E60" s="91"/>
      <c r="F60" s="91"/>
      <c r="G60" s="91"/>
      <c r="H60" s="91"/>
      <c r="I60" s="91"/>
      <c r="J60" s="91"/>
      <c r="K60" s="91"/>
      <c r="L60" s="91"/>
      <c r="M60" s="94" t="s">
        <v>160</v>
      </c>
      <c r="N60" s="94"/>
      <c r="O60" s="94"/>
      <c r="P60" s="92">
        <v>11389</v>
      </c>
    </row>
    <row r="61" spans="1:120">
      <c r="A61" s="95"/>
      <c r="B61" s="96"/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7"/>
    </row>
    <row r="62" spans="1:120" ht="15.75" customHeight="1" thickBot="1">
      <c r="A62" s="98" t="s">
        <v>85</v>
      </c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99"/>
      <c r="P62" s="100"/>
    </row>
  </sheetData>
  <mergeCells count="10">
    <mergeCell ref="M60:O60"/>
    <mergeCell ref="A61:P61"/>
    <mergeCell ref="A62:P6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6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153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29"/>
      <c r="M3" s="130"/>
      <c r="N3" s="36"/>
      <c r="O3" s="37"/>
      <c r="P3" s="131" t="s">
        <v>138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139</v>
      </c>
      <c r="N4" s="35" t="s">
        <v>10</v>
      </c>
      <c r="O4" s="35" t="s">
        <v>140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141</v>
      </c>
      <c r="B5" s="26"/>
      <c r="C5" s="26"/>
      <c r="D5" s="27">
        <f t="shared" ref="D5:N5" si="0">SUM(D6:D13)</f>
        <v>10708512.460000001</v>
      </c>
      <c r="E5" s="27">
        <f t="shared" si="0"/>
        <v>906183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309839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11924534.460000001</v>
      </c>
      <c r="P5" s="33">
        <f t="shared" ref="P5:P36" si="1">(O5/P$58)</f>
        <v>1046.6544773106293</v>
      </c>
      <c r="Q5" s="6"/>
    </row>
    <row r="6" spans="1:134">
      <c r="A6" s="12"/>
      <c r="B6" s="25">
        <v>311</v>
      </c>
      <c r="C6" s="20" t="s">
        <v>3</v>
      </c>
      <c r="D6" s="46">
        <v>9553018.4600000009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9553018.4600000009</v>
      </c>
      <c r="P6" s="47">
        <f t="shared" si="1"/>
        <v>838.49894321074351</v>
      </c>
      <c r="Q6" s="9"/>
    </row>
    <row r="7" spans="1:134">
      <c r="A7" s="12"/>
      <c r="B7" s="25">
        <v>312.41000000000003</v>
      </c>
      <c r="C7" s="20" t="s">
        <v>142</v>
      </c>
      <c r="D7" s="46">
        <v>512779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512779</v>
      </c>
      <c r="P7" s="47">
        <f t="shared" si="1"/>
        <v>45.008250680242256</v>
      </c>
      <c r="Q7" s="9"/>
    </row>
    <row r="8" spans="1:134">
      <c r="A8" s="12"/>
      <c r="B8" s="25">
        <v>312.51</v>
      </c>
      <c r="C8" s="20" t="s">
        <v>72</v>
      </c>
      <c r="D8" s="46">
        <v>117296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133895</v>
      </c>
      <c r="L8" s="46">
        <v>0</v>
      </c>
      <c r="M8" s="46">
        <v>0</v>
      </c>
      <c r="N8" s="46">
        <v>0</v>
      </c>
      <c r="O8" s="46">
        <f t="shared" si="2"/>
        <v>251191</v>
      </c>
      <c r="P8" s="47">
        <f t="shared" si="1"/>
        <v>22.04783639076626</v>
      </c>
      <c r="Q8" s="9"/>
    </row>
    <row r="9" spans="1:134">
      <c r="A9" s="12"/>
      <c r="B9" s="25">
        <v>312.52</v>
      </c>
      <c r="C9" s="20" t="s">
        <v>94</v>
      </c>
      <c r="D9" s="46">
        <v>91586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175944</v>
      </c>
      <c r="L9" s="46">
        <v>0</v>
      </c>
      <c r="M9" s="46">
        <v>0</v>
      </c>
      <c r="N9" s="46">
        <v>0</v>
      </c>
      <c r="O9" s="46">
        <f t="shared" si="2"/>
        <v>267530</v>
      </c>
      <c r="P9" s="47">
        <f t="shared" si="1"/>
        <v>23.481962608619327</v>
      </c>
      <c r="Q9" s="9"/>
    </row>
    <row r="10" spans="1:134">
      <c r="A10" s="12"/>
      <c r="B10" s="25">
        <v>314.10000000000002</v>
      </c>
      <c r="C10" s="20" t="s">
        <v>12</v>
      </c>
      <c r="D10" s="46">
        <v>0</v>
      </c>
      <c r="E10" s="46">
        <v>873725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873725</v>
      </c>
      <c r="P10" s="47">
        <f t="shared" si="1"/>
        <v>76.689633985780745</v>
      </c>
      <c r="Q10" s="9"/>
    </row>
    <row r="11" spans="1:134">
      <c r="A11" s="12"/>
      <c r="B11" s="25">
        <v>314.8</v>
      </c>
      <c r="C11" s="20" t="s">
        <v>14</v>
      </c>
      <c r="D11" s="46">
        <v>0</v>
      </c>
      <c r="E11" s="46">
        <v>32458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32458</v>
      </c>
      <c r="P11" s="47">
        <f t="shared" si="1"/>
        <v>2.8489423330114985</v>
      </c>
      <c r="Q11" s="9"/>
    </row>
    <row r="12" spans="1:134">
      <c r="A12" s="12"/>
      <c r="B12" s="25">
        <v>315.10000000000002</v>
      </c>
      <c r="C12" s="20" t="s">
        <v>143</v>
      </c>
      <c r="D12" s="46">
        <v>394885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394885</v>
      </c>
      <c r="P12" s="47">
        <f t="shared" si="1"/>
        <v>34.660317738962519</v>
      </c>
      <c r="Q12" s="9"/>
    </row>
    <row r="13" spans="1:134">
      <c r="A13" s="12"/>
      <c r="B13" s="25">
        <v>316</v>
      </c>
      <c r="C13" s="20" t="s">
        <v>96</v>
      </c>
      <c r="D13" s="46">
        <v>38948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38948</v>
      </c>
      <c r="P13" s="47">
        <f t="shared" si="1"/>
        <v>3.4185903625032914</v>
      </c>
      <c r="Q13" s="9"/>
    </row>
    <row r="14" spans="1:134" ht="15.75">
      <c r="A14" s="29" t="s">
        <v>17</v>
      </c>
      <c r="B14" s="30"/>
      <c r="C14" s="31"/>
      <c r="D14" s="32">
        <f t="shared" ref="D14:N14" si="3">SUM(D15:D19)</f>
        <v>1370701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 t="shared" ref="O14:O20" si="4">SUM(D14:N14)</f>
        <v>1370701</v>
      </c>
      <c r="P14" s="45">
        <f t="shared" si="1"/>
        <v>120.31080488018959</v>
      </c>
      <c r="Q14" s="10"/>
    </row>
    <row r="15" spans="1:134">
      <c r="A15" s="12"/>
      <c r="B15" s="25">
        <v>322</v>
      </c>
      <c r="C15" s="20" t="s">
        <v>144</v>
      </c>
      <c r="D15" s="46">
        <v>425658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425658</v>
      </c>
      <c r="P15" s="47">
        <f t="shared" si="1"/>
        <v>37.361362239971911</v>
      </c>
      <c r="Q15" s="9"/>
    </row>
    <row r="16" spans="1:134">
      <c r="A16" s="12"/>
      <c r="B16" s="25">
        <v>322.89999999999998</v>
      </c>
      <c r="C16" s="20" t="s">
        <v>145</v>
      </c>
      <c r="D16" s="46">
        <v>55380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55380</v>
      </c>
      <c r="P16" s="47">
        <f t="shared" si="1"/>
        <v>4.8608794874045467</v>
      </c>
      <c r="Q16" s="9"/>
    </row>
    <row r="17" spans="1:17">
      <c r="A17" s="12"/>
      <c r="B17" s="25">
        <v>323.10000000000002</v>
      </c>
      <c r="C17" s="20" t="s">
        <v>18</v>
      </c>
      <c r="D17" s="46">
        <v>684372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684372</v>
      </c>
      <c r="P17" s="47">
        <f t="shared" si="1"/>
        <v>60.069516369700693</v>
      </c>
      <c r="Q17" s="9"/>
    </row>
    <row r="18" spans="1:17">
      <c r="A18" s="12"/>
      <c r="B18" s="25">
        <v>323.39999999999998</v>
      </c>
      <c r="C18" s="20" t="s">
        <v>19</v>
      </c>
      <c r="D18" s="46">
        <v>18844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18844</v>
      </c>
      <c r="P18" s="47">
        <f t="shared" si="1"/>
        <v>1.6539980689897305</v>
      </c>
      <c r="Q18" s="9"/>
    </row>
    <row r="19" spans="1:17">
      <c r="A19" s="12"/>
      <c r="B19" s="25">
        <v>323.7</v>
      </c>
      <c r="C19" s="20" t="s">
        <v>20</v>
      </c>
      <c r="D19" s="46">
        <v>186447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186447</v>
      </c>
      <c r="P19" s="47">
        <f t="shared" si="1"/>
        <v>16.365048714122707</v>
      </c>
      <c r="Q19" s="9"/>
    </row>
    <row r="20" spans="1:17" ht="15.75">
      <c r="A20" s="29" t="s">
        <v>146</v>
      </c>
      <c r="B20" s="30"/>
      <c r="C20" s="31"/>
      <c r="D20" s="32">
        <f t="shared" ref="D20:N20" si="5">SUM(D21:D32)</f>
        <v>1358280</v>
      </c>
      <c r="E20" s="32">
        <f t="shared" si="5"/>
        <v>2480231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5"/>
        <v>0</v>
      </c>
      <c r="O20" s="44">
        <f t="shared" si="4"/>
        <v>3838511</v>
      </c>
      <c r="P20" s="45">
        <f t="shared" si="1"/>
        <v>336.91837092951812</v>
      </c>
      <c r="Q20" s="10"/>
    </row>
    <row r="21" spans="1:17">
      <c r="A21" s="12"/>
      <c r="B21" s="25">
        <v>331.51</v>
      </c>
      <c r="C21" s="20" t="s">
        <v>154</v>
      </c>
      <c r="D21" s="46">
        <v>0</v>
      </c>
      <c r="E21" s="46">
        <v>1098118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29" si="6">SUM(D21:N21)</f>
        <v>1098118</v>
      </c>
      <c r="P21" s="47">
        <f t="shared" si="1"/>
        <v>96.385324321952069</v>
      </c>
      <c r="Q21" s="9"/>
    </row>
    <row r="22" spans="1:17">
      <c r="A22" s="12"/>
      <c r="B22" s="25">
        <v>334.2</v>
      </c>
      <c r="C22" s="20" t="s">
        <v>24</v>
      </c>
      <c r="D22" s="46">
        <v>9125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9125</v>
      </c>
      <c r="P22" s="47">
        <f t="shared" si="1"/>
        <v>0.80093039585710524</v>
      </c>
      <c r="Q22" s="9"/>
    </row>
    <row r="23" spans="1:17">
      <c r="A23" s="12"/>
      <c r="B23" s="25">
        <v>334.36</v>
      </c>
      <c r="C23" s="20" t="s">
        <v>25</v>
      </c>
      <c r="D23" s="46">
        <v>0</v>
      </c>
      <c r="E23" s="46">
        <v>505834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505834</v>
      </c>
      <c r="P23" s="47">
        <f t="shared" si="1"/>
        <v>44.398665847450189</v>
      </c>
      <c r="Q23" s="9"/>
    </row>
    <row r="24" spans="1:17">
      <c r="A24" s="12"/>
      <c r="B24" s="25">
        <v>334.39</v>
      </c>
      <c r="C24" s="20" t="s">
        <v>97</v>
      </c>
      <c r="D24" s="46">
        <v>8000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8000</v>
      </c>
      <c r="P24" s="47">
        <f t="shared" si="1"/>
        <v>0.70218555253225667</v>
      </c>
      <c r="Q24" s="9"/>
    </row>
    <row r="25" spans="1:17">
      <c r="A25" s="12"/>
      <c r="B25" s="25">
        <v>335.125</v>
      </c>
      <c r="C25" s="20" t="s">
        <v>155</v>
      </c>
      <c r="D25" s="46">
        <v>447501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447501</v>
      </c>
      <c r="P25" s="47">
        <f t="shared" si="1"/>
        <v>39.278592117967172</v>
      </c>
      <c r="Q25" s="9"/>
    </row>
    <row r="26" spans="1:17">
      <c r="A26" s="12"/>
      <c r="B26" s="25">
        <v>335.14</v>
      </c>
      <c r="C26" s="20" t="s">
        <v>116</v>
      </c>
      <c r="D26" s="46">
        <v>302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302</v>
      </c>
      <c r="P26" s="47">
        <f t="shared" si="1"/>
        <v>2.6507504608092688E-2</v>
      </c>
      <c r="Q26" s="9"/>
    </row>
    <row r="27" spans="1:17">
      <c r="A27" s="12"/>
      <c r="B27" s="25">
        <v>335.15</v>
      </c>
      <c r="C27" s="20" t="s">
        <v>100</v>
      </c>
      <c r="D27" s="46">
        <v>7364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7364</v>
      </c>
      <c r="P27" s="47">
        <f t="shared" si="1"/>
        <v>0.64636180110594221</v>
      </c>
      <c r="Q27" s="9"/>
    </row>
    <row r="28" spans="1:17">
      <c r="A28" s="12"/>
      <c r="B28" s="25">
        <v>335.18</v>
      </c>
      <c r="C28" s="20" t="s">
        <v>147</v>
      </c>
      <c r="D28" s="46">
        <v>768688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768688</v>
      </c>
      <c r="P28" s="47">
        <f t="shared" si="1"/>
        <v>67.470201000614409</v>
      </c>
      <c r="Q28" s="9"/>
    </row>
    <row r="29" spans="1:17">
      <c r="A29" s="12"/>
      <c r="B29" s="25">
        <v>335.21</v>
      </c>
      <c r="C29" s="20" t="s">
        <v>33</v>
      </c>
      <c r="D29" s="46">
        <v>7506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7506</v>
      </c>
      <c r="P29" s="47">
        <f t="shared" si="1"/>
        <v>0.65882559466338975</v>
      </c>
      <c r="Q29" s="9"/>
    </row>
    <row r="30" spans="1:17">
      <c r="A30" s="12"/>
      <c r="B30" s="25">
        <v>335.45</v>
      </c>
      <c r="C30" s="20" t="s">
        <v>148</v>
      </c>
      <c r="D30" s="46">
        <v>6626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>SUM(D30:N30)</f>
        <v>6626</v>
      </c>
      <c r="P30" s="47">
        <f t="shared" si="1"/>
        <v>0.58158518388484159</v>
      </c>
      <c r="Q30" s="9"/>
    </row>
    <row r="31" spans="1:17">
      <c r="A31" s="12"/>
      <c r="B31" s="25">
        <v>338</v>
      </c>
      <c r="C31" s="20" t="s">
        <v>36</v>
      </c>
      <c r="D31" s="46">
        <v>2911</v>
      </c>
      <c r="E31" s="46">
        <v>876279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>SUM(D31:N31)</f>
        <v>879190</v>
      </c>
      <c r="P31" s="47">
        <f t="shared" si="1"/>
        <v>77.169314491354342</v>
      </c>
      <c r="Q31" s="9"/>
    </row>
    <row r="32" spans="1:17">
      <c r="A32" s="12"/>
      <c r="B32" s="25">
        <v>339</v>
      </c>
      <c r="C32" s="20" t="s">
        <v>37</v>
      </c>
      <c r="D32" s="46">
        <v>100257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100257</v>
      </c>
      <c r="P32" s="47">
        <f t="shared" si="1"/>
        <v>8.7998771175283075</v>
      </c>
      <c r="Q32" s="9"/>
    </row>
    <row r="33" spans="1:17" ht="15.75">
      <c r="A33" s="29" t="s">
        <v>42</v>
      </c>
      <c r="B33" s="30"/>
      <c r="C33" s="31"/>
      <c r="D33" s="32">
        <f t="shared" ref="D33:N33" si="7">SUM(D34:D41)</f>
        <v>827358</v>
      </c>
      <c r="E33" s="32">
        <f t="shared" si="7"/>
        <v>965443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0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 t="shared" si="7"/>
        <v>0</v>
      </c>
      <c r="O33" s="32">
        <f>SUM(D33:N33)</f>
        <v>1792801</v>
      </c>
      <c r="P33" s="45">
        <f t="shared" si="1"/>
        <v>157.35987009567279</v>
      </c>
      <c r="Q33" s="10"/>
    </row>
    <row r="34" spans="1:17">
      <c r="A34" s="12"/>
      <c r="B34" s="25">
        <v>341.9</v>
      </c>
      <c r="C34" s="20" t="s">
        <v>102</v>
      </c>
      <c r="D34" s="46">
        <v>7634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ref="O34:O40" si="8">SUM(D34:N34)</f>
        <v>7634</v>
      </c>
      <c r="P34" s="47">
        <f t="shared" si="1"/>
        <v>0.67006056350390586</v>
      </c>
      <c r="Q34" s="9"/>
    </row>
    <row r="35" spans="1:17">
      <c r="A35" s="12"/>
      <c r="B35" s="25">
        <v>342.1</v>
      </c>
      <c r="C35" s="20" t="s">
        <v>46</v>
      </c>
      <c r="D35" s="46">
        <v>248000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8"/>
        <v>248000</v>
      </c>
      <c r="P35" s="47">
        <f t="shared" si="1"/>
        <v>21.767752128499957</v>
      </c>
      <c r="Q35" s="9"/>
    </row>
    <row r="36" spans="1:17">
      <c r="A36" s="12"/>
      <c r="B36" s="25">
        <v>342.2</v>
      </c>
      <c r="C36" s="20" t="s">
        <v>47</v>
      </c>
      <c r="D36" s="46">
        <v>13245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8"/>
        <v>13245</v>
      </c>
      <c r="P36" s="47">
        <f t="shared" si="1"/>
        <v>1.1625559554112175</v>
      </c>
      <c r="Q36" s="9"/>
    </row>
    <row r="37" spans="1:17">
      <c r="A37" s="12"/>
      <c r="B37" s="25">
        <v>343.7</v>
      </c>
      <c r="C37" s="20" t="s">
        <v>48</v>
      </c>
      <c r="D37" s="46">
        <v>0</v>
      </c>
      <c r="E37" s="46">
        <v>965443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8"/>
        <v>965443</v>
      </c>
      <c r="P37" s="47">
        <f t="shared" ref="P37:P56" si="9">(O37/P$58)</f>
        <v>84.740015799174927</v>
      </c>
      <c r="Q37" s="9"/>
    </row>
    <row r="38" spans="1:17">
      <c r="A38" s="12"/>
      <c r="B38" s="25">
        <v>343.9</v>
      </c>
      <c r="C38" s="20" t="s">
        <v>49</v>
      </c>
      <c r="D38" s="46">
        <v>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8"/>
        <v>8</v>
      </c>
      <c r="P38" s="47">
        <f t="shared" si="9"/>
        <v>7.0218555253225663E-4</v>
      </c>
      <c r="Q38" s="9"/>
    </row>
    <row r="39" spans="1:17">
      <c r="A39" s="12"/>
      <c r="B39" s="25">
        <v>347.2</v>
      </c>
      <c r="C39" s="20" t="s">
        <v>50</v>
      </c>
      <c r="D39" s="46">
        <v>398754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8"/>
        <v>398754</v>
      </c>
      <c r="P39" s="47">
        <f t="shared" si="9"/>
        <v>34.999912226805932</v>
      </c>
      <c r="Q39" s="9"/>
    </row>
    <row r="40" spans="1:17">
      <c r="A40" s="12"/>
      <c r="B40" s="25">
        <v>347.5</v>
      </c>
      <c r="C40" s="20" t="s">
        <v>51</v>
      </c>
      <c r="D40" s="46">
        <v>159602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8"/>
        <v>159602</v>
      </c>
      <c r="P40" s="47">
        <f t="shared" si="9"/>
        <v>14.008777319406652</v>
      </c>
      <c r="Q40" s="9"/>
    </row>
    <row r="41" spans="1:17">
      <c r="A41" s="12"/>
      <c r="B41" s="25">
        <v>349</v>
      </c>
      <c r="C41" s="20" t="s">
        <v>150</v>
      </c>
      <c r="D41" s="46">
        <v>115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47" si="10">SUM(D41:N41)</f>
        <v>115</v>
      </c>
      <c r="P41" s="47">
        <f t="shared" si="9"/>
        <v>1.0093917317651189E-2</v>
      </c>
      <c r="Q41" s="9"/>
    </row>
    <row r="42" spans="1:17" ht="15.75">
      <c r="A42" s="29" t="s">
        <v>43</v>
      </c>
      <c r="B42" s="30"/>
      <c r="C42" s="31"/>
      <c r="D42" s="32">
        <f t="shared" ref="D42:N42" si="11">SUM(D43:D45)</f>
        <v>56678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11"/>
        <v>0</v>
      </c>
      <c r="O42" s="32">
        <f t="shared" si="10"/>
        <v>56678</v>
      </c>
      <c r="P42" s="45">
        <f t="shared" si="9"/>
        <v>4.9748090933029054</v>
      </c>
      <c r="Q42" s="10"/>
    </row>
    <row r="43" spans="1:17">
      <c r="A43" s="13"/>
      <c r="B43" s="39">
        <v>351.5</v>
      </c>
      <c r="C43" s="21" t="s">
        <v>55</v>
      </c>
      <c r="D43" s="46">
        <v>41843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0"/>
        <v>41843</v>
      </c>
      <c r="P43" s="47">
        <f t="shared" si="9"/>
        <v>3.6726937593259019</v>
      </c>
      <c r="Q43" s="9"/>
    </row>
    <row r="44" spans="1:17">
      <c r="A44" s="13"/>
      <c r="B44" s="39">
        <v>354</v>
      </c>
      <c r="C44" s="21" t="s">
        <v>56</v>
      </c>
      <c r="D44" s="46">
        <v>14661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0"/>
        <v>14661</v>
      </c>
      <c r="P44" s="47">
        <f t="shared" si="9"/>
        <v>1.2868427982094268</v>
      </c>
      <c r="Q44" s="9"/>
    </row>
    <row r="45" spans="1:17">
      <c r="A45" s="13"/>
      <c r="B45" s="39">
        <v>359</v>
      </c>
      <c r="C45" s="21" t="s">
        <v>83</v>
      </c>
      <c r="D45" s="46">
        <v>174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0"/>
        <v>174</v>
      </c>
      <c r="P45" s="47">
        <f t="shared" si="9"/>
        <v>1.5272535767576582E-2</v>
      </c>
      <c r="Q45" s="9"/>
    </row>
    <row r="46" spans="1:17" ht="15.75">
      <c r="A46" s="29" t="s">
        <v>4</v>
      </c>
      <c r="B46" s="30"/>
      <c r="C46" s="31"/>
      <c r="D46" s="32">
        <f t="shared" ref="D46:N46" si="12">SUM(D47:D52)</f>
        <v>60009</v>
      </c>
      <c r="E46" s="32">
        <f t="shared" si="12"/>
        <v>315195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0</v>
      </c>
      <c r="J46" s="32">
        <f t="shared" si="12"/>
        <v>0</v>
      </c>
      <c r="K46" s="32">
        <f t="shared" si="12"/>
        <v>-3455988</v>
      </c>
      <c r="L46" s="32">
        <f t="shared" si="12"/>
        <v>0</v>
      </c>
      <c r="M46" s="32">
        <f t="shared" si="12"/>
        <v>0</v>
      </c>
      <c r="N46" s="32">
        <f t="shared" si="12"/>
        <v>0</v>
      </c>
      <c r="O46" s="32">
        <f t="shared" si="10"/>
        <v>-3080784</v>
      </c>
      <c r="P46" s="45">
        <f t="shared" si="9"/>
        <v>-270.41025190906697</v>
      </c>
      <c r="Q46" s="10"/>
    </row>
    <row r="47" spans="1:17">
      <c r="A47" s="12"/>
      <c r="B47" s="25">
        <v>361.1</v>
      </c>
      <c r="C47" s="20" t="s">
        <v>57</v>
      </c>
      <c r="D47" s="46">
        <v>2521</v>
      </c>
      <c r="E47" s="46">
        <v>46426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48947</v>
      </c>
      <c r="P47" s="47">
        <f t="shared" si="9"/>
        <v>4.2962345299745461</v>
      </c>
      <c r="Q47" s="9"/>
    </row>
    <row r="48" spans="1:17">
      <c r="A48" s="12"/>
      <c r="B48" s="25">
        <v>361.3</v>
      </c>
      <c r="C48" s="20" t="s">
        <v>58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-4586784</v>
      </c>
      <c r="L48" s="46">
        <v>0</v>
      </c>
      <c r="M48" s="46">
        <v>0</v>
      </c>
      <c r="N48" s="46">
        <v>0</v>
      </c>
      <c r="O48" s="46">
        <f t="shared" ref="O48:O55" si="13">SUM(D48:N48)</f>
        <v>-4586784</v>
      </c>
      <c r="P48" s="47">
        <f t="shared" si="9"/>
        <v>-402.5966821732643</v>
      </c>
      <c r="Q48" s="9"/>
    </row>
    <row r="49" spans="1:120">
      <c r="A49" s="12"/>
      <c r="B49" s="25">
        <v>365</v>
      </c>
      <c r="C49" s="20" t="s">
        <v>104</v>
      </c>
      <c r="D49" s="46">
        <v>0</v>
      </c>
      <c r="E49" s="46">
        <v>27256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3"/>
        <v>27256</v>
      </c>
      <c r="P49" s="47">
        <f t="shared" si="9"/>
        <v>2.3923461774773984</v>
      </c>
      <c r="Q49" s="9"/>
    </row>
    <row r="50" spans="1:120">
      <c r="A50" s="12"/>
      <c r="B50" s="25">
        <v>366</v>
      </c>
      <c r="C50" s="20" t="s">
        <v>60</v>
      </c>
      <c r="D50" s="46">
        <v>2380</v>
      </c>
      <c r="E50" s="46">
        <v>52739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3"/>
        <v>55119</v>
      </c>
      <c r="P50" s="47">
        <f t="shared" si="9"/>
        <v>4.8379706837531815</v>
      </c>
      <c r="Q50" s="9"/>
    </row>
    <row r="51" spans="1:120">
      <c r="A51" s="12"/>
      <c r="B51" s="25">
        <v>368</v>
      </c>
      <c r="C51" s="20" t="s">
        <v>61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1129283</v>
      </c>
      <c r="L51" s="46">
        <v>0</v>
      </c>
      <c r="M51" s="46">
        <v>0</v>
      </c>
      <c r="N51" s="46">
        <v>0</v>
      </c>
      <c r="O51" s="46">
        <f t="shared" si="13"/>
        <v>1129283</v>
      </c>
      <c r="P51" s="47">
        <f t="shared" si="9"/>
        <v>99.120775915035551</v>
      </c>
      <c r="Q51" s="9"/>
    </row>
    <row r="52" spans="1:120">
      <c r="A52" s="12"/>
      <c r="B52" s="25">
        <v>369.9</v>
      </c>
      <c r="C52" s="20" t="s">
        <v>62</v>
      </c>
      <c r="D52" s="46">
        <v>55108</v>
      </c>
      <c r="E52" s="46">
        <v>188774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1513</v>
      </c>
      <c r="L52" s="46">
        <v>0</v>
      </c>
      <c r="M52" s="46">
        <v>0</v>
      </c>
      <c r="N52" s="46">
        <v>0</v>
      </c>
      <c r="O52" s="46">
        <f t="shared" si="13"/>
        <v>245395</v>
      </c>
      <c r="P52" s="47">
        <f t="shared" si="9"/>
        <v>21.53910295795664</v>
      </c>
      <c r="Q52" s="9"/>
    </row>
    <row r="53" spans="1:120" ht="15.75">
      <c r="A53" s="29" t="s">
        <v>44</v>
      </c>
      <c r="B53" s="30"/>
      <c r="C53" s="31"/>
      <c r="D53" s="32">
        <f t="shared" ref="D53:N53" si="14">SUM(D54:D55)</f>
        <v>2144817</v>
      </c>
      <c r="E53" s="32">
        <f t="shared" si="14"/>
        <v>2814362</v>
      </c>
      <c r="F53" s="32">
        <f t="shared" si="14"/>
        <v>0</v>
      </c>
      <c r="G53" s="32">
        <f t="shared" si="14"/>
        <v>0</v>
      </c>
      <c r="H53" s="32">
        <f t="shared" si="14"/>
        <v>0</v>
      </c>
      <c r="I53" s="32">
        <f t="shared" si="14"/>
        <v>0</v>
      </c>
      <c r="J53" s="32">
        <f t="shared" si="14"/>
        <v>0</v>
      </c>
      <c r="K53" s="32">
        <f t="shared" si="14"/>
        <v>0</v>
      </c>
      <c r="L53" s="32">
        <f t="shared" si="14"/>
        <v>0</v>
      </c>
      <c r="M53" s="32">
        <f t="shared" si="14"/>
        <v>0</v>
      </c>
      <c r="N53" s="32">
        <f t="shared" si="14"/>
        <v>0</v>
      </c>
      <c r="O53" s="32">
        <f t="shared" si="13"/>
        <v>4959179</v>
      </c>
      <c r="P53" s="45">
        <f t="shared" si="9"/>
        <v>435.2829807776705</v>
      </c>
      <c r="Q53" s="9"/>
    </row>
    <row r="54" spans="1:120">
      <c r="A54" s="12"/>
      <c r="B54" s="25">
        <v>381</v>
      </c>
      <c r="C54" s="20" t="s">
        <v>63</v>
      </c>
      <c r="D54" s="46">
        <v>2047765</v>
      </c>
      <c r="E54" s="46">
        <v>2814362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3"/>
        <v>4862127</v>
      </c>
      <c r="P54" s="47">
        <f t="shared" si="9"/>
        <v>426.76441674712544</v>
      </c>
      <c r="Q54" s="9"/>
    </row>
    <row r="55" spans="1:120" ht="15.75" thickBot="1">
      <c r="A55" s="12"/>
      <c r="B55" s="25">
        <v>383.1</v>
      </c>
      <c r="C55" s="20" t="s">
        <v>157</v>
      </c>
      <c r="D55" s="46">
        <v>97052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3"/>
        <v>97052</v>
      </c>
      <c r="P55" s="47">
        <f t="shared" si="9"/>
        <v>8.5185640305450718</v>
      </c>
      <c r="Q55" s="9"/>
    </row>
    <row r="56" spans="1:120" ht="16.5" thickBot="1">
      <c r="A56" s="14" t="s">
        <v>52</v>
      </c>
      <c r="B56" s="23"/>
      <c r="C56" s="22"/>
      <c r="D56" s="15">
        <f t="shared" ref="D56:N56" si="15">SUM(D5,D14,D20,D33,D42,D46,D53)</f>
        <v>16526355.460000001</v>
      </c>
      <c r="E56" s="15">
        <f t="shared" si="15"/>
        <v>7481414</v>
      </c>
      <c r="F56" s="15">
        <f t="shared" si="15"/>
        <v>0</v>
      </c>
      <c r="G56" s="15">
        <f t="shared" si="15"/>
        <v>0</v>
      </c>
      <c r="H56" s="15">
        <f t="shared" si="15"/>
        <v>0</v>
      </c>
      <c r="I56" s="15">
        <f t="shared" si="15"/>
        <v>0</v>
      </c>
      <c r="J56" s="15">
        <f t="shared" si="15"/>
        <v>0</v>
      </c>
      <c r="K56" s="15">
        <f t="shared" si="15"/>
        <v>-3146149</v>
      </c>
      <c r="L56" s="15">
        <f t="shared" si="15"/>
        <v>0</v>
      </c>
      <c r="M56" s="15">
        <f t="shared" si="15"/>
        <v>0</v>
      </c>
      <c r="N56" s="15">
        <f t="shared" si="15"/>
        <v>0</v>
      </c>
      <c r="O56" s="15">
        <f>SUM(D56:N56)</f>
        <v>20861620.460000001</v>
      </c>
      <c r="P56" s="38">
        <f t="shared" si="9"/>
        <v>1831.0910611779163</v>
      </c>
      <c r="Q56" s="6"/>
      <c r="R56" s="2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</row>
    <row r="57" spans="1:120">
      <c r="A57" s="16"/>
      <c r="B57" s="18"/>
      <c r="C57" s="18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9"/>
    </row>
    <row r="58" spans="1:120">
      <c r="A58" s="40"/>
      <c r="B58" s="41"/>
      <c r="C58" s="41"/>
      <c r="D58" s="42"/>
      <c r="E58" s="42"/>
      <c r="F58" s="42"/>
      <c r="G58" s="42"/>
      <c r="H58" s="42"/>
      <c r="I58" s="42"/>
      <c r="J58" s="42"/>
      <c r="K58" s="42"/>
      <c r="L58" s="42"/>
      <c r="M58" s="118" t="s">
        <v>156</v>
      </c>
      <c r="N58" s="118"/>
      <c r="O58" s="118"/>
      <c r="P58" s="43">
        <v>11393</v>
      </c>
    </row>
    <row r="59" spans="1:120">
      <c r="A59" s="119"/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7"/>
    </row>
    <row r="60" spans="1:120" ht="15.75" customHeight="1" thickBot="1">
      <c r="A60" s="120" t="s">
        <v>85</v>
      </c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00"/>
    </row>
  </sheetData>
  <mergeCells count="10">
    <mergeCell ref="M58:O58"/>
    <mergeCell ref="A59:P59"/>
    <mergeCell ref="A60:P6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5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137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29"/>
      <c r="M3" s="130"/>
      <c r="N3" s="36"/>
      <c r="O3" s="37"/>
      <c r="P3" s="131" t="s">
        <v>138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139</v>
      </c>
      <c r="N4" s="35" t="s">
        <v>10</v>
      </c>
      <c r="O4" s="35" t="s">
        <v>140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141</v>
      </c>
      <c r="B5" s="26"/>
      <c r="C5" s="26"/>
      <c r="D5" s="27">
        <f t="shared" ref="D5:N5" si="0">SUM(D6:D13)</f>
        <v>10017382</v>
      </c>
      <c r="E5" s="27">
        <f t="shared" si="0"/>
        <v>868792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199381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11085555</v>
      </c>
      <c r="P5" s="33">
        <f t="shared" ref="P5:P36" si="1">(O5/P$57)</f>
        <v>978.25229438757503</v>
      </c>
      <c r="Q5" s="6"/>
    </row>
    <row r="6" spans="1:134">
      <c r="A6" s="12"/>
      <c r="B6" s="25">
        <v>311</v>
      </c>
      <c r="C6" s="20" t="s">
        <v>3</v>
      </c>
      <c r="D6" s="46">
        <v>8950625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8950625</v>
      </c>
      <c r="P6" s="47">
        <f t="shared" si="1"/>
        <v>789.85395340628304</v>
      </c>
      <c r="Q6" s="9"/>
    </row>
    <row r="7" spans="1:134">
      <c r="A7" s="12"/>
      <c r="B7" s="25">
        <v>312.41000000000003</v>
      </c>
      <c r="C7" s="20" t="s">
        <v>142</v>
      </c>
      <c r="D7" s="46">
        <v>465205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465205</v>
      </c>
      <c r="P7" s="47">
        <f t="shared" si="1"/>
        <v>41.052329685845393</v>
      </c>
      <c r="Q7" s="9"/>
    </row>
    <row r="8" spans="1:134">
      <c r="A8" s="12"/>
      <c r="B8" s="25">
        <v>312.51</v>
      </c>
      <c r="C8" s="20" t="s">
        <v>72</v>
      </c>
      <c r="D8" s="46">
        <v>112024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112024</v>
      </c>
      <c r="L8" s="46">
        <v>0</v>
      </c>
      <c r="M8" s="46">
        <v>0</v>
      </c>
      <c r="N8" s="46">
        <v>0</v>
      </c>
      <c r="O8" s="46">
        <f t="shared" si="2"/>
        <v>224048</v>
      </c>
      <c r="P8" s="47">
        <f t="shared" si="1"/>
        <v>19.771267207906813</v>
      </c>
      <c r="Q8" s="9"/>
    </row>
    <row r="9" spans="1:134">
      <c r="A9" s="12"/>
      <c r="B9" s="25">
        <v>312.52</v>
      </c>
      <c r="C9" s="20" t="s">
        <v>94</v>
      </c>
      <c r="D9" s="46">
        <v>87357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87357</v>
      </c>
      <c r="L9" s="46">
        <v>0</v>
      </c>
      <c r="M9" s="46">
        <v>0</v>
      </c>
      <c r="N9" s="46">
        <v>0</v>
      </c>
      <c r="O9" s="46">
        <f t="shared" si="2"/>
        <v>174714</v>
      </c>
      <c r="P9" s="47">
        <f t="shared" si="1"/>
        <v>15.41775503000353</v>
      </c>
      <c r="Q9" s="9"/>
    </row>
    <row r="10" spans="1:134">
      <c r="A10" s="12"/>
      <c r="B10" s="25">
        <v>314.10000000000002</v>
      </c>
      <c r="C10" s="20" t="s">
        <v>12</v>
      </c>
      <c r="D10" s="46">
        <v>0</v>
      </c>
      <c r="E10" s="46">
        <v>838906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838906</v>
      </c>
      <c r="P10" s="47">
        <f t="shared" si="1"/>
        <v>74.029827038475119</v>
      </c>
      <c r="Q10" s="9"/>
    </row>
    <row r="11" spans="1:134">
      <c r="A11" s="12"/>
      <c r="B11" s="25">
        <v>314.8</v>
      </c>
      <c r="C11" s="20" t="s">
        <v>14</v>
      </c>
      <c r="D11" s="46">
        <v>0</v>
      </c>
      <c r="E11" s="46">
        <v>29886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29886</v>
      </c>
      <c r="P11" s="47">
        <f t="shared" si="1"/>
        <v>2.6373102717966819</v>
      </c>
      <c r="Q11" s="9"/>
    </row>
    <row r="12" spans="1:134">
      <c r="A12" s="12"/>
      <c r="B12" s="25">
        <v>315.10000000000002</v>
      </c>
      <c r="C12" s="20" t="s">
        <v>143</v>
      </c>
      <c r="D12" s="46">
        <v>370987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370987</v>
      </c>
      <c r="P12" s="47">
        <f t="shared" si="1"/>
        <v>32.737998588069182</v>
      </c>
      <c r="Q12" s="9"/>
    </row>
    <row r="13" spans="1:134">
      <c r="A13" s="12"/>
      <c r="B13" s="25">
        <v>316</v>
      </c>
      <c r="C13" s="20" t="s">
        <v>96</v>
      </c>
      <c r="D13" s="46">
        <v>31184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31184</v>
      </c>
      <c r="P13" s="47">
        <f t="shared" si="1"/>
        <v>2.7518531591951993</v>
      </c>
      <c r="Q13" s="9"/>
    </row>
    <row r="14" spans="1:134" ht="15.75">
      <c r="A14" s="29" t="s">
        <v>17</v>
      </c>
      <c r="B14" s="30"/>
      <c r="C14" s="31"/>
      <c r="D14" s="32">
        <f t="shared" ref="D14:N14" si="3">SUM(D15:D19)</f>
        <v>1189951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 t="shared" ref="O14:O20" si="4">SUM(D14:N14)</f>
        <v>1189951</v>
      </c>
      <c r="P14" s="45">
        <f t="shared" si="1"/>
        <v>105.00803035651253</v>
      </c>
      <c r="Q14" s="10"/>
    </row>
    <row r="15" spans="1:134">
      <c r="A15" s="12"/>
      <c r="B15" s="25">
        <v>322</v>
      </c>
      <c r="C15" s="20" t="s">
        <v>144</v>
      </c>
      <c r="D15" s="46">
        <v>352034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352034</v>
      </c>
      <c r="P15" s="47">
        <f t="shared" si="1"/>
        <v>31.065478291563714</v>
      </c>
      <c r="Q15" s="9"/>
    </row>
    <row r="16" spans="1:134">
      <c r="A16" s="12"/>
      <c r="B16" s="25">
        <v>322.89999999999998</v>
      </c>
      <c r="C16" s="20" t="s">
        <v>145</v>
      </c>
      <c r="D16" s="46">
        <v>42235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42235</v>
      </c>
      <c r="P16" s="47">
        <f t="shared" si="1"/>
        <v>3.7270561242499118</v>
      </c>
      <c r="Q16" s="9"/>
    </row>
    <row r="17" spans="1:17">
      <c r="A17" s="12"/>
      <c r="B17" s="25">
        <v>323.10000000000002</v>
      </c>
      <c r="C17" s="20" t="s">
        <v>18</v>
      </c>
      <c r="D17" s="46">
        <v>611173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611173</v>
      </c>
      <c r="P17" s="47">
        <f t="shared" si="1"/>
        <v>53.933374514648783</v>
      </c>
      <c r="Q17" s="9"/>
    </row>
    <row r="18" spans="1:17">
      <c r="A18" s="12"/>
      <c r="B18" s="25">
        <v>323.39999999999998</v>
      </c>
      <c r="C18" s="20" t="s">
        <v>19</v>
      </c>
      <c r="D18" s="46">
        <v>15976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15976</v>
      </c>
      <c r="P18" s="47">
        <f t="shared" si="1"/>
        <v>1.4098129191669608</v>
      </c>
      <c r="Q18" s="9"/>
    </row>
    <row r="19" spans="1:17">
      <c r="A19" s="12"/>
      <c r="B19" s="25">
        <v>323.7</v>
      </c>
      <c r="C19" s="20" t="s">
        <v>20</v>
      </c>
      <c r="D19" s="46">
        <v>168533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168533</v>
      </c>
      <c r="P19" s="47">
        <f t="shared" si="1"/>
        <v>14.872308506883163</v>
      </c>
      <c r="Q19" s="9"/>
    </row>
    <row r="20" spans="1:17" ht="15.75">
      <c r="A20" s="29" t="s">
        <v>146</v>
      </c>
      <c r="B20" s="30"/>
      <c r="C20" s="31"/>
      <c r="D20" s="32">
        <f t="shared" ref="D20:N20" si="5">SUM(D21:D31)</f>
        <v>1203884</v>
      </c>
      <c r="E20" s="32">
        <f t="shared" si="5"/>
        <v>1193428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5"/>
        <v>0</v>
      </c>
      <c r="O20" s="44">
        <f t="shared" si="4"/>
        <v>2397312</v>
      </c>
      <c r="P20" s="45">
        <f t="shared" si="1"/>
        <v>211.55241793152135</v>
      </c>
      <c r="Q20" s="10"/>
    </row>
    <row r="21" spans="1:17">
      <c r="A21" s="12"/>
      <c r="B21" s="25">
        <v>334.2</v>
      </c>
      <c r="C21" s="20" t="s">
        <v>24</v>
      </c>
      <c r="D21" s="46">
        <v>1000</v>
      </c>
      <c r="E21" s="46">
        <v>33180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27" si="6">SUM(D21:N21)</f>
        <v>34180</v>
      </c>
      <c r="P21" s="47">
        <f t="shared" si="1"/>
        <v>3.0162372043769854</v>
      </c>
      <c r="Q21" s="9"/>
    </row>
    <row r="22" spans="1:17">
      <c r="A22" s="12"/>
      <c r="B22" s="25">
        <v>334.36</v>
      </c>
      <c r="C22" s="20" t="s">
        <v>25</v>
      </c>
      <c r="D22" s="46">
        <v>0</v>
      </c>
      <c r="E22" s="46">
        <v>318426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318426</v>
      </c>
      <c r="P22" s="47">
        <f t="shared" si="1"/>
        <v>28.099717613836923</v>
      </c>
      <c r="Q22" s="9"/>
    </row>
    <row r="23" spans="1:17">
      <c r="A23" s="12"/>
      <c r="B23" s="25">
        <v>334.49</v>
      </c>
      <c r="C23" s="20" t="s">
        <v>26</v>
      </c>
      <c r="D23" s="46">
        <v>24346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24346</v>
      </c>
      <c r="P23" s="47">
        <f t="shared" si="1"/>
        <v>2.1484292269678784</v>
      </c>
      <c r="Q23" s="9"/>
    </row>
    <row r="24" spans="1:17">
      <c r="A24" s="12"/>
      <c r="B24" s="25">
        <v>335.14</v>
      </c>
      <c r="C24" s="20" t="s">
        <v>116</v>
      </c>
      <c r="D24" s="46">
        <v>328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328</v>
      </c>
      <c r="P24" s="47">
        <f t="shared" si="1"/>
        <v>2.8944581715495941E-2</v>
      </c>
      <c r="Q24" s="9"/>
    </row>
    <row r="25" spans="1:17">
      <c r="A25" s="12"/>
      <c r="B25" s="25">
        <v>335.15</v>
      </c>
      <c r="C25" s="20" t="s">
        <v>100</v>
      </c>
      <c r="D25" s="46">
        <v>4263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4263</v>
      </c>
      <c r="P25" s="47">
        <f t="shared" si="1"/>
        <v>0.37619131662548533</v>
      </c>
      <c r="Q25" s="9"/>
    </row>
    <row r="26" spans="1:17">
      <c r="A26" s="12"/>
      <c r="B26" s="25">
        <v>335.18</v>
      </c>
      <c r="C26" s="20" t="s">
        <v>147</v>
      </c>
      <c r="D26" s="46">
        <v>696003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696003</v>
      </c>
      <c r="P26" s="47">
        <f t="shared" si="1"/>
        <v>61.419255206494881</v>
      </c>
      <c r="Q26" s="9"/>
    </row>
    <row r="27" spans="1:17">
      <c r="A27" s="12"/>
      <c r="B27" s="25">
        <v>335.21</v>
      </c>
      <c r="C27" s="20" t="s">
        <v>33</v>
      </c>
      <c r="D27" s="46">
        <v>8982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8982</v>
      </c>
      <c r="P27" s="47">
        <f t="shared" si="1"/>
        <v>0.79262266148958704</v>
      </c>
      <c r="Q27" s="9"/>
    </row>
    <row r="28" spans="1:17">
      <c r="A28" s="12"/>
      <c r="B28" s="25">
        <v>335.45</v>
      </c>
      <c r="C28" s="20" t="s">
        <v>148</v>
      </c>
      <c r="D28" s="46">
        <v>6454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>SUM(D28:N28)</f>
        <v>6454</v>
      </c>
      <c r="P28" s="47">
        <f t="shared" si="1"/>
        <v>0.56953759265795978</v>
      </c>
      <c r="Q28" s="9"/>
    </row>
    <row r="29" spans="1:17">
      <c r="A29" s="12"/>
      <c r="B29" s="25">
        <v>335.9</v>
      </c>
      <c r="C29" s="20" t="s">
        <v>149</v>
      </c>
      <c r="D29" s="46">
        <v>358085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>SUM(D29:N29)</f>
        <v>358085</v>
      </c>
      <c r="P29" s="47">
        <f t="shared" si="1"/>
        <v>31.599452876809035</v>
      </c>
      <c r="Q29" s="9"/>
    </row>
    <row r="30" spans="1:17">
      <c r="A30" s="12"/>
      <c r="B30" s="25">
        <v>338</v>
      </c>
      <c r="C30" s="20" t="s">
        <v>36</v>
      </c>
      <c r="D30" s="46">
        <v>6029</v>
      </c>
      <c r="E30" s="46">
        <v>841822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>SUM(D30:N30)</f>
        <v>847851</v>
      </c>
      <c r="P30" s="47">
        <f t="shared" si="1"/>
        <v>74.819184609954107</v>
      </c>
      <c r="Q30" s="9"/>
    </row>
    <row r="31" spans="1:17">
      <c r="A31" s="12"/>
      <c r="B31" s="25">
        <v>339</v>
      </c>
      <c r="C31" s="20" t="s">
        <v>37</v>
      </c>
      <c r="D31" s="46">
        <v>98394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>SUM(D31:N31)</f>
        <v>98394</v>
      </c>
      <c r="P31" s="47">
        <f t="shared" si="1"/>
        <v>8.6828450405930102</v>
      </c>
      <c r="Q31" s="9"/>
    </row>
    <row r="32" spans="1:17" ht="15.75">
      <c r="A32" s="29" t="s">
        <v>42</v>
      </c>
      <c r="B32" s="30"/>
      <c r="C32" s="31"/>
      <c r="D32" s="32">
        <f t="shared" ref="D32:N32" si="7">SUM(D33:D39)</f>
        <v>770034</v>
      </c>
      <c r="E32" s="32">
        <f t="shared" si="7"/>
        <v>962864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0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7"/>
        <v>0</v>
      </c>
      <c r="O32" s="32">
        <f>SUM(D32:N32)</f>
        <v>1732898</v>
      </c>
      <c r="P32" s="45">
        <f t="shared" si="1"/>
        <v>152.92075538298624</v>
      </c>
      <c r="Q32" s="10"/>
    </row>
    <row r="33" spans="1:17">
      <c r="A33" s="12"/>
      <c r="B33" s="25">
        <v>341.9</v>
      </c>
      <c r="C33" s="20" t="s">
        <v>102</v>
      </c>
      <c r="D33" s="46">
        <v>9531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:O39" si="8">SUM(D33:N33)</f>
        <v>9531</v>
      </c>
      <c r="P33" s="47">
        <f t="shared" si="1"/>
        <v>0.84106953759265801</v>
      </c>
      <c r="Q33" s="9"/>
    </row>
    <row r="34" spans="1:17">
      <c r="A34" s="12"/>
      <c r="B34" s="25">
        <v>342.1</v>
      </c>
      <c r="C34" s="20" t="s">
        <v>46</v>
      </c>
      <c r="D34" s="46">
        <v>228000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8"/>
        <v>228000</v>
      </c>
      <c r="P34" s="47">
        <f t="shared" si="1"/>
        <v>20.120014119308156</v>
      </c>
      <c r="Q34" s="9"/>
    </row>
    <row r="35" spans="1:17">
      <c r="A35" s="12"/>
      <c r="B35" s="25">
        <v>342.2</v>
      </c>
      <c r="C35" s="20" t="s">
        <v>47</v>
      </c>
      <c r="D35" s="46">
        <v>11595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8"/>
        <v>11595</v>
      </c>
      <c r="P35" s="47">
        <f t="shared" si="1"/>
        <v>1.0232086127779738</v>
      </c>
      <c r="Q35" s="9"/>
    </row>
    <row r="36" spans="1:17">
      <c r="A36" s="12"/>
      <c r="B36" s="25">
        <v>343.7</v>
      </c>
      <c r="C36" s="20" t="s">
        <v>48</v>
      </c>
      <c r="D36" s="46">
        <v>0</v>
      </c>
      <c r="E36" s="46">
        <v>962864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8"/>
        <v>962864</v>
      </c>
      <c r="P36" s="47">
        <f t="shared" si="1"/>
        <v>84.968584539357565</v>
      </c>
      <c r="Q36" s="9"/>
    </row>
    <row r="37" spans="1:17">
      <c r="A37" s="12"/>
      <c r="B37" s="25">
        <v>347.2</v>
      </c>
      <c r="C37" s="20" t="s">
        <v>50</v>
      </c>
      <c r="D37" s="46">
        <v>360053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8"/>
        <v>360053</v>
      </c>
      <c r="P37" s="47">
        <f t="shared" ref="P37:P55" si="9">(O37/P$57)</f>
        <v>31.773120367102013</v>
      </c>
      <c r="Q37" s="9"/>
    </row>
    <row r="38" spans="1:17">
      <c r="A38" s="12"/>
      <c r="B38" s="25">
        <v>347.5</v>
      </c>
      <c r="C38" s="20" t="s">
        <v>51</v>
      </c>
      <c r="D38" s="46">
        <v>160702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8"/>
        <v>160702</v>
      </c>
      <c r="P38" s="47">
        <f t="shared" si="9"/>
        <v>14.181256618425698</v>
      </c>
      <c r="Q38" s="9"/>
    </row>
    <row r="39" spans="1:17">
      <c r="A39" s="12"/>
      <c r="B39" s="25">
        <v>349</v>
      </c>
      <c r="C39" s="20" t="s">
        <v>150</v>
      </c>
      <c r="D39" s="46">
        <v>153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8"/>
        <v>153</v>
      </c>
      <c r="P39" s="47">
        <f t="shared" si="9"/>
        <v>1.3501588422167313E-2</v>
      </c>
      <c r="Q39" s="9"/>
    </row>
    <row r="40" spans="1:17" ht="15.75">
      <c r="A40" s="29" t="s">
        <v>43</v>
      </c>
      <c r="B40" s="30"/>
      <c r="C40" s="31"/>
      <c r="D40" s="32">
        <f t="shared" ref="D40:N40" si="10">SUM(D41:D43)</f>
        <v>35404</v>
      </c>
      <c r="E40" s="32">
        <f t="shared" si="10"/>
        <v>0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10"/>
        <v>0</v>
      </c>
      <c r="O40" s="32">
        <f t="shared" ref="O40:O55" si="11">SUM(D40:N40)</f>
        <v>35404</v>
      </c>
      <c r="P40" s="45">
        <f t="shared" si="9"/>
        <v>3.1242499117543239</v>
      </c>
      <c r="Q40" s="10"/>
    </row>
    <row r="41" spans="1:17">
      <c r="A41" s="13"/>
      <c r="B41" s="39">
        <v>351.5</v>
      </c>
      <c r="C41" s="21" t="s">
        <v>55</v>
      </c>
      <c r="D41" s="46">
        <v>35194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1"/>
        <v>35194</v>
      </c>
      <c r="P41" s="47">
        <f t="shared" si="9"/>
        <v>3.1057183198023295</v>
      </c>
      <c r="Q41" s="9"/>
    </row>
    <row r="42" spans="1:17">
      <c r="A42" s="13"/>
      <c r="B42" s="39">
        <v>354</v>
      </c>
      <c r="C42" s="21" t="s">
        <v>56</v>
      </c>
      <c r="D42" s="46">
        <v>36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1"/>
        <v>36</v>
      </c>
      <c r="P42" s="47">
        <f t="shared" si="9"/>
        <v>3.1768443346276033E-3</v>
      </c>
      <c r="Q42" s="9"/>
    </row>
    <row r="43" spans="1:17">
      <c r="A43" s="13"/>
      <c r="B43" s="39">
        <v>359</v>
      </c>
      <c r="C43" s="21" t="s">
        <v>83</v>
      </c>
      <c r="D43" s="46">
        <v>174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1"/>
        <v>174</v>
      </c>
      <c r="P43" s="47">
        <f t="shared" si="9"/>
        <v>1.5354747617366748E-2</v>
      </c>
      <c r="Q43" s="9"/>
    </row>
    <row r="44" spans="1:17" ht="15.75">
      <c r="A44" s="29" t="s">
        <v>4</v>
      </c>
      <c r="B44" s="30"/>
      <c r="C44" s="31"/>
      <c r="D44" s="32">
        <f t="shared" ref="D44:N44" si="12">SUM(D45:D50)</f>
        <v>132747</v>
      </c>
      <c r="E44" s="32">
        <f t="shared" si="12"/>
        <v>181062</v>
      </c>
      <c r="F44" s="32">
        <f t="shared" si="12"/>
        <v>0</v>
      </c>
      <c r="G44" s="32">
        <f t="shared" si="12"/>
        <v>0</v>
      </c>
      <c r="H44" s="32">
        <f t="shared" si="12"/>
        <v>0</v>
      </c>
      <c r="I44" s="32">
        <f t="shared" si="12"/>
        <v>0</v>
      </c>
      <c r="J44" s="32">
        <f t="shared" si="12"/>
        <v>0</v>
      </c>
      <c r="K44" s="32">
        <f t="shared" si="12"/>
        <v>6943859</v>
      </c>
      <c r="L44" s="32">
        <f t="shared" si="12"/>
        <v>0</v>
      </c>
      <c r="M44" s="32">
        <f t="shared" si="12"/>
        <v>0</v>
      </c>
      <c r="N44" s="32">
        <f t="shared" si="12"/>
        <v>0</v>
      </c>
      <c r="O44" s="32">
        <f t="shared" si="11"/>
        <v>7257668</v>
      </c>
      <c r="P44" s="45">
        <f t="shared" si="9"/>
        <v>640.45781856689018</v>
      </c>
      <c r="Q44" s="10"/>
    </row>
    <row r="45" spans="1:17">
      <c r="A45" s="12"/>
      <c r="B45" s="25">
        <v>361.1</v>
      </c>
      <c r="C45" s="20" t="s">
        <v>57</v>
      </c>
      <c r="D45" s="46">
        <v>3344</v>
      </c>
      <c r="E45" s="46">
        <v>8028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1"/>
        <v>11372</v>
      </c>
      <c r="P45" s="47">
        <f t="shared" si="9"/>
        <v>1.0035298270384752</v>
      </c>
      <c r="Q45" s="9"/>
    </row>
    <row r="46" spans="1:17">
      <c r="A46" s="12"/>
      <c r="B46" s="25">
        <v>361.3</v>
      </c>
      <c r="C46" s="20" t="s">
        <v>58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5710886</v>
      </c>
      <c r="L46" s="46">
        <v>0</v>
      </c>
      <c r="M46" s="46">
        <v>0</v>
      </c>
      <c r="N46" s="46">
        <v>0</v>
      </c>
      <c r="O46" s="46">
        <f t="shared" si="11"/>
        <v>5710886</v>
      </c>
      <c r="P46" s="47">
        <f t="shared" si="9"/>
        <v>503.96099541122487</v>
      </c>
      <c r="Q46" s="9"/>
    </row>
    <row r="47" spans="1:17">
      <c r="A47" s="12"/>
      <c r="B47" s="25">
        <v>365</v>
      </c>
      <c r="C47" s="20" t="s">
        <v>104</v>
      </c>
      <c r="D47" s="46">
        <v>0</v>
      </c>
      <c r="E47" s="46">
        <v>25600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1"/>
        <v>25600</v>
      </c>
      <c r="P47" s="47">
        <f t="shared" si="9"/>
        <v>2.2590893046240734</v>
      </c>
      <c r="Q47" s="9"/>
    </row>
    <row r="48" spans="1:17">
      <c r="A48" s="12"/>
      <c r="B48" s="25">
        <v>366</v>
      </c>
      <c r="C48" s="20" t="s">
        <v>60</v>
      </c>
      <c r="D48" s="46">
        <v>2417</v>
      </c>
      <c r="E48" s="46">
        <v>61791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1"/>
        <v>64208</v>
      </c>
      <c r="P48" s="47">
        <f t="shared" si="9"/>
        <v>5.6660783621602544</v>
      </c>
      <c r="Q48" s="9"/>
    </row>
    <row r="49" spans="1:120">
      <c r="A49" s="12"/>
      <c r="B49" s="25">
        <v>368</v>
      </c>
      <c r="C49" s="20" t="s">
        <v>61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1232973</v>
      </c>
      <c r="L49" s="46">
        <v>0</v>
      </c>
      <c r="M49" s="46">
        <v>0</v>
      </c>
      <c r="N49" s="46">
        <v>0</v>
      </c>
      <c r="O49" s="46">
        <f t="shared" si="11"/>
        <v>1232973</v>
      </c>
      <c r="P49" s="47">
        <f t="shared" si="9"/>
        <v>108.80453582774444</v>
      </c>
      <c r="Q49" s="9"/>
    </row>
    <row r="50" spans="1:120">
      <c r="A50" s="12"/>
      <c r="B50" s="25">
        <v>369.9</v>
      </c>
      <c r="C50" s="20" t="s">
        <v>62</v>
      </c>
      <c r="D50" s="46">
        <v>126986</v>
      </c>
      <c r="E50" s="46">
        <v>85643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1"/>
        <v>212629</v>
      </c>
      <c r="P50" s="47">
        <f t="shared" si="9"/>
        <v>18.763589834098131</v>
      </c>
      <c r="Q50" s="9"/>
    </row>
    <row r="51" spans="1:120" ht="15.75">
      <c r="A51" s="29" t="s">
        <v>44</v>
      </c>
      <c r="B51" s="30"/>
      <c r="C51" s="31"/>
      <c r="D51" s="32">
        <f t="shared" ref="D51:N51" si="13">SUM(D52:D54)</f>
        <v>1746222</v>
      </c>
      <c r="E51" s="32">
        <f t="shared" si="13"/>
        <v>6582411</v>
      </c>
      <c r="F51" s="32">
        <f t="shared" si="13"/>
        <v>0</v>
      </c>
      <c r="G51" s="32">
        <f t="shared" si="13"/>
        <v>0</v>
      </c>
      <c r="H51" s="32">
        <f t="shared" si="13"/>
        <v>0</v>
      </c>
      <c r="I51" s="32">
        <f t="shared" si="13"/>
        <v>0</v>
      </c>
      <c r="J51" s="32">
        <f t="shared" si="13"/>
        <v>0</v>
      </c>
      <c r="K51" s="32">
        <f t="shared" si="13"/>
        <v>0</v>
      </c>
      <c r="L51" s="32">
        <f t="shared" si="13"/>
        <v>0</v>
      </c>
      <c r="M51" s="32">
        <f t="shared" si="13"/>
        <v>0</v>
      </c>
      <c r="N51" s="32">
        <f t="shared" si="13"/>
        <v>0</v>
      </c>
      <c r="O51" s="32">
        <f t="shared" si="11"/>
        <v>8328633</v>
      </c>
      <c r="P51" s="45">
        <f t="shared" si="9"/>
        <v>734.96584892340275</v>
      </c>
      <c r="Q51" s="9"/>
    </row>
    <row r="52" spans="1:120">
      <c r="A52" s="12"/>
      <c r="B52" s="25">
        <v>381</v>
      </c>
      <c r="C52" s="20" t="s">
        <v>63</v>
      </c>
      <c r="D52" s="46">
        <v>1731296</v>
      </c>
      <c r="E52" s="46">
        <v>3607411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1"/>
        <v>5338707</v>
      </c>
      <c r="P52" s="47">
        <f t="shared" si="9"/>
        <v>471.11780797740909</v>
      </c>
      <c r="Q52" s="9"/>
    </row>
    <row r="53" spans="1:120">
      <c r="A53" s="12"/>
      <c r="B53" s="25">
        <v>384</v>
      </c>
      <c r="C53" s="20" t="s">
        <v>120</v>
      </c>
      <c r="D53" s="46">
        <v>0</v>
      </c>
      <c r="E53" s="46">
        <v>2975000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1"/>
        <v>2975000</v>
      </c>
      <c r="P53" s="47">
        <f t="shared" si="9"/>
        <v>262.53088598658667</v>
      </c>
      <c r="Q53" s="9"/>
    </row>
    <row r="54" spans="1:120" ht="15.75" thickBot="1">
      <c r="A54" s="12"/>
      <c r="B54" s="25">
        <v>389.2</v>
      </c>
      <c r="C54" s="20" t="s">
        <v>151</v>
      </c>
      <c r="D54" s="46">
        <v>14926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1"/>
        <v>14926</v>
      </c>
      <c r="P54" s="47">
        <f t="shared" si="9"/>
        <v>1.3171549594069891</v>
      </c>
      <c r="Q54" s="9"/>
    </row>
    <row r="55" spans="1:120" ht="16.5" thickBot="1">
      <c r="A55" s="14" t="s">
        <v>52</v>
      </c>
      <c r="B55" s="23"/>
      <c r="C55" s="22"/>
      <c r="D55" s="15">
        <f t="shared" ref="D55:N55" si="14">SUM(D5,D14,D20,D32,D40,D44,D51)</f>
        <v>15095624</v>
      </c>
      <c r="E55" s="15">
        <f t="shared" si="14"/>
        <v>9788557</v>
      </c>
      <c r="F55" s="15">
        <f t="shared" si="14"/>
        <v>0</v>
      </c>
      <c r="G55" s="15">
        <f t="shared" si="14"/>
        <v>0</v>
      </c>
      <c r="H55" s="15">
        <f t="shared" si="14"/>
        <v>0</v>
      </c>
      <c r="I55" s="15">
        <f t="shared" si="14"/>
        <v>0</v>
      </c>
      <c r="J55" s="15">
        <f t="shared" si="14"/>
        <v>0</v>
      </c>
      <c r="K55" s="15">
        <f t="shared" si="14"/>
        <v>7143240</v>
      </c>
      <c r="L55" s="15">
        <f t="shared" si="14"/>
        <v>0</v>
      </c>
      <c r="M55" s="15">
        <f t="shared" si="14"/>
        <v>0</v>
      </c>
      <c r="N55" s="15">
        <f t="shared" si="14"/>
        <v>0</v>
      </c>
      <c r="O55" s="15">
        <f t="shared" si="11"/>
        <v>32027421</v>
      </c>
      <c r="P55" s="38">
        <f t="shared" si="9"/>
        <v>2826.2814154606426</v>
      </c>
      <c r="Q55" s="6"/>
      <c r="R55" s="2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</row>
    <row r="56" spans="1:120">
      <c r="A56" s="16"/>
      <c r="B56" s="18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9"/>
    </row>
    <row r="57" spans="1:120">
      <c r="A57" s="40"/>
      <c r="B57" s="41"/>
      <c r="C57" s="41"/>
      <c r="D57" s="42"/>
      <c r="E57" s="42"/>
      <c r="F57" s="42"/>
      <c r="G57" s="42"/>
      <c r="H57" s="42"/>
      <c r="I57" s="42"/>
      <c r="J57" s="42"/>
      <c r="K57" s="42"/>
      <c r="L57" s="42"/>
      <c r="M57" s="118" t="s">
        <v>152</v>
      </c>
      <c r="N57" s="118"/>
      <c r="O57" s="118"/>
      <c r="P57" s="43">
        <v>11332</v>
      </c>
    </row>
    <row r="58" spans="1:120">
      <c r="A58" s="119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7"/>
    </row>
    <row r="59" spans="1:120" ht="15.75" customHeight="1" thickBot="1">
      <c r="A59" s="120" t="s">
        <v>85</v>
      </c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00"/>
    </row>
  </sheetData>
  <mergeCells count="10">
    <mergeCell ref="M57:O57"/>
    <mergeCell ref="A58:P58"/>
    <mergeCell ref="A59:P5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6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9287314</v>
      </c>
      <c r="E5" s="27">
        <f t="shared" si="0"/>
        <v>859419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249122</v>
      </c>
      <c r="L5" s="27">
        <f t="shared" si="0"/>
        <v>0</v>
      </c>
      <c r="M5" s="27">
        <f t="shared" si="0"/>
        <v>0</v>
      </c>
      <c r="N5" s="28">
        <f>SUM(D5:M5)</f>
        <v>10395855</v>
      </c>
      <c r="O5" s="33">
        <f t="shared" ref="O5:O36" si="1">(N5/O$58)</f>
        <v>954.88702121796643</v>
      </c>
      <c r="P5" s="6"/>
    </row>
    <row r="6" spans="1:133">
      <c r="A6" s="12"/>
      <c r="B6" s="25">
        <v>311</v>
      </c>
      <c r="C6" s="20" t="s">
        <v>3</v>
      </c>
      <c r="D6" s="46">
        <v>8160178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8160178</v>
      </c>
      <c r="O6" s="47">
        <f t="shared" si="1"/>
        <v>749.53412326628086</v>
      </c>
      <c r="P6" s="9"/>
    </row>
    <row r="7" spans="1:133">
      <c r="A7" s="12"/>
      <c r="B7" s="25">
        <v>312.41000000000003</v>
      </c>
      <c r="C7" s="20" t="s">
        <v>11</v>
      </c>
      <c r="D7" s="46">
        <v>450516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450516</v>
      </c>
      <c r="O7" s="47">
        <f t="shared" si="1"/>
        <v>41.381096720859738</v>
      </c>
      <c r="P7" s="9"/>
    </row>
    <row r="8" spans="1:133">
      <c r="A8" s="12"/>
      <c r="B8" s="25">
        <v>312.51</v>
      </c>
      <c r="C8" s="20" t="s">
        <v>72</v>
      </c>
      <c r="D8" s="46">
        <v>141674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141674</v>
      </c>
      <c r="L8" s="46">
        <v>0</v>
      </c>
      <c r="M8" s="46">
        <v>0</v>
      </c>
      <c r="N8" s="46">
        <f>SUM(D8:M8)</f>
        <v>283348</v>
      </c>
      <c r="O8" s="47">
        <f t="shared" si="1"/>
        <v>26.026269863139525</v>
      </c>
      <c r="P8" s="9"/>
    </row>
    <row r="9" spans="1:133">
      <c r="A9" s="12"/>
      <c r="B9" s="25">
        <v>312.52</v>
      </c>
      <c r="C9" s="20" t="s">
        <v>94</v>
      </c>
      <c r="D9" s="46">
        <v>107448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107448</v>
      </c>
      <c r="L9" s="46">
        <v>0</v>
      </c>
      <c r="M9" s="46">
        <v>0</v>
      </c>
      <c r="N9" s="46">
        <f>SUM(D9:M9)</f>
        <v>214896</v>
      </c>
      <c r="O9" s="47">
        <f t="shared" si="1"/>
        <v>19.738771011297878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834930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834930</v>
      </c>
      <c r="O10" s="47">
        <f t="shared" si="1"/>
        <v>76.690548360429872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24489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24489</v>
      </c>
      <c r="O11" s="47">
        <f t="shared" si="1"/>
        <v>2.24937999448884</v>
      </c>
      <c r="P11" s="9"/>
    </row>
    <row r="12" spans="1:133">
      <c r="A12" s="12"/>
      <c r="B12" s="25">
        <v>315</v>
      </c>
      <c r="C12" s="20" t="s">
        <v>95</v>
      </c>
      <c r="D12" s="46">
        <v>396054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396054</v>
      </c>
      <c r="O12" s="47">
        <f t="shared" si="1"/>
        <v>36.378616698815101</v>
      </c>
      <c r="P12" s="9"/>
    </row>
    <row r="13" spans="1:133">
      <c r="A13" s="12"/>
      <c r="B13" s="25">
        <v>316</v>
      </c>
      <c r="C13" s="20" t="s">
        <v>96</v>
      </c>
      <c r="D13" s="46">
        <v>31444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31444</v>
      </c>
      <c r="O13" s="47">
        <f t="shared" si="1"/>
        <v>2.8882153026545421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1117330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1117330</v>
      </c>
      <c r="O14" s="45">
        <f t="shared" si="1"/>
        <v>102.62974189400202</v>
      </c>
      <c r="P14" s="10"/>
    </row>
    <row r="15" spans="1:133">
      <c r="A15" s="12"/>
      <c r="B15" s="25">
        <v>322</v>
      </c>
      <c r="C15" s="20" t="s">
        <v>0</v>
      </c>
      <c r="D15" s="46">
        <v>312879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312879</v>
      </c>
      <c r="O15" s="47">
        <f t="shared" si="1"/>
        <v>28.738771011297878</v>
      </c>
      <c r="P15" s="9"/>
    </row>
    <row r="16" spans="1:133">
      <c r="A16" s="12"/>
      <c r="B16" s="25">
        <v>323.10000000000002</v>
      </c>
      <c r="C16" s="20" t="s">
        <v>18</v>
      </c>
      <c r="D16" s="46">
        <v>591274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591274</v>
      </c>
      <c r="O16" s="47">
        <f t="shared" si="1"/>
        <v>54.31009460824837</v>
      </c>
      <c r="P16" s="9"/>
    </row>
    <row r="17" spans="1:16">
      <c r="A17" s="12"/>
      <c r="B17" s="25">
        <v>323.39999999999998</v>
      </c>
      <c r="C17" s="20" t="s">
        <v>19</v>
      </c>
      <c r="D17" s="46">
        <v>20479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20479</v>
      </c>
      <c r="O17" s="47">
        <f t="shared" si="1"/>
        <v>1.881050794525581</v>
      </c>
      <c r="P17" s="9"/>
    </row>
    <row r="18" spans="1:16">
      <c r="A18" s="12"/>
      <c r="B18" s="25">
        <v>323.7</v>
      </c>
      <c r="C18" s="20" t="s">
        <v>20</v>
      </c>
      <c r="D18" s="46">
        <v>160768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160768</v>
      </c>
      <c r="O18" s="47">
        <f t="shared" si="1"/>
        <v>14.766969780472122</v>
      </c>
      <c r="P18" s="9"/>
    </row>
    <row r="19" spans="1:16">
      <c r="A19" s="12"/>
      <c r="B19" s="25">
        <v>329</v>
      </c>
      <c r="C19" s="20" t="s">
        <v>21</v>
      </c>
      <c r="D19" s="46">
        <v>31930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31930</v>
      </c>
      <c r="O19" s="47">
        <f t="shared" si="1"/>
        <v>2.9328556994580692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SUM(D21:D31)</f>
        <v>1121508</v>
      </c>
      <c r="E20" s="32">
        <f t="shared" si="5"/>
        <v>687037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1808545</v>
      </c>
      <c r="O20" s="45">
        <f t="shared" si="1"/>
        <v>166.11968402682098</v>
      </c>
      <c r="P20" s="10"/>
    </row>
    <row r="21" spans="1:16">
      <c r="A21" s="12"/>
      <c r="B21" s="25">
        <v>334.1</v>
      </c>
      <c r="C21" s="20" t="s">
        <v>114</v>
      </c>
      <c r="D21" s="46">
        <v>0</v>
      </c>
      <c r="E21" s="46">
        <v>40952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40952</v>
      </c>
      <c r="O21" s="47">
        <f t="shared" si="1"/>
        <v>3.7615504730412419</v>
      </c>
      <c r="P21" s="9"/>
    </row>
    <row r="22" spans="1:16">
      <c r="A22" s="12"/>
      <c r="B22" s="25">
        <v>334.36</v>
      </c>
      <c r="C22" s="20" t="s">
        <v>25</v>
      </c>
      <c r="D22" s="46">
        <v>0</v>
      </c>
      <c r="E22" s="46">
        <v>14168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9" si="6">SUM(D22:M22)</f>
        <v>14168</v>
      </c>
      <c r="O22" s="47">
        <f t="shared" si="1"/>
        <v>1.3013686047579682</v>
      </c>
      <c r="P22" s="9"/>
    </row>
    <row r="23" spans="1:16">
      <c r="A23" s="12"/>
      <c r="B23" s="25">
        <v>334.49</v>
      </c>
      <c r="C23" s="20" t="s">
        <v>26</v>
      </c>
      <c r="D23" s="46">
        <v>23751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23751</v>
      </c>
      <c r="O23" s="47">
        <f t="shared" si="1"/>
        <v>2.1815927252686689</v>
      </c>
      <c r="P23" s="9"/>
    </row>
    <row r="24" spans="1:16">
      <c r="A24" s="12"/>
      <c r="B24" s="25">
        <v>335.12</v>
      </c>
      <c r="C24" s="20" t="s">
        <v>98</v>
      </c>
      <c r="D24" s="46">
        <v>312604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312604</v>
      </c>
      <c r="O24" s="47">
        <f t="shared" si="1"/>
        <v>28.713511527509873</v>
      </c>
      <c r="P24" s="9"/>
    </row>
    <row r="25" spans="1:16">
      <c r="A25" s="12"/>
      <c r="B25" s="25">
        <v>335.14</v>
      </c>
      <c r="C25" s="20" t="s">
        <v>116</v>
      </c>
      <c r="D25" s="46">
        <v>342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342</v>
      </c>
      <c r="O25" s="47">
        <f t="shared" si="1"/>
        <v>3.1413612565445025E-2</v>
      </c>
      <c r="P25" s="9"/>
    </row>
    <row r="26" spans="1:16">
      <c r="A26" s="12"/>
      <c r="B26" s="25">
        <v>335.15</v>
      </c>
      <c r="C26" s="20" t="s">
        <v>100</v>
      </c>
      <c r="D26" s="46">
        <v>9497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9497</v>
      </c>
      <c r="O26" s="47">
        <f t="shared" si="1"/>
        <v>0.87232479103517957</v>
      </c>
      <c r="P26" s="9"/>
    </row>
    <row r="27" spans="1:16">
      <c r="A27" s="12"/>
      <c r="B27" s="25">
        <v>335.18</v>
      </c>
      <c r="C27" s="20" t="s">
        <v>101</v>
      </c>
      <c r="D27" s="46">
        <v>650055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650055</v>
      </c>
      <c r="O27" s="47">
        <f t="shared" si="1"/>
        <v>59.709286304767154</v>
      </c>
      <c r="P27" s="9"/>
    </row>
    <row r="28" spans="1:16">
      <c r="A28" s="12"/>
      <c r="B28" s="25">
        <v>335.21</v>
      </c>
      <c r="C28" s="20" t="s">
        <v>33</v>
      </c>
      <c r="D28" s="46">
        <v>9273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9273</v>
      </c>
      <c r="O28" s="47">
        <f t="shared" si="1"/>
        <v>0.85174979333149625</v>
      </c>
      <c r="P28" s="9"/>
    </row>
    <row r="29" spans="1:16">
      <c r="A29" s="12"/>
      <c r="B29" s="25">
        <v>335.49</v>
      </c>
      <c r="C29" s="20" t="s">
        <v>34</v>
      </c>
      <c r="D29" s="46">
        <v>6636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6636</v>
      </c>
      <c r="O29" s="47">
        <f t="shared" si="1"/>
        <v>0.60953430697161748</v>
      </c>
      <c r="P29" s="9"/>
    </row>
    <row r="30" spans="1:16">
      <c r="A30" s="12"/>
      <c r="B30" s="25">
        <v>338</v>
      </c>
      <c r="C30" s="20" t="s">
        <v>36</v>
      </c>
      <c r="D30" s="46">
        <v>2022</v>
      </c>
      <c r="E30" s="46">
        <v>631917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633939</v>
      </c>
      <c r="O30" s="47">
        <f t="shared" si="1"/>
        <v>58.228988702121796</v>
      </c>
      <c r="P30" s="9"/>
    </row>
    <row r="31" spans="1:16">
      <c r="A31" s="12"/>
      <c r="B31" s="25">
        <v>339</v>
      </c>
      <c r="C31" s="20" t="s">
        <v>37</v>
      </c>
      <c r="D31" s="46">
        <v>107328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107328</v>
      </c>
      <c r="O31" s="47">
        <f t="shared" si="1"/>
        <v>9.8583631854505374</v>
      </c>
      <c r="P31" s="9"/>
    </row>
    <row r="32" spans="1:16" ht="15.75">
      <c r="A32" s="29" t="s">
        <v>42</v>
      </c>
      <c r="B32" s="30"/>
      <c r="C32" s="31"/>
      <c r="D32" s="32">
        <f t="shared" ref="D32:M32" si="7">SUM(D33:D39)</f>
        <v>531591</v>
      </c>
      <c r="E32" s="32">
        <f t="shared" si="7"/>
        <v>954168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0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>SUM(D32:M32)</f>
        <v>1485759</v>
      </c>
      <c r="O32" s="45">
        <f t="shared" si="1"/>
        <v>136.47092863047672</v>
      </c>
      <c r="P32" s="10"/>
    </row>
    <row r="33" spans="1:16">
      <c r="A33" s="12"/>
      <c r="B33" s="25">
        <v>341.9</v>
      </c>
      <c r="C33" s="20" t="s">
        <v>102</v>
      </c>
      <c r="D33" s="46">
        <v>7400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39" si="8">SUM(D33:M33)</f>
        <v>7400</v>
      </c>
      <c r="O33" s="47">
        <f t="shared" si="1"/>
        <v>0.6797097455681087</v>
      </c>
      <c r="P33" s="9"/>
    </row>
    <row r="34" spans="1:16">
      <c r="A34" s="12"/>
      <c r="B34" s="25">
        <v>342.1</v>
      </c>
      <c r="C34" s="20" t="s">
        <v>46</v>
      </c>
      <c r="D34" s="46">
        <v>208000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208000</v>
      </c>
      <c r="O34" s="47">
        <f t="shared" si="1"/>
        <v>19.105355010563056</v>
      </c>
      <c r="P34" s="9"/>
    </row>
    <row r="35" spans="1:16">
      <c r="A35" s="12"/>
      <c r="B35" s="25">
        <v>342.2</v>
      </c>
      <c r="C35" s="20" t="s">
        <v>47</v>
      </c>
      <c r="D35" s="46">
        <v>3353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3353</v>
      </c>
      <c r="O35" s="47">
        <f t="shared" si="1"/>
        <v>0.30798199687700928</v>
      </c>
      <c r="P35" s="9"/>
    </row>
    <row r="36" spans="1:16">
      <c r="A36" s="12"/>
      <c r="B36" s="25">
        <v>343.7</v>
      </c>
      <c r="C36" s="20" t="s">
        <v>48</v>
      </c>
      <c r="D36" s="46">
        <v>0</v>
      </c>
      <c r="E36" s="46">
        <v>954168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954168</v>
      </c>
      <c r="O36" s="47">
        <f t="shared" si="1"/>
        <v>87.64287682557179</v>
      </c>
      <c r="P36" s="9"/>
    </row>
    <row r="37" spans="1:16">
      <c r="A37" s="12"/>
      <c r="B37" s="25">
        <v>347.2</v>
      </c>
      <c r="C37" s="20" t="s">
        <v>50</v>
      </c>
      <c r="D37" s="46">
        <v>213878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213878</v>
      </c>
      <c r="O37" s="47">
        <f t="shared" ref="O37:O56" si="9">(N37/O$58)</f>
        <v>19.645264994948104</v>
      </c>
      <c r="P37" s="9"/>
    </row>
    <row r="38" spans="1:16">
      <c r="A38" s="12"/>
      <c r="B38" s="25">
        <v>347.5</v>
      </c>
      <c r="C38" s="20" t="s">
        <v>51</v>
      </c>
      <c r="D38" s="46">
        <v>98797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98797</v>
      </c>
      <c r="O38" s="47">
        <f t="shared" si="9"/>
        <v>9.0747680720124926</v>
      </c>
      <c r="P38" s="9"/>
    </row>
    <row r="39" spans="1:16">
      <c r="A39" s="12"/>
      <c r="B39" s="25">
        <v>349</v>
      </c>
      <c r="C39" s="20" t="s">
        <v>1</v>
      </c>
      <c r="D39" s="46">
        <v>163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163</v>
      </c>
      <c r="O39" s="47">
        <f t="shared" si="9"/>
        <v>1.4971984936162395E-2</v>
      </c>
      <c r="P39" s="9"/>
    </row>
    <row r="40" spans="1:16" ht="15.75">
      <c r="A40" s="29" t="s">
        <v>43</v>
      </c>
      <c r="B40" s="30"/>
      <c r="C40" s="31"/>
      <c r="D40" s="32">
        <f t="shared" ref="D40:M40" si="10">SUM(D41:D43)</f>
        <v>34199</v>
      </c>
      <c r="E40" s="32">
        <f t="shared" si="10"/>
        <v>0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ref="N40:N56" si="11">SUM(D40:M40)</f>
        <v>34199</v>
      </c>
      <c r="O40" s="45">
        <f t="shared" si="9"/>
        <v>3.1412694038761826</v>
      </c>
      <c r="P40" s="10"/>
    </row>
    <row r="41" spans="1:16">
      <c r="A41" s="13"/>
      <c r="B41" s="39">
        <v>351.5</v>
      </c>
      <c r="C41" s="21" t="s">
        <v>55</v>
      </c>
      <c r="D41" s="46">
        <v>24572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24572</v>
      </c>
      <c r="O41" s="47">
        <f t="shared" si="9"/>
        <v>2.2570037659594013</v>
      </c>
      <c r="P41" s="9"/>
    </row>
    <row r="42" spans="1:16">
      <c r="A42" s="13"/>
      <c r="B42" s="39">
        <v>354</v>
      </c>
      <c r="C42" s="21" t="s">
        <v>56</v>
      </c>
      <c r="D42" s="46">
        <v>8794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8794</v>
      </c>
      <c r="O42" s="47">
        <f t="shared" si="9"/>
        <v>0.80775236520620919</v>
      </c>
      <c r="P42" s="9"/>
    </row>
    <row r="43" spans="1:16">
      <c r="A43" s="13"/>
      <c r="B43" s="39">
        <v>359</v>
      </c>
      <c r="C43" s="21" t="s">
        <v>83</v>
      </c>
      <c r="D43" s="46">
        <v>833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833</v>
      </c>
      <c r="O43" s="47">
        <f t="shared" si="9"/>
        <v>7.6513272710572247E-2</v>
      </c>
      <c r="P43" s="9"/>
    </row>
    <row r="44" spans="1:16" ht="15.75">
      <c r="A44" s="29" t="s">
        <v>4</v>
      </c>
      <c r="B44" s="30"/>
      <c r="C44" s="31"/>
      <c r="D44" s="32">
        <f t="shared" ref="D44:M44" si="12">SUM(D45:D50)</f>
        <v>229332</v>
      </c>
      <c r="E44" s="32">
        <f t="shared" si="12"/>
        <v>146486</v>
      </c>
      <c r="F44" s="32">
        <f t="shared" si="12"/>
        <v>0</v>
      </c>
      <c r="G44" s="32">
        <f t="shared" si="12"/>
        <v>0</v>
      </c>
      <c r="H44" s="32">
        <f t="shared" si="12"/>
        <v>0</v>
      </c>
      <c r="I44" s="32">
        <f t="shared" si="12"/>
        <v>0</v>
      </c>
      <c r="J44" s="32">
        <f t="shared" si="12"/>
        <v>0</v>
      </c>
      <c r="K44" s="32">
        <f t="shared" si="12"/>
        <v>3225232</v>
      </c>
      <c r="L44" s="32">
        <f t="shared" si="12"/>
        <v>0</v>
      </c>
      <c r="M44" s="32">
        <f t="shared" si="12"/>
        <v>0</v>
      </c>
      <c r="N44" s="32">
        <f t="shared" si="11"/>
        <v>3601050</v>
      </c>
      <c r="O44" s="45">
        <f t="shared" si="9"/>
        <v>330.76605125378893</v>
      </c>
      <c r="P44" s="10"/>
    </row>
    <row r="45" spans="1:16">
      <c r="A45" s="12"/>
      <c r="B45" s="25">
        <v>361.1</v>
      </c>
      <c r="C45" s="20" t="s">
        <v>57</v>
      </c>
      <c r="D45" s="46">
        <v>21880</v>
      </c>
      <c r="E45" s="46">
        <v>70828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92708</v>
      </c>
      <c r="O45" s="47">
        <f t="shared" si="9"/>
        <v>8.515477174611922</v>
      </c>
      <c r="P45" s="9"/>
    </row>
    <row r="46" spans="1:16">
      <c r="A46" s="12"/>
      <c r="B46" s="25">
        <v>361.3</v>
      </c>
      <c r="C46" s="20" t="s">
        <v>58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1845964</v>
      </c>
      <c r="L46" s="46">
        <v>0</v>
      </c>
      <c r="M46" s="46">
        <v>0</v>
      </c>
      <c r="N46" s="46">
        <f t="shared" si="11"/>
        <v>1845964</v>
      </c>
      <c r="O46" s="47">
        <f t="shared" si="9"/>
        <v>169.55671902268762</v>
      </c>
      <c r="P46" s="9"/>
    </row>
    <row r="47" spans="1:16">
      <c r="A47" s="12"/>
      <c r="B47" s="25">
        <v>365</v>
      </c>
      <c r="C47" s="20" t="s">
        <v>104</v>
      </c>
      <c r="D47" s="46">
        <v>0</v>
      </c>
      <c r="E47" s="46">
        <v>25618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25618</v>
      </c>
      <c r="O47" s="47">
        <f t="shared" si="9"/>
        <v>2.3530816570221367</v>
      </c>
      <c r="P47" s="9"/>
    </row>
    <row r="48" spans="1:16">
      <c r="A48" s="12"/>
      <c r="B48" s="25">
        <v>366</v>
      </c>
      <c r="C48" s="20" t="s">
        <v>60</v>
      </c>
      <c r="D48" s="46">
        <v>5283</v>
      </c>
      <c r="E48" s="46">
        <v>10583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15866</v>
      </c>
      <c r="O48" s="47">
        <f t="shared" si="9"/>
        <v>1.4573344355653532</v>
      </c>
      <c r="P48" s="9"/>
    </row>
    <row r="49" spans="1:119">
      <c r="A49" s="12"/>
      <c r="B49" s="25">
        <v>368</v>
      </c>
      <c r="C49" s="20" t="s">
        <v>61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1379268</v>
      </c>
      <c r="L49" s="46">
        <v>0</v>
      </c>
      <c r="M49" s="46">
        <v>0</v>
      </c>
      <c r="N49" s="46">
        <f t="shared" si="11"/>
        <v>1379268</v>
      </c>
      <c r="O49" s="47">
        <f t="shared" si="9"/>
        <v>126.68944612841003</v>
      </c>
      <c r="P49" s="9"/>
    </row>
    <row r="50" spans="1:119">
      <c r="A50" s="12"/>
      <c r="B50" s="25">
        <v>369.9</v>
      </c>
      <c r="C50" s="20" t="s">
        <v>62</v>
      </c>
      <c r="D50" s="46">
        <v>202169</v>
      </c>
      <c r="E50" s="46">
        <v>39457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241626</v>
      </c>
      <c r="O50" s="47">
        <f t="shared" si="9"/>
        <v>22.193992835491873</v>
      </c>
      <c r="P50" s="9"/>
    </row>
    <row r="51" spans="1:119" ht="15.75">
      <c r="A51" s="29" t="s">
        <v>44</v>
      </c>
      <c r="B51" s="30"/>
      <c r="C51" s="31"/>
      <c r="D51" s="32">
        <f t="shared" ref="D51:M51" si="13">SUM(D52:D55)</f>
        <v>1472609</v>
      </c>
      <c r="E51" s="32">
        <f t="shared" si="13"/>
        <v>3443670</v>
      </c>
      <c r="F51" s="32">
        <f t="shared" si="13"/>
        <v>0</v>
      </c>
      <c r="G51" s="32">
        <f t="shared" si="13"/>
        <v>0</v>
      </c>
      <c r="H51" s="32">
        <f t="shared" si="13"/>
        <v>0</v>
      </c>
      <c r="I51" s="32">
        <f t="shared" si="13"/>
        <v>0</v>
      </c>
      <c r="J51" s="32">
        <f t="shared" si="13"/>
        <v>1000</v>
      </c>
      <c r="K51" s="32">
        <f t="shared" si="13"/>
        <v>0</v>
      </c>
      <c r="L51" s="32">
        <f t="shared" si="13"/>
        <v>0</v>
      </c>
      <c r="M51" s="32">
        <f t="shared" si="13"/>
        <v>0</v>
      </c>
      <c r="N51" s="32">
        <f t="shared" si="11"/>
        <v>4917279</v>
      </c>
      <c r="O51" s="45">
        <f t="shared" si="9"/>
        <v>451.66519702397352</v>
      </c>
      <c r="P51" s="9"/>
    </row>
    <row r="52" spans="1:119">
      <c r="A52" s="12"/>
      <c r="B52" s="25">
        <v>381</v>
      </c>
      <c r="C52" s="20" t="s">
        <v>63</v>
      </c>
      <c r="D52" s="46">
        <v>1464912</v>
      </c>
      <c r="E52" s="46">
        <v>1474670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2939582</v>
      </c>
      <c r="O52" s="47">
        <f t="shared" si="9"/>
        <v>270.00845044548544</v>
      </c>
      <c r="P52" s="9"/>
    </row>
    <row r="53" spans="1:119">
      <c r="A53" s="12"/>
      <c r="B53" s="25">
        <v>385</v>
      </c>
      <c r="C53" s="20" t="s">
        <v>133</v>
      </c>
      <c r="D53" s="46">
        <v>0</v>
      </c>
      <c r="E53" s="46">
        <v>1969000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1969000</v>
      </c>
      <c r="O53" s="47">
        <f t="shared" si="9"/>
        <v>180.85790392210893</v>
      </c>
      <c r="P53" s="9"/>
    </row>
    <row r="54" spans="1:119">
      <c r="A54" s="12"/>
      <c r="B54" s="25">
        <v>389.2</v>
      </c>
      <c r="C54" s="20" t="s">
        <v>134</v>
      </c>
      <c r="D54" s="46">
        <v>7697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7697</v>
      </c>
      <c r="O54" s="47">
        <f t="shared" si="9"/>
        <v>0.70698998805915314</v>
      </c>
      <c r="P54" s="9"/>
    </row>
    <row r="55" spans="1:119" ht="15.75" thickBot="1">
      <c r="A55" s="12"/>
      <c r="B55" s="25">
        <v>389.7</v>
      </c>
      <c r="C55" s="20" t="s">
        <v>135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1000</v>
      </c>
      <c r="K55" s="46">
        <v>0</v>
      </c>
      <c r="L55" s="46">
        <v>0</v>
      </c>
      <c r="M55" s="46">
        <v>0</v>
      </c>
      <c r="N55" s="46">
        <f t="shared" si="11"/>
        <v>1000</v>
      </c>
      <c r="O55" s="47">
        <f t="shared" si="9"/>
        <v>9.1852668320014694E-2</v>
      </c>
      <c r="P55" s="9"/>
    </row>
    <row r="56" spans="1:119" ht="16.5" thickBot="1">
      <c r="A56" s="14" t="s">
        <v>52</v>
      </c>
      <c r="B56" s="23"/>
      <c r="C56" s="22"/>
      <c r="D56" s="15">
        <f t="shared" ref="D56:M56" si="14">SUM(D5,D14,D20,D32,D40,D44,D51)</f>
        <v>13793883</v>
      </c>
      <c r="E56" s="15">
        <f t="shared" si="14"/>
        <v>6090780</v>
      </c>
      <c r="F56" s="15">
        <f t="shared" si="14"/>
        <v>0</v>
      </c>
      <c r="G56" s="15">
        <f t="shared" si="14"/>
        <v>0</v>
      </c>
      <c r="H56" s="15">
        <f t="shared" si="14"/>
        <v>0</v>
      </c>
      <c r="I56" s="15">
        <f t="shared" si="14"/>
        <v>0</v>
      </c>
      <c r="J56" s="15">
        <f t="shared" si="14"/>
        <v>1000</v>
      </c>
      <c r="K56" s="15">
        <f t="shared" si="14"/>
        <v>3474354</v>
      </c>
      <c r="L56" s="15">
        <f t="shared" si="14"/>
        <v>0</v>
      </c>
      <c r="M56" s="15">
        <f t="shared" si="14"/>
        <v>0</v>
      </c>
      <c r="N56" s="15">
        <f t="shared" si="11"/>
        <v>23360017</v>
      </c>
      <c r="O56" s="38">
        <f t="shared" si="9"/>
        <v>2145.6798934509047</v>
      </c>
      <c r="P56" s="6"/>
      <c r="Q56" s="2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</row>
    <row r="57" spans="1:119">
      <c r="A57" s="16"/>
      <c r="B57" s="18"/>
      <c r="C57" s="18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9"/>
    </row>
    <row r="58" spans="1:119">
      <c r="A58" s="40"/>
      <c r="B58" s="41"/>
      <c r="C58" s="41"/>
      <c r="D58" s="42"/>
      <c r="E58" s="42"/>
      <c r="F58" s="42"/>
      <c r="G58" s="42"/>
      <c r="H58" s="42"/>
      <c r="I58" s="42"/>
      <c r="J58" s="42"/>
      <c r="K58" s="42"/>
      <c r="L58" s="118" t="s">
        <v>136</v>
      </c>
      <c r="M58" s="118"/>
      <c r="N58" s="118"/>
      <c r="O58" s="43">
        <v>10887</v>
      </c>
    </row>
    <row r="59" spans="1:119">
      <c r="A59" s="119"/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7"/>
    </row>
    <row r="60" spans="1:119" ht="15.75" customHeight="1" thickBot="1">
      <c r="A60" s="120" t="s">
        <v>85</v>
      </c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100"/>
    </row>
  </sheetData>
  <mergeCells count="10">
    <mergeCell ref="L58:N58"/>
    <mergeCell ref="A59:O59"/>
    <mergeCell ref="A60:O6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6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8942893</v>
      </c>
      <c r="E5" s="27">
        <f t="shared" si="0"/>
        <v>831039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228467</v>
      </c>
      <c r="L5" s="27">
        <f t="shared" si="0"/>
        <v>0</v>
      </c>
      <c r="M5" s="27">
        <f t="shared" si="0"/>
        <v>0</v>
      </c>
      <c r="N5" s="28">
        <f>SUM(D5:M5)</f>
        <v>10002399</v>
      </c>
      <c r="O5" s="33">
        <f t="shared" ref="O5:O36" si="1">(N5/O$58)</f>
        <v>942.11161345012715</v>
      </c>
      <c r="P5" s="6"/>
    </row>
    <row r="6" spans="1:133">
      <c r="A6" s="12"/>
      <c r="B6" s="25">
        <v>311</v>
      </c>
      <c r="C6" s="20" t="s">
        <v>3</v>
      </c>
      <c r="D6" s="46">
        <v>7801789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7801789</v>
      </c>
      <c r="O6" s="47">
        <f t="shared" si="1"/>
        <v>734.83931430724306</v>
      </c>
      <c r="P6" s="9"/>
    </row>
    <row r="7" spans="1:133">
      <c r="A7" s="12"/>
      <c r="B7" s="25">
        <v>312.41000000000003</v>
      </c>
      <c r="C7" s="20" t="s">
        <v>11</v>
      </c>
      <c r="D7" s="46">
        <v>477362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477362</v>
      </c>
      <c r="O7" s="47">
        <f t="shared" si="1"/>
        <v>44.962042008100219</v>
      </c>
      <c r="P7" s="9"/>
    </row>
    <row r="8" spans="1:133">
      <c r="A8" s="12"/>
      <c r="B8" s="25">
        <v>312.51</v>
      </c>
      <c r="C8" s="20" t="s">
        <v>72</v>
      </c>
      <c r="D8" s="46">
        <v>122772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123381</v>
      </c>
      <c r="L8" s="46">
        <v>0</v>
      </c>
      <c r="M8" s="46">
        <v>0</v>
      </c>
      <c r="N8" s="46">
        <f>SUM(D8:M8)</f>
        <v>246153</v>
      </c>
      <c r="O8" s="47">
        <f t="shared" si="1"/>
        <v>23.184797965526986</v>
      </c>
      <c r="P8" s="9"/>
    </row>
    <row r="9" spans="1:133">
      <c r="A9" s="12"/>
      <c r="B9" s="25">
        <v>312.52</v>
      </c>
      <c r="C9" s="20" t="s">
        <v>94</v>
      </c>
      <c r="D9" s="46">
        <v>105086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105086</v>
      </c>
      <c r="L9" s="46">
        <v>0</v>
      </c>
      <c r="M9" s="46">
        <v>0</v>
      </c>
      <c r="N9" s="46">
        <f>SUM(D9:M9)</f>
        <v>210172</v>
      </c>
      <c r="O9" s="47">
        <f t="shared" si="1"/>
        <v>19.795799189978336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807751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807751</v>
      </c>
      <c r="O10" s="47">
        <f t="shared" si="1"/>
        <v>76.080907977771503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23288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23288</v>
      </c>
      <c r="O11" s="47">
        <f t="shared" si="1"/>
        <v>2.1934633135537345</v>
      </c>
      <c r="P11" s="9"/>
    </row>
    <row r="12" spans="1:133">
      <c r="A12" s="12"/>
      <c r="B12" s="25">
        <v>315</v>
      </c>
      <c r="C12" s="20" t="s">
        <v>95</v>
      </c>
      <c r="D12" s="46">
        <v>386233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386233</v>
      </c>
      <c r="O12" s="47">
        <f t="shared" si="1"/>
        <v>36.378732221908258</v>
      </c>
      <c r="P12" s="9"/>
    </row>
    <row r="13" spans="1:133">
      <c r="A13" s="12"/>
      <c r="B13" s="25">
        <v>316</v>
      </c>
      <c r="C13" s="20" t="s">
        <v>96</v>
      </c>
      <c r="D13" s="46">
        <v>49651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49651</v>
      </c>
      <c r="O13" s="47">
        <f t="shared" si="1"/>
        <v>4.6765564660450218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SUM(D15:D18)</f>
        <v>1024300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1024300</v>
      </c>
      <c r="O14" s="45">
        <f t="shared" si="1"/>
        <v>96.477347649995295</v>
      </c>
      <c r="P14" s="10"/>
    </row>
    <row r="15" spans="1:133">
      <c r="A15" s="12"/>
      <c r="B15" s="25">
        <v>322</v>
      </c>
      <c r="C15" s="20" t="s">
        <v>0</v>
      </c>
      <c r="D15" s="46">
        <v>240214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240214</v>
      </c>
      <c r="O15" s="47">
        <f t="shared" si="1"/>
        <v>22.625412074974097</v>
      </c>
      <c r="P15" s="9"/>
    </row>
    <row r="16" spans="1:133">
      <c r="A16" s="12"/>
      <c r="B16" s="25">
        <v>323.10000000000002</v>
      </c>
      <c r="C16" s="20" t="s">
        <v>18</v>
      </c>
      <c r="D16" s="46">
        <v>598819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598819</v>
      </c>
      <c r="O16" s="47">
        <f t="shared" si="1"/>
        <v>56.401902609023267</v>
      </c>
      <c r="P16" s="9"/>
    </row>
    <row r="17" spans="1:16">
      <c r="A17" s="12"/>
      <c r="B17" s="25">
        <v>323.7</v>
      </c>
      <c r="C17" s="20" t="s">
        <v>20</v>
      </c>
      <c r="D17" s="46">
        <v>150100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150100</v>
      </c>
      <c r="O17" s="47">
        <f t="shared" si="1"/>
        <v>14.137703682772912</v>
      </c>
      <c r="P17" s="9"/>
    </row>
    <row r="18" spans="1:16">
      <c r="A18" s="12"/>
      <c r="B18" s="25">
        <v>329</v>
      </c>
      <c r="C18" s="20" t="s">
        <v>21</v>
      </c>
      <c r="D18" s="46">
        <v>35167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35167</v>
      </c>
      <c r="O18" s="47">
        <f t="shared" si="1"/>
        <v>3.3123292832250164</v>
      </c>
      <c r="P18" s="9"/>
    </row>
    <row r="19" spans="1:16" ht="15.75">
      <c r="A19" s="29" t="s">
        <v>23</v>
      </c>
      <c r="B19" s="30"/>
      <c r="C19" s="31"/>
      <c r="D19" s="32">
        <f t="shared" ref="D19:M19" si="5">SUM(D20:D30)</f>
        <v>1250451</v>
      </c>
      <c r="E19" s="32">
        <f t="shared" si="5"/>
        <v>1462145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2712596</v>
      </c>
      <c r="O19" s="45">
        <f t="shared" si="1"/>
        <v>255.49552604313837</v>
      </c>
      <c r="P19" s="10"/>
    </row>
    <row r="20" spans="1:16">
      <c r="A20" s="12"/>
      <c r="B20" s="25">
        <v>334.1</v>
      </c>
      <c r="C20" s="20" t="s">
        <v>114</v>
      </c>
      <c r="D20" s="46">
        <v>95461</v>
      </c>
      <c r="E20" s="46">
        <v>848110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943571</v>
      </c>
      <c r="O20" s="47">
        <f t="shared" si="1"/>
        <v>88.873598945088062</v>
      </c>
      <c r="P20" s="9"/>
    </row>
    <row r="21" spans="1:16">
      <c r="A21" s="12"/>
      <c r="B21" s="25">
        <v>334.2</v>
      </c>
      <c r="C21" s="20" t="s">
        <v>24</v>
      </c>
      <c r="D21" s="46">
        <v>7157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7157</v>
      </c>
      <c r="O21" s="47">
        <f t="shared" si="1"/>
        <v>0.67410756334181032</v>
      </c>
      <c r="P21" s="9"/>
    </row>
    <row r="22" spans="1:16">
      <c r="A22" s="12"/>
      <c r="B22" s="25">
        <v>334.49</v>
      </c>
      <c r="C22" s="20" t="s">
        <v>26</v>
      </c>
      <c r="D22" s="46">
        <v>23149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8" si="6">SUM(D22:M22)</f>
        <v>23149</v>
      </c>
      <c r="O22" s="47">
        <f t="shared" si="1"/>
        <v>2.1803711029481021</v>
      </c>
      <c r="P22" s="9"/>
    </row>
    <row r="23" spans="1:16">
      <c r="A23" s="12"/>
      <c r="B23" s="25">
        <v>335.12</v>
      </c>
      <c r="C23" s="20" t="s">
        <v>98</v>
      </c>
      <c r="D23" s="46">
        <v>340842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340842</v>
      </c>
      <c r="O23" s="47">
        <f t="shared" si="1"/>
        <v>32.103419044927946</v>
      </c>
      <c r="P23" s="9"/>
    </row>
    <row r="24" spans="1:16">
      <c r="A24" s="12"/>
      <c r="B24" s="25">
        <v>335.14</v>
      </c>
      <c r="C24" s="20" t="s">
        <v>116</v>
      </c>
      <c r="D24" s="46">
        <v>401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401</v>
      </c>
      <c r="O24" s="47">
        <f t="shared" si="1"/>
        <v>3.7769614768767071E-2</v>
      </c>
      <c r="P24" s="9"/>
    </row>
    <row r="25" spans="1:16">
      <c r="A25" s="12"/>
      <c r="B25" s="25">
        <v>335.15</v>
      </c>
      <c r="C25" s="20" t="s">
        <v>100</v>
      </c>
      <c r="D25" s="46">
        <v>7064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7064</v>
      </c>
      <c r="O25" s="47">
        <f t="shared" si="1"/>
        <v>0.66534802674955262</v>
      </c>
      <c r="P25" s="9"/>
    </row>
    <row r="26" spans="1:16">
      <c r="A26" s="12"/>
      <c r="B26" s="25">
        <v>335.18</v>
      </c>
      <c r="C26" s="20" t="s">
        <v>101</v>
      </c>
      <c r="D26" s="46">
        <v>646446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646446</v>
      </c>
      <c r="O26" s="47">
        <f t="shared" si="1"/>
        <v>60.887821418479795</v>
      </c>
      <c r="P26" s="9"/>
    </row>
    <row r="27" spans="1:16">
      <c r="A27" s="12"/>
      <c r="B27" s="25">
        <v>335.21</v>
      </c>
      <c r="C27" s="20" t="s">
        <v>33</v>
      </c>
      <c r="D27" s="46">
        <v>8816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8816</v>
      </c>
      <c r="O27" s="47">
        <f t="shared" si="1"/>
        <v>0.83036639351982666</v>
      </c>
      <c r="P27" s="9"/>
    </row>
    <row r="28" spans="1:16">
      <c r="A28" s="12"/>
      <c r="B28" s="25">
        <v>335.49</v>
      </c>
      <c r="C28" s="20" t="s">
        <v>34</v>
      </c>
      <c r="D28" s="46">
        <v>7196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7196</v>
      </c>
      <c r="O28" s="47">
        <f t="shared" si="1"/>
        <v>0.67778091739662805</v>
      </c>
      <c r="P28" s="9"/>
    </row>
    <row r="29" spans="1:16">
      <c r="A29" s="12"/>
      <c r="B29" s="25">
        <v>338</v>
      </c>
      <c r="C29" s="20" t="s">
        <v>36</v>
      </c>
      <c r="D29" s="46">
        <v>4498</v>
      </c>
      <c r="E29" s="46">
        <v>614035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618533</v>
      </c>
      <c r="O29" s="47">
        <f t="shared" si="1"/>
        <v>58.258735989450884</v>
      </c>
      <c r="P29" s="9"/>
    </row>
    <row r="30" spans="1:16">
      <c r="A30" s="12"/>
      <c r="B30" s="25">
        <v>339</v>
      </c>
      <c r="C30" s="20" t="s">
        <v>37</v>
      </c>
      <c r="D30" s="46">
        <v>109421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109421</v>
      </c>
      <c r="O30" s="47">
        <f t="shared" si="1"/>
        <v>10.306207026466987</v>
      </c>
      <c r="P30" s="9"/>
    </row>
    <row r="31" spans="1:16" ht="15.75">
      <c r="A31" s="29" t="s">
        <v>42</v>
      </c>
      <c r="B31" s="30"/>
      <c r="C31" s="31"/>
      <c r="D31" s="32">
        <f t="shared" ref="D31:M31" si="7">SUM(D32:D38)</f>
        <v>811099</v>
      </c>
      <c r="E31" s="32">
        <f t="shared" si="7"/>
        <v>967636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>SUM(D31:M31)</f>
        <v>1778735</v>
      </c>
      <c r="O31" s="45">
        <f t="shared" si="1"/>
        <v>167.53649806913441</v>
      </c>
      <c r="P31" s="10"/>
    </row>
    <row r="32" spans="1:16">
      <c r="A32" s="12"/>
      <c r="B32" s="25">
        <v>341.9</v>
      </c>
      <c r="C32" s="20" t="s">
        <v>102</v>
      </c>
      <c r="D32" s="46">
        <v>7019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8" si="8">SUM(D32:M32)</f>
        <v>7019</v>
      </c>
      <c r="O32" s="47">
        <f t="shared" si="1"/>
        <v>0.66110954130168598</v>
      </c>
      <c r="P32" s="9"/>
    </row>
    <row r="33" spans="1:16">
      <c r="A33" s="12"/>
      <c r="B33" s="25">
        <v>342.1</v>
      </c>
      <c r="C33" s="20" t="s">
        <v>46</v>
      </c>
      <c r="D33" s="46">
        <v>208000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208000</v>
      </c>
      <c r="O33" s="47">
        <f t="shared" si="1"/>
        <v>19.59122162569464</v>
      </c>
      <c r="P33" s="9"/>
    </row>
    <row r="34" spans="1:16">
      <c r="A34" s="12"/>
      <c r="B34" s="25">
        <v>342.2</v>
      </c>
      <c r="C34" s="20" t="s">
        <v>47</v>
      </c>
      <c r="D34" s="46">
        <v>4000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4000</v>
      </c>
      <c r="O34" s="47">
        <f t="shared" si="1"/>
        <v>0.37675426203258927</v>
      </c>
      <c r="P34" s="9"/>
    </row>
    <row r="35" spans="1:16">
      <c r="A35" s="12"/>
      <c r="B35" s="25">
        <v>343.7</v>
      </c>
      <c r="C35" s="20" t="s">
        <v>48</v>
      </c>
      <c r="D35" s="46">
        <v>0</v>
      </c>
      <c r="E35" s="46">
        <v>967636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967636</v>
      </c>
      <c r="O35" s="47">
        <f t="shared" si="1"/>
        <v>91.140246774041628</v>
      </c>
      <c r="P35" s="9"/>
    </row>
    <row r="36" spans="1:16">
      <c r="A36" s="12"/>
      <c r="B36" s="25">
        <v>347.2</v>
      </c>
      <c r="C36" s="20" t="s">
        <v>50</v>
      </c>
      <c r="D36" s="46">
        <v>431651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431651</v>
      </c>
      <c r="O36" s="47">
        <f t="shared" si="1"/>
        <v>40.656588490157297</v>
      </c>
      <c r="P36" s="9"/>
    </row>
    <row r="37" spans="1:16">
      <c r="A37" s="12"/>
      <c r="B37" s="25">
        <v>347.5</v>
      </c>
      <c r="C37" s="20" t="s">
        <v>51</v>
      </c>
      <c r="D37" s="46">
        <v>160064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160064</v>
      </c>
      <c r="O37" s="47">
        <f t="shared" ref="O37:O56" si="9">(N37/O$58)</f>
        <v>15.076198549496091</v>
      </c>
      <c r="P37" s="9"/>
    </row>
    <row r="38" spans="1:16">
      <c r="A38" s="12"/>
      <c r="B38" s="25">
        <v>349</v>
      </c>
      <c r="C38" s="20" t="s">
        <v>1</v>
      </c>
      <c r="D38" s="46">
        <v>365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365</v>
      </c>
      <c r="O38" s="47">
        <f t="shared" si="9"/>
        <v>3.4378826410473767E-2</v>
      </c>
      <c r="P38" s="9"/>
    </row>
    <row r="39" spans="1:16" ht="15.75">
      <c r="A39" s="29" t="s">
        <v>43</v>
      </c>
      <c r="B39" s="30"/>
      <c r="C39" s="31"/>
      <c r="D39" s="32">
        <f t="shared" ref="D39:M39" si="10">SUM(D40:D43)</f>
        <v>39703</v>
      </c>
      <c r="E39" s="32">
        <f t="shared" si="10"/>
        <v>44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0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ref="N39:N45" si="11">SUM(D39:M39)</f>
        <v>39747</v>
      </c>
      <c r="O39" s="45">
        <f t="shared" si="9"/>
        <v>3.743712913252331</v>
      </c>
      <c r="P39" s="10"/>
    </row>
    <row r="40" spans="1:16">
      <c r="A40" s="13"/>
      <c r="B40" s="39">
        <v>351.2</v>
      </c>
      <c r="C40" s="21" t="s">
        <v>54</v>
      </c>
      <c r="D40" s="46">
        <v>0</v>
      </c>
      <c r="E40" s="46">
        <v>44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1"/>
        <v>44</v>
      </c>
      <c r="O40" s="47">
        <f t="shared" si="9"/>
        <v>4.1442968823584819E-3</v>
      </c>
      <c r="P40" s="9"/>
    </row>
    <row r="41" spans="1:16">
      <c r="A41" s="13"/>
      <c r="B41" s="39">
        <v>351.5</v>
      </c>
      <c r="C41" s="21" t="s">
        <v>55</v>
      </c>
      <c r="D41" s="46">
        <v>39187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39187</v>
      </c>
      <c r="O41" s="47">
        <f t="shared" si="9"/>
        <v>3.6909673165677686</v>
      </c>
      <c r="P41" s="9"/>
    </row>
    <row r="42" spans="1:16">
      <c r="A42" s="13"/>
      <c r="B42" s="39">
        <v>354</v>
      </c>
      <c r="C42" s="21" t="s">
        <v>56</v>
      </c>
      <c r="D42" s="46">
        <v>170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170</v>
      </c>
      <c r="O42" s="47">
        <f t="shared" si="9"/>
        <v>1.6012056136385042E-2</v>
      </c>
      <c r="P42" s="9"/>
    </row>
    <row r="43" spans="1:16">
      <c r="A43" s="13"/>
      <c r="B43" s="39">
        <v>359</v>
      </c>
      <c r="C43" s="21" t="s">
        <v>83</v>
      </c>
      <c r="D43" s="46">
        <v>346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346</v>
      </c>
      <c r="O43" s="47">
        <f t="shared" si="9"/>
        <v>3.2589243665818966E-2</v>
      </c>
      <c r="P43" s="9"/>
    </row>
    <row r="44" spans="1:16" ht="15.75">
      <c r="A44" s="29" t="s">
        <v>4</v>
      </c>
      <c r="B44" s="30"/>
      <c r="C44" s="31"/>
      <c r="D44" s="32">
        <f t="shared" ref="D44:M44" si="12">SUM(D45:D51)</f>
        <v>128069</v>
      </c>
      <c r="E44" s="32">
        <f t="shared" si="12"/>
        <v>727867</v>
      </c>
      <c r="F44" s="32">
        <f t="shared" si="12"/>
        <v>0</v>
      </c>
      <c r="G44" s="32">
        <f t="shared" si="12"/>
        <v>0</v>
      </c>
      <c r="H44" s="32">
        <f t="shared" si="12"/>
        <v>0</v>
      </c>
      <c r="I44" s="32">
        <f t="shared" si="12"/>
        <v>0</v>
      </c>
      <c r="J44" s="32">
        <f t="shared" si="12"/>
        <v>0</v>
      </c>
      <c r="K44" s="32">
        <f t="shared" si="12"/>
        <v>2674636</v>
      </c>
      <c r="L44" s="32">
        <f t="shared" si="12"/>
        <v>0</v>
      </c>
      <c r="M44" s="32">
        <f t="shared" si="12"/>
        <v>0</v>
      </c>
      <c r="N44" s="32">
        <f t="shared" si="11"/>
        <v>3530572</v>
      </c>
      <c r="O44" s="45">
        <f t="shared" si="9"/>
        <v>332.53951210323066</v>
      </c>
      <c r="P44" s="10"/>
    </row>
    <row r="45" spans="1:16">
      <c r="A45" s="12"/>
      <c r="B45" s="25">
        <v>361.1</v>
      </c>
      <c r="C45" s="20" t="s">
        <v>57</v>
      </c>
      <c r="D45" s="46">
        <v>38017</v>
      </c>
      <c r="E45" s="46">
        <v>73814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111831</v>
      </c>
      <c r="O45" s="47">
        <f t="shared" si="9"/>
        <v>10.533201469341622</v>
      </c>
      <c r="P45" s="9"/>
    </row>
    <row r="46" spans="1:16">
      <c r="A46" s="12"/>
      <c r="B46" s="25">
        <v>361.3</v>
      </c>
      <c r="C46" s="20" t="s">
        <v>58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1474886</v>
      </c>
      <c r="L46" s="46">
        <v>0</v>
      </c>
      <c r="M46" s="46">
        <v>0</v>
      </c>
      <c r="N46" s="46">
        <f t="shared" ref="N46:N51" si="13">SUM(D46:M46)</f>
        <v>1474886</v>
      </c>
      <c r="O46" s="47">
        <f t="shared" si="9"/>
        <v>138.91739662804935</v>
      </c>
      <c r="P46" s="9"/>
    </row>
    <row r="47" spans="1:16">
      <c r="A47" s="12"/>
      <c r="B47" s="25">
        <v>364</v>
      </c>
      <c r="C47" s="20" t="s">
        <v>103</v>
      </c>
      <c r="D47" s="46">
        <v>700</v>
      </c>
      <c r="E47" s="46">
        <v>562375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3"/>
        <v>563075</v>
      </c>
      <c r="O47" s="47">
        <f t="shared" si="9"/>
        <v>53.03522652350005</v>
      </c>
      <c r="P47" s="9"/>
    </row>
    <row r="48" spans="1:16">
      <c r="A48" s="12"/>
      <c r="B48" s="25">
        <v>365</v>
      </c>
      <c r="C48" s="20" t="s">
        <v>104</v>
      </c>
      <c r="D48" s="46">
        <v>0</v>
      </c>
      <c r="E48" s="46">
        <v>24815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3"/>
        <v>24815</v>
      </c>
      <c r="O48" s="47">
        <f t="shared" si="9"/>
        <v>2.3372892530846756</v>
      </c>
      <c r="P48" s="9"/>
    </row>
    <row r="49" spans="1:119">
      <c r="A49" s="12"/>
      <c r="B49" s="25">
        <v>366</v>
      </c>
      <c r="C49" s="20" t="s">
        <v>60</v>
      </c>
      <c r="D49" s="46">
        <v>-1140</v>
      </c>
      <c r="E49" s="46">
        <v>33383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3"/>
        <v>32243</v>
      </c>
      <c r="O49" s="47">
        <f t="shared" si="9"/>
        <v>3.0369219176791939</v>
      </c>
      <c r="P49" s="9"/>
    </row>
    <row r="50" spans="1:119">
      <c r="A50" s="12"/>
      <c r="B50" s="25">
        <v>368</v>
      </c>
      <c r="C50" s="20" t="s">
        <v>61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1199750</v>
      </c>
      <c r="L50" s="46">
        <v>0</v>
      </c>
      <c r="M50" s="46">
        <v>0</v>
      </c>
      <c r="N50" s="46">
        <f t="shared" si="13"/>
        <v>1199750</v>
      </c>
      <c r="O50" s="47">
        <f t="shared" si="9"/>
        <v>113.00273146839973</v>
      </c>
      <c r="P50" s="9"/>
    </row>
    <row r="51" spans="1:119">
      <c r="A51" s="12"/>
      <c r="B51" s="25">
        <v>369.9</v>
      </c>
      <c r="C51" s="20" t="s">
        <v>62</v>
      </c>
      <c r="D51" s="46">
        <v>90492</v>
      </c>
      <c r="E51" s="46">
        <v>33480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3"/>
        <v>123972</v>
      </c>
      <c r="O51" s="47">
        <f t="shared" si="9"/>
        <v>11.676744843176039</v>
      </c>
      <c r="P51" s="9"/>
    </row>
    <row r="52" spans="1:119" ht="15.75">
      <c r="A52" s="29" t="s">
        <v>44</v>
      </c>
      <c r="B52" s="30"/>
      <c r="C52" s="31"/>
      <c r="D52" s="32">
        <f t="shared" ref="D52:M52" si="14">SUM(D53:D55)</f>
        <v>1183762</v>
      </c>
      <c r="E52" s="32">
        <f t="shared" si="14"/>
        <v>6408139</v>
      </c>
      <c r="F52" s="32">
        <f t="shared" si="14"/>
        <v>0</v>
      </c>
      <c r="G52" s="32">
        <f t="shared" si="14"/>
        <v>0</v>
      </c>
      <c r="H52" s="32">
        <f t="shared" si="14"/>
        <v>0</v>
      </c>
      <c r="I52" s="32">
        <f t="shared" si="14"/>
        <v>0</v>
      </c>
      <c r="J52" s="32">
        <f t="shared" si="14"/>
        <v>1650</v>
      </c>
      <c r="K52" s="32">
        <f t="shared" si="14"/>
        <v>0</v>
      </c>
      <c r="L52" s="32">
        <f t="shared" si="14"/>
        <v>0</v>
      </c>
      <c r="M52" s="32">
        <f t="shared" si="14"/>
        <v>0</v>
      </c>
      <c r="N52" s="32">
        <f>SUM(D52:M52)</f>
        <v>7593551</v>
      </c>
      <c r="O52" s="45">
        <f t="shared" si="9"/>
        <v>715.22567580295754</v>
      </c>
      <c r="P52" s="9"/>
    </row>
    <row r="53" spans="1:119">
      <c r="A53" s="12"/>
      <c r="B53" s="25">
        <v>381</v>
      </c>
      <c r="C53" s="20" t="s">
        <v>63</v>
      </c>
      <c r="D53" s="46">
        <v>1183762</v>
      </c>
      <c r="E53" s="46">
        <v>1408139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>SUM(D53:M53)</f>
        <v>2591901</v>
      </c>
      <c r="O53" s="47">
        <f t="shared" si="9"/>
        <v>244.12743712913252</v>
      </c>
      <c r="P53" s="9"/>
    </row>
    <row r="54" spans="1:119">
      <c r="A54" s="12"/>
      <c r="B54" s="25">
        <v>384</v>
      </c>
      <c r="C54" s="20" t="s">
        <v>120</v>
      </c>
      <c r="D54" s="46">
        <v>0</v>
      </c>
      <c r="E54" s="46">
        <v>5000000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5000000</v>
      </c>
      <c r="O54" s="47">
        <f t="shared" si="9"/>
        <v>470.94282754073657</v>
      </c>
      <c r="P54" s="9"/>
    </row>
    <row r="55" spans="1:119" ht="15.75" thickBot="1">
      <c r="A55" s="12"/>
      <c r="B55" s="25">
        <v>389.9</v>
      </c>
      <c r="C55" s="20" t="s">
        <v>123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1650</v>
      </c>
      <c r="K55" s="46">
        <v>0</v>
      </c>
      <c r="L55" s="46">
        <v>0</v>
      </c>
      <c r="M55" s="46">
        <v>0</v>
      </c>
      <c r="N55" s="46">
        <f>SUM(D55:M55)</f>
        <v>1650</v>
      </c>
      <c r="O55" s="47">
        <f t="shared" si="9"/>
        <v>0.15541113308844307</v>
      </c>
      <c r="P55" s="9"/>
    </row>
    <row r="56" spans="1:119" ht="16.5" thickBot="1">
      <c r="A56" s="14" t="s">
        <v>52</v>
      </c>
      <c r="B56" s="23"/>
      <c r="C56" s="22"/>
      <c r="D56" s="15">
        <f t="shared" ref="D56:M56" si="15">SUM(D5,D14,D19,D31,D39,D44,D52)</f>
        <v>13380277</v>
      </c>
      <c r="E56" s="15">
        <f t="shared" si="15"/>
        <v>10396870</v>
      </c>
      <c r="F56" s="15">
        <f t="shared" si="15"/>
        <v>0</v>
      </c>
      <c r="G56" s="15">
        <f t="shared" si="15"/>
        <v>0</v>
      </c>
      <c r="H56" s="15">
        <f t="shared" si="15"/>
        <v>0</v>
      </c>
      <c r="I56" s="15">
        <f t="shared" si="15"/>
        <v>0</v>
      </c>
      <c r="J56" s="15">
        <f t="shared" si="15"/>
        <v>1650</v>
      </c>
      <c r="K56" s="15">
        <f t="shared" si="15"/>
        <v>2903103</v>
      </c>
      <c r="L56" s="15">
        <f t="shared" si="15"/>
        <v>0</v>
      </c>
      <c r="M56" s="15">
        <f t="shared" si="15"/>
        <v>0</v>
      </c>
      <c r="N56" s="15">
        <f>SUM(D56:M56)</f>
        <v>26681900</v>
      </c>
      <c r="O56" s="38">
        <f t="shared" si="9"/>
        <v>2513.1298860318357</v>
      </c>
      <c r="P56" s="6"/>
      <c r="Q56" s="2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</row>
    <row r="57" spans="1:119">
      <c r="A57" s="16"/>
      <c r="B57" s="18"/>
      <c r="C57" s="18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9"/>
    </row>
    <row r="58" spans="1:119">
      <c r="A58" s="40"/>
      <c r="B58" s="41"/>
      <c r="C58" s="41"/>
      <c r="D58" s="42"/>
      <c r="E58" s="42"/>
      <c r="F58" s="42"/>
      <c r="G58" s="42"/>
      <c r="H58" s="42"/>
      <c r="I58" s="42"/>
      <c r="J58" s="42"/>
      <c r="K58" s="42"/>
      <c r="L58" s="118" t="s">
        <v>131</v>
      </c>
      <c r="M58" s="118"/>
      <c r="N58" s="118"/>
      <c r="O58" s="43">
        <v>10617</v>
      </c>
    </row>
    <row r="59" spans="1:119">
      <c r="A59" s="119"/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7"/>
    </row>
    <row r="60" spans="1:119" ht="15.75" customHeight="1" thickBot="1">
      <c r="A60" s="120" t="s">
        <v>85</v>
      </c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100"/>
    </row>
  </sheetData>
  <mergeCells count="10">
    <mergeCell ref="L58:N58"/>
    <mergeCell ref="A59:O59"/>
    <mergeCell ref="A60:O6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6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7783395</v>
      </c>
      <c r="E5" s="27">
        <f t="shared" si="0"/>
        <v>810102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220026</v>
      </c>
      <c r="L5" s="27">
        <f t="shared" si="0"/>
        <v>0</v>
      </c>
      <c r="M5" s="27">
        <f t="shared" si="0"/>
        <v>0</v>
      </c>
      <c r="N5" s="28">
        <f>SUM(D5:M5)</f>
        <v>8813523</v>
      </c>
      <c r="O5" s="33">
        <f t="shared" ref="O5:O36" si="1">(N5/O$58)</f>
        <v>851.87734390102457</v>
      </c>
      <c r="P5" s="6"/>
    </row>
    <row r="6" spans="1:133">
      <c r="A6" s="12"/>
      <c r="B6" s="25">
        <v>311</v>
      </c>
      <c r="C6" s="20" t="s">
        <v>3</v>
      </c>
      <c r="D6" s="46">
        <v>6680786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6680786</v>
      </c>
      <c r="O6" s="47">
        <f t="shared" si="1"/>
        <v>645.73612990527738</v>
      </c>
      <c r="P6" s="9"/>
    </row>
    <row r="7" spans="1:133">
      <c r="A7" s="12"/>
      <c r="B7" s="25">
        <v>312.41000000000003</v>
      </c>
      <c r="C7" s="20" t="s">
        <v>11</v>
      </c>
      <c r="D7" s="46">
        <v>446200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446200</v>
      </c>
      <c r="O7" s="47">
        <f t="shared" si="1"/>
        <v>43.127778851730135</v>
      </c>
      <c r="P7" s="9"/>
    </row>
    <row r="8" spans="1:133">
      <c r="A8" s="12"/>
      <c r="B8" s="25">
        <v>312.51</v>
      </c>
      <c r="C8" s="20" t="s">
        <v>72</v>
      </c>
      <c r="D8" s="46">
        <v>119601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119601</v>
      </c>
      <c r="L8" s="46">
        <v>0</v>
      </c>
      <c r="M8" s="46">
        <v>0</v>
      </c>
      <c r="N8" s="46">
        <f>SUM(D8:M8)</f>
        <v>239202</v>
      </c>
      <c r="O8" s="47">
        <f t="shared" si="1"/>
        <v>23.120239706166636</v>
      </c>
      <c r="P8" s="9"/>
    </row>
    <row r="9" spans="1:133">
      <c r="A9" s="12"/>
      <c r="B9" s="25">
        <v>312.52</v>
      </c>
      <c r="C9" s="20" t="s">
        <v>94</v>
      </c>
      <c r="D9" s="46">
        <v>100425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100425</v>
      </c>
      <c r="L9" s="46">
        <v>0</v>
      </c>
      <c r="M9" s="46">
        <v>0</v>
      </c>
      <c r="N9" s="46">
        <f>SUM(D9:M9)</f>
        <v>200850</v>
      </c>
      <c r="O9" s="47">
        <f t="shared" si="1"/>
        <v>19.413299826019717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793372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793372</v>
      </c>
      <c r="O10" s="47">
        <f t="shared" si="1"/>
        <v>76.683935820607005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16730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16730</v>
      </c>
      <c r="O11" s="47">
        <f t="shared" si="1"/>
        <v>1.6170500676589987</v>
      </c>
      <c r="P11" s="9"/>
    </row>
    <row r="12" spans="1:133">
      <c r="A12" s="12"/>
      <c r="B12" s="25">
        <v>315</v>
      </c>
      <c r="C12" s="20" t="s">
        <v>95</v>
      </c>
      <c r="D12" s="46">
        <v>393709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393709</v>
      </c>
      <c r="O12" s="47">
        <f t="shared" si="1"/>
        <v>38.054223854629811</v>
      </c>
      <c r="P12" s="9"/>
    </row>
    <row r="13" spans="1:133">
      <c r="A13" s="12"/>
      <c r="B13" s="25">
        <v>316</v>
      </c>
      <c r="C13" s="20" t="s">
        <v>96</v>
      </c>
      <c r="D13" s="46">
        <v>42674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42674</v>
      </c>
      <c r="O13" s="47">
        <f t="shared" si="1"/>
        <v>4.1246858689348542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993205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2" si="4">SUM(D14:M14)</f>
        <v>993205</v>
      </c>
      <c r="O14" s="45">
        <f t="shared" si="1"/>
        <v>95.998936787164126</v>
      </c>
      <c r="P14" s="10"/>
    </row>
    <row r="15" spans="1:133">
      <c r="A15" s="12"/>
      <c r="B15" s="25">
        <v>322</v>
      </c>
      <c r="C15" s="20" t="s">
        <v>0</v>
      </c>
      <c r="D15" s="46">
        <v>253755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253755</v>
      </c>
      <c r="O15" s="47">
        <f t="shared" si="1"/>
        <v>24.526870288034022</v>
      </c>
      <c r="P15" s="9"/>
    </row>
    <row r="16" spans="1:133">
      <c r="A16" s="12"/>
      <c r="B16" s="25">
        <v>323.10000000000002</v>
      </c>
      <c r="C16" s="20" t="s">
        <v>18</v>
      </c>
      <c r="D16" s="46">
        <v>586444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586444</v>
      </c>
      <c r="O16" s="47">
        <f t="shared" si="1"/>
        <v>56.683162574908174</v>
      </c>
      <c r="P16" s="9"/>
    </row>
    <row r="17" spans="1:16">
      <c r="A17" s="12"/>
      <c r="B17" s="25">
        <v>323.39999999999998</v>
      </c>
      <c r="C17" s="20" t="s">
        <v>19</v>
      </c>
      <c r="D17" s="46">
        <v>13794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13794</v>
      </c>
      <c r="O17" s="47">
        <f t="shared" si="1"/>
        <v>1.3332688961917649</v>
      </c>
      <c r="P17" s="9"/>
    </row>
    <row r="18" spans="1:16">
      <c r="A18" s="12"/>
      <c r="B18" s="25">
        <v>323.7</v>
      </c>
      <c r="C18" s="20" t="s">
        <v>20</v>
      </c>
      <c r="D18" s="46">
        <v>114516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114516</v>
      </c>
      <c r="O18" s="47">
        <f t="shared" si="1"/>
        <v>11.068625555770346</v>
      </c>
      <c r="P18" s="9"/>
    </row>
    <row r="19" spans="1:16">
      <c r="A19" s="12"/>
      <c r="B19" s="25">
        <v>329</v>
      </c>
      <c r="C19" s="20" t="s">
        <v>21</v>
      </c>
      <c r="D19" s="46">
        <v>24696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24696</v>
      </c>
      <c r="O19" s="47">
        <f t="shared" si="1"/>
        <v>2.3870094722598107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SUM(D21:D32)</f>
        <v>1122995</v>
      </c>
      <c r="E20" s="32">
        <f t="shared" si="5"/>
        <v>625170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1748165</v>
      </c>
      <c r="O20" s="45">
        <f t="shared" si="1"/>
        <v>168.97013338488304</v>
      </c>
      <c r="P20" s="10"/>
    </row>
    <row r="21" spans="1:16">
      <c r="A21" s="12"/>
      <c r="B21" s="25">
        <v>334.1</v>
      </c>
      <c r="C21" s="20" t="s">
        <v>114</v>
      </c>
      <c r="D21" s="46">
        <v>0</v>
      </c>
      <c r="E21" s="46">
        <v>9532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9532</v>
      </c>
      <c r="O21" s="47">
        <f t="shared" si="1"/>
        <v>0.92132225014498359</v>
      </c>
      <c r="P21" s="9"/>
    </row>
    <row r="22" spans="1:16">
      <c r="A22" s="12"/>
      <c r="B22" s="25">
        <v>334.2</v>
      </c>
      <c r="C22" s="20" t="s">
        <v>24</v>
      </c>
      <c r="D22" s="46">
        <v>4629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4629</v>
      </c>
      <c r="O22" s="47">
        <f t="shared" si="1"/>
        <v>0.44741929248018558</v>
      </c>
      <c r="P22" s="9"/>
    </row>
    <row r="23" spans="1:16">
      <c r="A23" s="12"/>
      <c r="B23" s="25">
        <v>334.49</v>
      </c>
      <c r="C23" s="20" t="s">
        <v>26</v>
      </c>
      <c r="D23" s="46">
        <v>22512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0" si="6">SUM(D23:M23)</f>
        <v>22512</v>
      </c>
      <c r="O23" s="47">
        <f t="shared" si="1"/>
        <v>2.1759133964817319</v>
      </c>
      <c r="P23" s="9"/>
    </row>
    <row r="24" spans="1:16">
      <c r="A24" s="12"/>
      <c r="B24" s="25">
        <v>334.7</v>
      </c>
      <c r="C24" s="20" t="s">
        <v>28</v>
      </c>
      <c r="D24" s="46">
        <v>0</v>
      </c>
      <c r="E24" s="46">
        <v>41500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41500</v>
      </c>
      <c r="O24" s="47">
        <f t="shared" si="1"/>
        <v>4.011212062632902</v>
      </c>
      <c r="P24" s="9"/>
    </row>
    <row r="25" spans="1:16">
      <c r="A25" s="12"/>
      <c r="B25" s="25">
        <v>335.12</v>
      </c>
      <c r="C25" s="20" t="s">
        <v>98</v>
      </c>
      <c r="D25" s="46">
        <v>330742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330742</v>
      </c>
      <c r="O25" s="47">
        <f t="shared" si="1"/>
        <v>31.968103614923642</v>
      </c>
      <c r="P25" s="9"/>
    </row>
    <row r="26" spans="1:16">
      <c r="A26" s="12"/>
      <c r="B26" s="25">
        <v>335.14</v>
      </c>
      <c r="C26" s="20" t="s">
        <v>116</v>
      </c>
      <c r="D26" s="46">
        <v>440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440</v>
      </c>
      <c r="O26" s="47">
        <f t="shared" si="1"/>
        <v>4.2528513435144015E-2</v>
      </c>
      <c r="P26" s="9"/>
    </row>
    <row r="27" spans="1:16">
      <c r="A27" s="12"/>
      <c r="B27" s="25">
        <v>335.15</v>
      </c>
      <c r="C27" s="20" t="s">
        <v>100</v>
      </c>
      <c r="D27" s="46">
        <v>5372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5372</v>
      </c>
      <c r="O27" s="47">
        <f t="shared" si="1"/>
        <v>0.51923448675816741</v>
      </c>
      <c r="P27" s="9"/>
    </row>
    <row r="28" spans="1:16">
      <c r="A28" s="12"/>
      <c r="B28" s="25">
        <v>335.18</v>
      </c>
      <c r="C28" s="20" t="s">
        <v>101</v>
      </c>
      <c r="D28" s="46">
        <v>646966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646966</v>
      </c>
      <c r="O28" s="47">
        <f t="shared" si="1"/>
        <v>62.532959597912239</v>
      </c>
      <c r="P28" s="9"/>
    </row>
    <row r="29" spans="1:16">
      <c r="A29" s="12"/>
      <c r="B29" s="25">
        <v>335.21</v>
      </c>
      <c r="C29" s="20" t="s">
        <v>33</v>
      </c>
      <c r="D29" s="46">
        <v>8580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8580</v>
      </c>
      <c r="O29" s="47">
        <f t="shared" si="1"/>
        <v>0.82930601198530829</v>
      </c>
      <c r="P29" s="9"/>
    </row>
    <row r="30" spans="1:16">
      <c r="A30" s="12"/>
      <c r="B30" s="25">
        <v>335.49</v>
      </c>
      <c r="C30" s="20" t="s">
        <v>34</v>
      </c>
      <c r="D30" s="46">
        <v>4326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4326</v>
      </c>
      <c r="O30" s="47">
        <f t="shared" si="1"/>
        <v>0.41813261163734777</v>
      </c>
      <c r="P30" s="9"/>
    </row>
    <row r="31" spans="1:16">
      <c r="A31" s="12"/>
      <c r="B31" s="25">
        <v>338</v>
      </c>
      <c r="C31" s="20" t="s">
        <v>36</v>
      </c>
      <c r="D31" s="46">
        <v>3375</v>
      </c>
      <c r="E31" s="46">
        <v>574138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577513</v>
      </c>
      <c r="O31" s="47">
        <f t="shared" si="1"/>
        <v>55.819930407887107</v>
      </c>
      <c r="P31" s="9"/>
    </row>
    <row r="32" spans="1:16">
      <c r="A32" s="12"/>
      <c r="B32" s="25">
        <v>339</v>
      </c>
      <c r="C32" s="20" t="s">
        <v>37</v>
      </c>
      <c r="D32" s="46">
        <v>96053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96053</v>
      </c>
      <c r="O32" s="47">
        <f t="shared" si="1"/>
        <v>9.2840711386042916</v>
      </c>
      <c r="P32" s="9"/>
    </row>
    <row r="33" spans="1:16" ht="15.75">
      <c r="A33" s="29" t="s">
        <v>42</v>
      </c>
      <c r="B33" s="30"/>
      <c r="C33" s="31"/>
      <c r="D33" s="32">
        <f t="shared" ref="D33:M33" si="7">SUM(D34:D40)</f>
        <v>677657</v>
      </c>
      <c r="E33" s="32">
        <f t="shared" si="7"/>
        <v>498715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0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>SUM(D33:M33)</f>
        <v>1176372</v>
      </c>
      <c r="O33" s="45">
        <f t="shared" si="1"/>
        <v>113.70307365165282</v>
      </c>
      <c r="P33" s="10"/>
    </row>
    <row r="34" spans="1:16">
      <c r="A34" s="12"/>
      <c r="B34" s="25">
        <v>341.9</v>
      </c>
      <c r="C34" s="20" t="s">
        <v>102</v>
      </c>
      <c r="D34" s="46">
        <v>6693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0" si="8">SUM(D34:M34)</f>
        <v>6693</v>
      </c>
      <c r="O34" s="47">
        <f t="shared" si="1"/>
        <v>0.64691668277595205</v>
      </c>
      <c r="P34" s="9"/>
    </row>
    <row r="35" spans="1:16">
      <c r="A35" s="12"/>
      <c r="B35" s="25">
        <v>342.1</v>
      </c>
      <c r="C35" s="20" t="s">
        <v>46</v>
      </c>
      <c r="D35" s="46">
        <v>66000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66000</v>
      </c>
      <c r="O35" s="47">
        <f t="shared" si="1"/>
        <v>6.3792770152716027</v>
      </c>
      <c r="P35" s="9"/>
    </row>
    <row r="36" spans="1:16">
      <c r="A36" s="12"/>
      <c r="B36" s="25">
        <v>342.2</v>
      </c>
      <c r="C36" s="20" t="s">
        <v>47</v>
      </c>
      <c r="D36" s="46">
        <v>10336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10336</v>
      </c>
      <c r="O36" s="47">
        <f t="shared" si="1"/>
        <v>0.999033442876474</v>
      </c>
      <c r="P36" s="9"/>
    </row>
    <row r="37" spans="1:16">
      <c r="A37" s="12"/>
      <c r="B37" s="25">
        <v>343.7</v>
      </c>
      <c r="C37" s="20" t="s">
        <v>48</v>
      </c>
      <c r="D37" s="46">
        <v>0</v>
      </c>
      <c r="E37" s="46">
        <v>498715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498715</v>
      </c>
      <c r="O37" s="47">
        <f t="shared" ref="O37:O56" si="9">(N37/O$58)</f>
        <v>48.203653585926929</v>
      </c>
      <c r="P37" s="9"/>
    </row>
    <row r="38" spans="1:16">
      <c r="A38" s="12"/>
      <c r="B38" s="25">
        <v>347.2</v>
      </c>
      <c r="C38" s="20" t="s">
        <v>50</v>
      </c>
      <c r="D38" s="46">
        <v>445919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445919</v>
      </c>
      <c r="O38" s="47">
        <f t="shared" si="9"/>
        <v>43.100618596559059</v>
      </c>
      <c r="P38" s="9"/>
    </row>
    <row r="39" spans="1:16">
      <c r="A39" s="12"/>
      <c r="B39" s="25">
        <v>347.5</v>
      </c>
      <c r="C39" s="20" t="s">
        <v>51</v>
      </c>
      <c r="D39" s="46">
        <v>148097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148097</v>
      </c>
      <c r="O39" s="47">
        <f t="shared" si="9"/>
        <v>14.314421032283008</v>
      </c>
      <c r="P39" s="9"/>
    </row>
    <row r="40" spans="1:16">
      <c r="A40" s="12"/>
      <c r="B40" s="25">
        <v>349</v>
      </c>
      <c r="C40" s="20" t="s">
        <v>1</v>
      </c>
      <c r="D40" s="46">
        <v>612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612</v>
      </c>
      <c r="O40" s="47">
        <f t="shared" si="9"/>
        <v>5.915329595979122E-2</v>
      </c>
      <c r="P40" s="9"/>
    </row>
    <row r="41" spans="1:16" ht="15.75">
      <c r="A41" s="29" t="s">
        <v>43</v>
      </c>
      <c r="B41" s="30"/>
      <c r="C41" s="31"/>
      <c r="D41" s="32">
        <f t="shared" ref="D41:M41" si="10">SUM(D42:D44)</f>
        <v>39147</v>
      </c>
      <c r="E41" s="32">
        <f t="shared" si="10"/>
        <v>0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ref="N41:N56" si="11">SUM(D41:M41)</f>
        <v>39147</v>
      </c>
      <c r="O41" s="45">
        <f t="shared" si="9"/>
        <v>3.7837811714672336</v>
      </c>
      <c r="P41" s="10"/>
    </row>
    <row r="42" spans="1:16">
      <c r="A42" s="13"/>
      <c r="B42" s="39">
        <v>351.5</v>
      </c>
      <c r="C42" s="21" t="s">
        <v>55</v>
      </c>
      <c r="D42" s="46">
        <v>38554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38554</v>
      </c>
      <c r="O42" s="47">
        <f t="shared" si="9"/>
        <v>3.7264643340421419</v>
      </c>
      <c r="P42" s="9"/>
    </row>
    <row r="43" spans="1:16">
      <c r="A43" s="13"/>
      <c r="B43" s="39">
        <v>354</v>
      </c>
      <c r="C43" s="21" t="s">
        <v>56</v>
      </c>
      <c r="D43" s="46">
        <v>124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124</v>
      </c>
      <c r="O43" s="47">
        <f t="shared" si="9"/>
        <v>1.1985308331722405E-2</v>
      </c>
      <c r="P43" s="9"/>
    </row>
    <row r="44" spans="1:16">
      <c r="A44" s="13"/>
      <c r="B44" s="39">
        <v>359</v>
      </c>
      <c r="C44" s="21" t="s">
        <v>83</v>
      </c>
      <c r="D44" s="46">
        <v>469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469</v>
      </c>
      <c r="O44" s="47">
        <f t="shared" si="9"/>
        <v>4.5331529093369419E-2</v>
      </c>
      <c r="P44" s="9"/>
    </row>
    <row r="45" spans="1:16" ht="15.75">
      <c r="A45" s="29" t="s">
        <v>4</v>
      </c>
      <c r="B45" s="30"/>
      <c r="C45" s="31"/>
      <c r="D45" s="32">
        <f t="shared" ref="D45:M45" si="12">SUM(D46:D51)</f>
        <v>523522</v>
      </c>
      <c r="E45" s="32">
        <f t="shared" si="12"/>
        <v>47350</v>
      </c>
      <c r="F45" s="32">
        <f t="shared" si="12"/>
        <v>0</v>
      </c>
      <c r="G45" s="32">
        <f t="shared" si="12"/>
        <v>0</v>
      </c>
      <c r="H45" s="32">
        <f t="shared" si="12"/>
        <v>0</v>
      </c>
      <c r="I45" s="32">
        <f t="shared" si="12"/>
        <v>0</v>
      </c>
      <c r="J45" s="32">
        <f t="shared" si="12"/>
        <v>0</v>
      </c>
      <c r="K45" s="32">
        <f t="shared" si="12"/>
        <v>3139732</v>
      </c>
      <c r="L45" s="32">
        <f t="shared" si="12"/>
        <v>0</v>
      </c>
      <c r="M45" s="32">
        <f t="shared" si="12"/>
        <v>0</v>
      </c>
      <c r="N45" s="32">
        <f t="shared" si="11"/>
        <v>3710604</v>
      </c>
      <c r="O45" s="45">
        <f t="shared" si="9"/>
        <v>358.65107287840709</v>
      </c>
      <c r="P45" s="10"/>
    </row>
    <row r="46" spans="1:16">
      <c r="A46" s="12"/>
      <c r="B46" s="25">
        <v>361.1</v>
      </c>
      <c r="C46" s="20" t="s">
        <v>57</v>
      </c>
      <c r="D46" s="46">
        <v>23560</v>
      </c>
      <c r="E46" s="46">
        <v>12489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36049</v>
      </c>
      <c r="O46" s="47">
        <f t="shared" si="9"/>
        <v>3.4843417745988789</v>
      </c>
      <c r="P46" s="9"/>
    </row>
    <row r="47" spans="1:16">
      <c r="A47" s="12"/>
      <c r="B47" s="25">
        <v>361.3</v>
      </c>
      <c r="C47" s="20" t="s">
        <v>58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1846121</v>
      </c>
      <c r="L47" s="46">
        <v>0</v>
      </c>
      <c r="M47" s="46">
        <v>0</v>
      </c>
      <c r="N47" s="46">
        <f t="shared" si="11"/>
        <v>1846121</v>
      </c>
      <c r="O47" s="47">
        <f t="shared" si="9"/>
        <v>178.43814034409434</v>
      </c>
      <c r="P47" s="9"/>
    </row>
    <row r="48" spans="1:16">
      <c r="A48" s="12"/>
      <c r="B48" s="25">
        <v>365</v>
      </c>
      <c r="C48" s="20" t="s">
        <v>104</v>
      </c>
      <c r="D48" s="46">
        <v>0</v>
      </c>
      <c r="E48" s="46">
        <v>25459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25459</v>
      </c>
      <c r="O48" s="47">
        <f t="shared" si="9"/>
        <v>2.4607577807848444</v>
      </c>
      <c r="P48" s="9"/>
    </row>
    <row r="49" spans="1:119">
      <c r="A49" s="12"/>
      <c r="B49" s="25">
        <v>366</v>
      </c>
      <c r="C49" s="20" t="s">
        <v>60</v>
      </c>
      <c r="D49" s="46">
        <v>7120</v>
      </c>
      <c r="E49" s="46">
        <v>7587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14707</v>
      </c>
      <c r="O49" s="47">
        <f t="shared" si="9"/>
        <v>1.4215155615696888</v>
      </c>
      <c r="P49" s="9"/>
    </row>
    <row r="50" spans="1:119">
      <c r="A50" s="12"/>
      <c r="B50" s="25">
        <v>368</v>
      </c>
      <c r="C50" s="20" t="s">
        <v>61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1293611</v>
      </c>
      <c r="L50" s="46">
        <v>0</v>
      </c>
      <c r="M50" s="46">
        <v>0</v>
      </c>
      <c r="N50" s="46">
        <f t="shared" si="11"/>
        <v>1293611</v>
      </c>
      <c r="O50" s="47">
        <f t="shared" si="9"/>
        <v>125.03489271215929</v>
      </c>
      <c r="P50" s="9"/>
    </row>
    <row r="51" spans="1:119">
      <c r="A51" s="12"/>
      <c r="B51" s="25">
        <v>369.9</v>
      </c>
      <c r="C51" s="20" t="s">
        <v>62</v>
      </c>
      <c r="D51" s="46">
        <v>492842</v>
      </c>
      <c r="E51" s="46">
        <v>1815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494657</v>
      </c>
      <c r="O51" s="47">
        <f t="shared" si="9"/>
        <v>47.811424705200075</v>
      </c>
      <c r="P51" s="9"/>
    </row>
    <row r="52" spans="1:119" ht="15.75">
      <c r="A52" s="29" t="s">
        <v>44</v>
      </c>
      <c r="B52" s="30"/>
      <c r="C52" s="31"/>
      <c r="D52" s="32">
        <f t="shared" ref="D52:M52" si="13">SUM(D53:D55)</f>
        <v>718480</v>
      </c>
      <c r="E52" s="32">
        <f t="shared" si="13"/>
        <v>2827856</v>
      </c>
      <c r="F52" s="32">
        <f t="shared" si="13"/>
        <v>0</v>
      </c>
      <c r="G52" s="32">
        <f t="shared" si="13"/>
        <v>0</v>
      </c>
      <c r="H52" s="32">
        <f t="shared" si="13"/>
        <v>0</v>
      </c>
      <c r="I52" s="32">
        <f t="shared" si="13"/>
        <v>0</v>
      </c>
      <c r="J52" s="32">
        <f t="shared" si="13"/>
        <v>1430281</v>
      </c>
      <c r="K52" s="32">
        <f t="shared" si="13"/>
        <v>0</v>
      </c>
      <c r="L52" s="32">
        <f t="shared" si="13"/>
        <v>0</v>
      </c>
      <c r="M52" s="32">
        <f t="shared" si="13"/>
        <v>0</v>
      </c>
      <c r="N52" s="32">
        <f t="shared" si="11"/>
        <v>4976617</v>
      </c>
      <c r="O52" s="45">
        <f t="shared" si="9"/>
        <v>481.01846124105936</v>
      </c>
      <c r="P52" s="9"/>
    </row>
    <row r="53" spans="1:119">
      <c r="A53" s="12"/>
      <c r="B53" s="25">
        <v>381</v>
      </c>
      <c r="C53" s="20" t="s">
        <v>63</v>
      </c>
      <c r="D53" s="46">
        <v>718480</v>
      </c>
      <c r="E53" s="46">
        <v>1161755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1880235</v>
      </c>
      <c r="O53" s="47">
        <f t="shared" si="9"/>
        <v>181.73545331529093</v>
      </c>
      <c r="P53" s="9"/>
    </row>
    <row r="54" spans="1:119">
      <c r="A54" s="12"/>
      <c r="B54" s="25">
        <v>384</v>
      </c>
      <c r="C54" s="20" t="s">
        <v>120</v>
      </c>
      <c r="D54" s="46">
        <v>0</v>
      </c>
      <c r="E54" s="46">
        <v>1666101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1666101</v>
      </c>
      <c r="O54" s="47">
        <f t="shared" si="9"/>
        <v>161.03817900637927</v>
      </c>
      <c r="P54" s="9"/>
    </row>
    <row r="55" spans="1:119" ht="15.75" thickBot="1">
      <c r="A55" s="12"/>
      <c r="B55" s="25">
        <v>389.9</v>
      </c>
      <c r="C55" s="20" t="s">
        <v>123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1430281</v>
      </c>
      <c r="K55" s="46">
        <v>0</v>
      </c>
      <c r="L55" s="46">
        <v>0</v>
      </c>
      <c r="M55" s="46">
        <v>0</v>
      </c>
      <c r="N55" s="46">
        <f t="shared" si="11"/>
        <v>1430281</v>
      </c>
      <c r="O55" s="47">
        <f t="shared" si="9"/>
        <v>138.24482891938914</v>
      </c>
      <c r="P55" s="9"/>
    </row>
    <row r="56" spans="1:119" ht="16.5" thickBot="1">
      <c r="A56" s="14" t="s">
        <v>52</v>
      </c>
      <c r="B56" s="23"/>
      <c r="C56" s="22"/>
      <c r="D56" s="15">
        <f t="shared" ref="D56:M56" si="14">SUM(D5,D14,D20,D33,D41,D45,D52)</f>
        <v>11858401</v>
      </c>
      <c r="E56" s="15">
        <f t="shared" si="14"/>
        <v>4809193</v>
      </c>
      <c r="F56" s="15">
        <f t="shared" si="14"/>
        <v>0</v>
      </c>
      <c r="G56" s="15">
        <f t="shared" si="14"/>
        <v>0</v>
      </c>
      <c r="H56" s="15">
        <f t="shared" si="14"/>
        <v>0</v>
      </c>
      <c r="I56" s="15">
        <f t="shared" si="14"/>
        <v>0</v>
      </c>
      <c r="J56" s="15">
        <f t="shared" si="14"/>
        <v>1430281</v>
      </c>
      <c r="K56" s="15">
        <f t="shared" si="14"/>
        <v>3359758</v>
      </c>
      <c r="L56" s="15">
        <f t="shared" si="14"/>
        <v>0</v>
      </c>
      <c r="M56" s="15">
        <f t="shared" si="14"/>
        <v>0</v>
      </c>
      <c r="N56" s="15">
        <f t="shared" si="11"/>
        <v>21457633</v>
      </c>
      <c r="O56" s="38">
        <f t="shared" si="9"/>
        <v>2074.0028030156582</v>
      </c>
      <c r="P56" s="6"/>
      <c r="Q56" s="2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</row>
    <row r="57" spans="1:119">
      <c r="A57" s="16"/>
      <c r="B57" s="18"/>
      <c r="C57" s="18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9"/>
    </row>
    <row r="58" spans="1:119">
      <c r="A58" s="40"/>
      <c r="B58" s="41"/>
      <c r="C58" s="41"/>
      <c r="D58" s="42"/>
      <c r="E58" s="42"/>
      <c r="F58" s="42"/>
      <c r="G58" s="42"/>
      <c r="H58" s="42"/>
      <c r="I58" s="42"/>
      <c r="J58" s="42"/>
      <c r="K58" s="42"/>
      <c r="L58" s="118" t="s">
        <v>129</v>
      </c>
      <c r="M58" s="118"/>
      <c r="N58" s="118"/>
      <c r="O58" s="43">
        <v>10346</v>
      </c>
    </row>
    <row r="59" spans="1:119">
      <c r="A59" s="119"/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7"/>
    </row>
    <row r="60" spans="1:119" ht="15.75" customHeight="1" thickBot="1">
      <c r="A60" s="120" t="s">
        <v>85</v>
      </c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100"/>
    </row>
  </sheetData>
  <mergeCells count="10">
    <mergeCell ref="L58:N58"/>
    <mergeCell ref="A59:O59"/>
    <mergeCell ref="A60:O6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6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7367562</v>
      </c>
      <c r="E5" s="27">
        <f t="shared" si="0"/>
        <v>794312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215523</v>
      </c>
      <c r="L5" s="27">
        <f t="shared" si="0"/>
        <v>0</v>
      </c>
      <c r="M5" s="27">
        <f t="shared" si="0"/>
        <v>0</v>
      </c>
      <c r="N5" s="28">
        <f>SUM(D5:M5)</f>
        <v>8377397</v>
      </c>
      <c r="O5" s="33">
        <f t="shared" ref="O5:O36" si="1">(N5/O$58)</f>
        <v>797.54350723533889</v>
      </c>
      <c r="P5" s="6"/>
    </row>
    <row r="6" spans="1:133">
      <c r="A6" s="12"/>
      <c r="B6" s="25">
        <v>311</v>
      </c>
      <c r="C6" s="20" t="s">
        <v>3</v>
      </c>
      <c r="D6" s="46">
        <v>6257854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6257854</v>
      </c>
      <c r="O6" s="47">
        <f t="shared" si="1"/>
        <v>595.75913937547602</v>
      </c>
      <c r="P6" s="9"/>
    </row>
    <row r="7" spans="1:133">
      <c r="A7" s="12"/>
      <c r="B7" s="25">
        <v>312.41000000000003</v>
      </c>
      <c r="C7" s="20" t="s">
        <v>11</v>
      </c>
      <c r="D7" s="46">
        <v>481213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481213</v>
      </c>
      <c r="O7" s="47">
        <f t="shared" si="1"/>
        <v>45.812357197258187</v>
      </c>
      <c r="P7" s="9"/>
    </row>
    <row r="8" spans="1:133">
      <c r="A8" s="12"/>
      <c r="B8" s="25">
        <v>312.51</v>
      </c>
      <c r="C8" s="20" t="s">
        <v>72</v>
      </c>
      <c r="D8" s="46">
        <v>108871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122116</v>
      </c>
      <c r="L8" s="46">
        <v>0</v>
      </c>
      <c r="M8" s="46">
        <v>0</v>
      </c>
      <c r="N8" s="46">
        <f>SUM(D8:M8)</f>
        <v>230987</v>
      </c>
      <c r="O8" s="47">
        <f t="shared" si="1"/>
        <v>21.990384615384617</v>
      </c>
      <c r="P8" s="9"/>
    </row>
    <row r="9" spans="1:133">
      <c r="A9" s="12"/>
      <c r="B9" s="25">
        <v>312.52</v>
      </c>
      <c r="C9" s="20" t="s">
        <v>94</v>
      </c>
      <c r="D9" s="46">
        <v>93407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93407</v>
      </c>
      <c r="L9" s="46">
        <v>0</v>
      </c>
      <c r="M9" s="46">
        <v>0</v>
      </c>
      <c r="N9" s="46">
        <f>SUM(D9:M9)</f>
        <v>186814</v>
      </c>
      <c r="O9" s="47">
        <f t="shared" si="1"/>
        <v>17.785034272658034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776791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776791</v>
      </c>
      <c r="O10" s="47">
        <f t="shared" si="1"/>
        <v>73.95192307692308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17521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17521</v>
      </c>
      <c r="O11" s="47">
        <f t="shared" si="1"/>
        <v>1.6680312261995431</v>
      </c>
      <c r="P11" s="9"/>
    </row>
    <row r="12" spans="1:133">
      <c r="A12" s="12"/>
      <c r="B12" s="25">
        <v>315</v>
      </c>
      <c r="C12" s="20" t="s">
        <v>95</v>
      </c>
      <c r="D12" s="46">
        <v>377634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377634</v>
      </c>
      <c r="O12" s="47">
        <f t="shared" si="1"/>
        <v>35.951447067783704</v>
      </c>
      <c r="P12" s="9"/>
    </row>
    <row r="13" spans="1:133">
      <c r="A13" s="12"/>
      <c r="B13" s="25">
        <v>316</v>
      </c>
      <c r="C13" s="20" t="s">
        <v>96</v>
      </c>
      <c r="D13" s="46">
        <v>48583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48583</v>
      </c>
      <c r="O13" s="47">
        <f t="shared" si="1"/>
        <v>4.6251904036557505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1044211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1044211</v>
      </c>
      <c r="O14" s="45">
        <f t="shared" si="1"/>
        <v>99.41079588728104</v>
      </c>
      <c r="P14" s="10"/>
    </row>
    <row r="15" spans="1:133">
      <c r="A15" s="12"/>
      <c r="B15" s="25">
        <v>322</v>
      </c>
      <c r="C15" s="20" t="s">
        <v>0</v>
      </c>
      <c r="D15" s="46">
        <v>333911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333911</v>
      </c>
      <c r="O15" s="47">
        <f t="shared" si="1"/>
        <v>31.788937547600913</v>
      </c>
      <c r="P15" s="9"/>
    </row>
    <row r="16" spans="1:133">
      <c r="A16" s="12"/>
      <c r="B16" s="25">
        <v>323.10000000000002</v>
      </c>
      <c r="C16" s="20" t="s">
        <v>18</v>
      </c>
      <c r="D16" s="46">
        <v>585329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585329</v>
      </c>
      <c r="O16" s="47">
        <f t="shared" si="1"/>
        <v>55.724390708301598</v>
      </c>
      <c r="P16" s="9"/>
    </row>
    <row r="17" spans="1:16">
      <c r="A17" s="12"/>
      <c r="B17" s="25">
        <v>323.39999999999998</v>
      </c>
      <c r="C17" s="20" t="s">
        <v>19</v>
      </c>
      <c r="D17" s="46">
        <v>11340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11340</v>
      </c>
      <c r="O17" s="47">
        <f t="shared" si="1"/>
        <v>1.0795887281035796</v>
      </c>
      <c r="P17" s="9"/>
    </row>
    <row r="18" spans="1:16">
      <c r="A18" s="12"/>
      <c r="B18" s="25">
        <v>323.7</v>
      </c>
      <c r="C18" s="20" t="s">
        <v>20</v>
      </c>
      <c r="D18" s="46">
        <v>95448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95448</v>
      </c>
      <c r="O18" s="47">
        <f t="shared" si="1"/>
        <v>9.0868240670220874</v>
      </c>
      <c r="P18" s="9"/>
    </row>
    <row r="19" spans="1:16">
      <c r="A19" s="12"/>
      <c r="B19" s="25">
        <v>329</v>
      </c>
      <c r="C19" s="20" t="s">
        <v>21</v>
      </c>
      <c r="D19" s="46">
        <v>18183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18183</v>
      </c>
      <c r="O19" s="47">
        <f t="shared" si="1"/>
        <v>1.7310548362528559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SUM(D21:D31)</f>
        <v>1087446</v>
      </c>
      <c r="E20" s="32">
        <f t="shared" si="5"/>
        <v>525458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1612904</v>
      </c>
      <c r="O20" s="45">
        <f t="shared" si="1"/>
        <v>153.55140898705255</v>
      </c>
      <c r="P20" s="10"/>
    </row>
    <row r="21" spans="1:16">
      <c r="A21" s="12"/>
      <c r="B21" s="25">
        <v>334.2</v>
      </c>
      <c r="C21" s="20" t="s">
        <v>24</v>
      </c>
      <c r="D21" s="46">
        <v>2210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2210</v>
      </c>
      <c r="O21" s="47">
        <f t="shared" si="1"/>
        <v>0.21039603960396039</v>
      </c>
      <c r="P21" s="9"/>
    </row>
    <row r="22" spans="1:16">
      <c r="A22" s="12"/>
      <c r="B22" s="25">
        <v>334.49</v>
      </c>
      <c r="C22" s="20" t="s">
        <v>26</v>
      </c>
      <c r="D22" s="46">
        <v>21917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9" si="6">SUM(D22:M22)</f>
        <v>21917</v>
      </c>
      <c r="O22" s="47">
        <f t="shared" si="1"/>
        <v>2.0865384615384617</v>
      </c>
      <c r="P22" s="9"/>
    </row>
    <row r="23" spans="1:16">
      <c r="A23" s="12"/>
      <c r="B23" s="25">
        <v>334.61</v>
      </c>
      <c r="C23" s="20" t="s">
        <v>126</v>
      </c>
      <c r="D23" s="46">
        <v>150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150</v>
      </c>
      <c r="O23" s="47">
        <f t="shared" si="1"/>
        <v>1.428027418126428E-2</v>
      </c>
      <c r="P23" s="9"/>
    </row>
    <row r="24" spans="1:16">
      <c r="A24" s="12"/>
      <c r="B24" s="25">
        <v>335.12</v>
      </c>
      <c r="C24" s="20" t="s">
        <v>98</v>
      </c>
      <c r="D24" s="46">
        <v>319167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319167</v>
      </c>
      <c r="O24" s="47">
        <f t="shared" si="1"/>
        <v>30.38528179741051</v>
      </c>
      <c r="P24" s="9"/>
    </row>
    <row r="25" spans="1:16">
      <c r="A25" s="12"/>
      <c r="B25" s="25">
        <v>335.14</v>
      </c>
      <c r="C25" s="20" t="s">
        <v>116</v>
      </c>
      <c r="D25" s="46">
        <v>370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370</v>
      </c>
      <c r="O25" s="47">
        <f t="shared" si="1"/>
        <v>3.5224676313785223E-2</v>
      </c>
      <c r="P25" s="9"/>
    </row>
    <row r="26" spans="1:16">
      <c r="A26" s="12"/>
      <c r="B26" s="25">
        <v>335.15</v>
      </c>
      <c r="C26" s="20" t="s">
        <v>100</v>
      </c>
      <c r="D26" s="46">
        <v>7389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7389</v>
      </c>
      <c r="O26" s="47">
        <f t="shared" si="1"/>
        <v>0.70344630616907844</v>
      </c>
      <c r="P26" s="9"/>
    </row>
    <row r="27" spans="1:16">
      <c r="A27" s="12"/>
      <c r="B27" s="25">
        <v>335.18</v>
      </c>
      <c r="C27" s="20" t="s">
        <v>101</v>
      </c>
      <c r="D27" s="46">
        <v>612103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612103</v>
      </c>
      <c r="O27" s="47">
        <f t="shared" si="1"/>
        <v>58.273324447829395</v>
      </c>
      <c r="P27" s="9"/>
    </row>
    <row r="28" spans="1:16">
      <c r="A28" s="12"/>
      <c r="B28" s="25">
        <v>335.21</v>
      </c>
      <c r="C28" s="20" t="s">
        <v>33</v>
      </c>
      <c r="D28" s="46">
        <v>8250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8250</v>
      </c>
      <c r="O28" s="47">
        <f t="shared" si="1"/>
        <v>0.78541507996953541</v>
      </c>
      <c r="P28" s="9"/>
    </row>
    <row r="29" spans="1:16">
      <c r="A29" s="12"/>
      <c r="B29" s="25">
        <v>335.49</v>
      </c>
      <c r="C29" s="20" t="s">
        <v>34</v>
      </c>
      <c r="D29" s="46">
        <v>5893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5893</v>
      </c>
      <c r="O29" s="47">
        <f t="shared" si="1"/>
        <v>0.56102437166793606</v>
      </c>
      <c r="P29" s="9"/>
    </row>
    <row r="30" spans="1:16">
      <c r="A30" s="12"/>
      <c r="B30" s="25">
        <v>338</v>
      </c>
      <c r="C30" s="20" t="s">
        <v>36</v>
      </c>
      <c r="D30" s="46">
        <v>4177</v>
      </c>
      <c r="E30" s="46">
        <v>525458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529635</v>
      </c>
      <c r="O30" s="47">
        <f t="shared" si="1"/>
        <v>50.42222010662605</v>
      </c>
      <c r="P30" s="9"/>
    </row>
    <row r="31" spans="1:16">
      <c r="A31" s="12"/>
      <c r="B31" s="25">
        <v>339</v>
      </c>
      <c r="C31" s="20" t="s">
        <v>37</v>
      </c>
      <c r="D31" s="46">
        <v>105820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105820</v>
      </c>
      <c r="O31" s="47">
        <f t="shared" si="1"/>
        <v>10.074257425742575</v>
      </c>
      <c r="P31" s="9"/>
    </row>
    <row r="32" spans="1:16" ht="15.75">
      <c r="A32" s="29" t="s">
        <v>42</v>
      </c>
      <c r="B32" s="30"/>
      <c r="C32" s="31"/>
      <c r="D32" s="32">
        <f t="shared" ref="D32:M32" si="7">SUM(D33:D39)</f>
        <v>643492</v>
      </c>
      <c r="E32" s="32">
        <f t="shared" si="7"/>
        <v>423321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0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>SUM(D32:M32)</f>
        <v>1066813</v>
      </c>
      <c r="O32" s="45">
        <f t="shared" si="1"/>
        <v>101.56254760091393</v>
      </c>
      <c r="P32" s="10"/>
    </row>
    <row r="33" spans="1:16">
      <c r="A33" s="12"/>
      <c r="B33" s="25">
        <v>341.9</v>
      </c>
      <c r="C33" s="20" t="s">
        <v>102</v>
      </c>
      <c r="D33" s="46">
        <v>4892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39" si="8">SUM(D33:M33)</f>
        <v>4892</v>
      </c>
      <c r="O33" s="47">
        <f t="shared" si="1"/>
        <v>0.46572734196496574</v>
      </c>
      <c r="P33" s="9"/>
    </row>
    <row r="34" spans="1:16">
      <c r="A34" s="12"/>
      <c r="B34" s="25">
        <v>342.1</v>
      </c>
      <c r="C34" s="20" t="s">
        <v>46</v>
      </c>
      <c r="D34" s="46">
        <v>65000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65000</v>
      </c>
      <c r="O34" s="47">
        <f t="shared" si="1"/>
        <v>6.1881188118811883</v>
      </c>
      <c r="P34" s="9"/>
    </row>
    <row r="35" spans="1:16">
      <c r="A35" s="12"/>
      <c r="B35" s="25">
        <v>342.2</v>
      </c>
      <c r="C35" s="20" t="s">
        <v>47</v>
      </c>
      <c r="D35" s="46">
        <v>10175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10175</v>
      </c>
      <c r="O35" s="47">
        <f t="shared" si="1"/>
        <v>0.96867859862909367</v>
      </c>
      <c r="P35" s="9"/>
    </row>
    <row r="36" spans="1:16">
      <c r="A36" s="12"/>
      <c r="B36" s="25">
        <v>343.7</v>
      </c>
      <c r="C36" s="20" t="s">
        <v>48</v>
      </c>
      <c r="D36" s="46">
        <v>0</v>
      </c>
      <c r="E36" s="46">
        <v>423321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423321</v>
      </c>
      <c r="O36" s="47">
        <f t="shared" si="1"/>
        <v>40.300932977913178</v>
      </c>
      <c r="P36" s="9"/>
    </row>
    <row r="37" spans="1:16">
      <c r="A37" s="12"/>
      <c r="B37" s="25">
        <v>347.2</v>
      </c>
      <c r="C37" s="20" t="s">
        <v>50</v>
      </c>
      <c r="D37" s="46">
        <v>431124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431124</v>
      </c>
      <c r="O37" s="47">
        <f t="shared" ref="O37:O56" si="9">(N37/O$58)</f>
        <v>41.04379284082254</v>
      </c>
      <c r="P37" s="9"/>
    </row>
    <row r="38" spans="1:16">
      <c r="A38" s="12"/>
      <c r="B38" s="25">
        <v>347.5</v>
      </c>
      <c r="C38" s="20" t="s">
        <v>51</v>
      </c>
      <c r="D38" s="46">
        <v>131867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131867</v>
      </c>
      <c r="O38" s="47">
        <f t="shared" si="9"/>
        <v>12.553979436405179</v>
      </c>
      <c r="P38" s="9"/>
    </row>
    <row r="39" spans="1:16">
      <c r="A39" s="12"/>
      <c r="B39" s="25">
        <v>349</v>
      </c>
      <c r="C39" s="20" t="s">
        <v>1</v>
      </c>
      <c r="D39" s="46">
        <v>434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434</v>
      </c>
      <c r="O39" s="47">
        <f t="shared" si="9"/>
        <v>4.1317593297791319E-2</v>
      </c>
      <c r="P39" s="9"/>
    </row>
    <row r="40" spans="1:16" ht="15.75">
      <c r="A40" s="29" t="s">
        <v>43</v>
      </c>
      <c r="B40" s="30"/>
      <c r="C40" s="31"/>
      <c r="D40" s="32">
        <f t="shared" ref="D40:M40" si="10">SUM(D41:D43)</f>
        <v>45831</v>
      </c>
      <c r="E40" s="32">
        <f t="shared" si="10"/>
        <v>0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ref="N40:N45" si="11">SUM(D40:M40)</f>
        <v>45831</v>
      </c>
      <c r="O40" s="45">
        <f t="shared" si="9"/>
        <v>4.3631949733434885</v>
      </c>
      <c r="P40" s="10"/>
    </row>
    <row r="41" spans="1:16">
      <c r="A41" s="13"/>
      <c r="B41" s="39">
        <v>351.5</v>
      </c>
      <c r="C41" s="21" t="s">
        <v>55</v>
      </c>
      <c r="D41" s="46">
        <v>43921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43921</v>
      </c>
      <c r="O41" s="47">
        <f t="shared" si="9"/>
        <v>4.1813594821020565</v>
      </c>
      <c r="P41" s="9"/>
    </row>
    <row r="42" spans="1:16">
      <c r="A42" s="13"/>
      <c r="B42" s="39">
        <v>354</v>
      </c>
      <c r="C42" s="21" t="s">
        <v>56</v>
      </c>
      <c r="D42" s="46">
        <v>1736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1736</v>
      </c>
      <c r="O42" s="47">
        <f t="shared" si="9"/>
        <v>0.16527037319116528</v>
      </c>
      <c r="P42" s="9"/>
    </row>
    <row r="43" spans="1:16">
      <c r="A43" s="13"/>
      <c r="B43" s="39">
        <v>359</v>
      </c>
      <c r="C43" s="21" t="s">
        <v>83</v>
      </c>
      <c r="D43" s="46">
        <v>174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174</v>
      </c>
      <c r="O43" s="47">
        <f t="shared" si="9"/>
        <v>1.6565118050266565E-2</v>
      </c>
      <c r="P43" s="9"/>
    </row>
    <row r="44" spans="1:16" ht="15.75">
      <c r="A44" s="29" t="s">
        <v>4</v>
      </c>
      <c r="B44" s="30"/>
      <c r="C44" s="31"/>
      <c r="D44" s="32">
        <f t="shared" ref="D44:M44" si="12">SUM(D45:D51)</f>
        <v>104602</v>
      </c>
      <c r="E44" s="32">
        <f t="shared" si="12"/>
        <v>52872</v>
      </c>
      <c r="F44" s="32">
        <f t="shared" si="12"/>
        <v>0</v>
      </c>
      <c r="G44" s="32">
        <f t="shared" si="12"/>
        <v>0</v>
      </c>
      <c r="H44" s="32">
        <f t="shared" si="12"/>
        <v>0</v>
      </c>
      <c r="I44" s="32">
        <f t="shared" si="12"/>
        <v>0</v>
      </c>
      <c r="J44" s="32">
        <f t="shared" si="12"/>
        <v>0</v>
      </c>
      <c r="K44" s="32">
        <f t="shared" si="12"/>
        <v>4255315</v>
      </c>
      <c r="L44" s="32">
        <f t="shared" si="12"/>
        <v>0</v>
      </c>
      <c r="M44" s="32">
        <f t="shared" si="12"/>
        <v>0</v>
      </c>
      <c r="N44" s="32">
        <f t="shared" si="11"/>
        <v>4412789</v>
      </c>
      <c r="O44" s="45">
        <f t="shared" si="9"/>
        <v>420.1055788271135</v>
      </c>
      <c r="P44" s="10"/>
    </row>
    <row r="45" spans="1:16">
      <c r="A45" s="12"/>
      <c r="B45" s="25">
        <v>361.1</v>
      </c>
      <c r="C45" s="20" t="s">
        <v>57</v>
      </c>
      <c r="D45" s="46">
        <v>20710</v>
      </c>
      <c r="E45" s="46">
        <v>6893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27603</v>
      </c>
      <c r="O45" s="47">
        <f t="shared" si="9"/>
        <v>2.6278560548362528</v>
      </c>
      <c r="P45" s="9"/>
    </row>
    <row r="46" spans="1:16">
      <c r="A46" s="12"/>
      <c r="B46" s="25">
        <v>361.3</v>
      </c>
      <c r="C46" s="20" t="s">
        <v>58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2901767</v>
      </c>
      <c r="L46" s="46">
        <v>0</v>
      </c>
      <c r="M46" s="46">
        <v>0</v>
      </c>
      <c r="N46" s="46">
        <f t="shared" ref="N46:N51" si="13">SUM(D46:M46)</f>
        <v>2901767</v>
      </c>
      <c r="O46" s="47">
        <f t="shared" si="9"/>
        <v>276.2535224676314</v>
      </c>
      <c r="P46" s="9"/>
    </row>
    <row r="47" spans="1:16">
      <c r="A47" s="12"/>
      <c r="B47" s="25">
        <v>364</v>
      </c>
      <c r="C47" s="20" t="s">
        <v>103</v>
      </c>
      <c r="D47" s="46">
        <v>750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3"/>
        <v>750</v>
      </c>
      <c r="O47" s="47">
        <f t="shared" si="9"/>
        <v>7.1401370906321399E-2</v>
      </c>
      <c r="P47" s="9"/>
    </row>
    <row r="48" spans="1:16">
      <c r="A48" s="12"/>
      <c r="B48" s="25">
        <v>365</v>
      </c>
      <c r="C48" s="20" t="s">
        <v>104</v>
      </c>
      <c r="D48" s="46">
        <v>0</v>
      </c>
      <c r="E48" s="46">
        <v>26345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3"/>
        <v>26345</v>
      </c>
      <c r="O48" s="47">
        <f t="shared" si="9"/>
        <v>2.5080921553693831</v>
      </c>
      <c r="P48" s="9"/>
    </row>
    <row r="49" spans="1:119">
      <c r="A49" s="12"/>
      <c r="B49" s="25">
        <v>366</v>
      </c>
      <c r="C49" s="20" t="s">
        <v>60</v>
      </c>
      <c r="D49" s="46">
        <v>21574</v>
      </c>
      <c r="E49" s="46">
        <v>12500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3"/>
        <v>34074</v>
      </c>
      <c r="O49" s="47">
        <f t="shared" si="9"/>
        <v>3.2439070830159937</v>
      </c>
      <c r="P49" s="9"/>
    </row>
    <row r="50" spans="1:119">
      <c r="A50" s="12"/>
      <c r="B50" s="25">
        <v>368</v>
      </c>
      <c r="C50" s="20" t="s">
        <v>61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1353548</v>
      </c>
      <c r="L50" s="46">
        <v>0</v>
      </c>
      <c r="M50" s="46">
        <v>0</v>
      </c>
      <c r="N50" s="46">
        <f t="shared" si="13"/>
        <v>1353548</v>
      </c>
      <c r="O50" s="47">
        <f t="shared" si="9"/>
        <v>128.86024371667935</v>
      </c>
      <c r="P50" s="9"/>
    </row>
    <row r="51" spans="1:119">
      <c r="A51" s="12"/>
      <c r="B51" s="25">
        <v>369.9</v>
      </c>
      <c r="C51" s="20" t="s">
        <v>62</v>
      </c>
      <c r="D51" s="46">
        <v>61568</v>
      </c>
      <c r="E51" s="46">
        <v>7134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3"/>
        <v>68702</v>
      </c>
      <c r="O51" s="47">
        <f t="shared" si="9"/>
        <v>6.5405559786747904</v>
      </c>
      <c r="P51" s="9"/>
    </row>
    <row r="52" spans="1:119" ht="15.75">
      <c r="A52" s="29" t="s">
        <v>44</v>
      </c>
      <c r="B52" s="30"/>
      <c r="C52" s="31"/>
      <c r="D52" s="32">
        <f t="shared" ref="D52:M52" si="14">SUM(D53:D55)</f>
        <v>866164</v>
      </c>
      <c r="E52" s="32">
        <f t="shared" si="14"/>
        <v>1916942</v>
      </c>
      <c r="F52" s="32">
        <f t="shared" si="14"/>
        <v>0</v>
      </c>
      <c r="G52" s="32">
        <f t="shared" si="14"/>
        <v>0</v>
      </c>
      <c r="H52" s="32">
        <f t="shared" si="14"/>
        <v>0</v>
      </c>
      <c r="I52" s="32">
        <f t="shared" si="14"/>
        <v>0</v>
      </c>
      <c r="J52" s="32">
        <f t="shared" si="14"/>
        <v>1282521</v>
      </c>
      <c r="K52" s="32">
        <f t="shared" si="14"/>
        <v>0</v>
      </c>
      <c r="L52" s="32">
        <f t="shared" si="14"/>
        <v>0</v>
      </c>
      <c r="M52" s="32">
        <f t="shared" si="14"/>
        <v>0</v>
      </c>
      <c r="N52" s="32">
        <f>SUM(D52:M52)</f>
        <v>4065627</v>
      </c>
      <c r="O52" s="45">
        <f t="shared" si="9"/>
        <v>387.0551218583397</v>
      </c>
      <c r="P52" s="9"/>
    </row>
    <row r="53" spans="1:119">
      <c r="A53" s="12"/>
      <c r="B53" s="25">
        <v>381</v>
      </c>
      <c r="C53" s="20" t="s">
        <v>63</v>
      </c>
      <c r="D53" s="46">
        <v>866164</v>
      </c>
      <c r="E53" s="46">
        <v>1508578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>SUM(D53:M53)</f>
        <v>2374742</v>
      </c>
      <c r="O53" s="47">
        <f t="shared" si="9"/>
        <v>226.07977913175932</v>
      </c>
      <c r="P53" s="9"/>
    </row>
    <row r="54" spans="1:119">
      <c r="A54" s="12"/>
      <c r="B54" s="25">
        <v>383</v>
      </c>
      <c r="C54" s="20" t="s">
        <v>64</v>
      </c>
      <c r="D54" s="46">
        <v>0</v>
      </c>
      <c r="E54" s="46">
        <v>408364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408364</v>
      </c>
      <c r="O54" s="47">
        <f t="shared" si="9"/>
        <v>38.87699923838538</v>
      </c>
      <c r="P54" s="9"/>
    </row>
    <row r="55" spans="1:119" ht="15.75" thickBot="1">
      <c r="A55" s="12"/>
      <c r="B55" s="25">
        <v>389.9</v>
      </c>
      <c r="C55" s="20" t="s">
        <v>123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1282521</v>
      </c>
      <c r="K55" s="46">
        <v>0</v>
      </c>
      <c r="L55" s="46">
        <v>0</v>
      </c>
      <c r="M55" s="46">
        <v>0</v>
      </c>
      <c r="N55" s="46">
        <f>SUM(D55:M55)</f>
        <v>1282521</v>
      </c>
      <c r="O55" s="47">
        <f t="shared" si="9"/>
        <v>122.09834348819497</v>
      </c>
      <c r="P55" s="9"/>
    </row>
    <row r="56" spans="1:119" ht="16.5" thickBot="1">
      <c r="A56" s="14" t="s">
        <v>52</v>
      </c>
      <c r="B56" s="23"/>
      <c r="C56" s="22"/>
      <c r="D56" s="15">
        <f t="shared" ref="D56:M56" si="15">SUM(D5,D14,D20,D32,D40,D44,D52)</f>
        <v>11159308</v>
      </c>
      <c r="E56" s="15">
        <f t="shared" si="15"/>
        <v>3712905</v>
      </c>
      <c r="F56" s="15">
        <f t="shared" si="15"/>
        <v>0</v>
      </c>
      <c r="G56" s="15">
        <f t="shared" si="15"/>
        <v>0</v>
      </c>
      <c r="H56" s="15">
        <f t="shared" si="15"/>
        <v>0</v>
      </c>
      <c r="I56" s="15">
        <f t="shared" si="15"/>
        <v>0</v>
      </c>
      <c r="J56" s="15">
        <f t="shared" si="15"/>
        <v>1282521</v>
      </c>
      <c r="K56" s="15">
        <f t="shared" si="15"/>
        <v>4470838</v>
      </c>
      <c r="L56" s="15">
        <f t="shared" si="15"/>
        <v>0</v>
      </c>
      <c r="M56" s="15">
        <f t="shared" si="15"/>
        <v>0</v>
      </c>
      <c r="N56" s="15">
        <f>SUM(D56:M56)</f>
        <v>20625572</v>
      </c>
      <c r="O56" s="38">
        <f t="shared" si="9"/>
        <v>1963.5921553693831</v>
      </c>
      <c r="P56" s="6"/>
      <c r="Q56" s="2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</row>
    <row r="57" spans="1:119">
      <c r="A57" s="16"/>
      <c r="B57" s="18"/>
      <c r="C57" s="18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9"/>
    </row>
    <row r="58" spans="1:119">
      <c r="A58" s="40"/>
      <c r="B58" s="41"/>
      <c r="C58" s="41"/>
      <c r="D58" s="42"/>
      <c r="E58" s="42"/>
      <c r="F58" s="42"/>
      <c r="G58" s="42"/>
      <c r="H58" s="42"/>
      <c r="I58" s="42"/>
      <c r="J58" s="42"/>
      <c r="K58" s="42"/>
      <c r="L58" s="118" t="s">
        <v>127</v>
      </c>
      <c r="M58" s="118"/>
      <c r="N58" s="118"/>
      <c r="O58" s="43">
        <v>10504</v>
      </c>
    </row>
    <row r="59" spans="1:119">
      <c r="A59" s="119"/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7"/>
    </row>
    <row r="60" spans="1:119" ht="15.75" customHeight="1" thickBot="1">
      <c r="A60" s="120" t="s">
        <v>85</v>
      </c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100"/>
    </row>
  </sheetData>
  <mergeCells count="10">
    <mergeCell ref="L58:N58"/>
    <mergeCell ref="A59:O59"/>
    <mergeCell ref="A60:O6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7058425</v>
      </c>
      <c r="E5" s="27">
        <f t="shared" si="0"/>
        <v>761499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259777</v>
      </c>
      <c r="L5" s="27">
        <f t="shared" si="0"/>
        <v>0</v>
      </c>
      <c r="M5" s="27">
        <f t="shared" si="0"/>
        <v>0</v>
      </c>
      <c r="N5" s="28">
        <f>SUM(D5:M5)</f>
        <v>8079701</v>
      </c>
      <c r="O5" s="33">
        <f t="shared" ref="O5:O36" si="1">(N5/O$55)</f>
        <v>770.596185026228</v>
      </c>
      <c r="P5" s="6"/>
    </row>
    <row r="6" spans="1:133">
      <c r="A6" s="12"/>
      <c r="B6" s="25">
        <v>311</v>
      </c>
      <c r="C6" s="20" t="s">
        <v>3</v>
      </c>
      <c r="D6" s="46">
        <v>5895283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5895283</v>
      </c>
      <c r="O6" s="47">
        <f t="shared" si="1"/>
        <v>562.25875059608961</v>
      </c>
      <c r="P6" s="9"/>
    </row>
    <row r="7" spans="1:133">
      <c r="A7" s="12"/>
      <c r="B7" s="25">
        <v>312.41000000000003</v>
      </c>
      <c r="C7" s="20" t="s">
        <v>11</v>
      </c>
      <c r="D7" s="46">
        <v>483307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483307</v>
      </c>
      <c r="O7" s="47">
        <f t="shared" si="1"/>
        <v>46.095088221268476</v>
      </c>
      <c r="P7" s="9"/>
    </row>
    <row r="8" spans="1:133">
      <c r="A8" s="12"/>
      <c r="B8" s="25">
        <v>312.51</v>
      </c>
      <c r="C8" s="20" t="s">
        <v>72</v>
      </c>
      <c r="D8" s="46">
        <v>112018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136085</v>
      </c>
      <c r="L8" s="46">
        <v>0</v>
      </c>
      <c r="M8" s="46">
        <v>0</v>
      </c>
      <c r="N8" s="46">
        <f>SUM(D8:M8)</f>
        <v>248103</v>
      </c>
      <c r="O8" s="47">
        <f t="shared" si="1"/>
        <v>23.66266094420601</v>
      </c>
      <c r="P8" s="9"/>
    </row>
    <row r="9" spans="1:133">
      <c r="A9" s="12"/>
      <c r="B9" s="25">
        <v>312.52</v>
      </c>
      <c r="C9" s="20" t="s">
        <v>94</v>
      </c>
      <c r="D9" s="46">
        <v>123692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123692</v>
      </c>
      <c r="L9" s="46">
        <v>0</v>
      </c>
      <c r="M9" s="46">
        <v>0</v>
      </c>
      <c r="N9" s="46">
        <f>SUM(D9:M9)</f>
        <v>247384</v>
      </c>
      <c r="O9" s="47">
        <f t="shared" si="1"/>
        <v>23.594086790653314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744597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744597</v>
      </c>
      <c r="O10" s="47">
        <f t="shared" si="1"/>
        <v>71.01545064377683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16902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16902</v>
      </c>
      <c r="O11" s="47">
        <f t="shared" si="1"/>
        <v>1.6120171673819743</v>
      </c>
      <c r="P11" s="9"/>
    </row>
    <row r="12" spans="1:133">
      <c r="A12" s="12"/>
      <c r="B12" s="25">
        <v>315</v>
      </c>
      <c r="C12" s="20" t="s">
        <v>95</v>
      </c>
      <c r="D12" s="46">
        <v>403528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403528</v>
      </c>
      <c r="O12" s="47">
        <f t="shared" si="1"/>
        <v>38.486218407248451</v>
      </c>
      <c r="P12" s="9"/>
    </row>
    <row r="13" spans="1:133">
      <c r="A13" s="12"/>
      <c r="B13" s="25">
        <v>316</v>
      </c>
      <c r="C13" s="20" t="s">
        <v>96</v>
      </c>
      <c r="D13" s="46">
        <v>40597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40597</v>
      </c>
      <c r="O13" s="47">
        <f t="shared" si="1"/>
        <v>3.8719122556032426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869543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869543</v>
      </c>
      <c r="O14" s="45">
        <f t="shared" si="1"/>
        <v>82.93209346685741</v>
      </c>
      <c r="P14" s="10"/>
    </row>
    <row r="15" spans="1:133">
      <c r="A15" s="12"/>
      <c r="B15" s="25">
        <v>322</v>
      </c>
      <c r="C15" s="20" t="s">
        <v>0</v>
      </c>
      <c r="D15" s="46">
        <v>145185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145185</v>
      </c>
      <c r="O15" s="47">
        <f t="shared" si="1"/>
        <v>13.84692417739628</v>
      </c>
      <c r="P15" s="9"/>
    </row>
    <row r="16" spans="1:133">
      <c r="A16" s="12"/>
      <c r="B16" s="25">
        <v>323.10000000000002</v>
      </c>
      <c r="C16" s="20" t="s">
        <v>18</v>
      </c>
      <c r="D16" s="46">
        <v>594514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594514</v>
      </c>
      <c r="O16" s="47">
        <f t="shared" si="1"/>
        <v>56.70138292799237</v>
      </c>
      <c r="P16" s="9"/>
    </row>
    <row r="17" spans="1:16">
      <c r="A17" s="12"/>
      <c r="B17" s="25">
        <v>323.39999999999998</v>
      </c>
      <c r="C17" s="20" t="s">
        <v>19</v>
      </c>
      <c r="D17" s="46">
        <v>13979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13979</v>
      </c>
      <c r="O17" s="47">
        <f t="shared" si="1"/>
        <v>1.333237958989032</v>
      </c>
      <c r="P17" s="9"/>
    </row>
    <row r="18" spans="1:16">
      <c r="A18" s="12"/>
      <c r="B18" s="25">
        <v>323.7</v>
      </c>
      <c r="C18" s="20" t="s">
        <v>20</v>
      </c>
      <c r="D18" s="46">
        <v>100791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100791</v>
      </c>
      <c r="O18" s="47">
        <f t="shared" si="1"/>
        <v>9.6128755364806864</v>
      </c>
      <c r="P18" s="9"/>
    </row>
    <row r="19" spans="1:16">
      <c r="A19" s="12"/>
      <c r="B19" s="25">
        <v>329</v>
      </c>
      <c r="C19" s="20" t="s">
        <v>21</v>
      </c>
      <c r="D19" s="46">
        <v>15074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15074</v>
      </c>
      <c r="O19" s="47">
        <f t="shared" si="1"/>
        <v>1.4376728659990463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SUM(D21:D30)</f>
        <v>1023568</v>
      </c>
      <c r="E20" s="32">
        <f t="shared" si="5"/>
        <v>476070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1499638</v>
      </c>
      <c r="O20" s="45">
        <f t="shared" si="1"/>
        <v>143.0269909394373</v>
      </c>
      <c r="P20" s="10"/>
    </row>
    <row r="21" spans="1:16">
      <c r="A21" s="12"/>
      <c r="B21" s="25">
        <v>334.2</v>
      </c>
      <c r="C21" s="20" t="s">
        <v>24</v>
      </c>
      <c r="D21" s="46">
        <v>2000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2000</v>
      </c>
      <c r="O21" s="47">
        <f t="shared" si="1"/>
        <v>0.19074868860276586</v>
      </c>
      <c r="P21" s="9"/>
    </row>
    <row r="22" spans="1:16">
      <c r="A22" s="12"/>
      <c r="B22" s="25">
        <v>334.49</v>
      </c>
      <c r="C22" s="20" t="s">
        <v>26</v>
      </c>
      <c r="D22" s="46">
        <v>21280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8" si="6">SUM(D22:M22)</f>
        <v>21280</v>
      </c>
      <c r="O22" s="47">
        <f t="shared" si="1"/>
        <v>2.0295660467334287</v>
      </c>
      <c r="P22" s="9"/>
    </row>
    <row r="23" spans="1:16">
      <c r="A23" s="12"/>
      <c r="B23" s="25">
        <v>335.12</v>
      </c>
      <c r="C23" s="20" t="s">
        <v>98</v>
      </c>
      <c r="D23" s="46">
        <v>303294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303294</v>
      </c>
      <c r="O23" s="47">
        <f t="shared" si="1"/>
        <v>28.926466380543634</v>
      </c>
      <c r="P23" s="9"/>
    </row>
    <row r="24" spans="1:16">
      <c r="A24" s="12"/>
      <c r="B24" s="25">
        <v>335.14</v>
      </c>
      <c r="C24" s="20" t="s">
        <v>116</v>
      </c>
      <c r="D24" s="46">
        <v>366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366</v>
      </c>
      <c r="O24" s="47">
        <f t="shared" si="1"/>
        <v>3.4907010014306149E-2</v>
      </c>
      <c r="P24" s="9"/>
    </row>
    <row r="25" spans="1:16">
      <c r="A25" s="12"/>
      <c r="B25" s="25">
        <v>335.15</v>
      </c>
      <c r="C25" s="20" t="s">
        <v>100</v>
      </c>
      <c r="D25" s="46">
        <v>6081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6081</v>
      </c>
      <c r="O25" s="47">
        <f t="shared" si="1"/>
        <v>0.57997138769670964</v>
      </c>
      <c r="P25" s="9"/>
    </row>
    <row r="26" spans="1:16">
      <c r="A26" s="12"/>
      <c r="B26" s="25">
        <v>335.18</v>
      </c>
      <c r="C26" s="20" t="s">
        <v>101</v>
      </c>
      <c r="D26" s="46">
        <v>569769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569769</v>
      </c>
      <c r="O26" s="47">
        <f t="shared" si="1"/>
        <v>54.341344778254651</v>
      </c>
      <c r="P26" s="9"/>
    </row>
    <row r="27" spans="1:16">
      <c r="A27" s="12"/>
      <c r="B27" s="25">
        <v>335.21</v>
      </c>
      <c r="C27" s="20" t="s">
        <v>33</v>
      </c>
      <c r="D27" s="46">
        <v>9350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9350</v>
      </c>
      <c r="O27" s="47">
        <f t="shared" si="1"/>
        <v>0.89175011921793035</v>
      </c>
      <c r="P27" s="9"/>
    </row>
    <row r="28" spans="1:16">
      <c r="A28" s="12"/>
      <c r="B28" s="25">
        <v>335.49</v>
      </c>
      <c r="C28" s="20" t="s">
        <v>34</v>
      </c>
      <c r="D28" s="46">
        <v>5851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5851</v>
      </c>
      <c r="O28" s="47">
        <f t="shared" si="1"/>
        <v>0.55803528850739148</v>
      </c>
      <c r="P28" s="9"/>
    </row>
    <row r="29" spans="1:16">
      <c r="A29" s="12"/>
      <c r="B29" s="25">
        <v>338</v>
      </c>
      <c r="C29" s="20" t="s">
        <v>36</v>
      </c>
      <c r="D29" s="46">
        <v>4398</v>
      </c>
      <c r="E29" s="46">
        <v>476070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480468</v>
      </c>
      <c r="O29" s="47">
        <f t="shared" si="1"/>
        <v>45.824320457796851</v>
      </c>
      <c r="P29" s="9"/>
    </row>
    <row r="30" spans="1:16">
      <c r="A30" s="12"/>
      <c r="B30" s="25">
        <v>339</v>
      </c>
      <c r="C30" s="20" t="s">
        <v>37</v>
      </c>
      <c r="D30" s="46">
        <v>101179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101179</v>
      </c>
      <c r="O30" s="47">
        <f t="shared" si="1"/>
        <v>9.6498807820696229</v>
      </c>
      <c r="P30" s="9"/>
    </row>
    <row r="31" spans="1:16" ht="15.75">
      <c r="A31" s="29" t="s">
        <v>42</v>
      </c>
      <c r="B31" s="30"/>
      <c r="C31" s="31"/>
      <c r="D31" s="32">
        <f t="shared" ref="D31:M31" si="7">SUM(D32:D38)</f>
        <v>709630</v>
      </c>
      <c r="E31" s="32">
        <f t="shared" si="7"/>
        <v>497595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>SUM(D31:M31)</f>
        <v>1207225</v>
      </c>
      <c r="O31" s="45">
        <f t="shared" si="1"/>
        <v>115.13829279923701</v>
      </c>
      <c r="P31" s="10"/>
    </row>
    <row r="32" spans="1:16">
      <c r="A32" s="12"/>
      <c r="B32" s="25">
        <v>341.9</v>
      </c>
      <c r="C32" s="20" t="s">
        <v>102</v>
      </c>
      <c r="D32" s="46">
        <v>4391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8" si="8">SUM(D32:M32)</f>
        <v>4391</v>
      </c>
      <c r="O32" s="47">
        <f t="shared" si="1"/>
        <v>0.41878874582737241</v>
      </c>
      <c r="P32" s="9"/>
    </row>
    <row r="33" spans="1:16">
      <c r="A33" s="12"/>
      <c r="B33" s="25">
        <v>342.1</v>
      </c>
      <c r="C33" s="20" t="s">
        <v>46</v>
      </c>
      <c r="D33" s="46">
        <v>63600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63600</v>
      </c>
      <c r="O33" s="47">
        <f t="shared" si="1"/>
        <v>6.0658082975679539</v>
      </c>
      <c r="P33" s="9"/>
    </row>
    <row r="34" spans="1:16">
      <c r="A34" s="12"/>
      <c r="B34" s="25">
        <v>342.2</v>
      </c>
      <c r="C34" s="20" t="s">
        <v>47</v>
      </c>
      <c r="D34" s="46">
        <v>10120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10120</v>
      </c>
      <c r="O34" s="47">
        <f t="shared" si="1"/>
        <v>0.96518836432999522</v>
      </c>
      <c r="P34" s="9"/>
    </row>
    <row r="35" spans="1:16">
      <c r="A35" s="12"/>
      <c r="B35" s="25">
        <v>343.7</v>
      </c>
      <c r="C35" s="20" t="s">
        <v>48</v>
      </c>
      <c r="D35" s="46">
        <v>0</v>
      </c>
      <c r="E35" s="46">
        <v>497595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497595</v>
      </c>
      <c r="O35" s="47">
        <f t="shared" si="1"/>
        <v>47.457796852646638</v>
      </c>
      <c r="P35" s="9"/>
    </row>
    <row r="36" spans="1:16">
      <c r="A36" s="12"/>
      <c r="B36" s="25">
        <v>347.2</v>
      </c>
      <c r="C36" s="20" t="s">
        <v>50</v>
      </c>
      <c r="D36" s="46">
        <v>468000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468000</v>
      </c>
      <c r="O36" s="47">
        <f t="shared" si="1"/>
        <v>44.63519313304721</v>
      </c>
      <c r="P36" s="9"/>
    </row>
    <row r="37" spans="1:16">
      <c r="A37" s="12"/>
      <c r="B37" s="25">
        <v>347.5</v>
      </c>
      <c r="C37" s="20" t="s">
        <v>51</v>
      </c>
      <c r="D37" s="46">
        <v>162426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162426</v>
      </c>
      <c r="O37" s="47">
        <f t="shared" ref="O37:O53" si="9">(N37/O$55)</f>
        <v>15.491273247496423</v>
      </c>
      <c r="P37" s="9"/>
    </row>
    <row r="38" spans="1:16">
      <c r="A38" s="12"/>
      <c r="B38" s="25">
        <v>349</v>
      </c>
      <c r="C38" s="20" t="s">
        <v>1</v>
      </c>
      <c r="D38" s="46">
        <v>1093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1093</v>
      </c>
      <c r="O38" s="47">
        <f t="shared" si="9"/>
        <v>0.10424415832141154</v>
      </c>
      <c r="P38" s="9"/>
    </row>
    <row r="39" spans="1:16" ht="15.75">
      <c r="A39" s="29" t="s">
        <v>43</v>
      </c>
      <c r="B39" s="30"/>
      <c r="C39" s="31"/>
      <c r="D39" s="32">
        <f t="shared" ref="D39:M39" si="10">SUM(D40:D42)</f>
        <v>43503</v>
      </c>
      <c r="E39" s="32">
        <f t="shared" si="10"/>
        <v>35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0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ref="N39:N53" si="11">SUM(D39:M39)</f>
        <v>43538</v>
      </c>
      <c r="O39" s="45">
        <f t="shared" si="9"/>
        <v>4.1524082021936097</v>
      </c>
      <c r="P39" s="10"/>
    </row>
    <row r="40" spans="1:16">
      <c r="A40" s="13"/>
      <c r="B40" s="39">
        <v>351.2</v>
      </c>
      <c r="C40" s="21" t="s">
        <v>54</v>
      </c>
      <c r="D40" s="46">
        <v>0</v>
      </c>
      <c r="E40" s="46">
        <v>35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1"/>
        <v>35</v>
      </c>
      <c r="O40" s="47">
        <f t="shared" si="9"/>
        <v>3.3381020505484026E-3</v>
      </c>
      <c r="P40" s="9"/>
    </row>
    <row r="41" spans="1:16">
      <c r="A41" s="13"/>
      <c r="B41" s="39">
        <v>351.5</v>
      </c>
      <c r="C41" s="21" t="s">
        <v>55</v>
      </c>
      <c r="D41" s="46">
        <v>43399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43399</v>
      </c>
      <c r="O41" s="47">
        <f t="shared" si="9"/>
        <v>4.1391511683357178</v>
      </c>
      <c r="P41" s="9"/>
    </row>
    <row r="42" spans="1:16">
      <c r="A42" s="13"/>
      <c r="B42" s="39">
        <v>354</v>
      </c>
      <c r="C42" s="21" t="s">
        <v>56</v>
      </c>
      <c r="D42" s="46">
        <v>104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104</v>
      </c>
      <c r="O42" s="47">
        <f t="shared" si="9"/>
        <v>9.9189318073438244E-3</v>
      </c>
      <c r="P42" s="9"/>
    </row>
    <row r="43" spans="1:16" ht="15.75">
      <c r="A43" s="29" t="s">
        <v>4</v>
      </c>
      <c r="B43" s="30"/>
      <c r="C43" s="31"/>
      <c r="D43" s="32">
        <f t="shared" ref="D43:M43" si="12">SUM(D44:D49)</f>
        <v>50636</v>
      </c>
      <c r="E43" s="32">
        <f t="shared" si="12"/>
        <v>289030</v>
      </c>
      <c r="F43" s="32">
        <f t="shared" si="12"/>
        <v>0</v>
      </c>
      <c r="G43" s="32">
        <f t="shared" si="12"/>
        <v>0</v>
      </c>
      <c r="H43" s="32">
        <f t="shared" si="12"/>
        <v>0</v>
      </c>
      <c r="I43" s="32">
        <f t="shared" si="12"/>
        <v>0</v>
      </c>
      <c r="J43" s="32">
        <f t="shared" si="12"/>
        <v>0</v>
      </c>
      <c r="K43" s="32">
        <f t="shared" si="12"/>
        <v>2788993</v>
      </c>
      <c r="L43" s="32">
        <f t="shared" si="12"/>
        <v>0</v>
      </c>
      <c r="M43" s="32">
        <f t="shared" si="12"/>
        <v>0</v>
      </c>
      <c r="N43" s="32">
        <f t="shared" si="11"/>
        <v>3128659</v>
      </c>
      <c r="O43" s="45">
        <f t="shared" si="9"/>
        <v>298.39380066762038</v>
      </c>
      <c r="P43" s="10"/>
    </row>
    <row r="44" spans="1:16">
      <c r="A44" s="12"/>
      <c r="B44" s="25">
        <v>361.1</v>
      </c>
      <c r="C44" s="20" t="s">
        <v>57</v>
      </c>
      <c r="D44" s="46">
        <v>22131</v>
      </c>
      <c r="E44" s="46">
        <v>10197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32328</v>
      </c>
      <c r="O44" s="47">
        <f t="shared" si="9"/>
        <v>3.0832618025751075</v>
      </c>
      <c r="P44" s="9"/>
    </row>
    <row r="45" spans="1:16">
      <c r="A45" s="12"/>
      <c r="B45" s="25">
        <v>361.3</v>
      </c>
      <c r="C45" s="20" t="s">
        <v>58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1663174</v>
      </c>
      <c r="L45" s="46">
        <v>0</v>
      </c>
      <c r="M45" s="46">
        <v>0</v>
      </c>
      <c r="N45" s="46">
        <f t="shared" si="11"/>
        <v>1663174</v>
      </c>
      <c r="O45" s="47">
        <f t="shared" si="9"/>
        <v>158.62412970910825</v>
      </c>
      <c r="P45" s="9"/>
    </row>
    <row r="46" spans="1:16">
      <c r="A46" s="12"/>
      <c r="B46" s="25">
        <v>365</v>
      </c>
      <c r="C46" s="20" t="s">
        <v>104</v>
      </c>
      <c r="D46" s="46">
        <v>0</v>
      </c>
      <c r="E46" s="46">
        <v>16199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16199</v>
      </c>
      <c r="O46" s="47">
        <f t="shared" si="9"/>
        <v>1.5449690033381021</v>
      </c>
      <c r="P46" s="9"/>
    </row>
    <row r="47" spans="1:16">
      <c r="A47" s="12"/>
      <c r="B47" s="25">
        <v>366</v>
      </c>
      <c r="C47" s="20" t="s">
        <v>60</v>
      </c>
      <c r="D47" s="46">
        <v>4595</v>
      </c>
      <c r="E47" s="46">
        <v>257555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262150</v>
      </c>
      <c r="O47" s="47">
        <f t="shared" si="9"/>
        <v>25.002384358607536</v>
      </c>
      <c r="P47" s="9"/>
    </row>
    <row r="48" spans="1:16">
      <c r="A48" s="12"/>
      <c r="B48" s="25">
        <v>368</v>
      </c>
      <c r="C48" s="20" t="s">
        <v>61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1125819</v>
      </c>
      <c r="L48" s="46">
        <v>0</v>
      </c>
      <c r="M48" s="46">
        <v>0</v>
      </c>
      <c r="N48" s="46">
        <f t="shared" si="11"/>
        <v>1125819</v>
      </c>
      <c r="O48" s="47">
        <f t="shared" si="9"/>
        <v>107.37424892703862</v>
      </c>
      <c r="P48" s="9"/>
    </row>
    <row r="49" spans="1:119">
      <c r="A49" s="12"/>
      <c r="B49" s="25">
        <v>369.9</v>
      </c>
      <c r="C49" s="20" t="s">
        <v>62</v>
      </c>
      <c r="D49" s="46">
        <v>23910</v>
      </c>
      <c r="E49" s="46">
        <v>5079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28989</v>
      </c>
      <c r="O49" s="47">
        <f t="shared" si="9"/>
        <v>2.7648068669527897</v>
      </c>
      <c r="P49" s="9"/>
    </row>
    <row r="50" spans="1:119" ht="15.75">
      <c r="A50" s="29" t="s">
        <v>44</v>
      </c>
      <c r="B50" s="30"/>
      <c r="C50" s="31"/>
      <c r="D50" s="32">
        <f t="shared" ref="D50:M50" si="13">SUM(D51:D52)</f>
        <v>665872</v>
      </c>
      <c r="E50" s="32">
        <f t="shared" si="13"/>
        <v>1211655</v>
      </c>
      <c r="F50" s="32">
        <f t="shared" si="13"/>
        <v>0</v>
      </c>
      <c r="G50" s="32">
        <f t="shared" si="13"/>
        <v>0</v>
      </c>
      <c r="H50" s="32">
        <f t="shared" si="13"/>
        <v>0</v>
      </c>
      <c r="I50" s="32">
        <f t="shared" si="13"/>
        <v>0</v>
      </c>
      <c r="J50" s="32">
        <f t="shared" si="13"/>
        <v>1230847</v>
      </c>
      <c r="K50" s="32">
        <f t="shared" si="13"/>
        <v>0</v>
      </c>
      <c r="L50" s="32">
        <f t="shared" si="13"/>
        <v>0</v>
      </c>
      <c r="M50" s="32">
        <f t="shared" si="13"/>
        <v>0</v>
      </c>
      <c r="N50" s="32">
        <f t="shared" si="11"/>
        <v>3108374</v>
      </c>
      <c r="O50" s="45">
        <f t="shared" si="9"/>
        <v>296.45913209346685</v>
      </c>
      <c r="P50" s="9"/>
    </row>
    <row r="51" spans="1:119">
      <c r="A51" s="12"/>
      <c r="B51" s="25">
        <v>381</v>
      </c>
      <c r="C51" s="20" t="s">
        <v>63</v>
      </c>
      <c r="D51" s="46">
        <v>665872</v>
      </c>
      <c r="E51" s="46">
        <v>1211655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1877527</v>
      </c>
      <c r="O51" s="47">
        <f t="shared" si="9"/>
        <v>179.06790653314258</v>
      </c>
      <c r="P51" s="9"/>
    </row>
    <row r="52" spans="1:119" ht="15.75" thickBot="1">
      <c r="A52" s="12"/>
      <c r="B52" s="25">
        <v>389.9</v>
      </c>
      <c r="C52" s="20" t="s">
        <v>123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1230847</v>
      </c>
      <c r="K52" s="46">
        <v>0</v>
      </c>
      <c r="L52" s="46">
        <v>0</v>
      </c>
      <c r="M52" s="46">
        <v>0</v>
      </c>
      <c r="N52" s="46">
        <f t="shared" si="11"/>
        <v>1230847</v>
      </c>
      <c r="O52" s="47">
        <f t="shared" si="9"/>
        <v>117.39122556032427</v>
      </c>
      <c r="P52" s="9"/>
    </row>
    <row r="53" spans="1:119" ht="16.5" thickBot="1">
      <c r="A53" s="14" t="s">
        <v>52</v>
      </c>
      <c r="B53" s="23"/>
      <c r="C53" s="22"/>
      <c r="D53" s="15">
        <f t="shared" ref="D53:M53" si="14">SUM(D5,D14,D20,D31,D39,D43,D50)</f>
        <v>10421177</v>
      </c>
      <c r="E53" s="15">
        <f t="shared" si="14"/>
        <v>3235884</v>
      </c>
      <c r="F53" s="15">
        <f t="shared" si="14"/>
        <v>0</v>
      </c>
      <c r="G53" s="15">
        <f t="shared" si="14"/>
        <v>0</v>
      </c>
      <c r="H53" s="15">
        <f t="shared" si="14"/>
        <v>0</v>
      </c>
      <c r="I53" s="15">
        <f t="shared" si="14"/>
        <v>0</v>
      </c>
      <c r="J53" s="15">
        <f t="shared" si="14"/>
        <v>1230847</v>
      </c>
      <c r="K53" s="15">
        <f t="shared" si="14"/>
        <v>3048770</v>
      </c>
      <c r="L53" s="15">
        <f t="shared" si="14"/>
        <v>0</v>
      </c>
      <c r="M53" s="15">
        <f t="shared" si="14"/>
        <v>0</v>
      </c>
      <c r="N53" s="15">
        <f t="shared" si="11"/>
        <v>17936678</v>
      </c>
      <c r="O53" s="38">
        <f t="shared" si="9"/>
        <v>1710.6989031950404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18" t="s">
        <v>124</v>
      </c>
      <c r="M55" s="118"/>
      <c r="N55" s="118"/>
      <c r="O55" s="43">
        <v>10485</v>
      </c>
    </row>
    <row r="56" spans="1:119">
      <c r="A56" s="119"/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7"/>
    </row>
    <row r="57" spans="1:119" ht="15.75" customHeight="1" thickBot="1">
      <c r="A57" s="120" t="s">
        <v>85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100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5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6699290</v>
      </c>
      <c r="E5" s="27">
        <f t="shared" si="0"/>
        <v>460400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243715</v>
      </c>
      <c r="L5" s="27">
        <f t="shared" si="0"/>
        <v>0</v>
      </c>
      <c r="M5" s="27">
        <f t="shared" si="0"/>
        <v>0</v>
      </c>
      <c r="N5" s="28">
        <f>SUM(D5:M5)</f>
        <v>7403405</v>
      </c>
      <c r="O5" s="33">
        <f t="shared" ref="O5:O52" si="1">(N5/O$54)</f>
        <v>711.66057867922711</v>
      </c>
      <c r="P5" s="6"/>
    </row>
    <row r="6" spans="1:133">
      <c r="A6" s="12"/>
      <c r="B6" s="25">
        <v>311</v>
      </c>
      <c r="C6" s="20" t="s">
        <v>3</v>
      </c>
      <c r="D6" s="46">
        <v>5574093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5574093</v>
      </c>
      <c r="O6" s="47">
        <f t="shared" si="1"/>
        <v>535.81591848505241</v>
      </c>
      <c r="P6" s="9"/>
    </row>
    <row r="7" spans="1:133">
      <c r="A7" s="12"/>
      <c r="B7" s="25">
        <v>312.41000000000003</v>
      </c>
      <c r="C7" s="20" t="s">
        <v>11</v>
      </c>
      <c r="D7" s="46">
        <v>437585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437585</v>
      </c>
      <c r="O7" s="47">
        <f t="shared" si="1"/>
        <v>42.063347111410167</v>
      </c>
      <c r="P7" s="9"/>
    </row>
    <row r="8" spans="1:133">
      <c r="A8" s="12"/>
      <c r="B8" s="25">
        <v>312.51</v>
      </c>
      <c r="C8" s="20" t="s">
        <v>72</v>
      </c>
      <c r="D8" s="46">
        <v>95299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130355</v>
      </c>
      <c r="L8" s="46">
        <v>0</v>
      </c>
      <c r="M8" s="46">
        <v>0</v>
      </c>
      <c r="N8" s="46">
        <f>SUM(D8:M8)</f>
        <v>225654</v>
      </c>
      <c r="O8" s="47">
        <f t="shared" si="1"/>
        <v>21.691242910698836</v>
      </c>
      <c r="P8" s="9"/>
    </row>
    <row r="9" spans="1:133">
      <c r="A9" s="12"/>
      <c r="B9" s="25">
        <v>312.52</v>
      </c>
      <c r="C9" s="20" t="s">
        <v>94</v>
      </c>
      <c r="D9" s="46">
        <v>113359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113360</v>
      </c>
      <c r="L9" s="46">
        <v>0</v>
      </c>
      <c r="M9" s="46">
        <v>0</v>
      </c>
      <c r="N9" s="46">
        <f>SUM(D9:M9)</f>
        <v>226719</v>
      </c>
      <c r="O9" s="47">
        <f t="shared" si="1"/>
        <v>21.793617225800251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446262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446262</v>
      </c>
      <c r="O10" s="47">
        <f t="shared" si="1"/>
        <v>42.897433432663654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14138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14138</v>
      </c>
      <c r="O11" s="47">
        <f t="shared" si="1"/>
        <v>1.3590310487359416</v>
      </c>
      <c r="P11" s="9"/>
    </row>
    <row r="12" spans="1:133">
      <c r="A12" s="12"/>
      <c r="B12" s="25">
        <v>315</v>
      </c>
      <c r="C12" s="20" t="s">
        <v>95</v>
      </c>
      <c r="D12" s="46">
        <v>428137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428137</v>
      </c>
      <c r="O12" s="47">
        <f t="shared" si="1"/>
        <v>41.155147553590311</v>
      </c>
      <c r="P12" s="9"/>
    </row>
    <row r="13" spans="1:133">
      <c r="A13" s="12"/>
      <c r="B13" s="25">
        <v>316</v>
      </c>
      <c r="C13" s="20" t="s">
        <v>96</v>
      </c>
      <c r="D13" s="46">
        <v>50817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50817</v>
      </c>
      <c r="O13" s="47">
        <f t="shared" si="1"/>
        <v>4.8848409112755933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868834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868834</v>
      </c>
      <c r="O14" s="45">
        <f t="shared" si="1"/>
        <v>83.517639142555026</v>
      </c>
      <c r="P14" s="10"/>
    </row>
    <row r="15" spans="1:133">
      <c r="A15" s="12"/>
      <c r="B15" s="25">
        <v>322</v>
      </c>
      <c r="C15" s="20" t="s">
        <v>0</v>
      </c>
      <c r="D15" s="46">
        <v>155105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155105</v>
      </c>
      <c r="O15" s="47">
        <f t="shared" si="1"/>
        <v>14.909641449581851</v>
      </c>
      <c r="P15" s="9"/>
    </row>
    <row r="16" spans="1:133">
      <c r="A16" s="12"/>
      <c r="B16" s="25">
        <v>323.10000000000002</v>
      </c>
      <c r="C16" s="20" t="s">
        <v>18</v>
      </c>
      <c r="D16" s="46">
        <v>585295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585295</v>
      </c>
      <c r="O16" s="47">
        <f t="shared" si="1"/>
        <v>56.262135922330096</v>
      </c>
      <c r="P16" s="9"/>
    </row>
    <row r="17" spans="1:16">
      <c r="A17" s="12"/>
      <c r="B17" s="25">
        <v>323.39999999999998</v>
      </c>
      <c r="C17" s="20" t="s">
        <v>19</v>
      </c>
      <c r="D17" s="46">
        <v>14340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14340</v>
      </c>
      <c r="O17" s="47">
        <f t="shared" si="1"/>
        <v>1.3784485244640969</v>
      </c>
      <c r="P17" s="9"/>
    </row>
    <row r="18" spans="1:16">
      <c r="A18" s="12"/>
      <c r="B18" s="25">
        <v>323.7</v>
      </c>
      <c r="C18" s="20" t="s">
        <v>20</v>
      </c>
      <c r="D18" s="46">
        <v>100434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100434</v>
      </c>
      <c r="O18" s="47">
        <f t="shared" si="1"/>
        <v>9.6543304815918489</v>
      </c>
      <c r="P18" s="9"/>
    </row>
    <row r="19" spans="1:16">
      <c r="A19" s="12"/>
      <c r="B19" s="25">
        <v>329</v>
      </c>
      <c r="C19" s="20" t="s">
        <v>21</v>
      </c>
      <c r="D19" s="46">
        <v>13660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13660</v>
      </c>
      <c r="O19" s="47">
        <f t="shared" si="1"/>
        <v>1.3130827645871384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SUM(D21:D31)</f>
        <v>1003515</v>
      </c>
      <c r="E20" s="32">
        <f t="shared" si="5"/>
        <v>603087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1606602</v>
      </c>
      <c r="O20" s="45">
        <f t="shared" si="1"/>
        <v>154.43641257329617</v>
      </c>
      <c r="P20" s="10"/>
    </row>
    <row r="21" spans="1:16">
      <c r="A21" s="12"/>
      <c r="B21" s="25">
        <v>334.2</v>
      </c>
      <c r="C21" s="20" t="s">
        <v>24</v>
      </c>
      <c r="D21" s="46">
        <v>12890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12890</v>
      </c>
      <c r="O21" s="47">
        <f t="shared" si="1"/>
        <v>1.2390656541382294</v>
      </c>
      <c r="P21" s="9"/>
    </row>
    <row r="22" spans="1:16">
      <c r="A22" s="12"/>
      <c r="B22" s="25">
        <v>334.49</v>
      </c>
      <c r="C22" s="20" t="s">
        <v>26</v>
      </c>
      <c r="D22" s="46">
        <v>12335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8" si="6">SUM(D22:M22)</f>
        <v>12335</v>
      </c>
      <c r="O22" s="47">
        <f t="shared" si="1"/>
        <v>1.1857156589445352</v>
      </c>
      <c r="P22" s="9"/>
    </row>
    <row r="23" spans="1:16">
      <c r="A23" s="12"/>
      <c r="B23" s="25">
        <v>335.12</v>
      </c>
      <c r="C23" s="20" t="s">
        <v>98</v>
      </c>
      <c r="D23" s="46">
        <v>299275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299275</v>
      </c>
      <c r="O23" s="47">
        <f t="shared" si="1"/>
        <v>28.76814380467173</v>
      </c>
      <c r="P23" s="9"/>
    </row>
    <row r="24" spans="1:16">
      <c r="A24" s="12"/>
      <c r="B24" s="25">
        <v>335.14</v>
      </c>
      <c r="C24" s="20" t="s">
        <v>116</v>
      </c>
      <c r="D24" s="46">
        <v>280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280</v>
      </c>
      <c r="O24" s="47">
        <f t="shared" si="1"/>
        <v>2.6915312890512352E-2</v>
      </c>
      <c r="P24" s="9"/>
    </row>
    <row r="25" spans="1:16">
      <c r="A25" s="12"/>
      <c r="B25" s="25">
        <v>335.15</v>
      </c>
      <c r="C25" s="20" t="s">
        <v>100</v>
      </c>
      <c r="D25" s="46">
        <v>5519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5519</v>
      </c>
      <c r="O25" s="47">
        <f t="shared" si="1"/>
        <v>0.53052004229549166</v>
      </c>
      <c r="P25" s="9"/>
    </row>
    <row r="26" spans="1:16">
      <c r="A26" s="12"/>
      <c r="B26" s="25">
        <v>335.18</v>
      </c>
      <c r="C26" s="20" t="s">
        <v>101</v>
      </c>
      <c r="D26" s="46">
        <v>551340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551340</v>
      </c>
      <c r="O26" s="47">
        <f t="shared" si="1"/>
        <v>52.998173603768144</v>
      </c>
      <c r="P26" s="9"/>
    </row>
    <row r="27" spans="1:16">
      <c r="A27" s="12"/>
      <c r="B27" s="25">
        <v>335.21</v>
      </c>
      <c r="C27" s="20" t="s">
        <v>33</v>
      </c>
      <c r="D27" s="46">
        <v>4680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4680</v>
      </c>
      <c r="O27" s="47">
        <f t="shared" si="1"/>
        <v>0.44987022974142077</v>
      </c>
      <c r="P27" s="9"/>
    </row>
    <row r="28" spans="1:16">
      <c r="A28" s="12"/>
      <c r="B28" s="25">
        <v>335.49</v>
      </c>
      <c r="C28" s="20" t="s">
        <v>34</v>
      </c>
      <c r="D28" s="46">
        <v>5288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5288</v>
      </c>
      <c r="O28" s="47">
        <f t="shared" si="1"/>
        <v>0.50831490916081901</v>
      </c>
      <c r="P28" s="9"/>
    </row>
    <row r="29" spans="1:16">
      <c r="A29" s="12"/>
      <c r="B29" s="25">
        <v>337.3</v>
      </c>
      <c r="C29" s="20" t="s">
        <v>35</v>
      </c>
      <c r="D29" s="46">
        <v>0</v>
      </c>
      <c r="E29" s="46">
        <v>178822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52" si="7">SUM(D29:M29)</f>
        <v>178822</v>
      </c>
      <c r="O29" s="47">
        <f t="shared" si="1"/>
        <v>17.189464577525715</v>
      </c>
      <c r="P29" s="9"/>
    </row>
    <row r="30" spans="1:16">
      <c r="A30" s="12"/>
      <c r="B30" s="25">
        <v>338</v>
      </c>
      <c r="C30" s="20" t="s">
        <v>36</v>
      </c>
      <c r="D30" s="46">
        <v>4222</v>
      </c>
      <c r="E30" s="46">
        <v>424265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428487</v>
      </c>
      <c r="O30" s="47">
        <f t="shared" si="1"/>
        <v>41.188791694703454</v>
      </c>
      <c r="P30" s="9"/>
    </row>
    <row r="31" spans="1:16">
      <c r="A31" s="12"/>
      <c r="B31" s="25">
        <v>339</v>
      </c>
      <c r="C31" s="20" t="s">
        <v>37</v>
      </c>
      <c r="D31" s="46">
        <v>107686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107686</v>
      </c>
      <c r="O31" s="47">
        <f t="shared" si="1"/>
        <v>10.351437085456119</v>
      </c>
      <c r="P31" s="9"/>
    </row>
    <row r="32" spans="1:16" ht="15.75">
      <c r="A32" s="29" t="s">
        <v>42</v>
      </c>
      <c r="B32" s="30"/>
      <c r="C32" s="31"/>
      <c r="D32" s="32">
        <f t="shared" ref="D32:M32" si="8">SUM(D33:D37)</f>
        <v>698525</v>
      </c>
      <c r="E32" s="32">
        <f t="shared" si="8"/>
        <v>498441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7"/>
        <v>1196966</v>
      </c>
      <c r="O32" s="45">
        <f t="shared" si="1"/>
        <v>115.05969431894646</v>
      </c>
      <c r="P32" s="10"/>
    </row>
    <row r="33" spans="1:16">
      <c r="A33" s="12"/>
      <c r="B33" s="25">
        <v>341.9</v>
      </c>
      <c r="C33" s="20" t="s">
        <v>102</v>
      </c>
      <c r="D33" s="46">
        <v>5095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5095</v>
      </c>
      <c r="O33" s="47">
        <f t="shared" si="1"/>
        <v>0.48976256848985872</v>
      </c>
      <c r="P33" s="9"/>
    </row>
    <row r="34" spans="1:16">
      <c r="A34" s="12"/>
      <c r="B34" s="25">
        <v>342.1</v>
      </c>
      <c r="C34" s="20" t="s">
        <v>46</v>
      </c>
      <c r="D34" s="46">
        <v>62600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62600</v>
      </c>
      <c r="O34" s="47">
        <f t="shared" si="1"/>
        <v>6.0174949533788329</v>
      </c>
      <c r="P34" s="9"/>
    </row>
    <row r="35" spans="1:16">
      <c r="A35" s="12"/>
      <c r="B35" s="25">
        <v>342.2</v>
      </c>
      <c r="C35" s="20" t="s">
        <v>47</v>
      </c>
      <c r="D35" s="46">
        <v>6970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6970</v>
      </c>
      <c r="O35" s="47">
        <f t="shared" si="1"/>
        <v>0.66999903873882538</v>
      </c>
      <c r="P35" s="9"/>
    </row>
    <row r="36" spans="1:16">
      <c r="A36" s="12"/>
      <c r="B36" s="25">
        <v>343.7</v>
      </c>
      <c r="C36" s="20" t="s">
        <v>48</v>
      </c>
      <c r="D36" s="46">
        <v>0</v>
      </c>
      <c r="E36" s="46">
        <v>498441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498441</v>
      </c>
      <c r="O36" s="47">
        <f t="shared" si="1"/>
        <v>47.913198115928097</v>
      </c>
      <c r="P36" s="9"/>
    </row>
    <row r="37" spans="1:16">
      <c r="A37" s="12"/>
      <c r="B37" s="25">
        <v>347.5</v>
      </c>
      <c r="C37" s="20" t="s">
        <v>51</v>
      </c>
      <c r="D37" s="46">
        <v>623860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623860</v>
      </c>
      <c r="O37" s="47">
        <f t="shared" si="1"/>
        <v>59.969239642410841</v>
      </c>
      <c r="P37" s="9"/>
    </row>
    <row r="38" spans="1:16" ht="15.75">
      <c r="A38" s="29" t="s">
        <v>43</v>
      </c>
      <c r="B38" s="30"/>
      <c r="C38" s="31"/>
      <c r="D38" s="32">
        <f t="shared" ref="D38:M38" si="9">SUM(D39:D42)</f>
        <v>43222</v>
      </c>
      <c r="E38" s="32">
        <f t="shared" si="9"/>
        <v>4805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si="7"/>
        <v>48027</v>
      </c>
      <c r="O38" s="45">
        <f t="shared" si="1"/>
        <v>4.6166490435451308</v>
      </c>
      <c r="P38" s="10"/>
    </row>
    <row r="39" spans="1:16">
      <c r="A39" s="13"/>
      <c r="B39" s="39">
        <v>351.2</v>
      </c>
      <c r="C39" s="21" t="s">
        <v>54</v>
      </c>
      <c r="D39" s="46">
        <v>1779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1779</v>
      </c>
      <c r="O39" s="47">
        <f t="shared" si="1"/>
        <v>0.17100836297221955</v>
      </c>
      <c r="P39" s="9"/>
    </row>
    <row r="40" spans="1:16">
      <c r="A40" s="13"/>
      <c r="B40" s="39">
        <v>351.5</v>
      </c>
      <c r="C40" s="21" t="s">
        <v>55</v>
      </c>
      <c r="D40" s="46">
        <v>37920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37920</v>
      </c>
      <c r="O40" s="47">
        <f t="shared" si="1"/>
        <v>3.6451023743151012</v>
      </c>
      <c r="P40" s="9"/>
    </row>
    <row r="41" spans="1:16">
      <c r="A41" s="13"/>
      <c r="B41" s="39">
        <v>354</v>
      </c>
      <c r="C41" s="21" t="s">
        <v>56</v>
      </c>
      <c r="D41" s="46">
        <v>930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930</v>
      </c>
      <c r="O41" s="47">
        <f t="shared" si="1"/>
        <v>8.9397289243487457E-2</v>
      </c>
      <c r="P41" s="9"/>
    </row>
    <row r="42" spans="1:16">
      <c r="A42" s="13"/>
      <c r="B42" s="39">
        <v>359</v>
      </c>
      <c r="C42" s="21" t="s">
        <v>83</v>
      </c>
      <c r="D42" s="46">
        <v>2593</v>
      </c>
      <c r="E42" s="46">
        <v>4805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7398</v>
      </c>
      <c r="O42" s="47">
        <f t="shared" si="1"/>
        <v>0.71114101701432275</v>
      </c>
      <c r="P42" s="9"/>
    </row>
    <row r="43" spans="1:16" ht="15.75">
      <c r="A43" s="29" t="s">
        <v>4</v>
      </c>
      <c r="B43" s="30"/>
      <c r="C43" s="31"/>
      <c r="D43" s="32">
        <f t="shared" ref="D43:M43" si="10">SUM(D44:D48)</f>
        <v>42341</v>
      </c>
      <c r="E43" s="32">
        <f t="shared" si="10"/>
        <v>36131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0</v>
      </c>
      <c r="J43" s="32">
        <f t="shared" si="10"/>
        <v>0</v>
      </c>
      <c r="K43" s="32">
        <f t="shared" si="10"/>
        <v>1098902</v>
      </c>
      <c r="L43" s="32">
        <f t="shared" si="10"/>
        <v>0</v>
      </c>
      <c r="M43" s="32">
        <f t="shared" si="10"/>
        <v>0</v>
      </c>
      <c r="N43" s="32">
        <f t="shared" si="7"/>
        <v>1177374</v>
      </c>
      <c r="O43" s="45">
        <f t="shared" si="1"/>
        <v>113.17639142555032</v>
      </c>
      <c r="P43" s="10"/>
    </row>
    <row r="44" spans="1:16">
      <c r="A44" s="12"/>
      <c r="B44" s="25">
        <v>361.1</v>
      </c>
      <c r="C44" s="20" t="s">
        <v>57</v>
      </c>
      <c r="D44" s="46">
        <v>16984</v>
      </c>
      <c r="E44" s="46">
        <v>9293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10666</v>
      </c>
      <c r="L44" s="46">
        <v>0</v>
      </c>
      <c r="M44" s="46">
        <v>0</v>
      </c>
      <c r="N44" s="46">
        <f t="shared" si="7"/>
        <v>36943</v>
      </c>
      <c r="O44" s="47">
        <f t="shared" si="1"/>
        <v>3.5511871575507064</v>
      </c>
      <c r="P44" s="9"/>
    </row>
    <row r="45" spans="1:16">
      <c r="A45" s="12"/>
      <c r="B45" s="25">
        <v>365</v>
      </c>
      <c r="C45" s="20" t="s">
        <v>104</v>
      </c>
      <c r="D45" s="46">
        <v>0</v>
      </c>
      <c r="E45" s="46">
        <v>12426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12426</v>
      </c>
      <c r="O45" s="47">
        <f t="shared" si="1"/>
        <v>1.1944631356339517</v>
      </c>
      <c r="P45" s="9"/>
    </row>
    <row r="46" spans="1:16">
      <c r="A46" s="12"/>
      <c r="B46" s="25">
        <v>366</v>
      </c>
      <c r="C46" s="20" t="s">
        <v>60</v>
      </c>
      <c r="D46" s="46">
        <v>13558</v>
      </c>
      <c r="E46" s="46">
        <v>7012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20570</v>
      </c>
      <c r="O46" s="47">
        <f t="shared" si="1"/>
        <v>1.9773142362779967</v>
      </c>
      <c r="P46" s="9"/>
    </row>
    <row r="47" spans="1:16">
      <c r="A47" s="12"/>
      <c r="B47" s="25">
        <v>368</v>
      </c>
      <c r="C47" s="20" t="s">
        <v>61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1088236</v>
      </c>
      <c r="L47" s="46">
        <v>0</v>
      </c>
      <c r="M47" s="46">
        <v>0</v>
      </c>
      <c r="N47" s="46">
        <f t="shared" si="7"/>
        <v>1088236</v>
      </c>
      <c r="O47" s="47">
        <f t="shared" si="1"/>
        <v>104.60790156685572</v>
      </c>
      <c r="P47" s="9"/>
    </row>
    <row r="48" spans="1:16">
      <c r="A48" s="12"/>
      <c r="B48" s="25">
        <v>369.9</v>
      </c>
      <c r="C48" s="20" t="s">
        <v>62</v>
      </c>
      <c r="D48" s="46">
        <v>11799</v>
      </c>
      <c r="E48" s="46">
        <v>7400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19199</v>
      </c>
      <c r="O48" s="47">
        <f t="shared" si="1"/>
        <v>1.8455253292319522</v>
      </c>
      <c r="P48" s="9"/>
    </row>
    <row r="49" spans="1:119" ht="15.75">
      <c r="A49" s="29" t="s">
        <v>44</v>
      </c>
      <c r="B49" s="30"/>
      <c r="C49" s="31"/>
      <c r="D49" s="32">
        <f t="shared" ref="D49:M49" si="11">SUM(D50:D51)</f>
        <v>517850</v>
      </c>
      <c r="E49" s="32">
        <f t="shared" si="11"/>
        <v>3462284</v>
      </c>
      <c r="F49" s="32">
        <f t="shared" si="11"/>
        <v>0</v>
      </c>
      <c r="G49" s="32">
        <f t="shared" si="11"/>
        <v>0</v>
      </c>
      <c r="H49" s="32">
        <f t="shared" si="11"/>
        <v>0</v>
      </c>
      <c r="I49" s="32">
        <f t="shared" si="11"/>
        <v>0</v>
      </c>
      <c r="J49" s="32">
        <f t="shared" si="11"/>
        <v>0</v>
      </c>
      <c r="K49" s="32">
        <f t="shared" si="11"/>
        <v>0</v>
      </c>
      <c r="L49" s="32">
        <f t="shared" si="11"/>
        <v>0</v>
      </c>
      <c r="M49" s="32">
        <f t="shared" si="11"/>
        <v>0</v>
      </c>
      <c r="N49" s="32">
        <f t="shared" si="7"/>
        <v>3980134</v>
      </c>
      <c r="O49" s="45">
        <f t="shared" si="1"/>
        <v>382.59482841488034</v>
      </c>
      <c r="P49" s="9"/>
    </row>
    <row r="50" spans="1:119">
      <c r="A50" s="12"/>
      <c r="B50" s="25">
        <v>381</v>
      </c>
      <c r="C50" s="20" t="s">
        <v>63</v>
      </c>
      <c r="D50" s="46">
        <v>517850</v>
      </c>
      <c r="E50" s="46">
        <v>962284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1480134</v>
      </c>
      <c r="O50" s="47">
        <f t="shared" si="1"/>
        <v>142.27953474959148</v>
      </c>
      <c r="P50" s="9"/>
    </row>
    <row r="51" spans="1:119" ht="15.75" thickBot="1">
      <c r="A51" s="12"/>
      <c r="B51" s="25">
        <v>384</v>
      </c>
      <c r="C51" s="20" t="s">
        <v>120</v>
      </c>
      <c r="D51" s="46">
        <v>0</v>
      </c>
      <c r="E51" s="46">
        <v>2500000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2500000</v>
      </c>
      <c r="O51" s="47">
        <f t="shared" si="1"/>
        <v>240.31529366528886</v>
      </c>
      <c r="P51" s="9"/>
    </row>
    <row r="52" spans="1:119" ht="16.5" thickBot="1">
      <c r="A52" s="14" t="s">
        <v>52</v>
      </c>
      <c r="B52" s="23"/>
      <c r="C52" s="22"/>
      <c r="D52" s="15">
        <f t="shared" ref="D52:M52" si="12">SUM(D5,D14,D20,D32,D38,D43,D49)</f>
        <v>9873577</v>
      </c>
      <c r="E52" s="15">
        <f t="shared" si="12"/>
        <v>5065148</v>
      </c>
      <c r="F52" s="15">
        <f t="shared" si="12"/>
        <v>0</v>
      </c>
      <c r="G52" s="15">
        <f t="shared" si="12"/>
        <v>0</v>
      </c>
      <c r="H52" s="15">
        <f t="shared" si="12"/>
        <v>0</v>
      </c>
      <c r="I52" s="15">
        <f t="shared" si="12"/>
        <v>0</v>
      </c>
      <c r="J52" s="15">
        <f t="shared" si="12"/>
        <v>0</v>
      </c>
      <c r="K52" s="15">
        <f t="shared" si="12"/>
        <v>1342617</v>
      </c>
      <c r="L52" s="15">
        <f t="shared" si="12"/>
        <v>0</v>
      </c>
      <c r="M52" s="15">
        <f t="shared" si="12"/>
        <v>0</v>
      </c>
      <c r="N52" s="15">
        <f t="shared" si="7"/>
        <v>16281342</v>
      </c>
      <c r="O52" s="38">
        <f t="shared" si="1"/>
        <v>1565.0621935980005</v>
      </c>
      <c r="P52" s="6"/>
      <c r="Q52" s="2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</row>
    <row r="53" spans="1:119">
      <c r="A53" s="16"/>
      <c r="B53" s="18"/>
      <c r="C53" s="18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9"/>
    </row>
    <row r="54" spans="1:119">
      <c r="A54" s="40"/>
      <c r="B54" s="41"/>
      <c r="C54" s="41"/>
      <c r="D54" s="42"/>
      <c r="E54" s="42"/>
      <c r="F54" s="42"/>
      <c r="G54" s="42"/>
      <c r="H54" s="42"/>
      <c r="I54" s="42"/>
      <c r="J54" s="42"/>
      <c r="K54" s="42"/>
      <c r="L54" s="118" t="s">
        <v>121</v>
      </c>
      <c r="M54" s="118"/>
      <c r="N54" s="118"/>
      <c r="O54" s="43">
        <v>10403</v>
      </c>
    </row>
    <row r="55" spans="1:119">
      <c r="A55" s="119"/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7"/>
    </row>
    <row r="56" spans="1:119" ht="15.75" customHeight="1" thickBot="1">
      <c r="A56" s="120" t="s">
        <v>85</v>
      </c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</sheetData>
  <mergeCells count="10">
    <mergeCell ref="L54:N54"/>
    <mergeCell ref="A55:O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6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6376670</v>
      </c>
      <c r="E5" s="27">
        <f t="shared" si="0"/>
        <v>455258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226178</v>
      </c>
      <c r="L5" s="27">
        <f t="shared" si="0"/>
        <v>0</v>
      </c>
      <c r="M5" s="27">
        <f t="shared" si="0"/>
        <v>0</v>
      </c>
      <c r="N5" s="28">
        <f>SUM(D5:M5)</f>
        <v>7058106</v>
      </c>
      <c r="O5" s="33">
        <f t="shared" ref="O5:O36" si="1">(N5/O$63)</f>
        <v>685.91895043731779</v>
      </c>
      <c r="P5" s="6"/>
    </row>
    <row r="6" spans="1:133">
      <c r="A6" s="12"/>
      <c r="B6" s="25">
        <v>311</v>
      </c>
      <c r="C6" s="20" t="s">
        <v>3</v>
      </c>
      <c r="D6" s="46">
        <v>5229663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5229663</v>
      </c>
      <c r="O6" s="47">
        <f t="shared" si="1"/>
        <v>508.22769679300291</v>
      </c>
      <c r="P6" s="9"/>
    </row>
    <row r="7" spans="1:133">
      <c r="A7" s="12"/>
      <c r="B7" s="25">
        <v>312.41000000000003</v>
      </c>
      <c r="C7" s="20" t="s">
        <v>11</v>
      </c>
      <c r="D7" s="46">
        <v>412020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412020</v>
      </c>
      <c r="O7" s="47">
        <f t="shared" si="1"/>
        <v>40.04081632653061</v>
      </c>
      <c r="P7" s="9"/>
    </row>
    <row r="8" spans="1:133">
      <c r="A8" s="12"/>
      <c r="B8" s="25">
        <v>312.51</v>
      </c>
      <c r="C8" s="20" t="s">
        <v>72</v>
      </c>
      <c r="D8" s="46">
        <v>124527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112142</v>
      </c>
      <c r="L8" s="46">
        <v>0</v>
      </c>
      <c r="M8" s="46">
        <v>0</v>
      </c>
      <c r="N8" s="46">
        <f>SUM(D8:M8)</f>
        <v>236669</v>
      </c>
      <c r="O8" s="47">
        <f t="shared" si="1"/>
        <v>22.999902818270165</v>
      </c>
      <c r="P8" s="9"/>
    </row>
    <row r="9" spans="1:133">
      <c r="A9" s="12"/>
      <c r="B9" s="25">
        <v>312.52</v>
      </c>
      <c r="C9" s="20" t="s">
        <v>94</v>
      </c>
      <c r="D9" s="46">
        <v>114036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114036</v>
      </c>
      <c r="L9" s="46">
        <v>0</v>
      </c>
      <c r="M9" s="46">
        <v>0</v>
      </c>
      <c r="N9" s="46">
        <f>SUM(D9:M9)</f>
        <v>228072</v>
      </c>
      <c r="O9" s="47">
        <f t="shared" si="1"/>
        <v>22.164431486880467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440914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440914</v>
      </c>
      <c r="O10" s="47">
        <f t="shared" si="1"/>
        <v>42.848785228377068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14344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14344</v>
      </c>
      <c r="O11" s="47">
        <f t="shared" si="1"/>
        <v>1.393974732750243</v>
      </c>
      <c r="P11" s="9"/>
    </row>
    <row r="12" spans="1:133">
      <c r="A12" s="12"/>
      <c r="B12" s="25">
        <v>315</v>
      </c>
      <c r="C12" s="20" t="s">
        <v>95</v>
      </c>
      <c r="D12" s="46">
        <v>452746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452746</v>
      </c>
      <c r="O12" s="47">
        <f t="shared" si="1"/>
        <v>43.99863945578231</v>
      </c>
      <c r="P12" s="9"/>
    </row>
    <row r="13" spans="1:133">
      <c r="A13" s="12"/>
      <c r="B13" s="25">
        <v>316</v>
      </c>
      <c r="C13" s="20" t="s">
        <v>96</v>
      </c>
      <c r="D13" s="46">
        <v>43678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43678</v>
      </c>
      <c r="O13" s="47">
        <f t="shared" si="1"/>
        <v>4.2447035957240038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866435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2" si="4">SUM(D14:M14)</f>
        <v>866435</v>
      </c>
      <c r="O14" s="45">
        <f t="shared" si="1"/>
        <v>84.20165208940719</v>
      </c>
      <c r="P14" s="10"/>
    </row>
    <row r="15" spans="1:133">
      <c r="A15" s="12"/>
      <c r="B15" s="25">
        <v>322</v>
      </c>
      <c r="C15" s="20" t="s">
        <v>0</v>
      </c>
      <c r="D15" s="46">
        <v>147331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147331</v>
      </c>
      <c r="O15" s="47">
        <f t="shared" si="1"/>
        <v>14.317881438289602</v>
      </c>
      <c r="P15" s="9"/>
    </row>
    <row r="16" spans="1:133">
      <c r="A16" s="12"/>
      <c r="B16" s="25">
        <v>323.10000000000002</v>
      </c>
      <c r="C16" s="20" t="s">
        <v>18</v>
      </c>
      <c r="D16" s="46">
        <v>591808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591808</v>
      </c>
      <c r="O16" s="47">
        <f t="shared" si="1"/>
        <v>57.51292517006803</v>
      </c>
      <c r="P16" s="9"/>
    </row>
    <row r="17" spans="1:16">
      <c r="A17" s="12"/>
      <c r="B17" s="25">
        <v>323.39999999999998</v>
      </c>
      <c r="C17" s="20" t="s">
        <v>19</v>
      </c>
      <c r="D17" s="46">
        <v>15215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15215</v>
      </c>
      <c r="O17" s="47">
        <f t="shared" si="1"/>
        <v>1.4786200194363459</v>
      </c>
      <c r="P17" s="9"/>
    </row>
    <row r="18" spans="1:16">
      <c r="A18" s="12"/>
      <c r="B18" s="25">
        <v>323.7</v>
      </c>
      <c r="C18" s="20" t="s">
        <v>20</v>
      </c>
      <c r="D18" s="46">
        <v>101661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101661</v>
      </c>
      <c r="O18" s="47">
        <f t="shared" si="1"/>
        <v>9.8795918367346935</v>
      </c>
      <c r="P18" s="9"/>
    </row>
    <row r="19" spans="1:16">
      <c r="A19" s="12"/>
      <c r="B19" s="25">
        <v>329</v>
      </c>
      <c r="C19" s="20" t="s">
        <v>21</v>
      </c>
      <c r="D19" s="46">
        <v>10420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10420</v>
      </c>
      <c r="O19" s="47">
        <f t="shared" si="1"/>
        <v>1.0126336248785228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SUM(D21:D34)</f>
        <v>993828</v>
      </c>
      <c r="E20" s="32">
        <f t="shared" si="5"/>
        <v>406309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1400137</v>
      </c>
      <c r="O20" s="45">
        <f t="shared" si="1"/>
        <v>136.06773566569484</v>
      </c>
      <c r="P20" s="10"/>
    </row>
    <row r="21" spans="1:16">
      <c r="A21" s="12"/>
      <c r="B21" s="25">
        <v>334.1</v>
      </c>
      <c r="C21" s="20" t="s">
        <v>114</v>
      </c>
      <c r="D21" s="46">
        <v>0</v>
      </c>
      <c r="E21" s="46">
        <v>3955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3955</v>
      </c>
      <c r="O21" s="47">
        <f t="shared" si="1"/>
        <v>0.38435374149659862</v>
      </c>
      <c r="P21" s="9"/>
    </row>
    <row r="22" spans="1:16">
      <c r="A22" s="12"/>
      <c r="B22" s="25">
        <v>334.2</v>
      </c>
      <c r="C22" s="20" t="s">
        <v>24</v>
      </c>
      <c r="D22" s="46">
        <v>2687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2687</v>
      </c>
      <c r="O22" s="47">
        <f t="shared" si="1"/>
        <v>0.26112730806608359</v>
      </c>
      <c r="P22" s="9"/>
    </row>
    <row r="23" spans="1:16">
      <c r="A23" s="12"/>
      <c r="B23" s="25">
        <v>334.36</v>
      </c>
      <c r="C23" s="20" t="s">
        <v>25</v>
      </c>
      <c r="D23" s="46">
        <v>0</v>
      </c>
      <c r="E23" s="46">
        <v>-8362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1" si="6">SUM(D23:M23)</f>
        <v>-8362</v>
      </c>
      <c r="O23" s="47">
        <f t="shared" si="1"/>
        <v>-0.81263362487852286</v>
      </c>
      <c r="P23" s="9"/>
    </row>
    <row r="24" spans="1:16">
      <c r="A24" s="12"/>
      <c r="B24" s="25">
        <v>334.49</v>
      </c>
      <c r="C24" s="20" t="s">
        <v>26</v>
      </c>
      <c r="D24" s="46">
        <v>11979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11979</v>
      </c>
      <c r="O24" s="47">
        <f t="shared" si="1"/>
        <v>1.1641399416909621</v>
      </c>
      <c r="P24" s="9"/>
    </row>
    <row r="25" spans="1:16">
      <c r="A25" s="12"/>
      <c r="B25" s="25">
        <v>334.5</v>
      </c>
      <c r="C25" s="20" t="s">
        <v>115</v>
      </c>
      <c r="D25" s="46">
        <v>0</v>
      </c>
      <c r="E25" s="46">
        <v>25000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25000</v>
      </c>
      <c r="O25" s="47">
        <f t="shared" si="1"/>
        <v>2.4295432458697763</v>
      </c>
      <c r="P25" s="9"/>
    </row>
    <row r="26" spans="1:16">
      <c r="A26" s="12"/>
      <c r="B26" s="25">
        <v>335.12</v>
      </c>
      <c r="C26" s="20" t="s">
        <v>98</v>
      </c>
      <c r="D26" s="46">
        <v>287759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287759</v>
      </c>
      <c r="O26" s="47">
        <f t="shared" si="1"/>
        <v>27.964917395529639</v>
      </c>
      <c r="P26" s="9"/>
    </row>
    <row r="27" spans="1:16">
      <c r="A27" s="12"/>
      <c r="B27" s="25">
        <v>335.14</v>
      </c>
      <c r="C27" s="20" t="s">
        <v>116</v>
      </c>
      <c r="D27" s="46">
        <v>298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298</v>
      </c>
      <c r="O27" s="47">
        <f t="shared" si="1"/>
        <v>2.8960155490767737E-2</v>
      </c>
      <c r="P27" s="9"/>
    </row>
    <row r="28" spans="1:16">
      <c r="A28" s="12"/>
      <c r="B28" s="25">
        <v>335.15</v>
      </c>
      <c r="C28" s="20" t="s">
        <v>100</v>
      </c>
      <c r="D28" s="46">
        <v>5641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5641</v>
      </c>
      <c r="O28" s="47">
        <f t="shared" si="1"/>
        <v>0.54820213799805639</v>
      </c>
      <c r="P28" s="9"/>
    </row>
    <row r="29" spans="1:16">
      <c r="A29" s="12"/>
      <c r="B29" s="25">
        <v>335.18</v>
      </c>
      <c r="C29" s="20" t="s">
        <v>101</v>
      </c>
      <c r="D29" s="46">
        <v>518719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518719</v>
      </c>
      <c r="O29" s="47">
        <f t="shared" si="1"/>
        <v>50.410009718172986</v>
      </c>
      <c r="P29" s="9"/>
    </row>
    <row r="30" spans="1:16">
      <c r="A30" s="12"/>
      <c r="B30" s="25">
        <v>335.21</v>
      </c>
      <c r="C30" s="20" t="s">
        <v>33</v>
      </c>
      <c r="D30" s="46">
        <v>5140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5140</v>
      </c>
      <c r="O30" s="47">
        <f t="shared" si="1"/>
        <v>0.49951409135082603</v>
      </c>
      <c r="P30" s="9"/>
    </row>
    <row r="31" spans="1:16">
      <c r="A31" s="12"/>
      <c r="B31" s="25">
        <v>335.49</v>
      </c>
      <c r="C31" s="20" t="s">
        <v>34</v>
      </c>
      <c r="D31" s="46">
        <v>5182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5182</v>
      </c>
      <c r="O31" s="47">
        <f t="shared" si="1"/>
        <v>0.5035957240038873</v>
      </c>
      <c r="P31" s="9"/>
    </row>
    <row r="32" spans="1:16">
      <c r="A32" s="12"/>
      <c r="B32" s="25">
        <v>337.2</v>
      </c>
      <c r="C32" s="20" t="s">
        <v>79</v>
      </c>
      <c r="D32" s="46">
        <v>0</v>
      </c>
      <c r="E32" s="46">
        <v>8607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8607</v>
      </c>
      <c r="O32" s="47">
        <f t="shared" si="1"/>
        <v>0.8364431486880467</v>
      </c>
      <c r="P32" s="9"/>
    </row>
    <row r="33" spans="1:16">
      <c r="A33" s="12"/>
      <c r="B33" s="25">
        <v>338</v>
      </c>
      <c r="C33" s="20" t="s">
        <v>36</v>
      </c>
      <c r="D33" s="46">
        <v>50328</v>
      </c>
      <c r="E33" s="46">
        <v>377109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427437</v>
      </c>
      <c r="O33" s="47">
        <f t="shared" si="1"/>
        <v>41.539067055393588</v>
      </c>
      <c r="P33" s="9"/>
    </row>
    <row r="34" spans="1:16">
      <c r="A34" s="12"/>
      <c r="B34" s="25">
        <v>339</v>
      </c>
      <c r="C34" s="20" t="s">
        <v>37</v>
      </c>
      <c r="D34" s="46">
        <v>106095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106095</v>
      </c>
      <c r="O34" s="47">
        <f t="shared" si="1"/>
        <v>10.310495626822158</v>
      </c>
      <c r="P34" s="9"/>
    </row>
    <row r="35" spans="1:16" ht="15.75">
      <c r="A35" s="29" t="s">
        <v>42</v>
      </c>
      <c r="B35" s="30"/>
      <c r="C35" s="31"/>
      <c r="D35" s="32">
        <f t="shared" ref="D35:M35" si="7">SUM(D36:D43)</f>
        <v>662179</v>
      </c>
      <c r="E35" s="32">
        <f t="shared" si="7"/>
        <v>315198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0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977377</v>
      </c>
      <c r="O35" s="45">
        <f t="shared" si="1"/>
        <v>94.983187560738585</v>
      </c>
      <c r="P35" s="10"/>
    </row>
    <row r="36" spans="1:16">
      <c r="A36" s="12"/>
      <c r="B36" s="25">
        <v>341.9</v>
      </c>
      <c r="C36" s="20" t="s">
        <v>102</v>
      </c>
      <c r="D36" s="46">
        <v>5676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3" si="8">SUM(D36:M36)</f>
        <v>5676</v>
      </c>
      <c r="O36" s="47">
        <f t="shared" si="1"/>
        <v>0.55160349854227408</v>
      </c>
      <c r="P36" s="9"/>
    </row>
    <row r="37" spans="1:16">
      <c r="A37" s="12"/>
      <c r="B37" s="25">
        <v>342.1</v>
      </c>
      <c r="C37" s="20" t="s">
        <v>46</v>
      </c>
      <c r="D37" s="46">
        <v>62000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62000</v>
      </c>
      <c r="O37" s="47">
        <f t="shared" ref="O37:O61" si="9">(N37/O$63)</f>
        <v>6.0252672497570456</v>
      </c>
      <c r="P37" s="9"/>
    </row>
    <row r="38" spans="1:16">
      <c r="A38" s="12"/>
      <c r="B38" s="25">
        <v>342.2</v>
      </c>
      <c r="C38" s="20" t="s">
        <v>47</v>
      </c>
      <c r="D38" s="46">
        <v>7705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7705</v>
      </c>
      <c r="O38" s="47">
        <f t="shared" si="9"/>
        <v>0.74878522837706507</v>
      </c>
      <c r="P38" s="9"/>
    </row>
    <row r="39" spans="1:16">
      <c r="A39" s="12"/>
      <c r="B39" s="25">
        <v>342.9</v>
      </c>
      <c r="C39" s="20" t="s">
        <v>81</v>
      </c>
      <c r="D39" s="46">
        <v>0</v>
      </c>
      <c r="E39" s="46">
        <v>255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255</v>
      </c>
      <c r="O39" s="47">
        <f t="shared" si="9"/>
        <v>2.478134110787172E-2</v>
      </c>
      <c r="P39" s="9"/>
    </row>
    <row r="40" spans="1:16">
      <c r="A40" s="12"/>
      <c r="B40" s="25">
        <v>343.7</v>
      </c>
      <c r="C40" s="20" t="s">
        <v>48</v>
      </c>
      <c r="D40" s="46">
        <v>0</v>
      </c>
      <c r="E40" s="46">
        <v>314943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314943</v>
      </c>
      <c r="O40" s="47">
        <f t="shared" si="9"/>
        <v>30.6067055393586</v>
      </c>
      <c r="P40" s="9"/>
    </row>
    <row r="41" spans="1:16">
      <c r="A41" s="12"/>
      <c r="B41" s="25">
        <v>343.9</v>
      </c>
      <c r="C41" s="20" t="s">
        <v>49</v>
      </c>
      <c r="D41" s="46">
        <v>64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64</v>
      </c>
      <c r="O41" s="47">
        <f t="shared" si="9"/>
        <v>6.219630709426628E-3</v>
      </c>
      <c r="P41" s="9"/>
    </row>
    <row r="42" spans="1:16">
      <c r="A42" s="12"/>
      <c r="B42" s="25">
        <v>347.5</v>
      </c>
      <c r="C42" s="20" t="s">
        <v>51</v>
      </c>
      <c r="D42" s="46">
        <v>585482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585482</v>
      </c>
      <c r="O42" s="47">
        <f t="shared" si="9"/>
        <v>56.898153547133141</v>
      </c>
      <c r="P42" s="9"/>
    </row>
    <row r="43" spans="1:16">
      <c r="A43" s="12"/>
      <c r="B43" s="25">
        <v>349</v>
      </c>
      <c r="C43" s="20" t="s">
        <v>1</v>
      </c>
      <c r="D43" s="46">
        <v>1252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1252</v>
      </c>
      <c r="O43" s="47">
        <f t="shared" si="9"/>
        <v>0.1216715257531584</v>
      </c>
      <c r="P43" s="9"/>
    </row>
    <row r="44" spans="1:16" ht="15.75">
      <c r="A44" s="29" t="s">
        <v>43</v>
      </c>
      <c r="B44" s="30"/>
      <c r="C44" s="31"/>
      <c r="D44" s="32">
        <f t="shared" ref="D44:M44" si="10">SUM(D45:D48)</f>
        <v>49022</v>
      </c>
      <c r="E44" s="32">
        <f t="shared" si="10"/>
        <v>33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ref="N44:N50" si="11">SUM(D44:M44)</f>
        <v>49055</v>
      </c>
      <c r="O44" s="45">
        <f t="shared" si="9"/>
        <v>4.7672497570456756</v>
      </c>
      <c r="P44" s="10"/>
    </row>
    <row r="45" spans="1:16">
      <c r="A45" s="13"/>
      <c r="B45" s="39">
        <v>351.2</v>
      </c>
      <c r="C45" s="21" t="s">
        <v>54</v>
      </c>
      <c r="D45" s="46">
        <v>0</v>
      </c>
      <c r="E45" s="46">
        <v>33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33</v>
      </c>
      <c r="O45" s="47">
        <f t="shared" si="9"/>
        <v>3.2069970845481051E-3</v>
      </c>
      <c r="P45" s="9"/>
    </row>
    <row r="46" spans="1:16">
      <c r="A46" s="13"/>
      <c r="B46" s="39">
        <v>351.5</v>
      </c>
      <c r="C46" s="21" t="s">
        <v>55</v>
      </c>
      <c r="D46" s="46">
        <v>47016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47016</v>
      </c>
      <c r="O46" s="47">
        <f t="shared" si="9"/>
        <v>4.5690962099125363</v>
      </c>
      <c r="P46" s="9"/>
    </row>
    <row r="47" spans="1:16">
      <c r="A47" s="13"/>
      <c r="B47" s="39">
        <v>354</v>
      </c>
      <c r="C47" s="21" t="s">
        <v>56</v>
      </c>
      <c r="D47" s="46">
        <v>473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473</v>
      </c>
      <c r="O47" s="47">
        <f t="shared" si="9"/>
        <v>4.5966958211856174E-2</v>
      </c>
      <c r="P47" s="9"/>
    </row>
    <row r="48" spans="1:16">
      <c r="A48" s="13"/>
      <c r="B48" s="39">
        <v>359</v>
      </c>
      <c r="C48" s="21" t="s">
        <v>83</v>
      </c>
      <c r="D48" s="46">
        <v>1533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1533</v>
      </c>
      <c r="O48" s="47">
        <f t="shared" si="9"/>
        <v>0.1489795918367347</v>
      </c>
      <c r="P48" s="9"/>
    </row>
    <row r="49" spans="1:119" ht="15.75">
      <c r="A49" s="29" t="s">
        <v>4</v>
      </c>
      <c r="B49" s="30"/>
      <c r="C49" s="31"/>
      <c r="D49" s="32">
        <f t="shared" ref="D49:M49" si="12">SUM(D50:D56)</f>
        <v>68553</v>
      </c>
      <c r="E49" s="32">
        <f t="shared" si="12"/>
        <v>32837</v>
      </c>
      <c r="F49" s="32">
        <f t="shared" si="12"/>
        <v>0</v>
      </c>
      <c r="G49" s="32">
        <f t="shared" si="12"/>
        <v>0</v>
      </c>
      <c r="H49" s="32">
        <f t="shared" si="12"/>
        <v>0</v>
      </c>
      <c r="I49" s="32">
        <f t="shared" si="12"/>
        <v>0</v>
      </c>
      <c r="J49" s="32">
        <f t="shared" si="12"/>
        <v>0</v>
      </c>
      <c r="K49" s="32">
        <f t="shared" si="12"/>
        <v>2789090</v>
      </c>
      <c r="L49" s="32">
        <f t="shared" si="12"/>
        <v>0</v>
      </c>
      <c r="M49" s="32">
        <f t="shared" si="12"/>
        <v>0</v>
      </c>
      <c r="N49" s="32">
        <f t="shared" si="11"/>
        <v>2890480</v>
      </c>
      <c r="O49" s="45">
        <f t="shared" si="9"/>
        <v>280.90184645286683</v>
      </c>
      <c r="P49" s="10"/>
    </row>
    <row r="50" spans="1:119">
      <c r="A50" s="12"/>
      <c r="B50" s="25">
        <v>361.1</v>
      </c>
      <c r="C50" s="20" t="s">
        <v>57</v>
      </c>
      <c r="D50" s="46">
        <v>10555</v>
      </c>
      <c r="E50" s="46">
        <v>6590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32820</v>
      </c>
      <c r="L50" s="46">
        <v>0</v>
      </c>
      <c r="M50" s="46">
        <v>0</v>
      </c>
      <c r="N50" s="46">
        <f t="shared" si="11"/>
        <v>49965</v>
      </c>
      <c r="O50" s="47">
        <f t="shared" si="9"/>
        <v>4.8556851311953348</v>
      </c>
      <c r="P50" s="9"/>
    </row>
    <row r="51" spans="1:119">
      <c r="A51" s="12"/>
      <c r="B51" s="25">
        <v>361.3</v>
      </c>
      <c r="C51" s="20" t="s">
        <v>58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1660561</v>
      </c>
      <c r="L51" s="46">
        <v>0</v>
      </c>
      <c r="M51" s="46">
        <v>0</v>
      </c>
      <c r="N51" s="46">
        <f t="shared" ref="N51:N56" si="13">SUM(D51:M51)</f>
        <v>1660561</v>
      </c>
      <c r="O51" s="47">
        <f t="shared" si="9"/>
        <v>161.37619047619049</v>
      </c>
      <c r="P51" s="9"/>
    </row>
    <row r="52" spans="1:119">
      <c r="A52" s="12"/>
      <c r="B52" s="25">
        <v>364</v>
      </c>
      <c r="C52" s="20" t="s">
        <v>103</v>
      </c>
      <c r="D52" s="46">
        <v>600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600</v>
      </c>
      <c r="O52" s="47">
        <f t="shared" si="9"/>
        <v>5.8309037900874633E-2</v>
      </c>
      <c r="P52" s="9"/>
    </row>
    <row r="53" spans="1:119">
      <c r="A53" s="12"/>
      <c r="B53" s="25">
        <v>365</v>
      </c>
      <c r="C53" s="20" t="s">
        <v>104</v>
      </c>
      <c r="D53" s="46">
        <v>0</v>
      </c>
      <c r="E53" s="46">
        <v>11780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11780</v>
      </c>
      <c r="O53" s="47">
        <f t="shared" si="9"/>
        <v>1.1448007774538387</v>
      </c>
      <c r="P53" s="9"/>
    </row>
    <row r="54" spans="1:119">
      <c r="A54" s="12"/>
      <c r="B54" s="25">
        <v>366</v>
      </c>
      <c r="C54" s="20" t="s">
        <v>60</v>
      </c>
      <c r="D54" s="46">
        <v>11311</v>
      </c>
      <c r="E54" s="46">
        <v>13783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25094</v>
      </c>
      <c r="O54" s="47">
        <f t="shared" si="9"/>
        <v>2.4386783284742468</v>
      </c>
      <c r="P54" s="9"/>
    </row>
    <row r="55" spans="1:119">
      <c r="A55" s="12"/>
      <c r="B55" s="25">
        <v>368</v>
      </c>
      <c r="C55" s="20" t="s">
        <v>61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1095709</v>
      </c>
      <c r="L55" s="46">
        <v>0</v>
      </c>
      <c r="M55" s="46">
        <v>0</v>
      </c>
      <c r="N55" s="46">
        <f t="shared" si="13"/>
        <v>1095709</v>
      </c>
      <c r="O55" s="47">
        <f t="shared" si="9"/>
        <v>106.48289601554907</v>
      </c>
      <c r="P55" s="9"/>
    </row>
    <row r="56" spans="1:119">
      <c r="A56" s="12"/>
      <c r="B56" s="25">
        <v>369.9</v>
      </c>
      <c r="C56" s="20" t="s">
        <v>62</v>
      </c>
      <c r="D56" s="46">
        <v>46087</v>
      </c>
      <c r="E56" s="46">
        <v>684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46771</v>
      </c>
      <c r="O56" s="47">
        <f t="shared" si="9"/>
        <v>4.5452866861030126</v>
      </c>
      <c r="P56" s="9"/>
    </row>
    <row r="57" spans="1:119" ht="15.75">
      <c r="A57" s="29" t="s">
        <v>44</v>
      </c>
      <c r="B57" s="30"/>
      <c r="C57" s="31"/>
      <c r="D57" s="32">
        <f t="shared" ref="D57:M57" si="14">SUM(D58:D60)</f>
        <v>337540</v>
      </c>
      <c r="E57" s="32">
        <f t="shared" si="14"/>
        <v>1564943</v>
      </c>
      <c r="F57" s="32">
        <f t="shared" si="14"/>
        <v>0</v>
      </c>
      <c r="G57" s="32">
        <f t="shared" si="14"/>
        <v>0</v>
      </c>
      <c r="H57" s="32">
        <f t="shared" si="14"/>
        <v>0</v>
      </c>
      <c r="I57" s="32">
        <f t="shared" si="14"/>
        <v>0</v>
      </c>
      <c r="J57" s="32">
        <f t="shared" si="14"/>
        <v>0</v>
      </c>
      <c r="K57" s="32">
        <f t="shared" si="14"/>
        <v>0</v>
      </c>
      <c r="L57" s="32">
        <f t="shared" si="14"/>
        <v>0</v>
      </c>
      <c r="M57" s="32">
        <f t="shared" si="14"/>
        <v>0</v>
      </c>
      <c r="N57" s="32">
        <f>SUM(D57:M57)</f>
        <v>1902483</v>
      </c>
      <c r="O57" s="45">
        <f t="shared" si="9"/>
        <v>184.88658892128279</v>
      </c>
      <c r="P57" s="9"/>
    </row>
    <row r="58" spans="1:119">
      <c r="A58" s="12"/>
      <c r="B58" s="25">
        <v>381</v>
      </c>
      <c r="C58" s="20" t="s">
        <v>63</v>
      </c>
      <c r="D58" s="46">
        <v>337540</v>
      </c>
      <c r="E58" s="46">
        <v>735802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>SUM(D58:M58)</f>
        <v>1073342</v>
      </c>
      <c r="O58" s="47">
        <f t="shared" si="9"/>
        <v>104.3092322643343</v>
      </c>
      <c r="P58" s="9"/>
    </row>
    <row r="59" spans="1:119">
      <c r="A59" s="12"/>
      <c r="B59" s="25">
        <v>383</v>
      </c>
      <c r="C59" s="20" t="s">
        <v>64</v>
      </c>
      <c r="D59" s="46">
        <v>0</v>
      </c>
      <c r="E59" s="46">
        <v>796141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796141</v>
      </c>
      <c r="O59" s="47">
        <f t="shared" si="9"/>
        <v>77.370359572400389</v>
      </c>
      <c r="P59" s="9"/>
    </row>
    <row r="60" spans="1:119" ht="15.75" thickBot="1">
      <c r="A60" s="12"/>
      <c r="B60" s="25">
        <v>388.1</v>
      </c>
      <c r="C60" s="20" t="s">
        <v>117</v>
      </c>
      <c r="D60" s="46">
        <v>0</v>
      </c>
      <c r="E60" s="46">
        <v>33000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33000</v>
      </c>
      <c r="O60" s="47">
        <f t="shared" si="9"/>
        <v>3.2069970845481048</v>
      </c>
      <c r="P60" s="9"/>
    </row>
    <row r="61" spans="1:119" ht="16.5" thickBot="1">
      <c r="A61" s="14" t="s">
        <v>52</v>
      </c>
      <c r="B61" s="23"/>
      <c r="C61" s="22"/>
      <c r="D61" s="15">
        <f t="shared" ref="D61:M61" si="15">SUM(D5,D14,D20,D35,D44,D49,D57)</f>
        <v>9354227</v>
      </c>
      <c r="E61" s="15">
        <f t="shared" si="15"/>
        <v>2774578</v>
      </c>
      <c r="F61" s="15">
        <f t="shared" si="15"/>
        <v>0</v>
      </c>
      <c r="G61" s="15">
        <f t="shared" si="15"/>
        <v>0</v>
      </c>
      <c r="H61" s="15">
        <f t="shared" si="15"/>
        <v>0</v>
      </c>
      <c r="I61" s="15">
        <f t="shared" si="15"/>
        <v>0</v>
      </c>
      <c r="J61" s="15">
        <f t="shared" si="15"/>
        <v>0</v>
      </c>
      <c r="K61" s="15">
        <f t="shared" si="15"/>
        <v>3015268</v>
      </c>
      <c r="L61" s="15">
        <f t="shared" si="15"/>
        <v>0</v>
      </c>
      <c r="M61" s="15">
        <f t="shared" si="15"/>
        <v>0</v>
      </c>
      <c r="N61" s="15">
        <f>SUM(D61:M61)</f>
        <v>15144073</v>
      </c>
      <c r="O61" s="38">
        <f t="shared" si="9"/>
        <v>1471.7272108843538</v>
      </c>
      <c r="P61" s="6"/>
      <c r="Q61" s="2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</row>
    <row r="62" spans="1:119">
      <c r="A62" s="16"/>
      <c r="B62" s="18"/>
      <c r="C62" s="18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9"/>
    </row>
    <row r="63" spans="1:119">
      <c r="A63" s="40"/>
      <c r="B63" s="41"/>
      <c r="C63" s="41"/>
      <c r="D63" s="42"/>
      <c r="E63" s="42"/>
      <c r="F63" s="42"/>
      <c r="G63" s="42"/>
      <c r="H63" s="42"/>
      <c r="I63" s="42"/>
      <c r="J63" s="42"/>
      <c r="K63" s="42"/>
      <c r="L63" s="118" t="s">
        <v>118</v>
      </c>
      <c r="M63" s="118"/>
      <c r="N63" s="118"/>
      <c r="O63" s="43">
        <v>10290</v>
      </c>
    </row>
    <row r="64" spans="1:119">
      <c r="A64" s="119"/>
      <c r="B64" s="96"/>
      <c r="C64" s="96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O64" s="97"/>
    </row>
    <row r="65" spans="1:15" ht="15.75" customHeight="1" thickBot="1">
      <c r="A65" s="120" t="s">
        <v>85</v>
      </c>
      <c r="B65" s="99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99"/>
      <c r="O65" s="100"/>
    </row>
  </sheetData>
  <mergeCells count="10">
    <mergeCell ref="L63:N63"/>
    <mergeCell ref="A64:O64"/>
    <mergeCell ref="A65:O6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6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6100914</v>
      </c>
      <c r="E5" s="27">
        <f t="shared" si="0"/>
        <v>382000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219956</v>
      </c>
      <c r="L5" s="27">
        <f t="shared" si="0"/>
        <v>0</v>
      </c>
      <c r="M5" s="27">
        <f t="shared" si="0"/>
        <v>0</v>
      </c>
      <c r="N5" s="28">
        <f>SUM(D5:M5)</f>
        <v>6702870</v>
      </c>
      <c r="O5" s="33">
        <f t="shared" ref="O5:O36" si="1">(N5/O$62)</f>
        <v>649.37705870955244</v>
      </c>
      <c r="P5" s="6"/>
    </row>
    <row r="6" spans="1:133">
      <c r="A6" s="12"/>
      <c r="B6" s="25">
        <v>311</v>
      </c>
      <c r="C6" s="20" t="s">
        <v>3</v>
      </c>
      <c r="D6" s="46">
        <v>4948763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4948763</v>
      </c>
      <c r="O6" s="47">
        <f t="shared" si="1"/>
        <v>479.43838403410194</v>
      </c>
      <c r="P6" s="9"/>
    </row>
    <row r="7" spans="1:133">
      <c r="A7" s="12"/>
      <c r="B7" s="25">
        <v>312.41000000000003</v>
      </c>
      <c r="C7" s="20" t="s">
        <v>11</v>
      </c>
      <c r="D7" s="46">
        <v>392344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392344</v>
      </c>
      <c r="O7" s="47">
        <f t="shared" si="1"/>
        <v>38.010463088548732</v>
      </c>
      <c r="P7" s="9"/>
    </row>
    <row r="8" spans="1:133">
      <c r="A8" s="12"/>
      <c r="B8" s="25">
        <v>312.51</v>
      </c>
      <c r="C8" s="20" t="s">
        <v>72</v>
      </c>
      <c r="D8" s="46">
        <v>136788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136788</v>
      </c>
      <c r="L8" s="46">
        <v>0</v>
      </c>
      <c r="M8" s="46">
        <v>0</v>
      </c>
      <c r="N8" s="46">
        <f>SUM(D8:M8)</f>
        <v>273576</v>
      </c>
      <c r="O8" s="47">
        <f t="shared" si="1"/>
        <v>26.504165859329586</v>
      </c>
      <c r="P8" s="9"/>
    </row>
    <row r="9" spans="1:133">
      <c r="A9" s="12"/>
      <c r="B9" s="25">
        <v>312.52</v>
      </c>
      <c r="C9" s="20" t="s">
        <v>94</v>
      </c>
      <c r="D9" s="46">
        <v>83167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83168</v>
      </c>
      <c r="L9" s="46">
        <v>0</v>
      </c>
      <c r="M9" s="46">
        <v>0</v>
      </c>
      <c r="N9" s="46">
        <f>SUM(D9:M9)</f>
        <v>166335</v>
      </c>
      <c r="O9" s="47">
        <f t="shared" si="1"/>
        <v>16.114609571788414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367177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367177</v>
      </c>
      <c r="O10" s="47">
        <f t="shared" si="1"/>
        <v>35.572272815345862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14823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14823</v>
      </c>
      <c r="O11" s="47">
        <f t="shared" si="1"/>
        <v>1.4360589033133113</v>
      </c>
      <c r="P11" s="9"/>
    </row>
    <row r="12" spans="1:133">
      <c r="A12" s="12"/>
      <c r="B12" s="25">
        <v>315</v>
      </c>
      <c r="C12" s="20" t="s">
        <v>95</v>
      </c>
      <c r="D12" s="46">
        <v>492286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492286</v>
      </c>
      <c r="O12" s="47">
        <f t="shared" si="1"/>
        <v>47.692888975004841</v>
      </c>
      <c r="P12" s="9"/>
    </row>
    <row r="13" spans="1:133">
      <c r="A13" s="12"/>
      <c r="B13" s="25">
        <v>316</v>
      </c>
      <c r="C13" s="20" t="s">
        <v>96</v>
      </c>
      <c r="D13" s="46">
        <v>47566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47566</v>
      </c>
      <c r="O13" s="47">
        <f t="shared" si="1"/>
        <v>4.6082154621197446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802064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1" si="4">SUM(D14:M14)</f>
        <v>802064</v>
      </c>
      <c r="O14" s="45">
        <f t="shared" si="1"/>
        <v>77.704320868048825</v>
      </c>
      <c r="P14" s="10"/>
    </row>
    <row r="15" spans="1:133">
      <c r="A15" s="12"/>
      <c r="B15" s="25">
        <v>322</v>
      </c>
      <c r="C15" s="20" t="s">
        <v>0</v>
      </c>
      <c r="D15" s="46">
        <v>135418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135418</v>
      </c>
      <c r="O15" s="47">
        <f t="shared" si="1"/>
        <v>13.119356713815153</v>
      </c>
      <c r="P15" s="9"/>
    </row>
    <row r="16" spans="1:133">
      <c r="A16" s="12"/>
      <c r="B16" s="25">
        <v>323.10000000000002</v>
      </c>
      <c r="C16" s="20" t="s">
        <v>18</v>
      </c>
      <c r="D16" s="46">
        <v>536203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536203</v>
      </c>
      <c r="O16" s="47">
        <f t="shared" si="1"/>
        <v>51.947587676806819</v>
      </c>
      <c r="P16" s="9"/>
    </row>
    <row r="17" spans="1:16">
      <c r="A17" s="12"/>
      <c r="B17" s="25">
        <v>323.39999999999998</v>
      </c>
      <c r="C17" s="20" t="s">
        <v>19</v>
      </c>
      <c r="D17" s="46">
        <v>15356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15356</v>
      </c>
      <c r="O17" s="47">
        <f t="shared" si="1"/>
        <v>1.4876961829102886</v>
      </c>
      <c r="P17" s="9"/>
    </row>
    <row r="18" spans="1:16">
      <c r="A18" s="12"/>
      <c r="B18" s="25">
        <v>323.7</v>
      </c>
      <c r="C18" s="20" t="s">
        <v>20</v>
      </c>
      <c r="D18" s="46">
        <v>107291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107291</v>
      </c>
      <c r="O18" s="47">
        <f t="shared" si="1"/>
        <v>10.394400310017438</v>
      </c>
      <c r="P18" s="9"/>
    </row>
    <row r="19" spans="1:16">
      <c r="A19" s="12"/>
      <c r="B19" s="25">
        <v>329</v>
      </c>
      <c r="C19" s="20" t="s">
        <v>21</v>
      </c>
      <c r="D19" s="46">
        <v>7796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7796</v>
      </c>
      <c r="O19" s="47">
        <f t="shared" si="1"/>
        <v>0.75527998449912803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SUM(D21:D33)</f>
        <v>949474</v>
      </c>
      <c r="E20" s="32">
        <f t="shared" si="5"/>
        <v>706036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1655510</v>
      </c>
      <c r="O20" s="45">
        <f t="shared" si="1"/>
        <v>160.3865529936059</v>
      </c>
      <c r="P20" s="10"/>
    </row>
    <row r="21" spans="1:16">
      <c r="A21" s="12"/>
      <c r="B21" s="25">
        <v>334.2</v>
      </c>
      <c r="C21" s="20" t="s">
        <v>24</v>
      </c>
      <c r="D21" s="46">
        <v>1367</v>
      </c>
      <c r="E21" s="46">
        <v>1543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2910</v>
      </c>
      <c r="O21" s="47">
        <f t="shared" si="1"/>
        <v>0.28192210811858165</v>
      </c>
      <c r="P21" s="9"/>
    </row>
    <row r="22" spans="1:16">
      <c r="A22" s="12"/>
      <c r="B22" s="25">
        <v>334.36</v>
      </c>
      <c r="C22" s="20" t="s">
        <v>25</v>
      </c>
      <c r="D22" s="46">
        <v>0</v>
      </c>
      <c r="E22" s="46">
        <v>273253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31" si="6">SUM(D22:M22)</f>
        <v>273253</v>
      </c>
      <c r="O22" s="47">
        <f t="shared" si="1"/>
        <v>26.472873474132921</v>
      </c>
      <c r="P22" s="9"/>
    </row>
    <row r="23" spans="1:16">
      <c r="A23" s="12"/>
      <c r="B23" s="25">
        <v>334.39</v>
      </c>
      <c r="C23" s="20" t="s">
        <v>97</v>
      </c>
      <c r="D23" s="46">
        <v>0</v>
      </c>
      <c r="E23" s="46">
        <v>90175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90175</v>
      </c>
      <c r="O23" s="47">
        <f t="shared" si="1"/>
        <v>8.7361945359426461</v>
      </c>
      <c r="P23" s="9"/>
    </row>
    <row r="24" spans="1:16">
      <c r="A24" s="12"/>
      <c r="B24" s="25">
        <v>334.49</v>
      </c>
      <c r="C24" s="20" t="s">
        <v>26</v>
      </c>
      <c r="D24" s="46">
        <v>11629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11629</v>
      </c>
      <c r="O24" s="47">
        <f t="shared" si="1"/>
        <v>1.1266227475295485</v>
      </c>
      <c r="P24" s="9"/>
    </row>
    <row r="25" spans="1:16">
      <c r="A25" s="12"/>
      <c r="B25" s="25">
        <v>334.7</v>
      </c>
      <c r="C25" s="20" t="s">
        <v>28</v>
      </c>
      <c r="D25" s="46">
        <v>0</v>
      </c>
      <c r="E25" s="46">
        <v>6075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6075</v>
      </c>
      <c r="O25" s="47">
        <f t="shared" si="1"/>
        <v>0.58854873086611126</v>
      </c>
      <c r="P25" s="9"/>
    </row>
    <row r="26" spans="1:16">
      <c r="A26" s="12"/>
      <c r="B26" s="25">
        <v>335.12</v>
      </c>
      <c r="C26" s="20" t="s">
        <v>98</v>
      </c>
      <c r="D26" s="46">
        <v>278823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278823</v>
      </c>
      <c r="O26" s="47">
        <f t="shared" si="1"/>
        <v>27.012497577988761</v>
      </c>
      <c r="P26" s="9"/>
    </row>
    <row r="27" spans="1:16">
      <c r="A27" s="12"/>
      <c r="B27" s="25">
        <v>335.13</v>
      </c>
      <c r="C27" s="20" t="s">
        <v>99</v>
      </c>
      <c r="D27" s="46">
        <v>312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312</v>
      </c>
      <c r="O27" s="47">
        <f t="shared" si="1"/>
        <v>3.0226700251889168E-2</v>
      </c>
      <c r="P27" s="9"/>
    </row>
    <row r="28" spans="1:16">
      <c r="A28" s="12"/>
      <c r="B28" s="25">
        <v>335.15</v>
      </c>
      <c r="C28" s="20" t="s">
        <v>100</v>
      </c>
      <c r="D28" s="46">
        <v>4809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4809</v>
      </c>
      <c r="O28" s="47">
        <f t="shared" si="1"/>
        <v>0.4658980817670994</v>
      </c>
      <c r="P28" s="9"/>
    </row>
    <row r="29" spans="1:16">
      <c r="A29" s="12"/>
      <c r="B29" s="25">
        <v>335.18</v>
      </c>
      <c r="C29" s="20" t="s">
        <v>101</v>
      </c>
      <c r="D29" s="46">
        <v>491951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491951</v>
      </c>
      <c r="O29" s="47">
        <f t="shared" si="1"/>
        <v>47.660434024413874</v>
      </c>
      <c r="P29" s="9"/>
    </row>
    <row r="30" spans="1:16">
      <c r="A30" s="12"/>
      <c r="B30" s="25">
        <v>335.21</v>
      </c>
      <c r="C30" s="20" t="s">
        <v>33</v>
      </c>
      <c r="D30" s="46">
        <v>5488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5488</v>
      </c>
      <c r="O30" s="47">
        <f t="shared" si="1"/>
        <v>0.53167990699476841</v>
      </c>
      <c r="P30" s="9"/>
    </row>
    <row r="31" spans="1:16">
      <c r="A31" s="12"/>
      <c r="B31" s="25">
        <v>335.49</v>
      </c>
      <c r="C31" s="20" t="s">
        <v>34</v>
      </c>
      <c r="D31" s="46">
        <v>4631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4631</v>
      </c>
      <c r="O31" s="47">
        <f t="shared" si="1"/>
        <v>0.44865336175159853</v>
      </c>
      <c r="P31" s="9"/>
    </row>
    <row r="32" spans="1:16">
      <c r="A32" s="12"/>
      <c r="B32" s="25">
        <v>338</v>
      </c>
      <c r="C32" s="20" t="s">
        <v>36</v>
      </c>
      <c r="D32" s="46">
        <v>45545</v>
      </c>
      <c r="E32" s="46">
        <v>334990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380535</v>
      </c>
      <c r="O32" s="47">
        <f t="shared" si="1"/>
        <v>36.866401860104631</v>
      </c>
      <c r="P32" s="9"/>
    </row>
    <row r="33" spans="1:16">
      <c r="A33" s="12"/>
      <c r="B33" s="25">
        <v>339</v>
      </c>
      <c r="C33" s="20" t="s">
        <v>37</v>
      </c>
      <c r="D33" s="46">
        <v>104919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104919</v>
      </c>
      <c r="O33" s="47">
        <f t="shared" si="1"/>
        <v>10.16459988374346</v>
      </c>
      <c r="P33" s="9"/>
    </row>
    <row r="34" spans="1:16" ht="15.75">
      <c r="A34" s="29" t="s">
        <v>42</v>
      </c>
      <c r="B34" s="30"/>
      <c r="C34" s="31"/>
      <c r="D34" s="32">
        <f t="shared" ref="D34:M34" si="7">SUM(D35:D43)</f>
        <v>655176</v>
      </c>
      <c r="E34" s="32">
        <f t="shared" si="7"/>
        <v>315635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0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>SUM(D34:M34)</f>
        <v>970811</v>
      </c>
      <c r="O34" s="45">
        <f t="shared" si="1"/>
        <v>94.052606084092233</v>
      </c>
      <c r="P34" s="10"/>
    </row>
    <row r="35" spans="1:16">
      <c r="A35" s="12"/>
      <c r="B35" s="25">
        <v>341.9</v>
      </c>
      <c r="C35" s="20" t="s">
        <v>102</v>
      </c>
      <c r="D35" s="46">
        <v>6416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8">SUM(D35:M35)</f>
        <v>6416</v>
      </c>
      <c r="O35" s="47">
        <f t="shared" si="1"/>
        <v>0.6215849641542337</v>
      </c>
      <c r="P35" s="9"/>
    </row>
    <row r="36" spans="1:16">
      <c r="A36" s="12"/>
      <c r="B36" s="25">
        <v>342.1</v>
      </c>
      <c r="C36" s="20" t="s">
        <v>46</v>
      </c>
      <c r="D36" s="46">
        <v>61000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61000</v>
      </c>
      <c r="O36" s="47">
        <f t="shared" si="1"/>
        <v>5.9097074210424339</v>
      </c>
      <c r="P36" s="9"/>
    </row>
    <row r="37" spans="1:16">
      <c r="A37" s="12"/>
      <c r="B37" s="25">
        <v>342.2</v>
      </c>
      <c r="C37" s="20" t="s">
        <v>47</v>
      </c>
      <c r="D37" s="46">
        <v>5640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5640</v>
      </c>
      <c r="O37" s="47">
        <f t="shared" ref="O37:O60" si="9">(N37/O$62)</f>
        <v>0.54640573532261194</v>
      </c>
      <c r="P37" s="9"/>
    </row>
    <row r="38" spans="1:16">
      <c r="A38" s="12"/>
      <c r="B38" s="25">
        <v>342.9</v>
      </c>
      <c r="C38" s="20" t="s">
        <v>81</v>
      </c>
      <c r="D38" s="46">
        <v>0</v>
      </c>
      <c r="E38" s="46">
        <v>1770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1770</v>
      </c>
      <c r="O38" s="47">
        <f t="shared" si="9"/>
        <v>0.17147839565975587</v>
      </c>
      <c r="P38" s="9"/>
    </row>
    <row r="39" spans="1:16">
      <c r="A39" s="12"/>
      <c r="B39" s="25">
        <v>343.7</v>
      </c>
      <c r="C39" s="20" t="s">
        <v>48</v>
      </c>
      <c r="D39" s="46">
        <v>0</v>
      </c>
      <c r="E39" s="46">
        <v>313865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313865</v>
      </c>
      <c r="O39" s="47">
        <f t="shared" si="9"/>
        <v>30.407382290253828</v>
      </c>
      <c r="P39" s="9"/>
    </row>
    <row r="40" spans="1:16">
      <c r="A40" s="12"/>
      <c r="B40" s="25">
        <v>343.9</v>
      </c>
      <c r="C40" s="20" t="s">
        <v>49</v>
      </c>
      <c r="D40" s="46">
        <v>159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159</v>
      </c>
      <c r="O40" s="47">
        <f t="shared" si="9"/>
        <v>1.5403991474520443E-2</v>
      </c>
      <c r="P40" s="9"/>
    </row>
    <row r="41" spans="1:16">
      <c r="A41" s="12"/>
      <c r="B41" s="25">
        <v>347.2</v>
      </c>
      <c r="C41" s="20" t="s">
        <v>50</v>
      </c>
      <c r="D41" s="46">
        <v>457271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457271</v>
      </c>
      <c r="O41" s="47">
        <f t="shared" si="9"/>
        <v>44.300620034876964</v>
      </c>
      <c r="P41" s="9"/>
    </row>
    <row r="42" spans="1:16">
      <c r="A42" s="12"/>
      <c r="B42" s="25">
        <v>347.5</v>
      </c>
      <c r="C42" s="20" t="s">
        <v>51</v>
      </c>
      <c r="D42" s="46">
        <v>123252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123252</v>
      </c>
      <c r="O42" s="47">
        <f t="shared" si="9"/>
        <v>11.940709164890524</v>
      </c>
      <c r="P42" s="9"/>
    </row>
    <row r="43" spans="1:16">
      <c r="A43" s="12"/>
      <c r="B43" s="25">
        <v>349</v>
      </c>
      <c r="C43" s="20" t="s">
        <v>1</v>
      </c>
      <c r="D43" s="46">
        <v>1438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1438</v>
      </c>
      <c r="O43" s="47">
        <f t="shared" si="9"/>
        <v>0.13931408641736098</v>
      </c>
      <c r="P43" s="9"/>
    </row>
    <row r="44" spans="1:16" ht="15.75">
      <c r="A44" s="29" t="s">
        <v>43</v>
      </c>
      <c r="B44" s="30"/>
      <c r="C44" s="31"/>
      <c r="D44" s="32">
        <f t="shared" ref="D44:M44" si="10">SUM(D45:D48)</f>
        <v>50293</v>
      </c>
      <c r="E44" s="32">
        <f t="shared" si="10"/>
        <v>6276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ref="N44:N50" si="11">SUM(D44:M44)</f>
        <v>56569</v>
      </c>
      <c r="O44" s="45">
        <f t="shared" si="9"/>
        <v>5.4804301491958922</v>
      </c>
      <c r="P44" s="10"/>
    </row>
    <row r="45" spans="1:16">
      <c r="A45" s="13"/>
      <c r="B45" s="39">
        <v>351.2</v>
      </c>
      <c r="C45" s="21" t="s">
        <v>54</v>
      </c>
      <c r="D45" s="46">
        <v>0</v>
      </c>
      <c r="E45" s="46">
        <v>6276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6276</v>
      </c>
      <c r="O45" s="47">
        <f t="shared" si="9"/>
        <v>0.60802170122069366</v>
      </c>
      <c r="P45" s="9"/>
    </row>
    <row r="46" spans="1:16">
      <c r="A46" s="13"/>
      <c r="B46" s="39">
        <v>351.5</v>
      </c>
      <c r="C46" s="21" t="s">
        <v>55</v>
      </c>
      <c r="D46" s="46">
        <v>47769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47769</v>
      </c>
      <c r="O46" s="47">
        <f t="shared" si="9"/>
        <v>4.6278821933733774</v>
      </c>
      <c r="P46" s="9"/>
    </row>
    <row r="47" spans="1:16">
      <c r="A47" s="13"/>
      <c r="B47" s="39">
        <v>354</v>
      </c>
      <c r="C47" s="21" t="s">
        <v>56</v>
      </c>
      <c r="D47" s="46">
        <v>370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370</v>
      </c>
      <c r="O47" s="47">
        <f t="shared" si="9"/>
        <v>3.5845766324355745E-2</v>
      </c>
      <c r="P47" s="9"/>
    </row>
    <row r="48" spans="1:16">
      <c r="A48" s="13"/>
      <c r="B48" s="39">
        <v>359</v>
      </c>
      <c r="C48" s="21" t="s">
        <v>83</v>
      </c>
      <c r="D48" s="46">
        <v>2154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2154</v>
      </c>
      <c r="O48" s="47">
        <f t="shared" si="9"/>
        <v>0.2086804882774656</v>
      </c>
      <c r="P48" s="9"/>
    </row>
    <row r="49" spans="1:119" ht="15.75">
      <c r="A49" s="29" t="s">
        <v>4</v>
      </c>
      <c r="B49" s="30"/>
      <c r="C49" s="31"/>
      <c r="D49" s="32">
        <f t="shared" ref="D49:M49" si="12">SUM(D50:D56)</f>
        <v>99299</v>
      </c>
      <c r="E49" s="32">
        <f t="shared" si="12"/>
        <v>61606</v>
      </c>
      <c r="F49" s="32">
        <f t="shared" si="12"/>
        <v>0</v>
      </c>
      <c r="G49" s="32">
        <f t="shared" si="12"/>
        <v>0</v>
      </c>
      <c r="H49" s="32">
        <f t="shared" si="12"/>
        <v>0</v>
      </c>
      <c r="I49" s="32">
        <f t="shared" si="12"/>
        <v>0</v>
      </c>
      <c r="J49" s="32">
        <f t="shared" si="12"/>
        <v>0</v>
      </c>
      <c r="K49" s="32">
        <f t="shared" si="12"/>
        <v>3244310</v>
      </c>
      <c r="L49" s="32">
        <f t="shared" si="12"/>
        <v>0</v>
      </c>
      <c r="M49" s="32">
        <f t="shared" si="12"/>
        <v>0</v>
      </c>
      <c r="N49" s="32">
        <f t="shared" si="11"/>
        <v>3405215</v>
      </c>
      <c r="O49" s="45">
        <f t="shared" si="9"/>
        <v>329.89875993024606</v>
      </c>
      <c r="P49" s="10"/>
    </row>
    <row r="50" spans="1:119">
      <c r="A50" s="12"/>
      <c r="B50" s="25">
        <v>361.1</v>
      </c>
      <c r="C50" s="20" t="s">
        <v>57</v>
      </c>
      <c r="D50" s="46">
        <v>6933</v>
      </c>
      <c r="E50" s="46">
        <v>11981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1266</v>
      </c>
      <c r="L50" s="46">
        <v>0</v>
      </c>
      <c r="M50" s="46">
        <v>0</v>
      </c>
      <c r="N50" s="46">
        <f t="shared" si="11"/>
        <v>20180</v>
      </c>
      <c r="O50" s="47">
        <f t="shared" si="9"/>
        <v>1.9550474714202675</v>
      </c>
      <c r="P50" s="9"/>
    </row>
    <row r="51" spans="1:119">
      <c r="A51" s="12"/>
      <c r="B51" s="25">
        <v>361.3</v>
      </c>
      <c r="C51" s="20" t="s">
        <v>58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2089244</v>
      </c>
      <c r="L51" s="46">
        <v>0</v>
      </c>
      <c r="M51" s="46">
        <v>0</v>
      </c>
      <c r="N51" s="46">
        <f t="shared" ref="N51:N56" si="13">SUM(D51:M51)</f>
        <v>2089244</v>
      </c>
      <c r="O51" s="47">
        <f t="shared" si="9"/>
        <v>202.4068978880062</v>
      </c>
      <c r="P51" s="9"/>
    </row>
    <row r="52" spans="1:119">
      <c r="A52" s="12"/>
      <c r="B52" s="25">
        <v>364</v>
      </c>
      <c r="C52" s="20" t="s">
        <v>103</v>
      </c>
      <c r="D52" s="46">
        <v>2900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2900</v>
      </c>
      <c r="O52" s="47">
        <f t="shared" si="9"/>
        <v>0.28095330362332882</v>
      </c>
      <c r="P52" s="9"/>
    </row>
    <row r="53" spans="1:119">
      <c r="A53" s="12"/>
      <c r="B53" s="25">
        <v>365</v>
      </c>
      <c r="C53" s="20" t="s">
        <v>104</v>
      </c>
      <c r="D53" s="46">
        <v>0</v>
      </c>
      <c r="E53" s="46">
        <v>11709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11709</v>
      </c>
      <c r="O53" s="47">
        <f t="shared" si="9"/>
        <v>1.1343731834915713</v>
      </c>
      <c r="P53" s="9"/>
    </row>
    <row r="54" spans="1:119">
      <c r="A54" s="12"/>
      <c r="B54" s="25">
        <v>366</v>
      </c>
      <c r="C54" s="20" t="s">
        <v>60</v>
      </c>
      <c r="D54" s="46">
        <v>8221</v>
      </c>
      <c r="E54" s="46">
        <v>37916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46137</v>
      </c>
      <c r="O54" s="47">
        <f t="shared" si="9"/>
        <v>4.4697732997481108</v>
      </c>
      <c r="P54" s="9"/>
    </row>
    <row r="55" spans="1:119">
      <c r="A55" s="12"/>
      <c r="B55" s="25">
        <v>368</v>
      </c>
      <c r="C55" s="20" t="s">
        <v>61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1153800</v>
      </c>
      <c r="L55" s="46">
        <v>0</v>
      </c>
      <c r="M55" s="46">
        <v>0</v>
      </c>
      <c r="N55" s="46">
        <f t="shared" si="13"/>
        <v>1153800</v>
      </c>
      <c r="O55" s="47">
        <f t="shared" si="9"/>
        <v>111.78066266227475</v>
      </c>
      <c r="P55" s="9"/>
    </row>
    <row r="56" spans="1:119">
      <c r="A56" s="12"/>
      <c r="B56" s="25">
        <v>369.9</v>
      </c>
      <c r="C56" s="20" t="s">
        <v>62</v>
      </c>
      <c r="D56" s="46">
        <v>81245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81245</v>
      </c>
      <c r="O56" s="47">
        <f t="shared" si="9"/>
        <v>7.8710521216818448</v>
      </c>
      <c r="P56" s="9"/>
    </row>
    <row r="57" spans="1:119" ht="15.75">
      <c r="A57" s="29" t="s">
        <v>44</v>
      </c>
      <c r="B57" s="30"/>
      <c r="C57" s="31"/>
      <c r="D57" s="32">
        <f t="shared" ref="D57:M57" si="14">SUM(D58:D59)</f>
        <v>436051</v>
      </c>
      <c r="E57" s="32">
        <f t="shared" si="14"/>
        <v>650544</v>
      </c>
      <c r="F57" s="32">
        <f t="shared" si="14"/>
        <v>0</v>
      </c>
      <c r="G57" s="32">
        <f t="shared" si="14"/>
        <v>0</v>
      </c>
      <c r="H57" s="32">
        <f t="shared" si="14"/>
        <v>0</v>
      </c>
      <c r="I57" s="32">
        <f t="shared" si="14"/>
        <v>0</v>
      </c>
      <c r="J57" s="32">
        <f t="shared" si="14"/>
        <v>0</v>
      </c>
      <c r="K57" s="32">
        <f t="shared" si="14"/>
        <v>0</v>
      </c>
      <c r="L57" s="32">
        <f t="shared" si="14"/>
        <v>0</v>
      </c>
      <c r="M57" s="32">
        <f t="shared" si="14"/>
        <v>0</v>
      </c>
      <c r="N57" s="32">
        <f>SUM(D57:M57)</f>
        <v>1086595</v>
      </c>
      <c r="O57" s="45">
        <f t="shared" si="9"/>
        <v>105.26981205192791</v>
      </c>
      <c r="P57" s="9"/>
    </row>
    <row r="58" spans="1:119">
      <c r="A58" s="12"/>
      <c r="B58" s="25">
        <v>381</v>
      </c>
      <c r="C58" s="20" t="s">
        <v>63</v>
      </c>
      <c r="D58" s="46">
        <v>436051</v>
      </c>
      <c r="E58" s="46">
        <v>612351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>SUM(D58:M58)</f>
        <v>1048402</v>
      </c>
      <c r="O58" s="47">
        <f t="shared" si="9"/>
        <v>101.56965704320868</v>
      </c>
      <c r="P58" s="9"/>
    </row>
    <row r="59" spans="1:119" ht="15.75" thickBot="1">
      <c r="A59" s="12"/>
      <c r="B59" s="25">
        <v>383</v>
      </c>
      <c r="C59" s="20" t="s">
        <v>64</v>
      </c>
      <c r="D59" s="46">
        <v>0</v>
      </c>
      <c r="E59" s="46">
        <v>38193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38193</v>
      </c>
      <c r="O59" s="47">
        <f t="shared" si="9"/>
        <v>3.7001550087192405</v>
      </c>
      <c r="P59" s="9"/>
    </row>
    <row r="60" spans="1:119" ht="16.5" thickBot="1">
      <c r="A60" s="14" t="s">
        <v>52</v>
      </c>
      <c r="B60" s="23"/>
      <c r="C60" s="22"/>
      <c r="D60" s="15">
        <f t="shared" ref="D60:M60" si="15">SUM(D5,D14,D20,D34,D44,D49,D57)</f>
        <v>9093271</v>
      </c>
      <c r="E60" s="15">
        <f t="shared" si="15"/>
        <v>2122097</v>
      </c>
      <c r="F60" s="15">
        <f t="shared" si="15"/>
        <v>0</v>
      </c>
      <c r="G60" s="15">
        <f t="shared" si="15"/>
        <v>0</v>
      </c>
      <c r="H60" s="15">
        <f t="shared" si="15"/>
        <v>0</v>
      </c>
      <c r="I60" s="15">
        <f t="shared" si="15"/>
        <v>0</v>
      </c>
      <c r="J60" s="15">
        <f t="shared" si="15"/>
        <v>0</v>
      </c>
      <c r="K60" s="15">
        <f t="shared" si="15"/>
        <v>3464266</v>
      </c>
      <c r="L60" s="15">
        <f t="shared" si="15"/>
        <v>0</v>
      </c>
      <c r="M60" s="15">
        <f t="shared" si="15"/>
        <v>0</v>
      </c>
      <c r="N60" s="15">
        <f>SUM(D60:M60)</f>
        <v>14679634</v>
      </c>
      <c r="O60" s="38">
        <f t="shared" si="9"/>
        <v>1422.1695407866694</v>
      </c>
      <c r="P60" s="6"/>
      <c r="Q60" s="2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</row>
    <row r="61" spans="1:119">
      <c r="A61" s="16"/>
      <c r="B61" s="18"/>
      <c r="C61" s="18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9"/>
    </row>
    <row r="62" spans="1:119">
      <c r="A62" s="40"/>
      <c r="B62" s="41"/>
      <c r="C62" s="41"/>
      <c r="D62" s="42"/>
      <c r="E62" s="42"/>
      <c r="F62" s="42"/>
      <c r="G62" s="42"/>
      <c r="H62" s="42"/>
      <c r="I62" s="42"/>
      <c r="J62" s="42"/>
      <c r="K62" s="42"/>
      <c r="L62" s="118" t="s">
        <v>105</v>
      </c>
      <c r="M62" s="118"/>
      <c r="N62" s="118"/>
      <c r="O62" s="43">
        <v>10322</v>
      </c>
    </row>
    <row r="63" spans="1:119">
      <c r="A63" s="119"/>
      <c r="B63" s="96"/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7"/>
    </row>
    <row r="64" spans="1:119" ht="15.75" customHeight="1" thickBot="1">
      <c r="A64" s="120" t="s">
        <v>85</v>
      </c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100"/>
    </row>
  </sheetData>
  <mergeCells count="10">
    <mergeCell ref="L62:N62"/>
    <mergeCell ref="A63:O63"/>
    <mergeCell ref="A64:O6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6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6008482</v>
      </c>
      <c r="E5" s="27">
        <f t="shared" si="0"/>
        <v>389577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173205</v>
      </c>
      <c r="L5" s="27">
        <f t="shared" si="0"/>
        <v>0</v>
      </c>
      <c r="M5" s="27">
        <f t="shared" si="0"/>
        <v>0</v>
      </c>
      <c r="N5" s="28">
        <f>SUM(D5:M5)</f>
        <v>6571264</v>
      </c>
      <c r="O5" s="33">
        <f t="shared" ref="O5:O36" si="1">(N5/O$60)</f>
        <v>637.0590402326709</v>
      </c>
      <c r="P5" s="6"/>
    </row>
    <row r="6" spans="1:133">
      <c r="A6" s="12"/>
      <c r="B6" s="25">
        <v>311</v>
      </c>
      <c r="C6" s="20" t="s">
        <v>3</v>
      </c>
      <c r="D6" s="46">
        <v>4922711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4922711</v>
      </c>
      <c r="O6" s="47">
        <f t="shared" si="1"/>
        <v>477.2380998545807</v>
      </c>
      <c r="P6" s="9"/>
    </row>
    <row r="7" spans="1:133">
      <c r="A7" s="12"/>
      <c r="B7" s="25">
        <v>312.41000000000003</v>
      </c>
      <c r="C7" s="20" t="s">
        <v>11</v>
      </c>
      <c r="D7" s="46">
        <v>392096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392096</v>
      </c>
      <c r="O7" s="47">
        <f t="shared" si="1"/>
        <v>38.012215220552591</v>
      </c>
      <c r="P7" s="9"/>
    </row>
    <row r="8" spans="1:133">
      <c r="A8" s="12"/>
      <c r="B8" s="25">
        <v>312.51</v>
      </c>
      <c r="C8" s="20" t="s">
        <v>76</v>
      </c>
      <c r="D8" s="46">
        <v>65192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92832</v>
      </c>
      <c r="L8" s="46">
        <v>0</v>
      </c>
      <c r="M8" s="46">
        <v>0</v>
      </c>
      <c r="N8" s="46">
        <f>SUM(D8:M8)</f>
        <v>158024</v>
      </c>
      <c r="O8" s="47">
        <f t="shared" si="1"/>
        <v>15.31982549684925</v>
      </c>
      <c r="P8" s="9"/>
    </row>
    <row r="9" spans="1:133">
      <c r="A9" s="12"/>
      <c r="B9" s="25">
        <v>312.52</v>
      </c>
      <c r="C9" s="20" t="s">
        <v>73</v>
      </c>
      <c r="D9" s="46">
        <v>80373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80373</v>
      </c>
      <c r="L9" s="46">
        <v>0</v>
      </c>
      <c r="M9" s="46">
        <v>0</v>
      </c>
      <c r="N9" s="46">
        <f>SUM(D9:M9)</f>
        <v>160746</v>
      </c>
      <c r="O9" s="47">
        <f t="shared" si="1"/>
        <v>15.583713039263209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375068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375068</v>
      </c>
      <c r="O10" s="47">
        <f t="shared" si="1"/>
        <v>36.361415414444984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14509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14509</v>
      </c>
      <c r="O11" s="47">
        <f t="shared" si="1"/>
        <v>1.4065923412506058</v>
      </c>
      <c r="P11" s="9"/>
    </row>
    <row r="12" spans="1:133">
      <c r="A12" s="12"/>
      <c r="B12" s="25">
        <v>315</v>
      </c>
      <c r="C12" s="20" t="s">
        <v>15</v>
      </c>
      <c r="D12" s="46">
        <v>497722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497722</v>
      </c>
      <c r="O12" s="47">
        <f t="shared" si="1"/>
        <v>48.252253999030536</v>
      </c>
      <c r="P12" s="9"/>
    </row>
    <row r="13" spans="1:133">
      <c r="A13" s="12"/>
      <c r="B13" s="25">
        <v>316</v>
      </c>
      <c r="C13" s="20" t="s">
        <v>16</v>
      </c>
      <c r="D13" s="46">
        <v>50388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50388</v>
      </c>
      <c r="O13" s="47">
        <f t="shared" si="1"/>
        <v>4.8849248666989817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791982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2" si="4">SUM(D14:M14)</f>
        <v>791982</v>
      </c>
      <c r="O14" s="45">
        <f t="shared" si="1"/>
        <v>76.779641299079017</v>
      </c>
      <c r="P14" s="10"/>
    </row>
    <row r="15" spans="1:133">
      <c r="A15" s="12"/>
      <c r="B15" s="25">
        <v>322</v>
      </c>
      <c r="C15" s="20" t="s">
        <v>0</v>
      </c>
      <c r="D15" s="46">
        <v>110822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110822</v>
      </c>
      <c r="O15" s="47">
        <f t="shared" si="1"/>
        <v>10.743771206980126</v>
      </c>
      <c r="P15" s="9"/>
    </row>
    <row r="16" spans="1:133">
      <c r="A16" s="12"/>
      <c r="B16" s="25">
        <v>323.10000000000002</v>
      </c>
      <c r="C16" s="20" t="s">
        <v>18</v>
      </c>
      <c r="D16" s="46">
        <v>558333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558333</v>
      </c>
      <c r="O16" s="47">
        <f t="shared" si="1"/>
        <v>54.128259815802231</v>
      </c>
      <c r="P16" s="9"/>
    </row>
    <row r="17" spans="1:16">
      <c r="A17" s="12"/>
      <c r="B17" s="25">
        <v>323.39999999999998</v>
      </c>
      <c r="C17" s="20" t="s">
        <v>19</v>
      </c>
      <c r="D17" s="46">
        <v>12667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12667</v>
      </c>
      <c r="O17" s="47">
        <f t="shared" si="1"/>
        <v>1.2280174503150751</v>
      </c>
      <c r="P17" s="9"/>
    </row>
    <row r="18" spans="1:16">
      <c r="A18" s="12"/>
      <c r="B18" s="25">
        <v>323.7</v>
      </c>
      <c r="C18" s="20" t="s">
        <v>20</v>
      </c>
      <c r="D18" s="46">
        <v>103915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103915</v>
      </c>
      <c r="O18" s="47">
        <f t="shared" si="1"/>
        <v>10.074163839069316</v>
      </c>
      <c r="P18" s="9"/>
    </row>
    <row r="19" spans="1:16">
      <c r="A19" s="12"/>
      <c r="B19" s="25">
        <v>329</v>
      </c>
      <c r="C19" s="20" t="s">
        <v>21</v>
      </c>
      <c r="D19" s="46">
        <v>6245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6245</v>
      </c>
      <c r="O19" s="47">
        <f t="shared" si="1"/>
        <v>0.60542898691226366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SUM(D21:D33)</f>
        <v>932712</v>
      </c>
      <c r="E20" s="32">
        <f t="shared" si="5"/>
        <v>1618248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2550960</v>
      </c>
      <c r="O20" s="45">
        <f t="shared" si="1"/>
        <v>247.30586524478915</v>
      </c>
      <c r="P20" s="10"/>
    </row>
    <row r="21" spans="1:16">
      <c r="A21" s="12"/>
      <c r="B21" s="25">
        <v>331.1</v>
      </c>
      <c r="C21" s="20" t="s">
        <v>22</v>
      </c>
      <c r="D21" s="46">
        <v>19913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19913</v>
      </c>
      <c r="O21" s="47">
        <f t="shared" si="1"/>
        <v>1.9304895782840523</v>
      </c>
      <c r="P21" s="9"/>
    </row>
    <row r="22" spans="1:16">
      <c r="A22" s="12"/>
      <c r="B22" s="25">
        <v>334.2</v>
      </c>
      <c r="C22" s="20" t="s">
        <v>24</v>
      </c>
      <c r="D22" s="46">
        <v>2779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2779</v>
      </c>
      <c r="O22" s="47">
        <f t="shared" si="1"/>
        <v>0.2694134755210858</v>
      </c>
      <c r="P22" s="9"/>
    </row>
    <row r="23" spans="1:16">
      <c r="A23" s="12"/>
      <c r="B23" s="25">
        <v>334.36</v>
      </c>
      <c r="C23" s="20" t="s">
        <v>25</v>
      </c>
      <c r="D23" s="46">
        <v>0</v>
      </c>
      <c r="E23" s="46">
        <v>1156530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1" si="6">SUM(D23:M23)</f>
        <v>1156530</v>
      </c>
      <c r="O23" s="47">
        <f t="shared" si="1"/>
        <v>112.12118274357732</v>
      </c>
      <c r="P23" s="9"/>
    </row>
    <row r="24" spans="1:16">
      <c r="A24" s="12"/>
      <c r="B24" s="25">
        <v>334.49</v>
      </c>
      <c r="C24" s="20" t="s">
        <v>26</v>
      </c>
      <c r="D24" s="46">
        <v>11294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11294</v>
      </c>
      <c r="O24" s="47">
        <f t="shared" si="1"/>
        <v>1.0949103247697527</v>
      </c>
      <c r="P24" s="9"/>
    </row>
    <row r="25" spans="1:16">
      <c r="A25" s="12"/>
      <c r="B25" s="25">
        <v>334.7</v>
      </c>
      <c r="C25" s="20" t="s">
        <v>28</v>
      </c>
      <c r="D25" s="46">
        <v>0</v>
      </c>
      <c r="E25" s="46">
        <v>129160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129160</v>
      </c>
      <c r="O25" s="47">
        <f t="shared" si="1"/>
        <v>12.521570528356762</v>
      </c>
      <c r="P25" s="9"/>
    </row>
    <row r="26" spans="1:16">
      <c r="A26" s="12"/>
      <c r="B26" s="25">
        <v>335.12</v>
      </c>
      <c r="C26" s="20" t="s">
        <v>29</v>
      </c>
      <c r="D26" s="46">
        <v>272696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272696</v>
      </c>
      <c r="O26" s="47">
        <f t="shared" si="1"/>
        <v>26.436839554047502</v>
      </c>
      <c r="P26" s="9"/>
    </row>
    <row r="27" spans="1:16">
      <c r="A27" s="12"/>
      <c r="B27" s="25">
        <v>335.14</v>
      </c>
      <c r="C27" s="20" t="s">
        <v>30</v>
      </c>
      <c r="D27" s="46">
        <v>302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302</v>
      </c>
      <c r="O27" s="47">
        <f t="shared" si="1"/>
        <v>2.9277750848279206E-2</v>
      </c>
      <c r="P27" s="9"/>
    </row>
    <row r="28" spans="1:16">
      <c r="A28" s="12"/>
      <c r="B28" s="25">
        <v>335.15</v>
      </c>
      <c r="C28" s="20" t="s">
        <v>31</v>
      </c>
      <c r="D28" s="46">
        <v>6375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6375</v>
      </c>
      <c r="O28" s="47">
        <f t="shared" si="1"/>
        <v>0.61803199224430438</v>
      </c>
      <c r="P28" s="9"/>
    </row>
    <row r="29" spans="1:16">
      <c r="A29" s="12"/>
      <c r="B29" s="25">
        <v>335.18</v>
      </c>
      <c r="C29" s="20" t="s">
        <v>32</v>
      </c>
      <c r="D29" s="46">
        <v>468371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468371</v>
      </c>
      <c r="O29" s="47">
        <f t="shared" si="1"/>
        <v>45.406786233640332</v>
      </c>
      <c r="P29" s="9"/>
    </row>
    <row r="30" spans="1:16">
      <c r="A30" s="12"/>
      <c r="B30" s="25">
        <v>335.21</v>
      </c>
      <c r="C30" s="20" t="s">
        <v>33</v>
      </c>
      <c r="D30" s="46">
        <v>5160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5160</v>
      </c>
      <c r="O30" s="47">
        <f t="shared" si="1"/>
        <v>0.50024236548715462</v>
      </c>
      <c r="P30" s="9"/>
    </row>
    <row r="31" spans="1:16">
      <c r="A31" s="12"/>
      <c r="B31" s="25">
        <v>335.49</v>
      </c>
      <c r="C31" s="20" t="s">
        <v>34</v>
      </c>
      <c r="D31" s="46">
        <v>3711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3711</v>
      </c>
      <c r="O31" s="47">
        <f t="shared" si="1"/>
        <v>0.35976732913233156</v>
      </c>
      <c r="P31" s="9"/>
    </row>
    <row r="32" spans="1:16">
      <c r="A32" s="12"/>
      <c r="B32" s="25">
        <v>338</v>
      </c>
      <c r="C32" s="20" t="s">
        <v>36</v>
      </c>
      <c r="D32" s="46">
        <v>46194</v>
      </c>
      <c r="E32" s="46">
        <v>332558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378752</v>
      </c>
      <c r="O32" s="47">
        <f t="shared" si="1"/>
        <v>36.718565196316042</v>
      </c>
      <c r="P32" s="9"/>
    </row>
    <row r="33" spans="1:16">
      <c r="A33" s="12"/>
      <c r="B33" s="25">
        <v>339</v>
      </c>
      <c r="C33" s="20" t="s">
        <v>37</v>
      </c>
      <c r="D33" s="46">
        <v>95917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95917</v>
      </c>
      <c r="O33" s="47">
        <f t="shared" si="1"/>
        <v>9.2987881725642261</v>
      </c>
      <c r="P33" s="9"/>
    </row>
    <row r="34" spans="1:16" ht="15.75">
      <c r="A34" s="29" t="s">
        <v>42</v>
      </c>
      <c r="B34" s="30"/>
      <c r="C34" s="31"/>
      <c r="D34" s="32">
        <f t="shared" ref="D34:M34" si="7">SUM(D35:D43)</f>
        <v>603178</v>
      </c>
      <c r="E34" s="32">
        <f t="shared" si="7"/>
        <v>317586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0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>SUM(D34:M34)</f>
        <v>920764</v>
      </c>
      <c r="O34" s="45">
        <f t="shared" si="1"/>
        <v>89.264566165777993</v>
      </c>
      <c r="P34" s="10"/>
    </row>
    <row r="35" spans="1:16">
      <c r="A35" s="12"/>
      <c r="B35" s="25">
        <v>341.9</v>
      </c>
      <c r="C35" s="20" t="s">
        <v>45</v>
      </c>
      <c r="D35" s="46">
        <v>4221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8">SUM(D35:M35)</f>
        <v>4221</v>
      </c>
      <c r="O35" s="47">
        <f t="shared" si="1"/>
        <v>0.4092098885118759</v>
      </c>
      <c r="P35" s="9"/>
    </row>
    <row r="36" spans="1:16">
      <c r="A36" s="12"/>
      <c r="B36" s="25">
        <v>342.1</v>
      </c>
      <c r="C36" s="20" t="s">
        <v>46</v>
      </c>
      <c r="D36" s="46">
        <v>59000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59000</v>
      </c>
      <c r="O36" s="47">
        <f t="shared" si="1"/>
        <v>5.719825496849249</v>
      </c>
      <c r="P36" s="9"/>
    </row>
    <row r="37" spans="1:16">
      <c r="A37" s="12"/>
      <c r="B37" s="25">
        <v>342.2</v>
      </c>
      <c r="C37" s="20" t="s">
        <v>47</v>
      </c>
      <c r="D37" s="46">
        <v>3250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3250</v>
      </c>
      <c r="O37" s="47">
        <f t="shared" ref="O37:O58" si="9">(N37/O$60)</f>
        <v>0.31507513330101794</v>
      </c>
      <c r="P37" s="9"/>
    </row>
    <row r="38" spans="1:16">
      <c r="A38" s="12"/>
      <c r="B38" s="25">
        <v>342.9</v>
      </c>
      <c r="C38" s="20" t="s">
        <v>81</v>
      </c>
      <c r="D38" s="46">
        <v>0</v>
      </c>
      <c r="E38" s="46">
        <v>4295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4295</v>
      </c>
      <c r="O38" s="47">
        <f t="shared" si="9"/>
        <v>0.41638390693165295</v>
      </c>
      <c r="P38" s="9"/>
    </row>
    <row r="39" spans="1:16">
      <c r="A39" s="12"/>
      <c r="B39" s="25">
        <v>343.7</v>
      </c>
      <c r="C39" s="20" t="s">
        <v>48</v>
      </c>
      <c r="D39" s="46">
        <v>0</v>
      </c>
      <c r="E39" s="46">
        <v>313291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313291</v>
      </c>
      <c r="O39" s="47">
        <f t="shared" si="9"/>
        <v>30.372370334464371</v>
      </c>
      <c r="P39" s="9"/>
    </row>
    <row r="40" spans="1:16">
      <c r="A40" s="12"/>
      <c r="B40" s="25">
        <v>343.9</v>
      </c>
      <c r="C40" s="20" t="s">
        <v>49</v>
      </c>
      <c r="D40" s="46">
        <v>4063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4063</v>
      </c>
      <c r="O40" s="47">
        <f t="shared" si="9"/>
        <v>0.39389238972370333</v>
      </c>
      <c r="P40" s="9"/>
    </row>
    <row r="41" spans="1:16">
      <c r="A41" s="12"/>
      <c r="B41" s="25">
        <v>347.2</v>
      </c>
      <c r="C41" s="20" t="s">
        <v>50</v>
      </c>
      <c r="D41" s="46">
        <v>417817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417817</v>
      </c>
      <c r="O41" s="47">
        <f t="shared" si="9"/>
        <v>40.505768298594283</v>
      </c>
      <c r="P41" s="9"/>
    </row>
    <row r="42" spans="1:16">
      <c r="A42" s="12"/>
      <c r="B42" s="25">
        <v>347.5</v>
      </c>
      <c r="C42" s="20" t="s">
        <v>51</v>
      </c>
      <c r="D42" s="46">
        <v>111388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111388</v>
      </c>
      <c r="O42" s="47">
        <f t="shared" si="9"/>
        <v>10.798642753271935</v>
      </c>
      <c r="P42" s="9"/>
    </row>
    <row r="43" spans="1:16">
      <c r="A43" s="12"/>
      <c r="B43" s="25">
        <v>349</v>
      </c>
      <c r="C43" s="20" t="s">
        <v>1</v>
      </c>
      <c r="D43" s="46">
        <v>3439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3439</v>
      </c>
      <c r="O43" s="47">
        <f t="shared" si="9"/>
        <v>0.33339796412990791</v>
      </c>
      <c r="P43" s="9"/>
    </row>
    <row r="44" spans="1:16" ht="15.75">
      <c r="A44" s="29" t="s">
        <v>43</v>
      </c>
      <c r="B44" s="30"/>
      <c r="C44" s="31"/>
      <c r="D44" s="32">
        <f t="shared" ref="D44:M44" si="10">SUM(D45:D47)</f>
        <v>58527</v>
      </c>
      <c r="E44" s="32">
        <f t="shared" si="10"/>
        <v>5348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ref="N44:N49" si="11">SUM(D44:M44)</f>
        <v>63875</v>
      </c>
      <c r="O44" s="45">
        <f t="shared" si="9"/>
        <v>6.1924381968007758</v>
      </c>
      <c r="P44" s="10"/>
    </row>
    <row r="45" spans="1:16">
      <c r="A45" s="13"/>
      <c r="B45" s="39">
        <v>351.2</v>
      </c>
      <c r="C45" s="21" t="s">
        <v>54</v>
      </c>
      <c r="D45" s="46">
        <v>57607</v>
      </c>
      <c r="E45" s="46">
        <v>5348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62955</v>
      </c>
      <c r="O45" s="47">
        <f t="shared" si="9"/>
        <v>6.1032476975278724</v>
      </c>
      <c r="P45" s="9"/>
    </row>
    <row r="46" spans="1:16">
      <c r="A46" s="13"/>
      <c r="B46" s="39">
        <v>354</v>
      </c>
      <c r="C46" s="21" t="s">
        <v>56</v>
      </c>
      <c r="D46" s="46">
        <v>774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774</v>
      </c>
      <c r="O46" s="47">
        <f t="shared" si="9"/>
        <v>7.5036354823073192E-2</v>
      </c>
      <c r="P46" s="9"/>
    </row>
    <row r="47" spans="1:16">
      <c r="A47" s="13"/>
      <c r="B47" s="39">
        <v>359</v>
      </c>
      <c r="C47" s="21" t="s">
        <v>83</v>
      </c>
      <c r="D47" s="46">
        <v>146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146</v>
      </c>
      <c r="O47" s="47">
        <f t="shared" si="9"/>
        <v>1.4154144449830344E-2</v>
      </c>
      <c r="P47" s="9"/>
    </row>
    <row r="48" spans="1:16" ht="15.75">
      <c r="A48" s="29" t="s">
        <v>4</v>
      </c>
      <c r="B48" s="30"/>
      <c r="C48" s="31"/>
      <c r="D48" s="32">
        <f t="shared" ref="D48:M48" si="12">SUM(D49:D55)</f>
        <v>71373</v>
      </c>
      <c r="E48" s="32">
        <f t="shared" si="12"/>
        <v>39544</v>
      </c>
      <c r="F48" s="32">
        <f t="shared" si="12"/>
        <v>0</v>
      </c>
      <c r="G48" s="32">
        <f t="shared" si="12"/>
        <v>0</v>
      </c>
      <c r="H48" s="32">
        <f t="shared" si="12"/>
        <v>0</v>
      </c>
      <c r="I48" s="32">
        <f t="shared" si="12"/>
        <v>0</v>
      </c>
      <c r="J48" s="32">
        <f t="shared" si="12"/>
        <v>0</v>
      </c>
      <c r="K48" s="32">
        <f t="shared" si="12"/>
        <v>4038369</v>
      </c>
      <c r="L48" s="32">
        <f t="shared" si="12"/>
        <v>0</v>
      </c>
      <c r="M48" s="32">
        <f t="shared" si="12"/>
        <v>0</v>
      </c>
      <c r="N48" s="32">
        <f t="shared" si="11"/>
        <v>4149286</v>
      </c>
      <c r="O48" s="45">
        <f t="shared" si="9"/>
        <v>402.25748909355309</v>
      </c>
      <c r="P48" s="10"/>
    </row>
    <row r="49" spans="1:119">
      <c r="A49" s="12"/>
      <c r="B49" s="25">
        <v>361.1</v>
      </c>
      <c r="C49" s="20" t="s">
        <v>57</v>
      </c>
      <c r="D49" s="46">
        <v>13738</v>
      </c>
      <c r="E49" s="46">
        <v>20129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481</v>
      </c>
      <c r="L49" s="46">
        <v>0</v>
      </c>
      <c r="M49" s="46">
        <v>0</v>
      </c>
      <c r="N49" s="46">
        <f t="shared" si="11"/>
        <v>34348</v>
      </c>
      <c r="O49" s="47">
        <f t="shared" si="9"/>
        <v>3.3299079011148813</v>
      </c>
      <c r="P49" s="9"/>
    </row>
    <row r="50" spans="1:119">
      <c r="A50" s="12"/>
      <c r="B50" s="25">
        <v>361.3</v>
      </c>
      <c r="C50" s="20" t="s">
        <v>58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2490453</v>
      </c>
      <c r="L50" s="46">
        <v>0</v>
      </c>
      <c r="M50" s="46">
        <v>0</v>
      </c>
      <c r="N50" s="46">
        <f t="shared" ref="N50:N55" si="13">SUM(D50:M50)</f>
        <v>2490453</v>
      </c>
      <c r="O50" s="47">
        <f t="shared" si="9"/>
        <v>241.4399418322831</v>
      </c>
      <c r="P50" s="9"/>
    </row>
    <row r="51" spans="1:119">
      <c r="A51" s="12"/>
      <c r="B51" s="25">
        <v>364</v>
      </c>
      <c r="C51" s="20" t="s">
        <v>89</v>
      </c>
      <c r="D51" s="46">
        <v>2100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3"/>
        <v>2100</v>
      </c>
      <c r="O51" s="47">
        <f t="shared" si="9"/>
        <v>0.20358700920988851</v>
      </c>
      <c r="P51" s="9"/>
    </row>
    <row r="52" spans="1:119">
      <c r="A52" s="12"/>
      <c r="B52" s="25">
        <v>365</v>
      </c>
      <c r="C52" s="20" t="s">
        <v>59</v>
      </c>
      <c r="D52" s="46">
        <v>0</v>
      </c>
      <c r="E52" s="46">
        <v>11835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11835</v>
      </c>
      <c r="O52" s="47">
        <f t="shared" si="9"/>
        <v>1.1473582161900144</v>
      </c>
      <c r="P52" s="9"/>
    </row>
    <row r="53" spans="1:119">
      <c r="A53" s="12"/>
      <c r="B53" s="25">
        <v>366</v>
      </c>
      <c r="C53" s="20" t="s">
        <v>60</v>
      </c>
      <c r="D53" s="46">
        <v>8565</v>
      </c>
      <c r="E53" s="46">
        <v>5350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13915</v>
      </c>
      <c r="O53" s="47">
        <f t="shared" si="9"/>
        <v>1.3490063015026661</v>
      </c>
      <c r="P53" s="9"/>
    </row>
    <row r="54" spans="1:119">
      <c r="A54" s="12"/>
      <c r="B54" s="25">
        <v>368</v>
      </c>
      <c r="C54" s="20" t="s">
        <v>61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1547435</v>
      </c>
      <c r="L54" s="46">
        <v>0</v>
      </c>
      <c r="M54" s="46">
        <v>0</v>
      </c>
      <c r="N54" s="46">
        <f t="shared" si="13"/>
        <v>1547435</v>
      </c>
      <c r="O54" s="47">
        <f t="shared" si="9"/>
        <v>150.01793504604944</v>
      </c>
      <c r="P54" s="9"/>
    </row>
    <row r="55" spans="1:119">
      <c r="A55" s="12"/>
      <c r="B55" s="25">
        <v>369.9</v>
      </c>
      <c r="C55" s="20" t="s">
        <v>62</v>
      </c>
      <c r="D55" s="46">
        <v>46970</v>
      </c>
      <c r="E55" s="46">
        <v>2230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49200</v>
      </c>
      <c r="O55" s="47">
        <f t="shared" si="9"/>
        <v>4.7697527872031023</v>
      </c>
      <c r="P55" s="9"/>
    </row>
    <row r="56" spans="1:119" ht="15.75">
      <c r="A56" s="29" t="s">
        <v>44</v>
      </c>
      <c r="B56" s="30"/>
      <c r="C56" s="31"/>
      <c r="D56" s="32">
        <f t="shared" ref="D56:M56" si="14">SUM(D57:D57)</f>
        <v>282437</v>
      </c>
      <c r="E56" s="32">
        <f t="shared" si="14"/>
        <v>579578</v>
      </c>
      <c r="F56" s="32">
        <f t="shared" si="14"/>
        <v>0</v>
      </c>
      <c r="G56" s="32">
        <f t="shared" si="14"/>
        <v>0</v>
      </c>
      <c r="H56" s="32">
        <f t="shared" si="14"/>
        <v>0</v>
      </c>
      <c r="I56" s="32">
        <f t="shared" si="14"/>
        <v>0</v>
      </c>
      <c r="J56" s="32">
        <f t="shared" si="14"/>
        <v>0</v>
      </c>
      <c r="K56" s="32">
        <f t="shared" si="14"/>
        <v>0</v>
      </c>
      <c r="L56" s="32">
        <f t="shared" si="14"/>
        <v>0</v>
      </c>
      <c r="M56" s="32">
        <f t="shared" si="14"/>
        <v>0</v>
      </c>
      <c r="N56" s="32">
        <f>SUM(D56:M56)</f>
        <v>862015</v>
      </c>
      <c r="O56" s="45">
        <f t="shared" si="9"/>
        <v>83.569074163839076</v>
      </c>
      <c r="P56" s="9"/>
    </row>
    <row r="57" spans="1:119" ht="15.75" thickBot="1">
      <c r="A57" s="12"/>
      <c r="B57" s="25">
        <v>381</v>
      </c>
      <c r="C57" s="20" t="s">
        <v>63</v>
      </c>
      <c r="D57" s="46">
        <v>282437</v>
      </c>
      <c r="E57" s="46">
        <v>579578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862015</v>
      </c>
      <c r="O57" s="47">
        <f t="shared" si="9"/>
        <v>83.569074163839076</v>
      </c>
      <c r="P57" s="9"/>
    </row>
    <row r="58" spans="1:119" ht="16.5" thickBot="1">
      <c r="A58" s="14" t="s">
        <v>52</v>
      </c>
      <c r="B58" s="23"/>
      <c r="C58" s="22"/>
      <c r="D58" s="15">
        <f t="shared" ref="D58:M58" si="15">SUM(D5,D14,D20,D34,D44,D48,D56)</f>
        <v>8748691</v>
      </c>
      <c r="E58" s="15">
        <f t="shared" si="15"/>
        <v>2949881</v>
      </c>
      <c r="F58" s="15">
        <f t="shared" si="15"/>
        <v>0</v>
      </c>
      <c r="G58" s="15">
        <f t="shared" si="15"/>
        <v>0</v>
      </c>
      <c r="H58" s="15">
        <f t="shared" si="15"/>
        <v>0</v>
      </c>
      <c r="I58" s="15">
        <f t="shared" si="15"/>
        <v>0</v>
      </c>
      <c r="J58" s="15">
        <f t="shared" si="15"/>
        <v>0</v>
      </c>
      <c r="K58" s="15">
        <f t="shared" si="15"/>
        <v>4211574</v>
      </c>
      <c r="L58" s="15">
        <f t="shared" si="15"/>
        <v>0</v>
      </c>
      <c r="M58" s="15">
        <f t="shared" si="15"/>
        <v>0</v>
      </c>
      <c r="N58" s="15">
        <f>SUM(D58:M58)</f>
        <v>15910146</v>
      </c>
      <c r="O58" s="38">
        <f t="shared" si="9"/>
        <v>1542.42811439651</v>
      </c>
      <c r="P58" s="6"/>
      <c r="Q58" s="2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</row>
    <row r="59" spans="1:119">
      <c r="A59" s="16"/>
      <c r="B59" s="18"/>
      <c r="C59" s="18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9"/>
    </row>
    <row r="60" spans="1:119">
      <c r="A60" s="40"/>
      <c r="B60" s="41"/>
      <c r="C60" s="41"/>
      <c r="D60" s="42"/>
      <c r="E60" s="42"/>
      <c r="F60" s="42"/>
      <c r="G60" s="42"/>
      <c r="H60" s="42"/>
      <c r="I60" s="42"/>
      <c r="J60" s="42"/>
      <c r="K60" s="42"/>
      <c r="L60" s="118" t="s">
        <v>92</v>
      </c>
      <c r="M60" s="118"/>
      <c r="N60" s="118"/>
      <c r="O60" s="43">
        <v>10315</v>
      </c>
    </row>
    <row r="61" spans="1:119">
      <c r="A61" s="119"/>
      <c r="B61" s="96"/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7"/>
    </row>
    <row r="62" spans="1:119" ht="15.75" customHeight="1" thickBot="1">
      <c r="A62" s="120" t="s">
        <v>85</v>
      </c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100"/>
    </row>
  </sheetData>
  <mergeCells count="10">
    <mergeCell ref="L60:N60"/>
    <mergeCell ref="A61:O61"/>
    <mergeCell ref="A62:O6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6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6161894</v>
      </c>
      <c r="E5" s="27">
        <f t="shared" si="0"/>
        <v>397134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163393</v>
      </c>
      <c r="L5" s="27">
        <f t="shared" si="0"/>
        <v>0</v>
      </c>
      <c r="M5" s="27">
        <f t="shared" si="0"/>
        <v>0</v>
      </c>
      <c r="N5" s="28">
        <f>SUM(D5:M5)</f>
        <v>6722421</v>
      </c>
      <c r="O5" s="33">
        <f t="shared" ref="O5:O36" si="1">(N5/O$62)</f>
        <v>661.26509935077706</v>
      </c>
      <c r="P5" s="6"/>
    </row>
    <row r="6" spans="1:133">
      <c r="A6" s="12"/>
      <c r="B6" s="25">
        <v>311</v>
      </c>
      <c r="C6" s="20" t="s">
        <v>3</v>
      </c>
      <c r="D6" s="46">
        <v>5140035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5140035</v>
      </c>
      <c r="O6" s="47">
        <f t="shared" si="1"/>
        <v>505.61036789297657</v>
      </c>
      <c r="P6" s="9"/>
    </row>
    <row r="7" spans="1:133">
      <c r="A7" s="12"/>
      <c r="B7" s="25">
        <v>312.41000000000003</v>
      </c>
      <c r="C7" s="20" t="s">
        <v>11</v>
      </c>
      <c r="D7" s="46">
        <v>299118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299118</v>
      </c>
      <c r="O7" s="47">
        <f t="shared" si="1"/>
        <v>29.423372024395043</v>
      </c>
      <c r="P7" s="9"/>
    </row>
    <row r="8" spans="1:133">
      <c r="A8" s="12"/>
      <c r="B8" s="25">
        <v>312.51</v>
      </c>
      <c r="C8" s="20" t="s">
        <v>76</v>
      </c>
      <c r="D8" s="46">
        <v>85621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85621</v>
      </c>
      <c r="L8" s="46">
        <v>0</v>
      </c>
      <c r="M8" s="46">
        <v>0</v>
      </c>
      <c r="N8" s="46">
        <f>SUM(D8:M8)</f>
        <v>171242</v>
      </c>
      <c r="O8" s="47">
        <f t="shared" si="1"/>
        <v>16.844579972457211</v>
      </c>
      <c r="P8" s="9"/>
    </row>
    <row r="9" spans="1:133">
      <c r="A9" s="12"/>
      <c r="B9" s="25">
        <v>312.52</v>
      </c>
      <c r="C9" s="20" t="s">
        <v>73</v>
      </c>
      <c r="D9" s="46">
        <v>77772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77772</v>
      </c>
      <c r="L9" s="46">
        <v>0</v>
      </c>
      <c r="M9" s="46">
        <v>0</v>
      </c>
      <c r="N9" s="46">
        <f>SUM(D9:M9)</f>
        <v>155544</v>
      </c>
      <c r="O9" s="47">
        <f t="shared" si="1"/>
        <v>15.300413141845366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385612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385612</v>
      </c>
      <c r="O10" s="47">
        <f t="shared" si="1"/>
        <v>37.931536494196344</v>
      </c>
      <c r="P10" s="9"/>
    </row>
    <row r="11" spans="1:133">
      <c r="A11" s="12"/>
      <c r="B11" s="25">
        <v>314.8</v>
      </c>
      <c r="C11" s="20" t="s">
        <v>14</v>
      </c>
      <c r="D11" s="46">
        <v>0</v>
      </c>
      <c r="E11" s="46">
        <v>11522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11522</v>
      </c>
      <c r="O11" s="47">
        <f t="shared" si="1"/>
        <v>1.1333857957898879</v>
      </c>
      <c r="P11" s="9"/>
    </row>
    <row r="12" spans="1:133">
      <c r="A12" s="12"/>
      <c r="B12" s="25">
        <v>315</v>
      </c>
      <c r="C12" s="20" t="s">
        <v>15</v>
      </c>
      <c r="D12" s="46">
        <v>504326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504326</v>
      </c>
      <c r="O12" s="47">
        <f t="shared" si="1"/>
        <v>49.609089120598071</v>
      </c>
      <c r="P12" s="9"/>
    </row>
    <row r="13" spans="1:133">
      <c r="A13" s="12"/>
      <c r="B13" s="25">
        <v>316</v>
      </c>
      <c r="C13" s="20" t="s">
        <v>16</v>
      </c>
      <c r="D13" s="46">
        <v>55022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55022</v>
      </c>
      <c r="O13" s="47">
        <f t="shared" si="1"/>
        <v>5.4123549085185916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870355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2" si="4">SUM(D14:M14)</f>
        <v>870355</v>
      </c>
      <c r="O14" s="45">
        <f t="shared" si="1"/>
        <v>85.614302577218183</v>
      </c>
      <c r="P14" s="10"/>
    </row>
    <row r="15" spans="1:133">
      <c r="A15" s="12"/>
      <c r="B15" s="25">
        <v>322</v>
      </c>
      <c r="C15" s="20" t="s">
        <v>0</v>
      </c>
      <c r="D15" s="46">
        <v>156368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156368</v>
      </c>
      <c r="O15" s="47">
        <f t="shared" si="1"/>
        <v>15.381467637222112</v>
      </c>
      <c r="P15" s="9"/>
    </row>
    <row r="16" spans="1:133">
      <c r="A16" s="12"/>
      <c r="B16" s="25">
        <v>323.10000000000002</v>
      </c>
      <c r="C16" s="20" t="s">
        <v>18</v>
      </c>
      <c r="D16" s="46">
        <v>590433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590433</v>
      </c>
      <c r="O16" s="47">
        <f t="shared" si="1"/>
        <v>58.079185520361989</v>
      </c>
      <c r="P16" s="9"/>
    </row>
    <row r="17" spans="1:16">
      <c r="A17" s="12"/>
      <c r="B17" s="25">
        <v>323.39999999999998</v>
      </c>
      <c r="C17" s="20" t="s">
        <v>19</v>
      </c>
      <c r="D17" s="46">
        <v>15051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15051</v>
      </c>
      <c r="O17" s="47">
        <f t="shared" si="1"/>
        <v>1.4805233130041313</v>
      </c>
      <c r="P17" s="9"/>
    </row>
    <row r="18" spans="1:16">
      <c r="A18" s="12"/>
      <c r="B18" s="25">
        <v>323.7</v>
      </c>
      <c r="C18" s="20" t="s">
        <v>20</v>
      </c>
      <c r="D18" s="46">
        <v>103394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103394</v>
      </c>
      <c r="O18" s="47">
        <f t="shared" si="1"/>
        <v>10.17056856187291</v>
      </c>
      <c r="P18" s="9"/>
    </row>
    <row r="19" spans="1:16">
      <c r="A19" s="12"/>
      <c r="B19" s="25">
        <v>329</v>
      </c>
      <c r="C19" s="20" t="s">
        <v>21</v>
      </c>
      <c r="D19" s="46">
        <v>5109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5109</v>
      </c>
      <c r="O19" s="47">
        <f t="shared" si="1"/>
        <v>0.50255754475703329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SUM(D21:D33)</f>
        <v>1009096</v>
      </c>
      <c r="E20" s="32">
        <f t="shared" si="5"/>
        <v>1404506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2413602</v>
      </c>
      <c r="O20" s="45">
        <f t="shared" si="1"/>
        <v>237.41904387172929</v>
      </c>
      <c r="P20" s="10"/>
    </row>
    <row r="21" spans="1:16">
      <c r="A21" s="12"/>
      <c r="B21" s="25">
        <v>331.1</v>
      </c>
      <c r="C21" s="20" t="s">
        <v>22</v>
      </c>
      <c r="D21" s="46">
        <v>0</v>
      </c>
      <c r="E21" s="46">
        <v>72330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72330</v>
      </c>
      <c r="O21" s="47">
        <f t="shared" si="1"/>
        <v>7.1148927798544168</v>
      </c>
      <c r="P21" s="9"/>
    </row>
    <row r="22" spans="1:16">
      <c r="A22" s="12"/>
      <c r="B22" s="25">
        <v>334.2</v>
      </c>
      <c r="C22" s="20" t="s">
        <v>24</v>
      </c>
      <c r="D22" s="46">
        <v>84831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84831</v>
      </c>
      <c r="O22" s="47">
        <f t="shared" si="1"/>
        <v>8.3445799724572112</v>
      </c>
      <c r="P22" s="9"/>
    </row>
    <row r="23" spans="1:16">
      <c r="A23" s="12"/>
      <c r="B23" s="25">
        <v>334.36</v>
      </c>
      <c r="C23" s="20" t="s">
        <v>25</v>
      </c>
      <c r="D23" s="46">
        <v>0</v>
      </c>
      <c r="E23" s="46">
        <v>902301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1" si="6">SUM(D23:M23)</f>
        <v>902301</v>
      </c>
      <c r="O23" s="47">
        <f t="shared" si="1"/>
        <v>88.756738146763723</v>
      </c>
      <c r="P23" s="9"/>
    </row>
    <row r="24" spans="1:16">
      <c r="A24" s="12"/>
      <c r="B24" s="25">
        <v>334.49</v>
      </c>
      <c r="C24" s="20" t="s">
        <v>26</v>
      </c>
      <c r="D24" s="46">
        <v>10960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10960</v>
      </c>
      <c r="O24" s="47">
        <f t="shared" si="1"/>
        <v>1.0781034821955537</v>
      </c>
      <c r="P24" s="9"/>
    </row>
    <row r="25" spans="1:16">
      <c r="A25" s="12"/>
      <c r="B25" s="25">
        <v>334.7</v>
      </c>
      <c r="C25" s="20" t="s">
        <v>28</v>
      </c>
      <c r="D25" s="46">
        <v>0</v>
      </c>
      <c r="E25" s="46">
        <v>34042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34042</v>
      </c>
      <c r="O25" s="47">
        <f t="shared" si="1"/>
        <v>3.3486130238048397</v>
      </c>
      <c r="P25" s="9"/>
    </row>
    <row r="26" spans="1:16">
      <c r="A26" s="12"/>
      <c r="B26" s="25">
        <v>335.12</v>
      </c>
      <c r="C26" s="20" t="s">
        <v>29</v>
      </c>
      <c r="D26" s="46">
        <v>272102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272102</v>
      </c>
      <c r="O26" s="47">
        <f t="shared" si="1"/>
        <v>26.765886287625417</v>
      </c>
      <c r="P26" s="9"/>
    </row>
    <row r="27" spans="1:16">
      <c r="A27" s="12"/>
      <c r="B27" s="25">
        <v>335.14</v>
      </c>
      <c r="C27" s="20" t="s">
        <v>30</v>
      </c>
      <c r="D27" s="46">
        <v>385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385</v>
      </c>
      <c r="O27" s="47">
        <f t="shared" si="1"/>
        <v>3.7871335825300022E-2</v>
      </c>
      <c r="P27" s="9"/>
    </row>
    <row r="28" spans="1:16">
      <c r="A28" s="12"/>
      <c r="B28" s="25">
        <v>335.15</v>
      </c>
      <c r="C28" s="20" t="s">
        <v>31</v>
      </c>
      <c r="D28" s="46">
        <v>4454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4454</v>
      </c>
      <c r="O28" s="47">
        <f t="shared" si="1"/>
        <v>0.43812709030100333</v>
      </c>
      <c r="P28" s="9"/>
    </row>
    <row r="29" spans="1:16">
      <c r="A29" s="12"/>
      <c r="B29" s="25">
        <v>335.18</v>
      </c>
      <c r="C29" s="20" t="s">
        <v>32</v>
      </c>
      <c r="D29" s="46">
        <v>479914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479914</v>
      </c>
      <c r="O29" s="47">
        <f t="shared" si="1"/>
        <v>47.207751327955933</v>
      </c>
      <c r="P29" s="9"/>
    </row>
    <row r="30" spans="1:16">
      <c r="A30" s="12"/>
      <c r="B30" s="25">
        <v>335.21</v>
      </c>
      <c r="C30" s="20" t="s">
        <v>33</v>
      </c>
      <c r="D30" s="46">
        <v>5255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5255</v>
      </c>
      <c r="O30" s="47">
        <f t="shared" si="1"/>
        <v>0.51691914223883528</v>
      </c>
      <c r="P30" s="9"/>
    </row>
    <row r="31" spans="1:16">
      <c r="A31" s="12"/>
      <c r="B31" s="25">
        <v>335.49</v>
      </c>
      <c r="C31" s="20" t="s">
        <v>34</v>
      </c>
      <c r="D31" s="46">
        <v>6426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6426</v>
      </c>
      <c r="O31" s="47">
        <f t="shared" si="1"/>
        <v>0.63210702341137126</v>
      </c>
      <c r="P31" s="9"/>
    </row>
    <row r="32" spans="1:16">
      <c r="A32" s="12"/>
      <c r="B32" s="25">
        <v>338</v>
      </c>
      <c r="C32" s="20" t="s">
        <v>36</v>
      </c>
      <c r="D32" s="46">
        <v>44769</v>
      </c>
      <c r="E32" s="46">
        <v>395833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440602</v>
      </c>
      <c r="O32" s="47">
        <f t="shared" si="1"/>
        <v>43.34074365532166</v>
      </c>
      <c r="P32" s="9"/>
    </row>
    <row r="33" spans="1:16">
      <c r="A33" s="12"/>
      <c r="B33" s="25">
        <v>339</v>
      </c>
      <c r="C33" s="20" t="s">
        <v>37</v>
      </c>
      <c r="D33" s="46">
        <v>100000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100000</v>
      </c>
      <c r="O33" s="47">
        <f t="shared" si="1"/>
        <v>9.8367106039740317</v>
      </c>
      <c r="P33" s="9"/>
    </row>
    <row r="34" spans="1:16" ht="15.75">
      <c r="A34" s="29" t="s">
        <v>42</v>
      </c>
      <c r="B34" s="30"/>
      <c r="C34" s="31"/>
      <c r="D34" s="32">
        <f t="shared" ref="D34:M34" si="7">SUM(D35:D44)</f>
        <v>581484</v>
      </c>
      <c r="E34" s="32">
        <f t="shared" si="7"/>
        <v>318554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0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>SUM(D34:M34)</f>
        <v>900038</v>
      </c>
      <c r="O34" s="45">
        <f t="shared" si="1"/>
        <v>88.534133385795784</v>
      </c>
      <c r="P34" s="10"/>
    </row>
    <row r="35" spans="1:16">
      <c r="A35" s="12"/>
      <c r="B35" s="25">
        <v>341.3</v>
      </c>
      <c r="C35" s="20" t="s">
        <v>87</v>
      </c>
      <c r="D35" s="46">
        <v>2325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4" si="8">SUM(D35:M35)</f>
        <v>2325</v>
      </c>
      <c r="O35" s="47">
        <f t="shared" si="1"/>
        <v>0.22870352154239623</v>
      </c>
      <c r="P35" s="9"/>
    </row>
    <row r="36" spans="1:16">
      <c r="A36" s="12"/>
      <c r="B36" s="25">
        <v>341.9</v>
      </c>
      <c r="C36" s="20" t="s">
        <v>45</v>
      </c>
      <c r="D36" s="46">
        <v>3205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3205</v>
      </c>
      <c r="O36" s="47">
        <f t="shared" si="1"/>
        <v>0.3152665748573677</v>
      </c>
      <c r="P36" s="9"/>
    </row>
    <row r="37" spans="1:16">
      <c r="A37" s="12"/>
      <c r="B37" s="25">
        <v>342.1</v>
      </c>
      <c r="C37" s="20" t="s">
        <v>46</v>
      </c>
      <c r="D37" s="46">
        <v>39333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39333</v>
      </c>
      <c r="O37" s="47">
        <f t="shared" ref="O37:O60" si="9">(N37/O$62)</f>
        <v>3.8690733818611056</v>
      </c>
      <c r="P37" s="9"/>
    </row>
    <row r="38" spans="1:16">
      <c r="A38" s="12"/>
      <c r="B38" s="25">
        <v>342.2</v>
      </c>
      <c r="C38" s="20" t="s">
        <v>47</v>
      </c>
      <c r="D38" s="46">
        <v>13050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13050</v>
      </c>
      <c r="O38" s="47">
        <f t="shared" si="9"/>
        <v>1.283690733818611</v>
      </c>
      <c r="P38" s="9"/>
    </row>
    <row r="39" spans="1:16">
      <c r="A39" s="12"/>
      <c r="B39" s="25">
        <v>342.9</v>
      </c>
      <c r="C39" s="20" t="s">
        <v>81</v>
      </c>
      <c r="D39" s="46">
        <v>0</v>
      </c>
      <c r="E39" s="46">
        <v>6005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6005</v>
      </c>
      <c r="O39" s="47">
        <f t="shared" si="9"/>
        <v>0.59069447176864054</v>
      </c>
      <c r="P39" s="9"/>
    </row>
    <row r="40" spans="1:16">
      <c r="A40" s="12"/>
      <c r="B40" s="25">
        <v>343.7</v>
      </c>
      <c r="C40" s="20" t="s">
        <v>48</v>
      </c>
      <c r="D40" s="46">
        <v>0</v>
      </c>
      <c r="E40" s="46">
        <v>312549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312549</v>
      </c>
      <c r="O40" s="47">
        <f t="shared" si="9"/>
        <v>30.744540625614796</v>
      </c>
      <c r="P40" s="9"/>
    </row>
    <row r="41" spans="1:16">
      <c r="A41" s="12"/>
      <c r="B41" s="25">
        <v>343.9</v>
      </c>
      <c r="C41" s="20" t="s">
        <v>49</v>
      </c>
      <c r="D41" s="46">
        <v>1438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1438</v>
      </c>
      <c r="O41" s="47">
        <f t="shared" si="9"/>
        <v>0.14145189848514655</v>
      </c>
      <c r="P41" s="9"/>
    </row>
    <row r="42" spans="1:16">
      <c r="A42" s="12"/>
      <c r="B42" s="25">
        <v>347.2</v>
      </c>
      <c r="C42" s="20" t="s">
        <v>50</v>
      </c>
      <c r="D42" s="46">
        <v>406730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406730</v>
      </c>
      <c r="O42" s="47">
        <f t="shared" si="9"/>
        <v>40.008853039543574</v>
      </c>
      <c r="P42" s="9"/>
    </row>
    <row r="43" spans="1:16">
      <c r="A43" s="12"/>
      <c r="B43" s="25">
        <v>347.5</v>
      </c>
      <c r="C43" s="20" t="s">
        <v>51</v>
      </c>
      <c r="D43" s="46">
        <v>113419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113419</v>
      </c>
      <c r="O43" s="47">
        <f t="shared" si="9"/>
        <v>11.156698799921307</v>
      </c>
      <c r="P43" s="9"/>
    </row>
    <row r="44" spans="1:16">
      <c r="A44" s="12"/>
      <c r="B44" s="25">
        <v>349</v>
      </c>
      <c r="C44" s="20" t="s">
        <v>1</v>
      </c>
      <c r="D44" s="46">
        <v>1984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1984</v>
      </c>
      <c r="O44" s="47">
        <f t="shared" si="9"/>
        <v>0.19516033838284477</v>
      </c>
      <c r="P44" s="9"/>
    </row>
    <row r="45" spans="1:16" ht="15.75">
      <c r="A45" s="29" t="s">
        <v>43</v>
      </c>
      <c r="B45" s="30"/>
      <c r="C45" s="31"/>
      <c r="D45" s="32">
        <f t="shared" ref="D45:M45" si="10">SUM(D46:D49)</f>
        <v>78683</v>
      </c>
      <c r="E45" s="32">
        <f t="shared" si="10"/>
        <v>5314</v>
      </c>
      <c r="F45" s="32">
        <f t="shared" si="10"/>
        <v>0</v>
      </c>
      <c r="G45" s="32">
        <f t="shared" si="10"/>
        <v>0</v>
      </c>
      <c r="H45" s="32">
        <f t="shared" si="10"/>
        <v>0</v>
      </c>
      <c r="I45" s="32">
        <f t="shared" si="10"/>
        <v>0</v>
      </c>
      <c r="J45" s="32">
        <f t="shared" si="10"/>
        <v>0</v>
      </c>
      <c r="K45" s="32">
        <f t="shared" si="10"/>
        <v>0</v>
      </c>
      <c r="L45" s="32">
        <f t="shared" si="10"/>
        <v>0</v>
      </c>
      <c r="M45" s="32">
        <f t="shared" si="10"/>
        <v>0</v>
      </c>
      <c r="N45" s="32">
        <f t="shared" ref="N45:N51" si="11">SUM(D45:M45)</f>
        <v>83997</v>
      </c>
      <c r="O45" s="45">
        <f t="shared" si="9"/>
        <v>8.2625418060200673</v>
      </c>
      <c r="P45" s="10"/>
    </row>
    <row r="46" spans="1:16">
      <c r="A46" s="13"/>
      <c r="B46" s="39">
        <v>351.1</v>
      </c>
      <c r="C46" s="21" t="s">
        <v>88</v>
      </c>
      <c r="D46" s="46">
        <v>76810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76810</v>
      </c>
      <c r="O46" s="47">
        <f t="shared" si="9"/>
        <v>7.5555774149124533</v>
      </c>
      <c r="P46" s="9"/>
    </row>
    <row r="47" spans="1:16">
      <c r="A47" s="13"/>
      <c r="B47" s="39">
        <v>351.2</v>
      </c>
      <c r="C47" s="21" t="s">
        <v>54</v>
      </c>
      <c r="D47" s="46">
        <v>0</v>
      </c>
      <c r="E47" s="46">
        <v>5314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5314</v>
      </c>
      <c r="O47" s="47">
        <f t="shared" si="9"/>
        <v>0.52272280149518002</v>
      </c>
      <c r="P47" s="9"/>
    </row>
    <row r="48" spans="1:16">
      <c r="A48" s="13"/>
      <c r="B48" s="39">
        <v>354</v>
      </c>
      <c r="C48" s="21" t="s">
        <v>56</v>
      </c>
      <c r="D48" s="46">
        <v>1294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1294</v>
      </c>
      <c r="O48" s="47">
        <f t="shared" si="9"/>
        <v>0.12728703521542395</v>
      </c>
      <c r="P48" s="9"/>
    </row>
    <row r="49" spans="1:119">
      <c r="A49" s="13"/>
      <c r="B49" s="39">
        <v>359</v>
      </c>
      <c r="C49" s="21" t="s">
        <v>83</v>
      </c>
      <c r="D49" s="46">
        <v>579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579</v>
      </c>
      <c r="O49" s="47">
        <f t="shared" si="9"/>
        <v>5.6954554397009638E-2</v>
      </c>
      <c r="P49" s="9"/>
    </row>
    <row r="50" spans="1:119" ht="15.75">
      <c r="A50" s="29" t="s">
        <v>4</v>
      </c>
      <c r="B50" s="30"/>
      <c r="C50" s="31"/>
      <c r="D50" s="32">
        <f t="shared" ref="D50:M50" si="12">SUM(D51:D57)</f>
        <v>139221</v>
      </c>
      <c r="E50" s="32">
        <f t="shared" si="12"/>
        <v>71870</v>
      </c>
      <c r="F50" s="32">
        <f t="shared" si="12"/>
        <v>0</v>
      </c>
      <c r="G50" s="32">
        <f t="shared" si="12"/>
        <v>0</v>
      </c>
      <c r="H50" s="32">
        <f t="shared" si="12"/>
        <v>0</v>
      </c>
      <c r="I50" s="32">
        <f t="shared" si="12"/>
        <v>0</v>
      </c>
      <c r="J50" s="32">
        <f t="shared" si="12"/>
        <v>0</v>
      </c>
      <c r="K50" s="32">
        <f t="shared" si="12"/>
        <v>1416567</v>
      </c>
      <c r="L50" s="32">
        <f t="shared" si="12"/>
        <v>0</v>
      </c>
      <c r="M50" s="32">
        <f t="shared" si="12"/>
        <v>0</v>
      </c>
      <c r="N50" s="32">
        <f t="shared" si="11"/>
        <v>1627658</v>
      </c>
      <c r="O50" s="45">
        <f t="shared" si="9"/>
        <v>160.10800708243164</v>
      </c>
      <c r="P50" s="10"/>
    </row>
    <row r="51" spans="1:119">
      <c r="A51" s="12"/>
      <c r="B51" s="25">
        <v>361.1</v>
      </c>
      <c r="C51" s="20" t="s">
        <v>57</v>
      </c>
      <c r="D51" s="46">
        <v>26304</v>
      </c>
      <c r="E51" s="46">
        <v>27396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843</v>
      </c>
      <c r="L51" s="46">
        <v>0</v>
      </c>
      <c r="M51" s="46">
        <v>0</v>
      </c>
      <c r="N51" s="46">
        <f t="shared" si="11"/>
        <v>54543</v>
      </c>
      <c r="O51" s="47">
        <f t="shared" si="9"/>
        <v>5.3652370647255561</v>
      </c>
      <c r="P51" s="9"/>
    </row>
    <row r="52" spans="1:119">
      <c r="A52" s="12"/>
      <c r="B52" s="25">
        <v>361.3</v>
      </c>
      <c r="C52" s="20" t="s">
        <v>58</v>
      </c>
      <c r="D52" s="46">
        <v>351</v>
      </c>
      <c r="E52" s="46">
        <v>1597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121705</v>
      </c>
      <c r="L52" s="46">
        <v>0</v>
      </c>
      <c r="M52" s="46">
        <v>0</v>
      </c>
      <c r="N52" s="46">
        <f t="shared" ref="N52:N57" si="13">SUM(D52:M52)</f>
        <v>123653</v>
      </c>
      <c r="O52" s="47">
        <f t="shared" si="9"/>
        <v>12.163387763132009</v>
      </c>
      <c r="P52" s="9"/>
    </row>
    <row r="53" spans="1:119">
      <c r="A53" s="12"/>
      <c r="B53" s="25">
        <v>364</v>
      </c>
      <c r="C53" s="20" t="s">
        <v>89</v>
      </c>
      <c r="D53" s="46">
        <v>4000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4000</v>
      </c>
      <c r="O53" s="47">
        <f t="shared" si="9"/>
        <v>0.39346842415896122</v>
      </c>
      <c r="P53" s="9"/>
    </row>
    <row r="54" spans="1:119">
      <c r="A54" s="12"/>
      <c r="B54" s="25">
        <v>365</v>
      </c>
      <c r="C54" s="20" t="s">
        <v>59</v>
      </c>
      <c r="D54" s="46">
        <v>0</v>
      </c>
      <c r="E54" s="46">
        <v>12259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12259</v>
      </c>
      <c r="O54" s="47">
        <f t="shared" si="9"/>
        <v>1.2058823529411764</v>
      </c>
      <c r="P54" s="9"/>
    </row>
    <row r="55" spans="1:119">
      <c r="A55" s="12"/>
      <c r="B55" s="25">
        <v>366</v>
      </c>
      <c r="C55" s="20" t="s">
        <v>60</v>
      </c>
      <c r="D55" s="46">
        <v>1332</v>
      </c>
      <c r="E55" s="46">
        <v>23296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24628</v>
      </c>
      <c r="O55" s="47">
        <f t="shared" si="9"/>
        <v>2.4225850875467243</v>
      </c>
      <c r="P55" s="9"/>
    </row>
    <row r="56" spans="1:119">
      <c r="A56" s="12"/>
      <c r="B56" s="25">
        <v>368</v>
      </c>
      <c r="C56" s="20" t="s">
        <v>61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1294019</v>
      </c>
      <c r="L56" s="46">
        <v>0</v>
      </c>
      <c r="M56" s="46">
        <v>0</v>
      </c>
      <c r="N56" s="46">
        <f t="shared" si="13"/>
        <v>1294019</v>
      </c>
      <c r="O56" s="47">
        <f t="shared" si="9"/>
        <v>127.28890419043871</v>
      </c>
      <c r="P56" s="9"/>
    </row>
    <row r="57" spans="1:119">
      <c r="A57" s="12"/>
      <c r="B57" s="25">
        <v>369.9</v>
      </c>
      <c r="C57" s="20" t="s">
        <v>62</v>
      </c>
      <c r="D57" s="46">
        <v>107234</v>
      </c>
      <c r="E57" s="46">
        <v>7322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114556</v>
      </c>
      <c r="O57" s="47">
        <f t="shared" si="9"/>
        <v>11.268542199488492</v>
      </c>
      <c r="P57" s="9"/>
    </row>
    <row r="58" spans="1:119" ht="15.75">
      <c r="A58" s="29" t="s">
        <v>44</v>
      </c>
      <c r="B58" s="30"/>
      <c r="C58" s="31"/>
      <c r="D58" s="32">
        <f t="shared" ref="D58:M58" si="14">SUM(D59:D59)</f>
        <v>130000</v>
      </c>
      <c r="E58" s="32">
        <f t="shared" si="14"/>
        <v>1127519</v>
      </c>
      <c r="F58" s="32">
        <f t="shared" si="14"/>
        <v>0</v>
      </c>
      <c r="G58" s="32">
        <f t="shared" si="14"/>
        <v>0</v>
      </c>
      <c r="H58" s="32">
        <f t="shared" si="14"/>
        <v>0</v>
      </c>
      <c r="I58" s="32">
        <f t="shared" si="14"/>
        <v>0</v>
      </c>
      <c r="J58" s="32">
        <f t="shared" si="14"/>
        <v>0</v>
      </c>
      <c r="K58" s="32">
        <f t="shared" si="14"/>
        <v>0</v>
      </c>
      <c r="L58" s="32">
        <f t="shared" si="14"/>
        <v>0</v>
      </c>
      <c r="M58" s="32">
        <f t="shared" si="14"/>
        <v>0</v>
      </c>
      <c r="N58" s="32">
        <f>SUM(D58:M58)</f>
        <v>1257519</v>
      </c>
      <c r="O58" s="45">
        <f t="shared" si="9"/>
        <v>123.6985048199882</v>
      </c>
      <c r="P58" s="9"/>
    </row>
    <row r="59" spans="1:119" ht="15.75" thickBot="1">
      <c r="A59" s="12"/>
      <c r="B59" s="25">
        <v>381</v>
      </c>
      <c r="C59" s="20" t="s">
        <v>63</v>
      </c>
      <c r="D59" s="46">
        <v>130000</v>
      </c>
      <c r="E59" s="46">
        <v>1127519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1257519</v>
      </c>
      <c r="O59" s="47">
        <f t="shared" si="9"/>
        <v>123.6985048199882</v>
      </c>
      <c r="P59" s="9"/>
    </row>
    <row r="60" spans="1:119" ht="16.5" thickBot="1">
      <c r="A60" s="14" t="s">
        <v>52</v>
      </c>
      <c r="B60" s="23"/>
      <c r="C60" s="22"/>
      <c r="D60" s="15">
        <f t="shared" ref="D60:M60" si="15">SUM(D5,D14,D20,D34,D45,D50,D58)</f>
        <v>8970733</v>
      </c>
      <c r="E60" s="15">
        <f t="shared" si="15"/>
        <v>3324897</v>
      </c>
      <c r="F60" s="15">
        <f t="shared" si="15"/>
        <v>0</v>
      </c>
      <c r="G60" s="15">
        <f t="shared" si="15"/>
        <v>0</v>
      </c>
      <c r="H60" s="15">
        <f t="shared" si="15"/>
        <v>0</v>
      </c>
      <c r="I60" s="15">
        <f t="shared" si="15"/>
        <v>0</v>
      </c>
      <c r="J60" s="15">
        <f t="shared" si="15"/>
        <v>0</v>
      </c>
      <c r="K60" s="15">
        <f t="shared" si="15"/>
        <v>1579960</v>
      </c>
      <c r="L60" s="15">
        <f t="shared" si="15"/>
        <v>0</v>
      </c>
      <c r="M60" s="15">
        <f t="shared" si="15"/>
        <v>0</v>
      </c>
      <c r="N60" s="15">
        <f>SUM(D60:M60)</f>
        <v>13875590</v>
      </c>
      <c r="O60" s="38">
        <f t="shared" si="9"/>
        <v>1364.9016328939604</v>
      </c>
      <c r="P60" s="6"/>
      <c r="Q60" s="2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</row>
    <row r="61" spans="1:119">
      <c r="A61" s="16"/>
      <c r="B61" s="18"/>
      <c r="C61" s="18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9"/>
    </row>
    <row r="62" spans="1:119">
      <c r="A62" s="40"/>
      <c r="B62" s="41"/>
      <c r="C62" s="41"/>
      <c r="D62" s="42"/>
      <c r="E62" s="42"/>
      <c r="F62" s="42"/>
      <c r="G62" s="42"/>
      <c r="H62" s="42"/>
      <c r="I62" s="42"/>
      <c r="J62" s="42"/>
      <c r="K62" s="42"/>
      <c r="L62" s="118" t="s">
        <v>90</v>
      </c>
      <c r="M62" s="118"/>
      <c r="N62" s="118"/>
      <c r="O62" s="43">
        <v>10166</v>
      </c>
    </row>
    <row r="63" spans="1:119">
      <c r="A63" s="119"/>
      <c r="B63" s="96"/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7"/>
    </row>
    <row r="64" spans="1:119" ht="15.75" customHeight="1" thickBot="1">
      <c r="A64" s="120" t="s">
        <v>85</v>
      </c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100"/>
    </row>
  </sheetData>
  <mergeCells count="10">
    <mergeCell ref="L62:N62"/>
    <mergeCell ref="A63:O63"/>
    <mergeCell ref="A64:O6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6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6469940</v>
      </c>
      <c r="E5" s="27">
        <f t="shared" si="0"/>
        <v>405446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166029</v>
      </c>
      <c r="L5" s="27">
        <f t="shared" si="0"/>
        <v>0</v>
      </c>
      <c r="M5" s="27">
        <f t="shared" si="0"/>
        <v>0</v>
      </c>
      <c r="N5" s="28">
        <f>SUM(D5:M5)</f>
        <v>7041415</v>
      </c>
      <c r="O5" s="33">
        <f t="shared" ref="O5:O36" si="1">(N5/O$62)</f>
        <v>696.54911465031159</v>
      </c>
      <c r="P5" s="6"/>
    </row>
    <row r="6" spans="1:133">
      <c r="A6" s="12"/>
      <c r="B6" s="25">
        <v>311</v>
      </c>
      <c r="C6" s="20" t="s">
        <v>3</v>
      </c>
      <c r="D6" s="46">
        <v>5494548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5494548</v>
      </c>
      <c r="O6" s="47">
        <f t="shared" si="1"/>
        <v>543.53031951726189</v>
      </c>
      <c r="P6" s="9"/>
    </row>
    <row r="7" spans="1:133">
      <c r="A7" s="12"/>
      <c r="B7" s="25">
        <v>312.41000000000003</v>
      </c>
      <c r="C7" s="20" t="s">
        <v>11</v>
      </c>
      <c r="D7" s="46">
        <v>239765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239765</v>
      </c>
      <c r="O7" s="47">
        <f t="shared" si="1"/>
        <v>23.717974082500742</v>
      </c>
      <c r="P7" s="9"/>
    </row>
    <row r="8" spans="1:133">
      <c r="A8" s="12"/>
      <c r="B8" s="25">
        <v>312.51</v>
      </c>
      <c r="C8" s="20" t="s">
        <v>76</v>
      </c>
      <c r="D8" s="46">
        <v>90420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21629</v>
      </c>
      <c r="L8" s="46">
        <v>0</v>
      </c>
      <c r="M8" s="46">
        <v>0</v>
      </c>
      <c r="N8" s="46">
        <f>SUM(D8:M8)</f>
        <v>112049</v>
      </c>
      <c r="O8" s="47">
        <f t="shared" si="1"/>
        <v>11.084083489959442</v>
      </c>
      <c r="P8" s="9"/>
    </row>
    <row r="9" spans="1:133">
      <c r="A9" s="12"/>
      <c r="B9" s="25">
        <v>312.52</v>
      </c>
      <c r="C9" s="20" t="s">
        <v>73</v>
      </c>
      <c r="D9" s="46">
        <v>75609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144400</v>
      </c>
      <c r="L9" s="46">
        <v>0</v>
      </c>
      <c r="M9" s="46">
        <v>0</v>
      </c>
      <c r="N9" s="46">
        <f>SUM(D9:M9)</f>
        <v>220009</v>
      </c>
      <c r="O9" s="47">
        <f t="shared" si="1"/>
        <v>21.76367593233752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391748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391748</v>
      </c>
      <c r="O10" s="47">
        <f t="shared" si="1"/>
        <v>38.752398852507667</v>
      </c>
      <c r="P10" s="9"/>
    </row>
    <row r="11" spans="1:133">
      <c r="A11" s="12"/>
      <c r="B11" s="25">
        <v>314.39999999999998</v>
      </c>
      <c r="C11" s="20" t="s">
        <v>13</v>
      </c>
      <c r="D11" s="46">
        <v>0</v>
      </c>
      <c r="E11" s="46">
        <v>13698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13698</v>
      </c>
      <c r="O11" s="47">
        <f t="shared" si="1"/>
        <v>1.3550301711346324</v>
      </c>
      <c r="P11" s="9"/>
    </row>
    <row r="12" spans="1:133">
      <c r="A12" s="12"/>
      <c r="B12" s="25">
        <v>315</v>
      </c>
      <c r="C12" s="20" t="s">
        <v>15</v>
      </c>
      <c r="D12" s="46">
        <v>516952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516952</v>
      </c>
      <c r="O12" s="47">
        <f t="shared" si="1"/>
        <v>51.137798001780588</v>
      </c>
      <c r="P12" s="9"/>
    </row>
    <row r="13" spans="1:133">
      <c r="A13" s="12"/>
      <c r="B13" s="25">
        <v>316</v>
      </c>
      <c r="C13" s="20" t="s">
        <v>16</v>
      </c>
      <c r="D13" s="46">
        <v>52646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52646</v>
      </c>
      <c r="O13" s="47">
        <f t="shared" si="1"/>
        <v>5.2078346028291618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SUM(D15:D19)</f>
        <v>896375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3" si="4">SUM(D14:M14)</f>
        <v>896375</v>
      </c>
      <c r="O14" s="45">
        <f t="shared" si="1"/>
        <v>88.67098624987635</v>
      </c>
      <c r="P14" s="10"/>
    </row>
    <row r="15" spans="1:133">
      <c r="A15" s="12"/>
      <c r="B15" s="25">
        <v>322</v>
      </c>
      <c r="C15" s="20" t="s">
        <v>0</v>
      </c>
      <c r="D15" s="46">
        <v>181841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181841</v>
      </c>
      <c r="O15" s="47">
        <f t="shared" si="1"/>
        <v>17.98803046789989</v>
      </c>
      <c r="P15" s="9"/>
    </row>
    <row r="16" spans="1:133">
      <c r="A16" s="12"/>
      <c r="B16" s="25">
        <v>323.10000000000002</v>
      </c>
      <c r="C16" s="20" t="s">
        <v>18</v>
      </c>
      <c r="D16" s="46">
        <v>603371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603371</v>
      </c>
      <c r="O16" s="47">
        <f t="shared" si="1"/>
        <v>59.686516965080621</v>
      </c>
      <c r="P16" s="9"/>
    </row>
    <row r="17" spans="1:16">
      <c r="A17" s="12"/>
      <c r="B17" s="25">
        <v>323.39999999999998</v>
      </c>
      <c r="C17" s="20" t="s">
        <v>19</v>
      </c>
      <c r="D17" s="46">
        <v>17659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17659</v>
      </c>
      <c r="O17" s="47">
        <f t="shared" si="1"/>
        <v>1.7468592343456326</v>
      </c>
      <c r="P17" s="9"/>
    </row>
    <row r="18" spans="1:16">
      <c r="A18" s="12"/>
      <c r="B18" s="25">
        <v>323.7</v>
      </c>
      <c r="C18" s="20" t="s">
        <v>20</v>
      </c>
      <c r="D18" s="46">
        <v>92394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92394</v>
      </c>
      <c r="O18" s="47">
        <f t="shared" si="1"/>
        <v>9.13977643683846</v>
      </c>
      <c r="P18" s="9"/>
    </row>
    <row r="19" spans="1:16">
      <c r="A19" s="12"/>
      <c r="B19" s="25">
        <v>329</v>
      </c>
      <c r="C19" s="20" t="s">
        <v>21</v>
      </c>
      <c r="D19" s="46">
        <v>1110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1110</v>
      </c>
      <c r="O19" s="47">
        <f t="shared" si="1"/>
        <v>0.10980314571174202</v>
      </c>
      <c r="P19" s="9"/>
    </row>
    <row r="20" spans="1:16" ht="15.75">
      <c r="A20" s="29" t="s">
        <v>23</v>
      </c>
      <c r="B20" s="30"/>
      <c r="C20" s="31"/>
      <c r="D20" s="32">
        <f t="shared" ref="D20:M20" si="5">SUM(D21:D35)</f>
        <v>981835</v>
      </c>
      <c r="E20" s="32">
        <f t="shared" si="5"/>
        <v>979020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1960855</v>
      </c>
      <c r="O20" s="45">
        <f t="shared" si="1"/>
        <v>193.97121376990799</v>
      </c>
      <c r="P20" s="10"/>
    </row>
    <row r="21" spans="1:16">
      <c r="A21" s="12"/>
      <c r="B21" s="25">
        <v>331.2</v>
      </c>
      <c r="C21" s="20" t="s">
        <v>77</v>
      </c>
      <c r="D21" s="46">
        <v>0</v>
      </c>
      <c r="E21" s="46">
        <v>13810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13810</v>
      </c>
      <c r="O21" s="47">
        <f t="shared" si="1"/>
        <v>1.3661094074587001</v>
      </c>
      <c r="P21" s="9"/>
    </row>
    <row r="22" spans="1:16">
      <c r="A22" s="12"/>
      <c r="B22" s="25">
        <v>331.39</v>
      </c>
      <c r="C22" s="20" t="s">
        <v>78</v>
      </c>
      <c r="D22" s="46">
        <v>99711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99711</v>
      </c>
      <c r="O22" s="47">
        <f t="shared" si="1"/>
        <v>9.8635869027599163</v>
      </c>
      <c r="P22" s="9"/>
    </row>
    <row r="23" spans="1:16">
      <c r="A23" s="12"/>
      <c r="B23" s="25">
        <v>334.2</v>
      </c>
      <c r="C23" s="20" t="s">
        <v>24</v>
      </c>
      <c r="D23" s="46">
        <v>2572</v>
      </c>
      <c r="E23" s="46">
        <v>7165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9737</v>
      </c>
      <c r="O23" s="47">
        <f t="shared" si="1"/>
        <v>0.96320110792363245</v>
      </c>
      <c r="P23" s="9"/>
    </row>
    <row r="24" spans="1:16">
      <c r="A24" s="12"/>
      <c r="B24" s="25">
        <v>334.36</v>
      </c>
      <c r="C24" s="20" t="s">
        <v>25</v>
      </c>
      <c r="D24" s="46">
        <v>0</v>
      </c>
      <c r="E24" s="46">
        <v>439325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2" si="6">SUM(D24:M24)</f>
        <v>439325</v>
      </c>
      <c r="O24" s="47">
        <f t="shared" si="1"/>
        <v>43.458799089919872</v>
      </c>
      <c r="P24" s="9"/>
    </row>
    <row r="25" spans="1:16">
      <c r="A25" s="12"/>
      <c r="B25" s="25">
        <v>334.49</v>
      </c>
      <c r="C25" s="20" t="s">
        <v>26</v>
      </c>
      <c r="D25" s="46">
        <v>8937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8937</v>
      </c>
      <c r="O25" s="47">
        <f t="shared" si="1"/>
        <v>0.88406370560886338</v>
      </c>
      <c r="P25" s="9"/>
    </row>
    <row r="26" spans="1:16">
      <c r="A26" s="12"/>
      <c r="B26" s="25">
        <v>334.7</v>
      </c>
      <c r="C26" s="20" t="s">
        <v>28</v>
      </c>
      <c r="D26" s="46">
        <v>25000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25000</v>
      </c>
      <c r="O26" s="47">
        <f t="shared" si="1"/>
        <v>2.4730438223365319</v>
      </c>
      <c r="P26" s="9"/>
    </row>
    <row r="27" spans="1:16">
      <c r="A27" s="12"/>
      <c r="B27" s="25">
        <v>335.12</v>
      </c>
      <c r="C27" s="20" t="s">
        <v>29</v>
      </c>
      <c r="D27" s="46">
        <v>270537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270537</v>
      </c>
      <c r="O27" s="47">
        <f t="shared" si="1"/>
        <v>26.761994262538334</v>
      </c>
      <c r="P27" s="9"/>
    </row>
    <row r="28" spans="1:16">
      <c r="A28" s="12"/>
      <c r="B28" s="25">
        <v>335.14</v>
      </c>
      <c r="C28" s="20" t="s">
        <v>30</v>
      </c>
      <c r="D28" s="46">
        <v>631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631</v>
      </c>
      <c r="O28" s="47">
        <f t="shared" si="1"/>
        <v>6.241962607577406E-2</v>
      </c>
      <c r="P28" s="9"/>
    </row>
    <row r="29" spans="1:16">
      <c r="A29" s="12"/>
      <c r="B29" s="25">
        <v>335.15</v>
      </c>
      <c r="C29" s="20" t="s">
        <v>31</v>
      </c>
      <c r="D29" s="46">
        <v>9223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9223</v>
      </c>
      <c r="O29" s="47">
        <f t="shared" si="1"/>
        <v>0.91235532693639332</v>
      </c>
      <c r="P29" s="9"/>
    </row>
    <row r="30" spans="1:16">
      <c r="A30" s="12"/>
      <c r="B30" s="25">
        <v>335.18</v>
      </c>
      <c r="C30" s="20" t="s">
        <v>32</v>
      </c>
      <c r="D30" s="46">
        <v>470090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470090</v>
      </c>
      <c r="O30" s="47">
        <f t="shared" si="1"/>
        <v>46.502126817687213</v>
      </c>
      <c r="P30" s="9"/>
    </row>
    <row r="31" spans="1:16">
      <c r="A31" s="12"/>
      <c r="B31" s="25">
        <v>335.21</v>
      </c>
      <c r="C31" s="20" t="s">
        <v>33</v>
      </c>
      <c r="D31" s="46">
        <v>4550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4550</v>
      </c>
      <c r="O31" s="47">
        <f t="shared" si="1"/>
        <v>0.45009397566524878</v>
      </c>
      <c r="P31" s="9"/>
    </row>
    <row r="32" spans="1:16">
      <c r="A32" s="12"/>
      <c r="B32" s="25">
        <v>335.49</v>
      </c>
      <c r="C32" s="20" t="s">
        <v>34</v>
      </c>
      <c r="D32" s="46">
        <v>36968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36968</v>
      </c>
      <c r="O32" s="47">
        <f t="shared" si="1"/>
        <v>3.6569393609654761</v>
      </c>
      <c r="P32" s="9"/>
    </row>
    <row r="33" spans="1:16">
      <c r="A33" s="12"/>
      <c r="B33" s="25">
        <v>337.2</v>
      </c>
      <c r="C33" s="20" t="s">
        <v>79</v>
      </c>
      <c r="D33" s="46">
        <v>0</v>
      </c>
      <c r="E33" s="46">
        <v>24890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24890</v>
      </c>
      <c r="O33" s="47">
        <f t="shared" si="1"/>
        <v>2.4621624295182509</v>
      </c>
      <c r="P33" s="9"/>
    </row>
    <row r="34" spans="1:16">
      <c r="A34" s="12"/>
      <c r="B34" s="25">
        <v>337.9</v>
      </c>
      <c r="C34" s="20" t="s">
        <v>80</v>
      </c>
      <c r="D34" s="46">
        <v>0</v>
      </c>
      <c r="E34" s="46">
        <v>14299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14299</v>
      </c>
      <c r="O34" s="47">
        <f t="shared" si="1"/>
        <v>1.4144821446236027</v>
      </c>
      <c r="P34" s="9"/>
    </row>
    <row r="35" spans="1:16">
      <c r="A35" s="12"/>
      <c r="B35" s="25">
        <v>338</v>
      </c>
      <c r="C35" s="20" t="s">
        <v>36</v>
      </c>
      <c r="D35" s="46">
        <v>53616</v>
      </c>
      <c r="E35" s="46">
        <v>479531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533147</v>
      </c>
      <c r="O35" s="47">
        <f t="shared" si="1"/>
        <v>52.739835789890193</v>
      </c>
      <c r="P35" s="9"/>
    </row>
    <row r="36" spans="1:16" ht="15.75">
      <c r="A36" s="29" t="s">
        <v>42</v>
      </c>
      <c r="B36" s="30"/>
      <c r="C36" s="31"/>
      <c r="D36" s="32">
        <f t="shared" ref="D36:M36" si="7">SUM(D37:D45)</f>
        <v>596449</v>
      </c>
      <c r="E36" s="32">
        <f t="shared" si="7"/>
        <v>322438</v>
      </c>
      <c r="F36" s="32">
        <f t="shared" si="7"/>
        <v>0</v>
      </c>
      <c r="G36" s="32">
        <f t="shared" si="7"/>
        <v>0</v>
      </c>
      <c r="H36" s="32">
        <f t="shared" si="7"/>
        <v>0</v>
      </c>
      <c r="I36" s="32">
        <f t="shared" si="7"/>
        <v>0</v>
      </c>
      <c r="J36" s="32">
        <f t="shared" si="7"/>
        <v>0</v>
      </c>
      <c r="K36" s="32">
        <f t="shared" si="7"/>
        <v>0</v>
      </c>
      <c r="L36" s="32">
        <f t="shared" si="7"/>
        <v>0</v>
      </c>
      <c r="M36" s="32">
        <f t="shared" si="7"/>
        <v>0</v>
      </c>
      <c r="N36" s="32">
        <f>SUM(D36:M36)</f>
        <v>918887</v>
      </c>
      <c r="O36" s="45">
        <f t="shared" si="1"/>
        <v>90.897912751013948</v>
      </c>
      <c r="P36" s="10"/>
    </row>
    <row r="37" spans="1:16">
      <c r="A37" s="12"/>
      <c r="B37" s="25">
        <v>341.9</v>
      </c>
      <c r="C37" s="20" t="s">
        <v>45</v>
      </c>
      <c r="D37" s="46">
        <v>5704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45" si="8">SUM(D37:M37)</f>
        <v>5704</v>
      </c>
      <c r="O37" s="47">
        <f t="shared" ref="O37:O60" si="9">(N37/O$62)</f>
        <v>0.56424967850430308</v>
      </c>
      <c r="P37" s="9"/>
    </row>
    <row r="38" spans="1:16">
      <c r="A38" s="12"/>
      <c r="B38" s="25">
        <v>342.1</v>
      </c>
      <c r="C38" s="20" t="s">
        <v>46</v>
      </c>
      <c r="D38" s="46">
        <v>59000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59000</v>
      </c>
      <c r="O38" s="47">
        <f t="shared" si="9"/>
        <v>5.8363834207142151</v>
      </c>
      <c r="P38" s="9"/>
    </row>
    <row r="39" spans="1:16">
      <c r="A39" s="12"/>
      <c r="B39" s="25">
        <v>342.2</v>
      </c>
      <c r="C39" s="20" t="s">
        <v>47</v>
      </c>
      <c r="D39" s="46">
        <v>10285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10285</v>
      </c>
      <c r="O39" s="47">
        <f t="shared" si="9"/>
        <v>1.0174102285092492</v>
      </c>
      <c r="P39" s="9"/>
    </row>
    <row r="40" spans="1:16">
      <c r="A40" s="12"/>
      <c r="B40" s="25">
        <v>342.9</v>
      </c>
      <c r="C40" s="20" t="s">
        <v>81</v>
      </c>
      <c r="D40" s="46">
        <v>0</v>
      </c>
      <c r="E40" s="46">
        <v>4880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4880</v>
      </c>
      <c r="O40" s="47">
        <f t="shared" si="9"/>
        <v>0.48273815412009102</v>
      </c>
      <c r="P40" s="9"/>
    </row>
    <row r="41" spans="1:16">
      <c r="A41" s="12"/>
      <c r="B41" s="25">
        <v>343.7</v>
      </c>
      <c r="C41" s="20" t="s">
        <v>48</v>
      </c>
      <c r="D41" s="46">
        <v>0</v>
      </c>
      <c r="E41" s="46">
        <v>317558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317558</v>
      </c>
      <c r="O41" s="47">
        <f t="shared" si="9"/>
        <v>31.413394005341775</v>
      </c>
      <c r="P41" s="9"/>
    </row>
    <row r="42" spans="1:16">
      <c r="A42" s="12"/>
      <c r="B42" s="25">
        <v>343.9</v>
      </c>
      <c r="C42" s="20" t="s">
        <v>49</v>
      </c>
      <c r="D42" s="46">
        <v>1563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1563</v>
      </c>
      <c r="O42" s="47">
        <f t="shared" si="9"/>
        <v>0.15461469977247996</v>
      </c>
      <c r="P42" s="9"/>
    </row>
    <row r="43" spans="1:16">
      <c r="A43" s="12"/>
      <c r="B43" s="25">
        <v>347.2</v>
      </c>
      <c r="C43" s="20" t="s">
        <v>50</v>
      </c>
      <c r="D43" s="46">
        <v>402986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402986</v>
      </c>
      <c r="O43" s="47">
        <f t="shared" si="9"/>
        <v>39.864081511524383</v>
      </c>
      <c r="P43" s="9"/>
    </row>
    <row r="44" spans="1:16">
      <c r="A44" s="12"/>
      <c r="B44" s="25">
        <v>347.5</v>
      </c>
      <c r="C44" s="20" t="s">
        <v>51</v>
      </c>
      <c r="D44" s="46">
        <v>115684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115684</v>
      </c>
      <c r="O44" s="47">
        <f t="shared" si="9"/>
        <v>11.443664061727175</v>
      </c>
      <c r="P44" s="9"/>
    </row>
    <row r="45" spans="1:16">
      <c r="A45" s="12"/>
      <c r="B45" s="25">
        <v>349</v>
      </c>
      <c r="C45" s="20" t="s">
        <v>1</v>
      </c>
      <c r="D45" s="46">
        <v>1227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1227</v>
      </c>
      <c r="O45" s="47">
        <f t="shared" si="9"/>
        <v>0.12137699080027699</v>
      </c>
      <c r="P45" s="9"/>
    </row>
    <row r="46" spans="1:16" ht="15.75">
      <c r="A46" s="29" t="s">
        <v>43</v>
      </c>
      <c r="B46" s="30"/>
      <c r="C46" s="31"/>
      <c r="D46" s="32">
        <f t="shared" ref="D46:M46" si="10">SUM(D47:D49)</f>
        <v>70729</v>
      </c>
      <c r="E46" s="32">
        <f t="shared" si="10"/>
        <v>4725</v>
      </c>
      <c r="F46" s="32">
        <f t="shared" si="10"/>
        <v>0</v>
      </c>
      <c r="G46" s="32">
        <f t="shared" si="10"/>
        <v>0</v>
      </c>
      <c r="H46" s="32">
        <f t="shared" si="10"/>
        <v>0</v>
      </c>
      <c r="I46" s="32">
        <f t="shared" si="10"/>
        <v>0</v>
      </c>
      <c r="J46" s="32">
        <f t="shared" si="10"/>
        <v>0</v>
      </c>
      <c r="K46" s="32">
        <f t="shared" si="10"/>
        <v>0</v>
      </c>
      <c r="L46" s="32">
        <f t="shared" si="10"/>
        <v>0</v>
      </c>
      <c r="M46" s="32">
        <f t="shared" si="10"/>
        <v>0</v>
      </c>
      <c r="N46" s="32">
        <f t="shared" ref="N46:N60" si="11">SUM(D46:M46)</f>
        <v>75454</v>
      </c>
      <c r="O46" s="45">
        <f t="shared" si="9"/>
        <v>7.4640419428232265</v>
      </c>
      <c r="P46" s="10"/>
    </row>
    <row r="47" spans="1:16">
      <c r="A47" s="13"/>
      <c r="B47" s="39">
        <v>351.9</v>
      </c>
      <c r="C47" s="21" t="s">
        <v>82</v>
      </c>
      <c r="D47" s="46">
        <v>69121</v>
      </c>
      <c r="E47" s="46">
        <v>4725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73846</v>
      </c>
      <c r="O47" s="47">
        <f t="shared" si="9"/>
        <v>7.3049757641705408</v>
      </c>
      <c r="P47" s="9"/>
    </row>
    <row r="48" spans="1:16">
      <c r="A48" s="13"/>
      <c r="B48" s="39">
        <v>354</v>
      </c>
      <c r="C48" s="21" t="s">
        <v>56</v>
      </c>
      <c r="D48" s="46">
        <v>1178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1178</v>
      </c>
      <c r="O48" s="47">
        <f t="shared" si="9"/>
        <v>0.11652982490849738</v>
      </c>
      <c r="P48" s="9"/>
    </row>
    <row r="49" spans="1:119">
      <c r="A49" s="13"/>
      <c r="B49" s="39">
        <v>359</v>
      </c>
      <c r="C49" s="21" t="s">
        <v>83</v>
      </c>
      <c r="D49" s="46">
        <v>430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430</v>
      </c>
      <c r="O49" s="47">
        <f t="shared" si="9"/>
        <v>4.2536353744188349E-2</v>
      </c>
      <c r="P49" s="9"/>
    </row>
    <row r="50" spans="1:119" ht="15.75">
      <c r="A50" s="29" t="s">
        <v>4</v>
      </c>
      <c r="B50" s="30"/>
      <c r="C50" s="31"/>
      <c r="D50" s="32">
        <f t="shared" ref="D50:M50" si="12">SUM(D51:D56)</f>
        <v>138945</v>
      </c>
      <c r="E50" s="32">
        <f t="shared" si="12"/>
        <v>72651</v>
      </c>
      <c r="F50" s="32">
        <f t="shared" si="12"/>
        <v>0</v>
      </c>
      <c r="G50" s="32">
        <f t="shared" si="12"/>
        <v>0</v>
      </c>
      <c r="H50" s="32">
        <f t="shared" si="12"/>
        <v>0</v>
      </c>
      <c r="I50" s="32">
        <f t="shared" si="12"/>
        <v>0</v>
      </c>
      <c r="J50" s="32">
        <f t="shared" si="12"/>
        <v>0</v>
      </c>
      <c r="K50" s="32">
        <f t="shared" si="12"/>
        <v>2211660</v>
      </c>
      <c r="L50" s="32">
        <f t="shared" si="12"/>
        <v>0</v>
      </c>
      <c r="M50" s="32">
        <f t="shared" si="12"/>
        <v>0</v>
      </c>
      <c r="N50" s="32">
        <f t="shared" si="11"/>
        <v>2423256</v>
      </c>
      <c r="O50" s="45">
        <f t="shared" si="9"/>
        <v>239.71273122959738</v>
      </c>
      <c r="P50" s="10"/>
    </row>
    <row r="51" spans="1:119">
      <c r="A51" s="12"/>
      <c r="B51" s="25">
        <v>361.1</v>
      </c>
      <c r="C51" s="20" t="s">
        <v>57</v>
      </c>
      <c r="D51" s="46">
        <v>45058</v>
      </c>
      <c r="E51" s="46">
        <v>34633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949</v>
      </c>
      <c r="L51" s="46">
        <v>0</v>
      </c>
      <c r="M51" s="46">
        <v>0</v>
      </c>
      <c r="N51" s="46">
        <f t="shared" si="11"/>
        <v>80640</v>
      </c>
      <c r="O51" s="47">
        <f t="shared" si="9"/>
        <v>7.977050153328717</v>
      </c>
      <c r="P51" s="9"/>
    </row>
    <row r="52" spans="1:119">
      <c r="A52" s="12"/>
      <c r="B52" s="25">
        <v>361.3</v>
      </c>
      <c r="C52" s="20" t="s">
        <v>58</v>
      </c>
      <c r="D52" s="46">
        <v>1020</v>
      </c>
      <c r="E52" s="46">
        <v>4637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1144298</v>
      </c>
      <c r="L52" s="46">
        <v>0</v>
      </c>
      <c r="M52" s="46">
        <v>0</v>
      </c>
      <c r="N52" s="46">
        <f t="shared" si="11"/>
        <v>1149955</v>
      </c>
      <c r="O52" s="47">
        <f t="shared" si="9"/>
        <v>113.75556434860026</v>
      </c>
      <c r="P52" s="9"/>
    </row>
    <row r="53" spans="1:119">
      <c r="A53" s="12"/>
      <c r="B53" s="25">
        <v>365</v>
      </c>
      <c r="C53" s="20" t="s">
        <v>59</v>
      </c>
      <c r="D53" s="46">
        <v>0</v>
      </c>
      <c r="E53" s="46">
        <v>11299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11299</v>
      </c>
      <c r="O53" s="47">
        <f t="shared" si="9"/>
        <v>1.1177168859432189</v>
      </c>
      <c r="P53" s="9"/>
    </row>
    <row r="54" spans="1:119">
      <c r="A54" s="12"/>
      <c r="B54" s="25">
        <v>366</v>
      </c>
      <c r="C54" s="20" t="s">
        <v>60</v>
      </c>
      <c r="D54" s="46">
        <v>6080</v>
      </c>
      <c r="E54" s="46">
        <v>15038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21118</v>
      </c>
      <c r="O54" s="47">
        <f t="shared" si="9"/>
        <v>2.0890295776041152</v>
      </c>
      <c r="P54" s="9"/>
    </row>
    <row r="55" spans="1:119">
      <c r="A55" s="12"/>
      <c r="B55" s="25">
        <v>368</v>
      </c>
      <c r="C55" s="20" t="s">
        <v>61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1066413</v>
      </c>
      <c r="L55" s="46">
        <v>0</v>
      </c>
      <c r="M55" s="46">
        <v>0</v>
      </c>
      <c r="N55" s="46">
        <f t="shared" si="11"/>
        <v>1066413</v>
      </c>
      <c r="O55" s="47">
        <f t="shared" si="9"/>
        <v>105.49144326837471</v>
      </c>
      <c r="P55" s="9"/>
    </row>
    <row r="56" spans="1:119">
      <c r="A56" s="12"/>
      <c r="B56" s="25">
        <v>369.9</v>
      </c>
      <c r="C56" s="20" t="s">
        <v>62</v>
      </c>
      <c r="D56" s="46">
        <v>86787</v>
      </c>
      <c r="E56" s="46">
        <v>7044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93831</v>
      </c>
      <c r="O56" s="47">
        <f t="shared" si="9"/>
        <v>9.2819269957463639</v>
      </c>
      <c r="P56" s="9"/>
    </row>
    <row r="57" spans="1:119" ht="15.75">
      <c r="A57" s="29" t="s">
        <v>44</v>
      </c>
      <c r="B57" s="30"/>
      <c r="C57" s="31"/>
      <c r="D57" s="32">
        <f t="shared" ref="D57:M57" si="13">SUM(D58:D59)</f>
        <v>652302</v>
      </c>
      <c r="E57" s="32">
        <f t="shared" si="13"/>
        <v>3685765</v>
      </c>
      <c r="F57" s="32">
        <f t="shared" si="13"/>
        <v>0</v>
      </c>
      <c r="G57" s="32">
        <f t="shared" si="13"/>
        <v>0</v>
      </c>
      <c r="H57" s="32">
        <f t="shared" si="13"/>
        <v>0</v>
      </c>
      <c r="I57" s="32">
        <f t="shared" si="13"/>
        <v>0</v>
      </c>
      <c r="J57" s="32">
        <f t="shared" si="13"/>
        <v>0</v>
      </c>
      <c r="K57" s="32">
        <f t="shared" si="13"/>
        <v>0</v>
      </c>
      <c r="L57" s="32">
        <f t="shared" si="13"/>
        <v>0</v>
      </c>
      <c r="M57" s="32">
        <f t="shared" si="13"/>
        <v>0</v>
      </c>
      <c r="N57" s="32">
        <f t="shared" si="11"/>
        <v>4338067</v>
      </c>
      <c r="O57" s="45">
        <f t="shared" si="9"/>
        <v>429.12919180927884</v>
      </c>
      <c r="P57" s="9"/>
    </row>
    <row r="58" spans="1:119">
      <c r="A58" s="12"/>
      <c r="B58" s="25">
        <v>381</v>
      </c>
      <c r="C58" s="20" t="s">
        <v>63</v>
      </c>
      <c r="D58" s="46">
        <v>652302</v>
      </c>
      <c r="E58" s="46">
        <v>1230823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1883125</v>
      </c>
      <c r="O58" s="47">
        <f t="shared" si="9"/>
        <v>186.28202591749925</v>
      </c>
      <c r="P58" s="9"/>
    </row>
    <row r="59" spans="1:119" ht="15.75" thickBot="1">
      <c r="A59" s="12"/>
      <c r="B59" s="25">
        <v>383</v>
      </c>
      <c r="C59" s="20" t="s">
        <v>64</v>
      </c>
      <c r="D59" s="46">
        <v>0</v>
      </c>
      <c r="E59" s="46">
        <v>2454942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2454942</v>
      </c>
      <c r="O59" s="47">
        <f t="shared" si="9"/>
        <v>242.84716589177961</v>
      </c>
      <c r="P59" s="9"/>
    </row>
    <row r="60" spans="1:119" ht="16.5" thickBot="1">
      <c r="A60" s="14" t="s">
        <v>52</v>
      </c>
      <c r="B60" s="23"/>
      <c r="C60" s="22"/>
      <c r="D60" s="15">
        <f t="shared" ref="D60:M60" si="14">SUM(D5,D14,D20,D36,D46,D50,D57)</f>
        <v>9806575</v>
      </c>
      <c r="E60" s="15">
        <f t="shared" si="14"/>
        <v>5470045</v>
      </c>
      <c r="F60" s="15">
        <f t="shared" si="14"/>
        <v>0</v>
      </c>
      <c r="G60" s="15">
        <f t="shared" si="14"/>
        <v>0</v>
      </c>
      <c r="H60" s="15">
        <f t="shared" si="14"/>
        <v>0</v>
      </c>
      <c r="I60" s="15">
        <f t="shared" si="14"/>
        <v>0</v>
      </c>
      <c r="J60" s="15">
        <f t="shared" si="14"/>
        <v>0</v>
      </c>
      <c r="K60" s="15">
        <f t="shared" si="14"/>
        <v>2377689</v>
      </c>
      <c r="L60" s="15">
        <f t="shared" si="14"/>
        <v>0</v>
      </c>
      <c r="M60" s="15">
        <f t="shared" si="14"/>
        <v>0</v>
      </c>
      <c r="N60" s="15">
        <f t="shared" si="11"/>
        <v>17654309</v>
      </c>
      <c r="O60" s="38">
        <f t="shared" si="9"/>
        <v>1746.3951924028095</v>
      </c>
      <c r="P60" s="6"/>
      <c r="Q60" s="2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</row>
    <row r="61" spans="1:119">
      <c r="A61" s="16"/>
      <c r="B61" s="18"/>
      <c r="C61" s="18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9"/>
    </row>
    <row r="62" spans="1:119">
      <c r="A62" s="40"/>
      <c r="B62" s="41"/>
      <c r="C62" s="41"/>
      <c r="D62" s="42"/>
      <c r="E62" s="42"/>
      <c r="F62" s="42"/>
      <c r="G62" s="42"/>
      <c r="H62" s="42"/>
      <c r="I62" s="42"/>
      <c r="J62" s="42"/>
      <c r="K62" s="42"/>
      <c r="L62" s="118" t="s">
        <v>84</v>
      </c>
      <c r="M62" s="118"/>
      <c r="N62" s="118"/>
      <c r="O62" s="43">
        <v>10109</v>
      </c>
    </row>
    <row r="63" spans="1:119">
      <c r="A63" s="119"/>
      <c r="B63" s="96"/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7"/>
    </row>
    <row r="64" spans="1:119" ht="15.75" customHeight="1" thickBot="1">
      <c r="A64" s="120" t="s">
        <v>85</v>
      </c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100"/>
    </row>
  </sheetData>
  <mergeCells count="10">
    <mergeCell ref="A64:O64"/>
    <mergeCell ref="L62:N62"/>
    <mergeCell ref="A63:O6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64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6562939</v>
      </c>
      <c r="E5" s="27">
        <f t="shared" si="0"/>
        <v>362588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209311</v>
      </c>
      <c r="L5" s="27">
        <f t="shared" si="0"/>
        <v>0</v>
      </c>
      <c r="M5" s="27">
        <f t="shared" si="0"/>
        <v>0</v>
      </c>
      <c r="N5" s="28">
        <f>SUM(D5:M5)</f>
        <v>7134838</v>
      </c>
      <c r="O5" s="33">
        <f t="shared" ref="O5:O36" si="1">(N5/O$62)</f>
        <v>655.53454612274902</v>
      </c>
      <c r="P5" s="6"/>
    </row>
    <row r="6" spans="1:133">
      <c r="A6" s="12"/>
      <c r="B6" s="25">
        <v>311</v>
      </c>
      <c r="C6" s="20" t="s">
        <v>3</v>
      </c>
      <c r="D6" s="46">
        <v>5402323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5402323</v>
      </c>
      <c r="O6" s="47">
        <f t="shared" si="1"/>
        <v>496.35455714810729</v>
      </c>
      <c r="P6" s="9"/>
    </row>
    <row r="7" spans="1:133">
      <c r="A7" s="12"/>
      <c r="B7" s="25">
        <v>312.41000000000003</v>
      </c>
      <c r="C7" s="20" t="s">
        <v>11</v>
      </c>
      <c r="D7" s="46">
        <v>307157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307157</v>
      </c>
      <c r="O7" s="47">
        <f t="shared" si="1"/>
        <v>28.220966556413085</v>
      </c>
      <c r="P7" s="9"/>
    </row>
    <row r="8" spans="1:133">
      <c r="A8" s="12"/>
      <c r="B8" s="25">
        <v>312.51</v>
      </c>
      <c r="C8" s="20" t="s">
        <v>72</v>
      </c>
      <c r="D8" s="46">
        <v>134094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65678</v>
      </c>
      <c r="L8" s="46">
        <v>0</v>
      </c>
      <c r="M8" s="46">
        <v>0</v>
      </c>
      <c r="N8" s="46">
        <f>SUM(D8:M8)</f>
        <v>199772</v>
      </c>
      <c r="O8" s="47">
        <f t="shared" si="1"/>
        <v>18.354649026093348</v>
      </c>
      <c r="P8" s="9"/>
    </row>
    <row r="9" spans="1:133">
      <c r="A9" s="12"/>
      <c r="B9" s="25">
        <v>312.52</v>
      </c>
      <c r="C9" s="20" t="s">
        <v>73</v>
      </c>
      <c r="D9" s="46">
        <v>75217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143633</v>
      </c>
      <c r="L9" s="46">
        <v>0</v>
      </c>
      <c r="M9" s="46">
        <v>0</v>
      </c>
      <c r="N9" s="46">
        <f>SUM(D9:M9)</f>
        <v>218850</v>
      </c>
      <c r="O9" s="47">
        <f t="shared" si="1"/>
        <v>20.107497243660418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350214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350214</v>
      </c>
      <c r="O10" s="47">
        <f t="shared" si="1"/>
        <v>32.176957001102537</v>
      </c>
      <c r="P10" s="9"/>
    </row>
    <row r="11" spans="1:133">
      <c r="A11" s="12"/>
      <c r="B11" s="25">
        <v>314.39999999999998</v>
      </c>
      <c r="C11" s="20" t="s">
        <v>13</v>
      </c>
      <c r="D11" s="46">
        <v>0</v>
      </c>
      <c r="E11" s="46">
        <v>525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525</v>
      </c>
      <c r="O11" s="47">
        <f t="shared" si="1"/>
        <v>4.8235942668136716E-2</v>
      </c>
      <c r="P11" s="9"/>
    </row>
    <row r="12" spans="1:133">
      <c r="A12" s="12"/>
      <c r="B12" s="25">
        <v>314.8</v>
      </c>
      <c r="C12" s="20" t="s">
        <v>14</v>
      </c>
      <c r="D12" s="46">
        <v>0</v>
      </c>
      <c r="E12" s="46">
        <v>11849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11849</v>
      </c>
      <c r="O12" s="47">
        <f t="shared" si="1"/>
        <v>1.088662256523337</v>
      </c>
      <c r="P12" s="9"/>
    </row>
    <row r="13" spans="1:133">
      <c r="A13" s="12"/>
      <c r="B13" s="25">
        <v>315</v>
      </c>
      <c r="C13" s="20" t="s">
        <v>15</v>
      </c>
      <c r="D13" s="46">
        <v>585586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585586</v>
      </c>
      <c r="O13" s="47">
        <f t="shared" si="1"/>
        <v>53.802462330025726</v>
      </c>
      <c r="P13" s="9"/>
    </row>
    <row r="14" spans="1:133">
      <c r="A14" s="12"/>
      <c r="B14" s="25">
        <v>316</v>
      </c>
      <c r="C14" s="20" t="s">
        <v>16</v>
      </c>
      <c r="D14" s="46">
        <v>58562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58562</v>
      </c>
      <c r="O14" s="47">
        <f t="shared" si="1"/>
        <v>5.3805586181550904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SUM(D16:D20)</f>
        <v>905674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2" si="4">SUM(D15:M15)</f>
        <v>905674</v>
      </c>
      <c r="O15" s="45">
        <f t="shared" si="1"/>
        <v>83.211503123851529</v>
      </c>
      <c r="P15" s="10"/>
    </row>
    <row r="16" spans="1:133">
      <c r="A16" s="12"/>
      <c r="B16" s="25">
        <v>322</v>
      </c>
      <c r="C16" s="20" t="s">
        <v>0</v>
      </c>
      <c r="D16" s="46">
        <v>143028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143028</v>
      </c>
      <c r="O16" s="47">
        <f t="shared" si="1"/>
        <v>13.141124586549063</v>
      </c>
      <c r="P16" s="9"/>
    </row>
    <row r="17" spans="1:16">
      <c r="A17" s="12"/>
      <c r="B17" s="25">
        <v>323.10000000000002</v>
      </c>
      <c r="C17" s="20" t="s">
        <v>18</v>
      </c>
      <c r="D17" s="46">
        <v>644669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644669</v>
      </c>
      <c r="O17" s="47">
        <f t="shared" si="1"/>
        <v>59.230889378904813</v>
      </c>
      <c r="P17" s="9"/>
    </row>
    <row r="18" spans="1:16">
      <c r="A18" s="12"/>
      <c r="B18" s="25">
        <v>323.39999999999998</v>
      </c>
      <c r="C18" s="20" t="s">
        <v>19</v>
      </c>
      <c r="D18" s="46">
        <v>16341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16341</v>
      </c>
      <c r="O18" s="47">
        <f t="shared" si="1"/>
        <v>1.5013781697905182</v>
      </c>
      <c r="P18" s="9"/>
    </row>
    <row r="19" spans="1:16">
      <c r="A19" s="12"/>
      <c r="B19" s="25">
        <v>323.7</v>
      </c>
      <c r="C19" s="20" t="s">
        <v>20</v>
      </c>
      <c r="D19" s="46">
        <v>100686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100686</v>
      </c>
      <c r="O19" s="47">
        <f t="shared" si="1"/>
        <v>9.2508269018743103</v>
      </c>
      <c r="P19" s="9"/>
    </row>
    <row r="20" spans="1:16">
      <c r="A20" s="12"/>
      <c r="B20" s="25">
        <v>329</v>
      </c>
      <c r="C20" s="20" t="s">
        <v>21</v>
      </c>
      <c r="D20" s="46">
        <v>950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950</v>
      </c>
      <c r="O20" s="47">
        <f t="shared" si="1"/>
        <v>8.7284086732818816E-2</v>
      </c>
      <c r="P20" s="9"/>
    </row>
    <row r="21" spans="1:16" ht="15.75">
      <c r="A21" s="29" t="s">
        <v>23</v>
      </c>
      <c r="B21" s="30"/>
      <c r="C21" s="31"/>
      <c r="D21" s="32">
        <f>SUM(D22:D36)</f>
        <v>1001443</v>
      </c>
      <c r="E21" s="32">
        <f t="shared" ref="E21:M21" si="5">SUM(E22:E36)</f>
        <v>1216271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2217714</v>
      </c>
      <c r="O21" s="45">
        <f t="shared" si="1"/>
        <v>203.75909592061743</v>
      </c>
      <c r="P21" s="10"/>
    </row>
    <row r="22" spans="1:16">
      <c r="A22" s="12"/>
      <c r="B22" s="25">
        <v>331.1</v>
      </c>
      <c r="C22" s="20" t="s">
        <v>22</v>
      </c>
      <c r="D22" s="46">
        <v>16065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16065</v>
      </c>
      <c r="O22" s="47">
        <f t="shared" si="1"/>
        <v>1.4760198456449836</v>
      </c>
      <c r="P22" s="9"/>
    </row>
    <row r="23" spans="1:16">
      <c r="A23" s="12"/>
      <c r="B23" s="25">
        <v>334.2</v>
      </c>
      <c r="C23" s="20" t="s">
        <v>24</v>
      </c>
      <c r="D23" s="46">
        <v>7289</v>
      </c>
      <c r="E23" s="46">
        <v>56595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3" si="6">SUM(D23:M23)</f>
        <v>63884</v>
      </c>
      <c r="O23" s="47">
        <f t="shared" si="1"/>
        <v>5.8695332598309449</v>
      </c>
      <c r="P23" s="9"/>
    </row>
    <row r="24" spans="1:16">
      <c r="A24" s="12"/>
      <c r="B24" s="25">
        <v>334.36</v>
      </c>
      <c r="C24" s="20" t="s">
        <v>25</v>
      </c>
      <c r="D24" s="46">
        <v>0</v>
      </c>
      <c r="E24" s="46">
        <v>268638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268638</v>
      </c>
      <c r="O24" s="47">
        <f t="shared" si="1"/>
        <v>24.681918412348402</v>
      </c>
      <c r="P24" s="9"/>
    </row>
    <row r="25" spans="1:16">
      <c r="A25" s="12"/>
      <c r="B25" s="25">
        <v>334.49</v>
      </c>
      <c r="C25" s="20" t="s">
        <v>26</v>
      </c>
      <c r="D25" s="46">
        <v>8677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8677</v>
      </c>
      <c r="O25" s="47">
        <f t="shared" si="1"/>
        <v>0.7972252848217567</v>
      </c>
      <c r="P25" s="9"/>
    </row>
    <row r="26" spans="1:16">
      <c r="A26" s="12"/>
      <c r="B26" s="25">
        <v>334.69</v>
      </c>
      <c r="C26" s="20" t="s">
        <v>27</v>
      </c>
      <c r="D26" s="46">
        <v>0</v>
      </c>
      <c r="E26" s="46">
        <v>15000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15000</v>
      </c>
      <c r="O26" s="47">
        <f t="shared" si="1"/>
        <v>1.3781697905181918</v>
      </c>
      <c r="P26" s="9"/>
    </row>
    <row r="27" spans="1:16">
      <c r="A27" s="12"/>
      <c r="B27" s="25">
        <v>334.7</v>
      </c>
      <c r="C27" s="20" t="s">
        <v>28</v>
      </c>
      <c r="D27" s="46">
        <v>0</v>
      </c>
      <c r="E27" s="46">
        <v>92504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92504</v>
      </c>
      <c r="O27" s="47">
        <f t="shared" si="1"/>
        <v>8.4990812201396544</v>
      </c>
      <c r="P27" s="9"/>
    </row>
    <row r="28" spans="1:16">
      <c r="A28" s="12"/>
      <c r="B28" s="25">
        <v>335.12</v>
      </c>
      <c r="C28" s="20" t="s">
        <v>29</v>
      </c>
      <c r="D28" s="46">
        <v>270665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270665</v>
      </c>
      <c r="O28" s="47">
        <f t="shared" si="1"/>
        <v>24.868155090040425</v>
      </c>
      <c r="P28" s="9"/>
    </row>
    <row r="29" spans="1:16">
      <c r="A29" s="12"/>
      <c r="B29" s="25">
        <v>335.14</v>
      </c>
      <c r="C29" s="20" t="s">
        <v>30</v>
      </c>
      <c r="D29" s="46">
        <v>481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481</v>
      </c>
      <c r="O29" s="47">
        <f t="shared" si="1"/>
        <v>4.4193311282616686E-2</v>
      </c>
      <c r="P29" s="9"/>
    </row>
    <row r="30" spans="1:16">
      <c r="A30" s="12"/>
      <c r="B30" s="25">
        <v>335.15</v>
      </c>
      <c r="C30" s="20" t="s">
        <v>31</v>
      </c>
      <c r="D30" s="46">
        <v>7289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7289</v>
      </c>
      <c r="O30" s="47">
        <f t="shared" si="1"/>
        <v>0.66969864020580672</v>
      </c>
      <c r="P30" s="9"/>
    </row>
    <row r="31" spans="1:16">
      <c r="A31" s="12"/>
      <c r="B31" s="25">
        <v>335.18</v>
      </c>
      <c r="C31" s="20" t="s">
        <v>32</v>
      </c>
      <c r="D31" s="46">
        <v>477522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477522</v>
      </c>
      <c r="O31" s="47">
        <f t="shared" si="1"/>
        <v>43.873759647188535</v>
      </c>
      <c r="P31" s="9"/>
    </row>
    <row r="32" spans="1:16">
      <c r="A32" s="12"/>
      <c r="B32" s="25">
        <v>335.21</v>
      </c>
      <c r="C32" s="20" t="s">
        <v>33</v>
      </c>
      <c r="D32" s="46">
        <v>4440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4440</v>
      </c>
      <c r="O32" s="47">
        <f t="shared" si="1"/>
        <v>0.40793825799338479</v>
      </c>
      <c r="P32" s="9"/>
    </row>
    <row r="33" spans="1:16">
      <c r="A33" s="12"/>
      <c r="B33" s="25">
        <v>335.49</v>
      </c>
      <c r="C33" s="20" t="s">
        <v>34</v>
      </c>
      <c r="D33" s="46">
        <v>12528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12528</v>
      </c>
      <c r="O33" s="47">
        <f t="shared" si="1"/>
        <v>1.1510474090407938</v>
      </c>
      <c r="P33" s="9"/>
    </row>
    <row r="34" spans="1:16">
      <c r="A34" s="12"/>
      <c r="B34" s="25">
        <v>337.3</v>
      </c>
      <c r="C34" s="20" t="s">
        <v>35</v>
      </c>
      <c r="D34" s="46">
        <v>8500</v>
      </c>
      <c r="E34" s="46">
        <v>191818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200318</v>
      </c>
      <c r="O34" s="47">
        <f t="shared" si="1"/>
        <v>18.404814406468212</v>
      </c>
      <c r="P34" s="9"/>
    </row>
    <row r="35" spans="1:16">
      <c r="A35" s="12"/>
      <c r="B35" s="25">
        <v>338</v>
      </c>
      <c r="C35" s="20" t="s">
        <v>36</v>
      </c>
      <c r="D35" s="46">
        <v>71320</v>
      </c>
      <c r="E35" s="46">
        <v>591716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663036</v>
      </c>
      <c r="O35" s="47">
        <f t="shared" si="1"/>
        <v>60.918412348401326</v>
      </c>
      <c r="P35" s="9"/>
    </row>
    <row r="36" spans="1:16">
      <c r="A36" s="12"/>
      <c r="B36" s="25">
        <v>339</v>
      </c>
      <c r="C36" s="20" t="s">
        <v>37</v>
      </c>
      <c r="D36" s="46">
        <v>116667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116667</v>
      </c>
      <c r="O36" s="47">
        <f t="shared" si="1"/>
        <v>10.719128996692392</v>
      </c>
      <c r="P36" s="9"/>
    </row>
    <row r="37" spans="1:16" ht="15.75">
      <c r="A37" s="29" t="s">
        <v>42</v>
      </c>
      <c r="B37" s="30"/>
      <c r="C37" s="31"/>
      <c r="D37" s="32">
        <f t="shared" ref="D37:M37" si="7">SUM(D38:D45)</f>
        <v>552964</v>
      </c>
      <c r="E37" s="32">
        <f t="shared" si="7"/>
        <v>260711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0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>SUM(D37:M37)</f>
        <v>813675</v>
      </c>
      <c r="O37" s="45">
        <f t="shared" ref="O37:O60" si="8">(N37/O$62)</f>
        <v>74.758820286659315</v>
      </c>
      <c r="P37" s="10"/>
    </row>
    <row r="38" spans="1:16">
      <c r="A38" s="12"/>
      <c r="B38" s="25">
        <v>341.9</v>
      </c>
      <c r="C38" s="20" t="s">
        <v>45</v>
      </c>
      <c r="D38" s="46">
        <v>2825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44" si="9">SUM(D38:M38)</f>
        <v>2825</v>
      </c>
      <c r="O38" s="47">
        <f t="shared" si="8"/>
        <v>0.25955531054759279</v>
      </c>
      <c r="P38" s="9"/>
    </row>
    <row r="39" spans="1:16">
      <c r="A39" s="12"/>
      <c r="B39" s="25">
        <v>342.1</v>
      </c>
      <c r="C39" s="20" t="s">
        <v>46</v>
      </c>
      <c r="D39" s="46">
        <v>57000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57000</v>
      </c>
      <c r="O39" s="47">
        <f t="shared" si="8"/>
        <v>5.2370452039691289</v>
      </c>
      <c r="P39" s="9"/>
    </row>
    <row r="40" spans="1:16">
      <c r="A40" s="12"/>
      <c r="B40" s="25">
        <v>342.2</v>
      </c>
      <c r="C40" s="20" t="s">
        <v>47</v>
      </c>
      <c r="D40" s="46">
        <v>10425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10425</v>
      </c>
      <c r="O40" s="47">
        <f t="shared" si="8"/>
        <v>0.95782800441014337</v>
      </c>
      <c r="P40" s="9"/>
    </row>
    <row r="41" spans="1:16">
      <c r="A41" s="12"/>
      <c r="B41" s="25">
        <v>343.7</v>
      </c>
      <c r="C41" s="20" t="s">
        <v>48</v>
      </c>
      <c r="D41" s="46">
        <v>0</v>
      </c>
      <c r="E41" s="46">
        <v>260711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260711</v>
      </c>
      <c r="O41" s="47">
        <f t="shared" si="8"/>
        <v>23.953601617052556</v>
      </c>
      <c r="P41" s="9"/>
    </row>
    <row r="42" spans="1:16">
      <c r="A42" s="12"/>
      <c r="B42" s="25">
        <v>343.9</v>
      </c>
      <c r="C42" s="20" t="s">
        <v>49</v>
      </c>
      <c r="D42" s="46">
        <v>5582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5582</v>
      </c>
      <c r="O42" s="47">
        <f t="shared" si="8"/>
        <v>0.51286291804483641</v>
      </c>
      <c r="P42" s="9"/>
    </row>
    <row r="43" spans="1:16">
      <c r="A43" s="12"/>
      <c r="B43" s="25">
        <v>347.2</v>
      </c>
      <c r="C43" s="20" t="s">
        <v>50</v>
      </c>
      <c r="D43" s="46">
        <v>371031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371031</v>
      </c>
      <c r="O43" s="47">
        <f t="shared" si="8"/>
        <v>34.089581036383684</v>
      </c>
      <c r="P43" s="9"/>
    </row>
    <row r="44" spans="1:16">
      <c r="A44" s="12"/>
      <c r="B44" s="25">
        <v>347.5</v>
      </c>
      <c r="C44" s="20" t="s">
        <v>51</v>
      </c>
      <c r="D44" s="46">
        <v>104414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104414</v>
      </c>
      <c r="O44" s="47">
        <f t="shared" si="8"/>
        <v>9.5933480338110986</v>
      </c>
      <c r="P44" s="9"/>
    </row>
    <row r="45" spans="1:16">
      <c r="A45" s="12"/>
      <c r="B45" s="25">
        <v>349</v>
      </c>
      <c r="C45" s="20" t="s">
        <v>1</v>
      </c>
      <c r="D45" s="46">
        <v>1687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ref="N45:N60" si="10">SUM(D45:M45)</f>
        <v>1687</v>
      </c>
      <c r="O45" s="47">
        <f t="shared" si="8"/>
        <v>0.15499816244027931</v>
      </c>
      <c r="P45" s="9"/>
    </row>
    <row r="46" spans="1:16" ht="15.75">
      <c r="A46" s="29" t="s">
        <v>43</v>
      </c>
      <c r="B46" s="30"/>
      <c r="C46" s="31"/>
      <c r="D46" s="32">
        <f t="shared" ref="D46:M46" si="11">SUM(D47:D49)</f>
        <v>89083</v>
      </c>
      <c r="E46" s="32">
        <f t="shared" si="11"/>
        <v>11891</v>
      </c>
      <c r="F46" s="32">
        <f t="shared" si="11"/>
        <v>0</v>
      </c>
      <c r="G46" s="32">
        <f t="shared" si="11"/>
        <v>0</v>
      </c>
      <c r="H46" s="32">
        <f t="shared" si="11"/>
        <v>0</v>
      </c>
      <c r="I46" s="32">
        <f t="shared" si="11"/>
        <v>0</v>
      </c>
      <c r="J46" s="32">
        <f t="shared" si="11"/>
        <v>0</v>
      </c>
      <c r="K46" s="32">
        <f t="shared" si="11"/>
        <v>0</v>
      </c>
      <c r="L46" s="32">
        <f t="shared" si="11"/>
        <v>0</v>
      </c>
      <c r="M46" s="32">
        <f t="shared" si="11"/>
        <v>0</v>
      </c>
      <c r="N46" s="32">
        <f t="shared" si="10"/>
        <v>100974</v>
      </c>
      <c r="O46" s="45">
        <f t="shared" si="8"/>
        <v>9.2772877618522607</v>
      </c>
      <c r="P46" s="10"/>
    </row>
    <row r="47" spans="1:16">
      <c r="A47" s="13"/>
      <c r="B47" s="39">
        <v>351.2</v>
      </c>
      <c r="C47" s="21" t="s">
        <v>54</v>
      </c>
      <c r="D47" s="46">
        <v>0</v>
      </c>
      <c r="E47" s="46">
        <v>11891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11891</v>
      </c>
      <c r="O47" s="47">
        <f t="shared" si="8"/>
        <v>1.092521131936788</v>
      </c>
      <c r="P47" s="9"/>
    </row>
    <row r="48" spans="1:16">
      <c r="A48" s="13"/>
      <c r="B48" s="39">
        <v>351.5</v>
      </c>
      <c r="C48" s="21" t="s">
        <v>55</v>
      </c>
      <c r="D48" s="46">
        <v>87728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87728</v>
      </c>
      <c r="O48" s="47">
        <f t="shared" si="8"/>
        <v>8.060271958838662</v>
      </c>
      <c r="P48" s="9"/>
    </row>
    <row r="49" spans="1:119">
      <c r="A49" s="13"/>
      <c r="B49" s="39">
        <v>354</v>
      </c>
      <c r="C49" s="21" t="s">
        <v>56</v>
      </c>
      <c r="D49" s="46">
        <v>1355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1355</v>
      </c>
      <c r="O49" s="47">
        <f t="shared" si="8"/>
        <v>0.12449467107680999</v>
      </c>
      <c r="P49" s="9"/>
    </row>
    <row r="50" spans="1:119" ht="15.75">
      <c r="A50" s="29" t="s">
        <v>4</v>
      </c>
      <c r="B50" s="30"/>
      <c r="C50" s="31"/>
      <c r="D50" s="32">
        <f t="shared" ref="D50:M50" si="12">SUM(D51:D56)</f>
        <v>116944</v>
      </c>
      <c r="E50" s="32">
        <f t="shared" si="12"/>
        <v>53723</v>
      </c>
      <c r="F50" s="32">
        <f t="shared" si="12"/>
        <v>0</v>
      </c>
      <c r="G50" s="32">
        <f t="shared" si="12"/>
        <v>0</v>
      </c>
      <c r="H50" s="32">
        <f t="shared" si="12"/>
        <v>0</v>
      </c>
      <c r="I50" s="32">
        <f t="shared" si="12"/>
        <v>0</v>
      </c>
      <c r="J50" s="32">
        <f t="shared" si="12"/>
        <v>0</v>
      </c>
      <c r="K50" s="32">
        <f t="shared" si="12"/>
        <v>1230049</v>
      </c>
      <c r="L50" s="32">
        <f t="shared" si="12"/>
        <v>0</v>
      </c>
      <c r="M50" s="32">
        <f t="shared" si="12"/>
        <v>0</v>
      </c>
      <c r="N50" s="32">
        <f t="shared" si="10"/>
        <v>1400716</v>
      </c>
      <c r="O50" s="45">
        <f t="shared" si="8"/>
        <v>128.6949650863653</v>
      </c>
      <c r="P50" s="10"/>
    </row>
    <row r="51" spans="1:119">
      <c r="A51" s="12"/>
      <c r="B51" s="25">
        <v>361.1</v>
      </c>
      <c r="C51" s="20" t="s">
        <v>57</v>
      </c>
      <c r="D51" s="46">
        <v>35772</v>
      </c>
      <c r="E51" s="46">
        <v>1988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177</v>
      </c>
      <c r="L51" s="46">
        <v>0</v>
      </c>
      <c r="M51" s="46">
        <v>0</v>
      </c>
      <c r="N51" s="46">
        <f t="shared" si="10"/>
        <v>37937</v>
      </c>
      <c r="O51" s="47">
        <f t="shared" si="8"/>
        <v>3.4855751561925761</v>
      </c>
      <c r="P51" s="9"/>
    </row>
    <row r="52" spans="1:119">
      <c r="A52" s="12"/>
      <c r="B52" s="25">
        <v>361.3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283046</v>
      </c>
      <c r="L52" s="46">
        <v>0</v>
      </c>
      <c r="M52" s="46">
        <v>0</v>
      </c>
      <c r="N52" s="46">
        <f t="shared" si="10"/>
        <v>283046</v>
      </c>
      <c r="O52" s="47">
        <f t="shared" si="8"/>
        <v>26.005696435134141</v>
      </c>
      <c r="P52" s="9"/>
    </row>
    <row r="53" spans="1:119">
      <c r="A53" s="12"/>
      <c r="B53" s="25">
        <v>365</v>
      </c>
      <c r="C53" s="20" t="s">
        <v>59</v>
      </c>
      <c r="D53" s="46">
        <v>0</v>
      </c>
      <c r="E53" s="46">
        <v>11881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11881</v>
      </c>
      <c r="O53" s="47">
        <f t="shared" si="8"/>
        <v>1.0916023520764424</v>
      </c>
      <c r="P53" s="9"/>
    </row>
    <row r="54" spans="1:119">
      <c r="A54" s="12"/>
      <c r="B54" s="25">
        <v>366</v>
      </c>
      <c r="C54" s="20" t="s">
        <v>60</v>
      </c>
      <c r="D54" s="46">
        <v>13742</v>
      </c>
      <c r="E54" s="46">
        <v>13359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27101</v>
      </c>
      <c r="O54" s="47">
        <f t="shared" si="8"/>
        <v>2.4899852995222345</v>
      </c>
      <c r="P54" s="9"/>
    </row>
    <row r="55" spans="1:119">
      <c r="A55" s="12"/>
      <c r="B55" s="25">
        <v>368</v>
      </c>
      <c r="C55" s="20" t="s">
        <v>61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946826</v>
      </c>
      <c r="L55" s="46">
        <v>0</v>
      </c>
      <c r="M55" s="46">
        <v>0</v>
      </c>
      <c r="N55" s="46">
        <f t="shared" si="10"/>
        <v>946826</v>
      </c>
      <c r="O55" s="47">
        <f t="shared" si="8"/>
        <v>86.992466005145161</v>
      </c>
      <c r="P55" s="9"/>
    </row>
    <row r="56" spans="1:119">
      <c r="A56" s="12"/>
      <c r="B56" s="25">
        <v>369.9</v>
      </c>
      <c r="C56" s="20" t="s">
        <v>62</v>
      </c>
      <c r="D56" s="46">
        <v>67430</v>
      </c>
      <c r="E56" s="46">
        <v>26495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93925</v>
      </c>
      <c r="O56" s="47">
        <f t="shared" si="8"/>
        <v>8.6296398382947448</v>
      </c>
      <c r="P56" s="9"/>
    </row>
    <row r="57" spans="1:119" ht="15.75">
      <c r="A57" s="29" t="s">
        <v>44</v>
      </c>
      <c r="B57" s="30"/>
      <c r="C57" s="31"/>
      <c r="D57" s="32">
        <f t="shared" ref="D57:M57" si="13">SUM(D58:D59)</f>
        <v>824641</v>
      </c>
      <c r="E57" s="32">
        <f t="shared" si="13"/>
        <v>1551669</v>
      </c>
      <c r="F57" s="32">
        <f t="shared" si="13"/>
        <v>0</v>
      </c>
      <c r="G57" s="32">
        <f t="shared" si="13"/>
        <v>0</v>
      </c>
      <c r="H57" s="32">
        <f t="shared" si="13"/>
        <v>0</v>
      </c>
      <c r="I57" s="32">
        <f t="shared" si="13"/>
        <v>0</v>
      </c>
      <c r="J57" s="32">
        <f t="shared" si="13"/>
        <v>0</v>
      </c>
      <c r="K57" s="32">
        <f t="shared" si="13"/>
        <v>0</v>
      </c>
      <c r="L57" s="32">
        <f t="shared" si="13"/>
        <v>0</v>
      </c>
      <c r="M57" s="32">
        <f t="shared" si="13"/>
        <v>0</v>
      </c>
      <c r="N57" s="32">
        <f t="shared" si="10"/>
        <v>2376310</v>
      </c>
      <c r="O57" s="45">
        <f t="shared" si="8"/>
        <v>218.33057699375229</v>
      </c>
      <c r="P57" s="9"/>
    </row>
    <row r="58" spans="1:119">
      <c r="A58" s="12"/>
      <c r="B58" s="25">
        <v>381</v>
      </c>
      <c r="C58" s="20" t="s">
        <v>63</v>
      </c>
      <c r="D58" s="46">
        <v>824641</v>
      </c>
      <c r="E58" s="46">
        <v>1447857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0"/>
        <v>2272498</v>
      </c>
      <c r="O58" s="47">
        <f t="shared" si="8"/>
        <v>208.792539507534</v>
      </c>
      <c r="P58" s="9"/>
    </row>
    <row r="59" spans="1:119" ht="15.75" thickBot="1">
      <c r="A59" s="12"/>
      <c r="B59" s="25">
        <v>383</v>
      </c>
      <c r="C59" s="20" t="s">
        <v>64</v>
      </c>
      <c r="D59" s="46">
        <v>0</v>
      </c>
      <c r="E59" s="46">
        <v>103812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0"/>
        <v>103812</v>
      </c>
      <c r="O59" s="47">
        <f t="shared" si="8"/>
        <v>9.5380374862183022</v>
      </c>
      <c r="P59" s="9"/>
    </row>
    <row r="60" spans="1:119" ht="16.5" thickBot="1">
      <c r="A60" s="14" t="s">
        <v>52</v>
      </c>
      <c r="B60" s="23"/>
      <c r="C60" s="22"/>
      <c r="D60" s="15">
        <f t="shared" ref="D60:M60" si="14">SUM(D5,D15,D21,D37,D46,D50,D57)</f>
        <v>10053688</v>
      </c>
      <c r="E60" s="15">
        <f t="shared" si="14"/>
        <v>3456853</v>
      </c>
      <c r="F60" s="15">
        <f t="shared" si="14"/>
        <v>0</v>
      </c>
      <c r="G60" s="15">
        <f t="shared" si="14"/>
        <v>0</v>
      </c>
      <c r="H60" s="15">
        <f t="shared" si="14"/>
        <v>0</v>
      </c>
      <c r="I60" s="15">
        <f t="shared" si="14"/>
        <v>0</v>
      </c>
      <c r="J60" s="15">
        <f t="shared" si="14"/>
        <v>0</v>
      </c>
      <c r="K60" s="15">
        <f t="shared" si="14"/>
        <v>1439360</v>
      </c>
      <c r="L60" s="15">
        <f t="shared" si="14"/>
        <v>0</v>
      </c>
      <c r="M60" s="15">
        <f t="shared" si="14"/>
        <v>0</v>
      </c>
      <c r="N60" s="15">
        <f t="shared" si="10"/>
        <v>14949901</v>
      </c>
      <c r="O60" s="38">
        <f t="shared" si="8"/>
        <v>1373.5667952958472</v>
      </c>
      <c r="P60" s="6"/>
      <c r="Q60" s="2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</row>
    <row r="61" spans="1:119">
      <c r="A61" s="16"/>
      <c r="B61" s="18"/>
      <c r="C61" s="18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9"/>
    </row>
    <row r="62" spans="1:119">
      <c r="A62" s="40"/>
      <c r="B62" s="41"/>
      <c r="C62" s="41"/>
      <c r="D62" s="42"/>
      <c r="E62" s="42"/>
      <c r="F62" s="42"/>
      <c r="G62" s="42"/>
      <c r="H62" s="42"/>
      <c r="I62" s="42"/>
      <c r="J62" s="42"/>
      <c r="K62" s="42"/>
      <c r="L62" s="118" t="s">
        <v>71</v>
      </c>
      <c r="M62" s="118"/>
      <c r="N62" s="118"/>
      <c r="O62" s="43">
        <v>10884</v>
      </c>
    </row>
    <row r="63" spans="1:119">
      <c r="A63" s="119"/>
      <c r="B63" s="96"/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7"/>
    </row>
    <row r="64" spans="1:119" ht="15.75" thickBot="1">
      <c r="A64" s="120" t="s">
        <v>85</v>
      </c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100"/>
    </row>
  </sheetData>
  <mergeCells count="10">
    <mergeCell ref="A64:O64"/>
    <mergeCell ref="A63:O63"/>
    <mergeCell ref="L62:N62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6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74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65</v>
      </c>
      <c r="B3" s="108"/>
      <c r="C3" s="109"/>
      <c r="D3" s="128" t="s">
        <v>38</v>
      </c>
      <c r="E3" s="129"/>
      <c r="F3" s="129"/>
      <c r="G3" s="129"/>
      <c r="H3" s="130"/>
      <c r="I3" s="128" t="s">
        <v>39</v>
      </c>
      <c r="J3" s="130"/>
      <c r="K3" s="128" t="s">
        <v>41</v>
      </c>
      <c r="L3" s="130"/>
      <c r="M3" s="36"/>
      <c r="N3" s="37"/>
      <c r="O3" s="131" t="s">
        <v>70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66</v>
      </c>
      <c r="F4" s="34" t="s">
        <v>67</v>
      </c>
      <c r="G4" s="34" t="s">
        <v>68</v>
      </c>
      <c r="H4" s="34" t="s">
        <v>6</v>
      </c>
      <c r="I4" s="34" t="s">
        <v>7</v>
      </c>
      <c r="J4" s="35" t="s">
        <v>69</v>
      </c>
      <c r="K4" s="35" t="s">
        <v>8</v>
      </c>
      <c r="L4" s="35" t="s">
        <v>9</v>
      </c>
      <c r="M4" s="35" t="s">
        <v>10</v>
      </c>
      <c r="N4" s="35" t="s">
        <v>40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6009415</v>
      </c>
      <c r="E5" s="27">
        <f t="shared" si="0"/>
        <v>355879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226228</v>
      </c>
      <c r="L5" s="27">
        <f t="shared" si="0"/>
        <v>0</v>
      </c>
      <c r="M5" s="27">
        <f t="shared" si="0"/>
        <v>0</v>
      </c>
      <c r="N5" s="28">
        <f t="shared" ref="N5:N19" si="1">SUM(D5:M5)</f>
        <v>6591522</v>
      </c>
      <c r="O5" s="33">
        <f t="shared" ref="O5:O36" si="2">(N5/O$61)</f>
        <v>607.62555309734512</v>
      </c>
      <c r="P5" s="6"/>
    </row>
    <row r="6" spans="1:133">
      <c r="A6" s="12"/>
      <c r="B6" s="25">
        <v>311</v>
      </c>
      <c r="C6" s="20" t="s">
        <v>3</v>
      </c>
      <c r="D6" s="46">
        <v>5241150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5241150</v>
      </c>
      <c r="O6" s="47">
        <f t="shared" si="2"/>
        <v>483.14435840707966</v>
      </c>
      <c r="P6" s="9"/>
    </row>
    <row r="7" spans="1:133">
      <c r="A7" s="12"/>
      <c r="B7" s="25">
        <v>312.51</v>
      </c>
      <c r="C7" s="20" t="s">
        <v>72</v>
      </c>
      <c r="D7" s="46">
        <v>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226228</v>
      </c>
      <c r="L7" s="46">
        <v>0</v>
      </c>
      <c r="M7" s="46">
        <v>0</v>
      </c>
      <c r="N7" s="46">
        <f t="shared" si="1"/>
        <v>226228</v>
      </c>
      <c r="O7" s="47">
        <f t="shared" si="2"/>
        <v>20.854351032448378</v>
      </c>
      <c r="P7" s="9"/>
    </row>
    <row r="8" spans="1:133">
      <c r="A8" s="12"/>
      <c r="B8" s="25">
        <v>312.52</v>
      </c>
      <c r="C8" s="20" t="s">
        <v>73</v>
      </c>
      <c r="D8" s="46">
        <v>226228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226228</v>
      </c>
      <c r="O8" s="47">
        <f t="shared" si="2"/>
        <v>20.854351032448378</v>
      </c>
      <c r="P8" s="9"/>
    </row>
    <row r="9" spans="1:133">
      <c r="A9" s="12"/>
      <c r="B9" s="25">
        <v>314.10000000000002</v>
      </c>
      <c r="C9" s="20" t="s">
        <v>12</v>
      </c>
      <c r="D9" s="46">
        <v>0</v>
      </c>
      <c r="E9" s="46">
        <v>344084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344084</v>
      </c>
      <c r="O9" s="47">
        <f t="shared" si="2"/>
        <v>31.718657817109143</v>
      </c>
      <c r="P9" s="9"/>
    </row>
    <row r="10" spans="1:133">
      <c r="A10" s="12"/>
      <c r="B10" s="25">
        <v>314.39999999999998</v>
      </c>
      <c r="C10" s="20" t="s">
        <v>13</v>
      </c>
      <c r="D10" s="46">
        <v>0</v>
      </c>
      <c r="E10" s="46">
        <v>11795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11795</v>
      </c>
      <c r="O10" s="47">
        <f t="shared" si="2"/>
        <v>1.087297197640118</v>
      </c>
      <c r="P10" s="9"/>
    </row>
    <row r="11" spans="1:133">
      <c r="A11" s="12"/>
      <c r="B11" s="25">
        <v>315</v>
      </c>
      <c r="C11" s="20" t="s">
        <v>15</v>
      </c>
      <c r="D11" s="46">
        <v>481521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481521</v>
      </c>
      <c r="O11" s="47">
        <f t="shared" si="2"/>
        <v>44.387997787610622</v>
      </c>
      <c r="P11" s="9"/>
    </row>
    <row r="12" spans="1:133">
      <c r="A12" s="12"/>
      <c r="B12" s="25">
        <v>316</v>
      </c>
      <c r="C12" s="20" t="s">
        <v>16</v>
      </c>
      <c r="D12" s="46">
        <v>60516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60516</v>
      </c>
      <c r="O12" s="47">
        <f t="shared" si="2"/>
        <v>5.5785398230088497</v>
      </c>
      <c r="P12" s="9"/>
    </row>
    <row r="13" spans="1:133" ht="15.75">
      <c r="A13" s="29" t="s">
        <v>107</v>
      </c>
      <c r="B13" s="30"/>
      <c r="C13" s="31"/>
      <c r="D13" s="32">
        <f t="shared" ref="D13:M13" si="3">SUM(D14:D18)</f>
        <v>920951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si="1"/>
        <v>920951</v>
      </c>
      <c r="O13" s="45">
        <f t="shared" si="2"/>
        <v>84.895925516224182</v>
      </c>
      <c r="P13" s="10"/>
    </row>
    <row r="14" spans="1:133">
      <c r="A14" s="12"/>
      <c r="B14" s="25">
        <v>322</v>
      </c>
      <c r="C14" s="20" t="s">
        <v>0</v>
      </c>
      <c r="D14" s="46">
        <v>169059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169059</v>
      </c>
      <c r="O14" s="47">
        <f t="shared" si="2"/>
        <v>15.584347345132743</v>
      </c>
      <c r="P14" s="9"/>
    </row>
    <row r="15" spans="1:133">
      <c r="A15" s="12"/>
      <c r="B15" s="25">
        <v>323.10000000000002</v>
      </c>
      <c r="C15" s="20" t="s">
        <v>18</v>
      </c>
      <c r="D15" s="46">
        <v>637067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637067</v>
      </c>
      <c r="O15" s="47">
        <f t="shared" si="2"/>
        <v>58.726677728613566</v>
      </c>
      <c r="P15" s="9"/>
    </row>
    <row r="16" spans="1:133">
      <c r="A16" s="12"/>
      <c r="B16" s="25">
        <v>323.39999999999998</v>
      </c>
      <c r="C16" s="20" t="s">
        <v>19</v>
      </c>
      <c r="D16" s="46">
        <v>18243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18243</v>
      </c>
      <c r="O16" s="47">
        <f t="shared" si="2"/>
        <v>1.6816924778761062</v>
      </c>
      <c r="P16" s="9"/>
    </row>
    <row r="17" spans="1:16">
      <c r="A17" s="12"/>
      <c r="B17" s="25">
        <v>323.7</v>
      </c>
      <c r="C17" s="20" t="s">
        <v>20</v>
      </c>
      <c r="D17" s="46">
        <v>95065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95065</v>
      </c>
      <c r="O17" s="47">
        <f t="shared" si="2"/>
        <v>8.763366519174042</v>
      </c>
      <c r="P17" s="9"/>
    </row>
    <row r="18" spans="1:16">
      <c r="A18" s="12"/>
      <c r="B18" s="25">
        <v>329</v>
      </c>
      <c r="C18" s="20" t="s">
        <v>108</v>
      </c>
      <c r="D18" s="46">
        <v>1517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1517</v>
      </c>
      <c r="O18" s="47">
        <f t="shared" si="2"/>
        <v>0.13984144542772861</v>
      </c>
      <c r="P18" s="9"/>
    </row>
    <row r="19" spans="1:16" ht="15.75">
      <c r="A19" s="29" t="s">
        <v>23</v>
      </c>
      <c r="B19" s="30"/>
      <c r="C19" s="31"/>
      <c r="D19" s="32">
        <f t="shared" ref="D19:M19" si="4">SUM(D20:D35)</f>
        <v>1464191</v>
      </c>
      <c r="E19" s="32">
        <f t="shared" si="4"/>
        <v>895943</v>
      </c>
      <c r="F19" s="32">
        <f t="shared" si="4"/>
        <v>0</v>
      </c>
      <c r="G19" s="32">
        <f t="shared" si="4"/>
        <v>0</v>
      </c>
      <c r="H19" s="32">
        <f t="shared" si="4"/>
        <v>0</v>
      </c>
      <c r="I19" s="32">
        <f t="shared" si="4"/>
        <v>0</v>
      </c>
      <c r="J19" s="32">
        <f t="shared" si="4"/>
        <v>0</v>
      </c>
      <c r="K19" s="32">
        <f t="shared" si="4"/>
        <v>0</v>
      </c>
      <c r="L19" s="32">
        <f t="shared" si="4"/>
        <v>0</v>
      </c>
      <c r="M19" s="32">
        <f t="shared" si="4"/>
        <v>0</v>
      </c>
      <c r="N19" s="44">
        <f t="shared" si="1"/>
        <v>2360134</v>
      </c>
      <c r="O19" s="45">
        <f t="shared" si="2"/>
        <v>217.56397492625368</v>
      </c>
      <c r="P19" s="10"/>
    </row>
    <row r="20" spans="1:16">
      <c r="A20" s="12"/>
      <c r="B20" s="25">
        <v>331.2</v>
      </c>
      <c r="C20" s="20" t="s">
        <v>77</v>
      </c>
      <c r="D20" s="46">
        <v>9972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33" si="5">SUM(D20:M20)</f>
        <v>9972</v>
      </c>
      <c r="O20" s="47">
        <f t="shared" si="2"/>
        <v>0.91924778761061943</v>
      </c>
      <c r="P20" s="9"/>
    </row>
    <row r="21" spans="1:16">
      <c r="A21" s="12"/>
      <c r="B21" s="25">
        <v>331.34</v>
      </c>
      <c r="C21" s="20" t="s">
        <v>109</v>
      </c>
      <c r="D21" s="46">
        <v>9264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9264</v>
      </c>
      <c r="O21" s="47">
        <f t="shared" si="2"/>
        <v>0.85398230088495575</v>
      </c>
      <c r="P21" s="9"/>
    </row>
    <row r="22" spans="1:16">
      <c r="A22" s="12"/>
      <c r="B22" s="25">
        <v>334.2</v>
      </c>
      <c r="C22" s="20" t="s">
        <v>24</v>
      </c>
      <c r="D22" s="46">
        <v>20264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20264</v>
      </c>
      <c r="O22" s="47">
        <f t="shared" si="2"/>
        <v>1.8679941002949854</v>
      </c>
      <c r="P22" s="9"/>
    </row>
    <row r="23" spans="1:16">
      <c r="A23" s="12"/>
      <c r="B23" s="25">
        <v>334.36</v>
      </c>
      <c r="C23" s="20" t="s">
        <v>25</v>
      </c>
      <c r="D23" s="46">
        <v>0</v>
      </c>
      <c r="E23" s="46">
        <v>61130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61130</v>
      </c>
      <c r="O23" s="47">
        <f t="shared" si="2"/>
        <v>5.6351401179941005</v>
      </c>
      <c r="P23" s="9"/>
    </row>
    <row r="24" spans="1:16">
      <c r="A24" s="12"/>
      <c r="B24" s="25">
        <v>334.39</v>
      </c>
      <c r="C24" s="20" t="s">
        <v>97</v>
      </c>
      <c r="D24" s="46">
        <v>0</v>
      </c>
      <c r="E24" s="46">
        <v>184952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184952</v>
      </c>
      <c r="O24" s="47">
        <f t="shared" si="2"/>
        <v>17.049410029498524</v>
      </c>
      <c r="P24" s="9"/>
    </row>
    <row r="25" spans="1:16">
      <c r="A25" s="12"/>
      <c r="B25" s="25">
        <v>334.49</v>
      </c>
      <c r="C25" s="20" t="s">
        <v>26</v>
      </c>
      <c r="D25" s="46">
        <v>8424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8424</v>
      </c>
      <c r="O25" s="47">
        <f t="shared" si="2"/>
        <v>0.77654867256637172</v>
      </c>
      <c r="P25" s="9"/>
    </row>
    <row r="26" spans="1:16">
      <c r="A26" s="12"/>
      <c r="B26" s="25">
        <v>334.7</v>
      </c>
      <c r="C26" s="20" t="s">
        <v>28</v>
      </c>
      <c r="D26" s="46">
        <v>156720</v>
      </c>
      <c r="E26" s="46">
        <v>17732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174452</v>
      </c>
      <c r="O26" s="47">
        <f t="shared" si="2"/>
        <v>16.081489675516224</v>
      </c>
      <c r="P26" s="9"/>
    </row>
    <row r="27" spans="1:16">
      <c r="A27" s="12"/>
      <c r="B27" s="25">
        <v>335.12</v>
      </c>
      <c r="C27" s="20" t="s">
        <v>29</v>
      </c>
      <c r="D27" s="46">
        <v>308525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308525</v>
      </c>
      <c r="O27" s="47">
        <f t="shared" si="2"/>
        <v>28.440726401179941</v>
      </c>
      <c r="P27" s="9"/>
    </row>
    <row r="28" spans="1:16">
      <c r="A28" s="12"/>
      <c r="B28" s="25">
        <v>335.14</v>
      </c>
      <c r="C28" s="20" t="s">
        <v>30</v>
      </c>
      <c r="D28" s="46">
        <v>384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384</v>
      </c>
      <c r="O28" s="47">
        <f t="shared" si="2"/>
        <v>3.5398230088495575E-2</v>
      </c>
      <c r="P28" s="9"/>
    </row>
    <row r="29" spans="1:16">
      <c r="A29" s="12"/>
      <c r="B29" s="25">
        <v>335.15</v>
      </c>
      <c r="C29" s="20" t="s">
        <v>31</v>
      </c>
      <c r="D29" s="46">
        <v>9111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9111</v>
      </c>
      <c r="O29" s="47">
        <f t="shared" si="2"/>
        <v>0.8398783185840708</v>
      </c>
      <c r="P29" s="9"/>
    </row>
    <row r="30" spans="1:16">
      <c r="A30" s="12"/>
      <c r="B30" s="25">
        <v>335.18</v>
      </c>
      <c r="C30" s="20" t="s">
        <v>32</v>
      </c>
      <c r="D30" s="46">
        <v>529063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529063</v>
      </c>
      <c r="O30" s="47">
        <f t="shared" si="2"/>
        <v>48.770556784660769</v>
      </c>
      <c r="P30" s="9"/>
    </row>
    <row r="31" spans="1:16">
      <c r="A31" s="12"/>
      <c r="B31" s="25">
        <v>335.21</v>
      </c>
      <c r="C31" s="20" t="s">
        <v>33</v>
      </c>
      <c r="D31" s="46">
        <v>4440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4440</v>
      </c>
      <c r="O31" s="47">
        <f t="shared" si="2"/>
        <v>0.40929203539823011</v>
      </c>
      <c r="P31" s="9"/>
    </row>
    <row r="32" spans="1:16">
      <c r="A32" s="12"/>
      <c r="B32" s="25">
        <v>335.22</v>
      </c>
      <c r="C32" s="20" t="s">
        <v>110</v>
      </c>
      <c r="D32" s="46">
        <v>67157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67157</v>
      </c>
      <c r="O32" s="47">
        <f t="shared" si="2"/>
        <v>6.1907264011799414</v>
      </c>
      <c r="P32" s="9"/>
    </row>
    <row r="33" spans="1:16">
      <c r="A33" s="12"/>
      <c r="B33" s="25">
        <v>335.49</v>
      </c>
      <c r="C33" s="20" t="s">
        <v>34</v>
      </c>
      <c r="D33" s="46">
        <v>11898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11898</v>
      </c>
      <c r="O33" s="47">
        <f t="shared" si="2"/>
        <v>1.0967920353982301</v>
      </c>
      <c r="P33" s="9"/>
    </row>
    <row r="34" spans="1:16">
      <c r="A34" s="12"/>
      <c r="B34" s="25">
        <v>337.3</v>
      </c>
      <c r="C34" s="20" t="s">
        <v>35</v>
      </c>
      <c r="D34" s="46">
        <v>0</v>
      </c>
      <c r="E34" s="46">
        <v>8182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8182</v>
      </c>
      <c r="O34" s="47">
        <f t="shared" si="2"/>
        <v>0.75424041297935107</v>
      </c>
      <c r="P34" s="9"/>
    </row>
    <row r="35" spans="1:16">
      <c r="A35" s="12"/>
      <c r="B35" s="25">
        <v>338</v>
      </c>
      <c r="C35" s="20" t="s">
        <v>36</v>
      </c>
      <c r="D35" s="46">
        <v>328969</v>
      </c>
      <c r="E35" s="46">
        <v>623947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952916</v>
      </c>
      <c r="O35" s="47">
        <f t="shared" si="2"/>
        <v>87.842551622418881</v>
      </c>
      <c r="P35" s="9"/>
    </row>
    <row r="36" spans="1:16" ht="15.75">
      <c r="A36" s="29" t="s">
        <v>42</v>
      </c>
      <c r="B36" s="30"/>
      <c r="C36" s="31"/>
      <c r="D36" s="32">
        <f t="shared" ref="D36:M36" si="6">SUM(D37:D45)</f>
        <v>519396</v>
      </c>
      <c r="E36" s="32">
        <f t="shared" si="6"/>
        <v>204290</v>
      </c>
      <c r="F36" s="32">
        <f t="shared" si="6"/>
        <v>0</v>
      </c>
      <c r="G36" s="32">
        <f t="shared" si="6"/>
        <v>0</v>
      </c>
      <c r="H36" s="32">
        <f t="shared" si="6"/>
        <v>0</v>
      </c>
      <c r="I36" s="32">
        <f t="shared" si="6"/>
        <v>0</v>
      </c>
      <c r="J36" s="32">
        <f t="shared" si="6"/>
        <v>0</v>
      </c>
      <c r="K36" s="32">
        <f t="shared" si="6"/>
        <v>0</v>
      </c>
      <c r="L36" s="32">
        <f t="shared" si="6"/>
        <v>0</v>
      </c>
      <c r="M36" s="32">
        <f t="shared" si="6"/>
        <v>0</v>
      </c>
      <c r="N36" s="32">
        <f>SUM(D36:M36)</f>
        <v>723686</v>
      </c>
      <c r="O36" s="45">
        <f t="shared" si="2"/>
        <v>66.71146755162242</v>
      </c>
      <c r="P36" s="10"/>
    </row>
    <row r="37" spans="1:16">
      <c r="A37" s="12"/>
      <c r="B37" s="25">
        <v>341.9</v>
      </c>
      <c r="C37" s="20" t="s">
        <v>45</v>
      </c>
      <c r="D37" s="46">
        <v>9142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47" si="7">SUM(D37:M37)</f>
        <v>9142</v>
      </c>
      <c r="O37" s="47">
        <f t="shared" ref="O37:O59" si="8">(N37/O$61)</f>
        <v>0.84273598820058992</v>
      </c>
      <c r="P37" s="9"/>
    </row>
    <row r="38" spans="1:16">
      <c r="A38" s="12"/>
      <c r="B38" s="25">
        <v>342.1</v>
      </c>
      <c r="C38" s="20" t="s">
        <v>46</v>
      </c>
      <c r="D38" s="46">
        <v>55000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55000</v>
      </c>
      <c r="O38" s="47">
        <f t="shared" si="8"/>
        <v>5.0700589970501477</v>
      </c>
      <c r="P38" s="9"/>
    </row>
    <row r="39" spans="1:16">
      <c r="A39" s="12"/>
      <c r="B39" s="25">
        <v>342.2</v>
      </c>
      <c r="C39" s="20" t="s">
        <v>47</v>
      </c>
      <c r="D39" s="46">
        <v>10560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10560</v>
      </c>
      <c r="O39" s="47">
        <f t="shared" si="8"/>
        <v>0.97345132743362828</v>
      </c>
      <c r="P39" s="9"/>
    </row>
    <row r="40" spans="1:16">
      <c r="A40" s="12"/>
      <c r="B40" s="25">
        <v>343.7</v>
      </c>
      <c r="C40" s="20" t="s">
        <v>48</v>
      </c>
      <c r="D40" s="46">
        <v>0</v>
      </c>
      <c r="E40" s="46">
        <v>204290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204290</v>
      </c>
      <c r="O40" s="47">
        <f t="shared" si="8"/>
        <v>18.832042772861357</v>
      </c>
      <c r="P40" s="9"/>
    </row>
    <row r="41" spans="1:16">
      <c r="A41" s="12"/>
      <c r="B41" s="25">
        <v>343.9</v>
      </c>
      <c r="C41" s="20" t="s">
        <v>49</v>
      </c>
      <c r="D41" s="46">
        <v>3141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3141</v>
      </c>
      <c r="O41" s="47">
        <f t="shared" si="8"/>
        <v>0.28954646017699115</v>
      </c>
      <c r="P41" s="9"/>
    </row>
    <row r="42" spans="1:16">
      <c r="A42" s="12"/>
      <c r="B42" s="25">
        <v>347.2</v>
      </c>
      <c r="C42" s="20" t="s">
        <v>50</v>
      </c>
      <c r="D42" s="46">
        <v>339604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339604</v>
      </c>
      <c r="O42" s="47">
        <f t="shared" si="8"/>
        <v>31.305678466076696</v>
      </c>
      <c r="P42" s="9"/>
    </row>
    <row r="43" spans="1:16">
      <c r="A43" s="12"/>
      <c r="B43" s="25">
        <v>347.3</v>
      </c>
      <c r="C43" s="20" t="s">
        <v>111</v>
      </c>
      <c r="D43" s="46">
        <v>16558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16558</v>
      </c>
      <c r="O43" s="47">
        <f t="shared" si="8"/>
        <v>1.5263643067846608</v>
      </c>
      <c r="P43" s="9"/>
    </row>
    <row r="44" spans="1:16">
      <c r="A44" s="12"/>
      <c r="B44" s="25">
        <v>347.5</v>
      </c>
      <c r="C44" s="20" t="s">
        <v>51</v>
      </c>
      <c r="D44" s="46">
        <v>82279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82279</v>
      </c>
      <c r="O44" s="47">
        <f t="shared" si="8"/>
        <v>7.5847160766961652</v>
      </c>
      <c r="P44" s="9"/>
    </row>
    <row r="45" spans="1:16">
      <c r="A45" s="12"/>
      <c r="B45" s="25">
        <v>349</v>
      </c>
      <c r="C45" s="20" t="s">
        <v>1</v>
      </c>
      <c r="D45" s="46">
        <v>3112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3112</v>
      </c>
      <c r="O45" s="47">
        <f t="shared" si="8"/>
        <v>0.28687315634218291</v>
      </c>
      <c r="P45" s="9"/>
    </row>
    <row r="46" spans="1:16" ht="15.75">
      <c r="A46" s="29" t="s">
        <v>43</v>
      </c>
      <c r="B46" s="30"/>
      <c r="C46" s="31"/>
      <c r="D46" s="32">
        <f t="shared" ref="D46:M46" si="9">SUM(D47:D49)</f>
        <v>135012</v>
      </c>
      <c r="E46" s="32">
        <f t="shared" si="9"/>
        <v>8308</v>
      </c>
      <c r="F46" s="32">
        <f t="shared" si="9"/>
        <v>0</v>
      </c>
      <c r="G46" s="32">
        <f t="shared" si="9"/>
        <v>0</v>
      </c>
      <c r="H46" s="32">
        <f t="shared" si="9"/>
        <v>0</v>
      </c>
      <c r="I46" s="32">
        <f t="shared" si="9"/>
        <v>0</v>
      </c>
      <c r="J46" s="32">
        <f t="shared" si="9"/>
        <v>0</v>
      </c>
      <c r="K46" s="32">
        <f t="shared" si="9"/>
        <v>0</v>
      </c>
      <c r="L46" s="32">
        <f t="shared" si="9"/>
        <v>0</v>
      </c>
      <c r="M46" s="32">
        <f t="shared" si="9"/>
        <v>0</v>
      </c>
      <c r="N46" s="32">
        <f t="shared" si="7"/>
        <v>143320</v>
      </c>
      <c r="O46" s="45">
        <f t="shared" si="8"/>
        <v>13.211651917404129</v>
      </c>
      <c r="P46" s="10"/>
    </row>
    <row r="47" spans="1:16">
      <c r="A47" s="13"/>
      <c r="B47" s="39">
        <v>351.9</v>
      </c>
      <c r="C47" s="21" t="s">
        <v>82</v>
      </c>
      <c r="D47" s="46">
        <v>133183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133183</v>
      </c>
      <c r="O47" s="47">
        <f t="shared" si="8"/>
        <v>12.27719395280236</v>
      </c>
      <c r="P47" s="9"/>
    </row>
    <row r="48" spans="1:16">
      <c r="A48" s="13"/>
      <c r="B48" s="39">
        <v>354</v>
      </c>
      <c r="C48" s="21" t="s">
        <v>56</v>
      </c>
      <c r="D48" s="46">
        <v>1342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ref="N48:N59" si="10">SUM(D48:M48)</f>
        <v>1342</v>
      </c>
      <c r="O48" s="47">
        <f t="shared" si="8"/>
        <v>0.1237094395280236</v>
      </c>
      <c r="P48" s="9"/>
    </row>
    <row r="49" spans="1:119">
      <c r="A49" s="13"/>
      <c r="B49" s="39">
        <v>359</v>
      </c>
      <c r="C49" s="21" t="s">
        <v>83</v>
      </c>
      <c r="D49" s="46">
        <v>487</v>
      </c>
      <c r="E49" s="46">
        <v>8308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8795</v>
      </c>
      <c r="O49" s="47">
        <f t="shared" si="8"/>
        <v>0.81074852507374628</v>
      </c>
      <c r="P49" s="9"/>
    </row>
    <row r="50" spans="1:119" ht="15.75">
      <c r="A50" s="29" t="s">
        <v>4</v>
      </c>
      <c r="B50" s="30"/>
      <c r="C50" s="31"/>
      <c r="D50" s="32">
        <f t="shared" ref="D50:M50" si="11">SUM(D51:D56)</f>
        <v>120343</v>
      </c>
      <c r="E50" s="32">
        <f t="shared" si="11"/>
        <v>364623</v>
      </c>
      <c r="F50" s="32">
        <f t="shared" si="11"/>
        <v>0</v>
      </c>
      <c r="G50" s="32">
        <f t="shared" si="11"/>
        <v>0</v>
      </c>
      <c r="H50" s="32">
        <f t="shared" si="11"/>
        <v>0</v>
      </c>
      <c r="I50" s="32">
        <f t="shared" si="11"/>
        <v>0</v>
      </c>
      <c r="J50" s="32">
        <f t="shared" si="11"/>
        <v>0</v>
      </c>
      <c r="K50" s="32">
        <f t="shared" si="11"/>
        <v>-593203</v>
      </c>
      <c r="L50" s="32">
        <f t="shared" si="11"/>
        <v>0</v>
      </c>
      <c r="M50" s="32">
        <f t="shared" si="11"/>
        <v>0</v>
      </c>
      <c r="N50" s="32">
        <f t="shared" si="10"/>
        <v>-108237</v>
      </c>
      <c r="O50" s="45">
        <f t="shared" si="8"/>
        <v>-9.9775995575221241</v>
      </c>
      <c r="P50" s="10"/>
    </row>
    <row r="51" spans="1:119">
      <c r="A51" s="12"/>
      <c r="B51" s="25">
        <v>361.1</v>
      </c>
      <c r="C51" s="20" t="s">
        <v>57</v>
      </c>
      <c r="D51" s="46">
        <v>48265</v>
      </c>
      <c r="E51" s="46">
        <v>23662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71927</v>
      </c>
      <c r="O51" s="47">
        <f t="shared" si="8"/>
        <v>6.630438790560472</v>
      </c>
      <c r="P51" s="9"/>
    </row>
    <row r="52" spans="1:119">
      <c r="A52" s="12"/>
      <c r="B52" s="25">
        <v>361.3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-1658279</v>
      </c>
      <c r="L52" s="46">
        <v>0</v>
      </c>
      <c r="M52" s="46">
        <v>0</v>
      </c>
      <c r="N52" s="46">
        <f t="shared" si="10"/>
        <v>-1658279</v>
      </c>
      <c r="O52" s="47">
        <f t="shared" si="8"/>
        <v>-152.86495206489676</v>
      </c>
      <c r="P52" s="9"/>
    </row>
    <row r="53" spans="1:119">
      <c r="A53" s="12"/>
      <c r="B53" s="25">
        <v>365</v>
      </c>
      <c r="C53" s="20" t="s">
        <v>59</v>
      </c>
      <c r="D53" s="46">
        <v>0</v>
      </c>
      <c r="E53" s="46">
        <v>11164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11164</v>
      </c>
      <c r="O53" s="47">
        <f t="shared" si="8"/>
        <v>1.0291297935103245</v>
      </c>
      <c r="P53" s="9"/>
    </row>
    <row r="54" spans="1:119">
      <c r="A54" s="12"/>
      <c r="B54" s="25">
        <v>366</v>
      </c>
      <c r="C54" s="20" t="s">
        <v>60</v>
      </c>
      <c r="D54" s="46">
        <v>4823</v>
      </c>
      <c r="E54" s="46">
        <v>329472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334295</v>
      </c>
      <c r="O54" s="47">
        <f t="shared" si="8"/>
        <v>30.816279498525073</v>
      </c>
      <c r="P54" s="9"/>
    </row>
    <row r="55" spans="1:119">
      <c r="A55" s="12"/>
      <c r="B55" s="25">
        <v>368</v>
      </c>
      <c r="C55" s="20" t="s">
        <v>61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1065076</v>
      </c>
      <c r="L55" s="46">
        <v>0</v>
      </c>
      <c r="M55" s="46">
        <v>0</v>
      </c>
      <c r="N55" s="46">
        <f t="shared" si="10"/>
        <v>1065076</v>
      </c>
      <c r="O55" s="47">
        <f t="shared" si="8"/>
        <v>98.181784660766965</v>
      </c>
      <c r="P55" s="9"/>
    </row>
    <row r="56" spans="1:119">
      <c r="A56" s="12"/>
      <c r="B56" s="25">
        <v>369.9</v>
      </c>
      <c r="C56" s="20" t="s">
        <v>62</v>
      </c>
      <c r="D56" s="46">
        <v>67255</v>
      </c>
      <c r="E56" s="46">
        <v>325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67580</v>
      </c>
      <c r="O56" s="47">
        <f t="shared" si="8"/>
        <v>6.2297197640117998</v>
      </c>
      <c r="P56" s="9"/>
    </row>
    <row r="57" spans="1:119" ht="15.75">
      <c r="A57" s="29" t="s">
        <v>44</v>
      </c>
      <c r="B57" s="30"/>
      <c r="C57" s="31"/>
      <c r="D57" s="32">
        <f t="shared" ref="D57:M57" si="12">SUM(D58:D58)</f>
        <v>1021020</v>
      </c>
      <c r="E57" s="32">
        <f t="shared" si="12"/>
        <v>1056736</v>
      </c>
      <c r="F57" s="32">
        <f t="shared" si="12"/>
        <v>0</v>
      </c>
      <c r="G57" s="32">
        <f t="shared" si="12"/>
        <v>0</v>
      </c>
      <c r="H57" s="32">
        <f t="shared" si="12"/>
        <v>0</v>
      </c>
      <c r="I57" s="32">
        <f t="shared" si="12"/>
        <v>0</v>
      </c>
      <c r="J57" s="32">
        <f t="shared" si="12"/>
        <v>0</v>
      </c>
      <c r="K57" s="32">
        <f t="shared" si="12"/>
        <v>0</v>
      </c>
      <c r="L57" s="32">
        <f t="shared" si="12"/>
        <v>0</v>
      </c>
      <c r="M57" s="32">
        <f t="shared" si="12"/>
        <v>0</v>
      </c>
      <c r="N57" s="32">
        <f t="shared" si="10"/>
        <v>2077756</v>
      </c>
      <c r="O57" s="45">
        <f t="shared" si="8"/>
        <v>191.53355457227138</v>
      </c>
      <c r="P57" s="9"/>
    </row>
    <row r="58" spans="1:119" ht="15.75" thickBot="1">
      <c r="A58" s="12"/>
      <c r="B58" s="25">
        <v>381</v>
      </c>
      <c r="C58" s="20" t="s">
        <v>63</v>
      </c>
      <c r="D58" s="46">
        <v>1021020</v>
      </c>
      <c r="E58" s="46">
        <v>1056736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0"/>
        <v>2077756</v>
      </c>
      <c r="O58" s="47">
        <f t="shared" si="8"/>
        <v>191.53355457227138</v>
      </c>
      <c r="P58" s="9"/>
    </row>
    <row r="59" spans="1:119" ht="16.5" thickBot="1">
      <c r="A59" s="14" t="s">
        <v>52</v>
      </c>
      <c r="B59" s="23"/>
      <c r="C59" s="22"/>
      <c r="D59" s="15">
        <f t="shared" ref="D59:M59" si="13">SUM(D5,D13,D19,D36,D46,D50,D57)</f>
        <v>10190328</v>
      </c>
      <c r="E59" s="15">
        <f t="shared" si="13"/>
        <v>2885779</v>
      </c>
      <c r="F59" s="15">
        <f t="shared" si="13"/>
        <v>0</v>
      </c>
      <c r="G59" s="15">
        <f t="shared" si="13"/>
        <v>0</v>
      </c>
      <c r="H59" s="15">
        <f t="shared" si="13"/>
        <v>0</v>
      </c>
      <c r="I59" s="15">
        <f t="shared" si="13"/>
        <v>0</v>
      </c>
      <c r="J59" s="15">
        <f t="shared" si="13"/>
        <v>0</v>
      </c>
      <c r="K59" s="15">
        <f t="shared" si="13"/>
        <v>-366975</v>
      </c>
      <c r="L59" s="15">
        <f t="shared" si="13"/>
        <v>0</v>
      </c>
      <c r="M59" s="15">
        <f t="shared" si="13"/>
        <v>0</v>
      </c>
      <c r="N59" s="15">
        <f t="shared" si="10"/>
        <v>12709132</v>
      </c>
      <c r="O59" s="38">
        <f t="shared" si="8"/>
        <v>1171.5645280235988</v>
      </c>
      <c r="P59" s="6"/>
      <c r="Q59" s="2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</row>
    <row r="60" spans="1:119">
      <c r="A60" s="16"/>
      <c r="B60" s="18"/>
      <c r="C60" s="18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9"/>
    </row>
    <row r="61" spans="1:119">
      <c r="A61" s="40"/>
      <c r="B61" s="41"/>
      <c r="C61" s="41"/>
      <c r="D61" s="42"/>
      <c r="E61" s="42"/>
      <c r="F61" s="42"/>
      <c r="G61" s="42"/>
      <c r="H61" s="42"/>
      <c r="I61" s="42"/>
      <c r="J61" s="42"/>
      <c r="K61" s="42"/>
      <c r="L61" s="118" t="s">
        <v>112</v>
      </c>
      <c r="M61" s="118"/>
      <c r="N61" s="118"/>
      <c r="O61" s="43">
        <v>10848</v>
      </c>
    </row>
    <row r="62" spans="1:119">
      <c r="A62" s="119"/>
      <c r="B62" s="96"/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7"/>
    </row>
    <row r="63" spans="1:119" ht="15.75" customHeight="1" thickBot="1">
      <c r="A63" s="120" t="s">
        <v>85</v>
      </c>
      <c r="B63" s="99"/>
      <c r="C63" s="99"/>
      <c r="D63" s="99"/>
      <c r="E63" s="99"/>
      <c r="F63" s="99"/>
      <c r="G63" s="99"/>
      <c r="H63" s="99"/>
      <c r="I63" s="99"/>
      <c r="J63" s="99"/>
      <c r="K63" s="99"/>
      <c r="L63" s="99"/>
      <c r="M63" s="99"/>
      <c r="N63" s="99"/>
      <c r="O63" s="100"/>
    </row>
  </sheetData>
  <mergeCells count="10">
    <mergeCell ref="L61:N61"/>
    <mergeCell ref="A62:O62"/>
    <mergeCell ref="A63:O6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2025-04-15T16:07:58Z</cp:lastPrinted>
  <dcterms:created xsi:type="dcterms:W3CDTF">2000-08-31T21:26:31Z</dcterms:created>
  <dcterms:modified xsi:type="dcterms:W3CDTF">2025-04-15T16:08:05Z</dcterms:modified>
</cp:coreProperties>
</file>