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95" documentId="11_F21D89D5F5344F8F415C7ACA0419E0E769722351" xr6:coauthVersionLast="47" xr6:coauthVersionMax="47" xr10:uidLastSave="{84D74472-5950-4B0E-BCAB-C52C2719750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'2008'!$A$1:$O$82</definedName>
    <definedName name="_xlnm.Print_Area" localSheetId="14">'2009'!$A$1:$O$81</definedName>
    <definedName name="_xlnm.Print_Area" localSheetId="13">'2010'!$A$1:$O$80</definedName>
    <definedName name="_xlnm.Print_Area" localSheetId="12">'2011'!$A$1:$O$84</definedName>
    <definedName name="_xlnm.Print_Area" localSheetId="11">'2012'!$A$1:$O$81</definedName>
    <definedName name="_xlnm.Print_Area" localSheetId="10">'2013'!$A$1:$O$81</definedName>
    <definedName name="_xlnm.Print_Area" localSheetId="9">'2014'!$A$1:$O$80</definedName>
    <definedName name="_xlnm.Print_Area" localSheetId="8">'2015'!$A$1:$O$85</definedName>
    <definedName name="_xlnm.Print_Area" localSheetId="7">'2016'!$A$1:$O$87</definedName>
    <definedName name="_xlnm.Print_Area" localSheetId="6">'2017'!$A$1:$O$80</definedName>
    <definedName name="_xlnm.Print_Area" localSheetId="5">'2018'!$A$1:$O$85</definedName>
    <definedName name="_xlnm.Print_Area" localSheetId="4">'2019'!$A$1:$O$85</definedName>
    <definedName name="_xlnm.Print_Area" localSheetId="3">'2020'!$A$1:$O$84</definedName>
    <definedName name="_xlnm.Print_Area" localSheetId="2">'2021'!$A$1:$P$90</definedName>
    <definedName name="_xlnm.Print_Area" localSheetId="1">'2022'!$A$1:$P$87</definedName>
    <definedName name="_xlnm.Print_Area" localSheetId="0">'2023'!$A$1:$P$93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8" i="48" l="1"/>
  <c r="P88" i="48" s="1"/>
  <c r="O87" i="48"/>
  <c r="P87" i="48" s="1"/>
  <c r="O86" i="48"/>
  <c r="P86" i="48" s="1"/>
  <c r="O85" i="48"/>
  <c r="P85" i="48" s="1"/>
  <c r="O84" i="48"/>
  <c r="P84" i="48" s="1"/>
  <c r="N83" i="48"/>
  <c r="M83" i="48"/>
  <c r="L83" i="48"/>
  <c r="K83" i="48"/>
  <c r="J83" i="48"/>
  <c r="I83" i="48"/>
  <c r="H83" i="48"/>
  <c r="G83" i="48"/>
  <c r="F83" i="48"/>
  <c r="E83" i="48"/>
  <c r="D83" i="48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2" i="47"/>
  <c r="P82" i="47" s="1"/>
  <c r="O81" i="47"/>
  <c r="P81" i="47" s="1"/>
  <c r="O80" i="47"/>
  <c r="P80" i="47" s="1"/>
  <c r="O79" i="47"/>
  <c r="P79" i="47" s="1"/>
  <c r="N78" i="47"/>
  <c r="M78" i="47"/>
  <c r="L78" i="47"/>
  <c r="K78" i="47"/>
  <c r="J78" i="47"/>
  <c r="I78" i="47"/>
  <c r="H78" i="47"/>
  <c r="G78" i="47"/>
  <c r="F78" i="47"/>
  <c r="E78" i="47"/>
  <c r="D78" i="47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89" i="48" l="1"/>
  <c r="L89" i="48"/>
  <c r="M89" i="48"/>
  <c r="N89" i="48"/>
  <c r="O83" i="48"/>
  <c r="P83" i="48" s="1"/>
  <c r="K89" i="48"/>
  <c r="H89" i="48"/>
  <c r="O72" i="48"/>
  <c r="P72" i="48" s="1"/>
  <c r="I89" i="48"/>
  <c r="G89" i="48"/>
  <c r="F89" i="48"/>
  <c r="O17" i="48"/>
  <c r="P17" i="48" s="1"/>
  <c r="E89" i="48"/>
  <c r="O28" i="48"/>
  <c r="P28" i="48" s="1"/>
  <c r="D89" i="48"/>
  <c r="O5" i="48"/>
  <c r="P5" i="48" s="1"/>
  <c r="O50" i="48"/>
  <c r="P50" i="48" s="1"/>
  <c r="O68" i="48"/>
  <c r="P68" i="48" s="1"/>
  <c r="O78" i="47"/>
  <c r="P78" i="47" s="1"/>
  <c r="O68" i="47"/>
  <c r="P68" i="47" s="1"/>
  <c r="O62" i="47"/>
  <c r="P62" i="47" s="1"/>
  <c r="O45" i="47"/>
  <c r="P45" i="47" s="1"/>
  <c r="O27" i="47"/>
  <c r="P27" i="47" s="1"/>
  <c r="G83" i="47"/>
  <c r="M83" i="47"/>
  <c r="L83" i="47"/>
  <c r="K83" i="47"/>
  <c r="J83" i="47"/>
  <c r="D83" i="47"/>
  <c r="I83" i="47"/>
  <c r="O5" i="47"/>
  <c r="P5" i="47" s="1"/>
  <c r="N83" i="47"/>
  <c r="F83" i="47"/>
  <c r="H83" i="47"/>
  <c r="O17" i="47"/>
  <c r="P17" i="47" s="1"/>
  <c r="E83" i="47"/>
  <c r="O85" i="46"/>
  <c r="P85" i="46"/>
  <c r="O84" i="46"/>
  <c r="P84" i="46"/>
  <c r="O83" i="46"/>
  <c r="P83" i="46" s="1"/>
  <c r="O82" i="46"/>
  <c r="P82" i="46" s="1"/>
  <c r="O81" i="46"/>
  <c r="P81" i="46"/>
  <c r="N80" i="46"/>
  <c r="M80" i="46"/>
  <c r="L80" i="46"/>
  <c r="K80" i="46"/>
  <c r="J80" i="46"/>
  <c r="I80" i="46"/>
  <c r="H80" i="46"/>
  <c r="G80" i="46"/>
  <c r="F80" i="46"/>
  <c r="E80" i="46"/>
  <c r="D80" i="46"/>
  <c r="O79" i="46"/>
  <c r="P79" i="46" s="1"/>
  <c r="O78" i="46"/>
  <c r="P78" i="46"/>
  <c r="O77" i="46"/>
  <c r="P77" i="46" s="1"/>
  <c r="O76" i="46"/>
  <c r="P76" i="46" s="1"/>
  <c r="O75" i="46"/>
  <c r="P75" i="46" s="1"/>
  <c r="O74" i="46"/>
  <c r="P74" i="46" s="1"/>
  <c r="O73" i="46"/>
  <c r="P73" i="46" s="1"/>
  <c r="O72" i="46"/>
  <c r="P72" i="46"/>
  <c r="O71" i="46"/>
  <c r="P71" i="46" s="1"/>
  <c r="N70" i="46"/>
  <c r="M70" i="46"/>
  <c r="L70" i="46"/>
  <c r="K70" i="46"/>
  <c r="J70" i="46"/>
  <c r="I70" i="46"/>
  <c r="H70" i="46"/>
  <c r="O70" i="46" s="1"/>
  <c r="P70" i="46" s="1"/>
  <c r="G70" i="46"/>
  <c r="F70" i="46"/>
  <c r="E70" i="46"/>
  <c r="D70" i="46"/>
  <c r="O69" i="46"/>
  <c r="P69" i="46" s="1"/>
  <c r="O68" i="46"/>
  <c r="P68" i="46" s="1"/>
  <c r="O67" i="46"/>
  <c r="P67" i="46"/>
  <c r="O66" i="46"/>
  <c r="P66" i="46"/>
  <c r="O65" i="46"/>
  <c r="P65" i="46" s="1"/>
  <c r="N64" i="46"/>
  <c r="M64" i="46"/>
  <c r="L64" i="46"/>
  <c r="K64" i="46"/>
  <c r="J64" i="46"/>
  <c r="I64" i="46"/>
  <c r="I86" i="46" s="1"/>
  <c r="H64" i="46"/>
  <c r="H86" i="46" s="1"/>
  <c r="G64" i="46"/>
  <c r="F64" i="46"/>
  <c r="E64" i="46"/>
  <c r="D64" i="46"/>
  <c r="O63" i="46"/>
  <c r="P63" i="46" s="1"/>
  <c r="O62" i="46"/>
  <c r="P62" i="46" s="1"/>
  <c r="O61" i="46"/>
  <c r="P61" i="46" s="1"/>
  <c r="O60" i="46"/>
  <c r="P60" i="46" s="1"/>
  <c r="O59" i="46"/>
  <c r="P59" i="46" s="1"/>
  <c r="O58" i="46"/>
  <c r="P58" i="46" s="1"/>
  <c r="O57" i="46"/>
  <c r="P57" i="46"/>
  <c r="O56" i="46"/>
  <c r="P56" i="46" s="1"/>
  <c r="O55" i="46"/>
  <c r="P55" i="46" s="1"/>
  <c r="O54" i="46"/>
  <c r="P54" i="46" s="1"/>
  <c r="O53" i="46"/>
  <c r="P53" i="46" s="1"/>
  <c r="O52" i="46"/>
  <c r="P52" i="46"/>
  <c r="O51" i="46"/>
  <c r="P51" i="46" s="1"/>
  <c r="O50" i="46"/>
  <c r="P50" i="46" s="1"/>
  <c r="O49" i="46"/>
  <c r="P49" i="46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/>
  <c r="O45" i="46"/>
  <c r="P45" i="46"/>
  <c r="O44" i="46"/>
  <c r="P44" i="46" s="1"/>
  <c r="O43" i="46"/>
  <c r="P43" i="46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/>
  <c r="O36" i="46"/>
  <c r="P36" i="46"/>
  <c r="O35" i="46"/>
  <c r="P35" i="46"/>
  <c r="O34" i="46"/>
  <c r="P34" i="46"/>
  <c r="O33" i="46"/>
  <c r="P33" i="46" s="1"/>
  <c r="O32" i="46"/>
  <c r="P32" i="46" s="1"/>
  <c r="O31" i="46"/>
  <c r="P31" i="46"/>
  <c r="O30" i="46"/>
  <c r="P30" i="46" s="1"/>
  <c r="O29" i="46"/>
  <c r="P29" i="46" s="1"/>
  <c r="N28" i="46"/>
  <c r="M28" i="46"/>
  <c r="L28" i="46"/>
  <c r="K28" i="46"/>
  <c r="J28" i="46"/>
  <c r="J86" i="46" s="1"/>
  <c r="I28" i="46"/>
  <c r="H28" i="46"/>
  <c r="G28" i="46"/>
  <c r="F28" i="46"/>
  <c r="E28" i="46"/>
  <c r="D28" i="46"/>
  <c r="D86" i="46" s="1"/>
  <c r="O27" i="46"/>
  <c r="P27" i="46" s="1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 s="1"/>
  <c r="O20" i="46"/>
  <c r="P20" i="46" s="1"/>
  <c r="O19" i="46"/>
  <c r="P19" i="46"/>
  <c r="N18" i="46"/>
  <c r="M18" i="46"/>
  <c r="L18" i="46"/>
  <c r="L86" i="46" s="1"/>
  <c r="K18" i="46"/>
  <c r="J18" i="46"/>
  <c r="I18" i="46"/>
  <c r="H18" i="46"/>
  <c r="G18" i="46"/>
  <c r="G86" i="46" s="1"/>
  <c r="F18" i="46"/>
  <c r="E18" i="46"/>
  <c r="O18" i="46" s="1"/>
  <c r="P18" i="46" s="1"/>
  <c r="D18" i="46"/>
  <c r="O17" i="46"/>
  <c r="P17" i="46" s="1"/>
  <c r="O16" i="46"/>
  <c r="P16" i="46"/>
  <c r="O15" i="46"/>
  <c r="P15" i="46" s="1"/>
  <c r="O14" i="46"/>
  <c r="P14" i="46" s="1"/>
  <c r="O13" i="46"/>
  <c r="P13" i="46"/>
  <c r="O12" i="46"/>
  <c r="P12" i="46"/>
  <c r="O11" i="46"/>
  <c r="P11" i="46" s="1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K86" i="46" s="1"/>
  <c r="J5" i="46"/>
  <c r="I5" i="46"/>
  <c r="H5" i="46"/>
  <c r="G5" i="46"/>
  <c r="F5" i="46"/>
  <c r="F86" i="46" s="1"/>
  <c r="E5" i="46"/>
  <c r="E86" i="46" s="1"/>
  <c r="D5" i="46"/>
  <c r="N79" i="45"/>
  <c r="O79" i="45" s="1"/>
  <c r="N78" i="45"/>
  <c r="O78" i="45"/>
  <c r="N77" i="45"/>
  <c r="O77" i="45" s="1"/>
  <c r="M76" i="45"/>
  <c r="L76" i="45"/>
  <c r="N76" i="45" s="1"/>
  <c r="O76" i="45" s="1"/>
  <c r="K76" i="45"/>
  <c r="J76" i="45"/>
  <c r="I76" i="45"/>
  <c r="H76" i="45"/>
  <c r="G76" i="45"/>
  <c r="F76" i="45"/>
  <c r="E76" i="45"/>
  <c r="D76" i="45"/>
  <c r="N75" i="45"/>
  <c r="O75" i="45" s="1"/>
  <c r="N74" i="45"/>
  <c r="O74" i="45" s="1"/>
  <c r="N73" i="45"/>
  <c r="O73" i="45" s="1"/>
  <c r="N72" i="45"/>
  <c r="O72" i="45"/>
  <c r="N71" i="45"/>
  <c r="O71" i="45"/>
  <c r="N70" i="45"/>
  <c r="O70" i="45"/>
  <c r="N69" i="45"/>
  <c r="O69" i="45" s="1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/>
  <c r="N63" i="45"/>
  <c r="O63" i="45"/>
  <c r="M62" i="45"/>
  <c r="L62" i="45"/>
  <c r="K62" i="45"/>
  <c r="J62" i="45"/>
  <c r="I62" i="45"/>
  <c r="I80" i="45" s="1"/>
  <c r="H62" i="45"/>
  <c r="G62" i="45"/>
  <c r="F62" i="45"/>
  <c r="E62" i="45"/>
  <c r="D62" i="45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/>
  <c r="N47" i="45"/>
  <c r="O47" i="45" s="1"/>
  <c r="M46" i="45"/>
  <c r="L46" i="45"/>
  <c r="K46" i="45"/>
  <c r="J46" i="45"/>
  <c r="I46" i="45"/>
  <c r="H46" i="45"/>
  <c r="G46" i="45"/>
  <c r="N46" i="45" s="1"/>
  <c r="O46" i="45" s="1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 s="1"/>
  <c r="N22" i="45"/>
  <c r="O22" i="45"/>
  <c r="N21" i="45"/>
  <c r="O21" i="45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 s="1"/>
  <c r="N15" i="45"/>
  <c r="O15" i="45" s="1"/>
  <c r="N14" i="45"/>
  <c r="O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H80" i="45" s="1"/>
  <c r="G5" i="45"/>
  <c r="G80" i="45" s="1"/>
  <c r="F5" i="45"/>
  <c r="F80" i="45" s="1"/>
  <c r="E5" i="45"/>
  <c r="N5" i="45" s="1"/>
  <c r="O5" i="45" s="1"/>
  <c r="D5" i="45"/>
  <c r="N80" i="44"/>
  <c r="O80" i="44" s="1"/>
  <c r="N79" i="44"/>
  <c r="O79" i="44" s="1"/>
  <c r="N78" i="44"/>
  <c r="O78" i="44" s="1"/>
  <c r="N77" i="44"/>
  <c r="O77" i="44" s="1"/>
  <c r="M76" i="44"/>
  <c r="L76" i="44"/>
  <c r="K76" i="44"/>
  <c r="J76" i="44"/>
  <c r="I76" i="44"/>
  <c r="H76" i="44"/>
  <c r="G76" i="44"/>
  <c r="N76" i="44" s="1"/>
  <c r="O76" i="44" s="1"/>
  <c r="F76" i="44"/>
  <c r="E76" i="44"/>
  <c r="D76" i="44"/>
  <c r="N75" i="44"/>
  <c r="O75" i="44" s="1"/>
  <c r="N74" i="44"/>
  <c r="O74" i="44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/>
  <c r="M67" i="44"/>
  <c r="L67" i="44"/>
  <c r="K67" i="44"/>
  <c r="J67" i="44"/>
  <c r="I67" i="44"/>
  <c r="H67" i="44"/>
  <c r="G67" i="44"/>
  <c r="F67" i="44"/>
  <c r="E67" i="44"/>
  <c r="D67" i="44"/>
  <c r="N67" i="44" s="1"/>
  <c r="O67" i="44" s="1"/>
  <c r="N66" i="44"/>
  <c r="O66" i="44"/>
  <c r="N65" i="44"/>
  <c r="O65" i="44" s="1"/>
  <c r="N64" i="44"/>
  <c r="O64" i="44"/>
  <c r="M63" i="44"/>
  <c r="L63" i="44"/>
  <c r="K63" i="44"/>
  <c r="J63" i="44"/>
  <c r="I63" i="44"/>
  <c r="N63" i="44" s="1"/>
  <c r="O63" i="44" s="1"/>
  <c r="H63" i="44"/>
  <c r="G63" i="44"/>
  <c r="F63" i="44"/>
  <c r="E63" i="44"/>
  <c r="D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M47" i="44"/>
  <c r="M81" i="44" s="1"/>
  <c r="L47" i="44"/>
  <c r="K47" i="44"/>
  <c r="J47" i="44"/>
  <c r="I47" i="44"/>
  <c r="H47" i="44"/>
  <c r="H81" i="44" s="1"/>
  <c r="G47" i="44"/>
  <c r="F47" i="44"/>
  <c r="N47" i="44" s="1"/>
  <c r="O47" i="44" s="1"/>
  <c r="E47" i="44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81" i="44" s="1"/>
  <c r="J5" i="44"/>
  <c r="I5" i="44"/>
  <c r="H5" i="44"/>
  <c r="G5" i="44"/>
  <c r="G81" i="44" s="1"/>
  <c r="F5" i="44"/>
  <c r="F81" i="44" s="1"/>
  <c r="E5" i="44"/>
  <c r="E81" i="44" s="1"/>
  <c r="D5" i="44"/>
  <c r="N5" i="44" s="1"/>
  <c r="O5" i="44" s="1"/>
  <c r="N80" i="43"/>
  <c r="O80" i="43" s="1"/>
  <c r="N79" i="43"/>
  <c r="O79" i="43" s="1"/>
  <c r="N78" i="43"/>
  <c r="O78" i="43" s="1"/>
  <c r="N77" i="43"/>
  <c r="O77" i="43"/>
  <c r="M76" i="43"/>
  <c r="L76" i="43"/>
  <c r="K76" i="43"/>
  <c r="J76" i="43"/>
  <c r="I76" i="43"/>
  <c r="H76" i="43"/>
  <c r="G76" i="43"/>
  <c r="F76" i="43"/>
  <c r="F81" i="43" s="1"/>
  <c r="E76" i="43"/>
  <c r="D76" i="43"/>
  <c r="N75" i="43"/>
  <c r="O75" i="43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M67" i="43"/>
  <c r="L67" i="43"/>
  <c r="K67" i="43"/>
  <c r="J67" i="43"/>
  <c r="I67" i="43"/>
  <c r="H67" i="43"/>
  <c r="G67" i="43"/>
  <c r="N67" i="43" s="1"/>
  <c r="O67" i="43" s="1"/>
  <c r="F67" i="43"/>
  <c r="E67" i="43"/>
  <c r="D67" i="43"/>
  <c r="N66" i="43"/>
  <c r="O66" i="43"/>
  <c r="N65" i="43"/>
  <c r="O65" i="43" s="1"/>
  <c r="N64" i="43"/>
  <c r="O64" i="43" s="1"/>
  <c r="M63" i="43"/>
  <c r="L63" i="43"/>
  <c r="K63" i="43"/>
  <c r="J63" i="43"/>
  <c r="I63" i="43"/>
  <c r="H63" i="43"/>
  <c r="G63" i="43"/>
  <c r="G81" i="43" s="1"/>
  <c r="F63" i="43"/>
  <c r="E63" i="43"/>
  <c r="D63" i="43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 s="1"/>
  <c r="M30" i="43"/>
  <c r="M81" i="43" s="1"/>
  <c r="L30" i="43"/>
  <c r="N30" i="43" s="1"/>
  <c r="O30" i="43" s="1"/>
  <c r="K30" i="43"/>
  <c r="J30" i="43"/>
  <c r="J81" i="43" s="1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/>
  <c r="M18" i="43"/>
  <c r="L18" i="43"/>
  <c r="K18" i="43"/>
  <c r="J18" i="43"/>
  <c r="I18" i="43"/>
  <c r="N18" i="43" s="1"/>
  <c r="O18" i="43" s="1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3" i="42"/>
  <c r="O63" i="42"/>
  <c r="N62" i="42"/>
  <c r="O62" i="42" s="1"/>
  <c r="N61" i="42"/>
  <c r="O61" i="42" s="1"/>
  <c r="M60" i="42"/>
  <c r="L60" i="42"/>
  <c r="K60" i="42"/>
  <c r="J60" i="42"/>
  <c r="I60" i="42"/>
  <c r="N60" i="42" s="1"/>
  <c r="O60" i="42" s="1"/>
  <c r="H60" i="42"/>
  <c r="G60" i="42"/>
  <c r="F60" i="42"/>
  <c r="E60" i="42"/>
  <c r="D60" i="42"/>
  <c r="N59" i="42"/>
  <c r="O59" i="42" s="1"/>
  <c r="N58" i="42"/>
  <c r="O58" i="42" s="1"/>
  <c r="N57" i="42"/>
  <c r="O57" i="42" s="1"/>
  <c r="N56" i="42"/>
  <c r="O56" i="42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N28" i="42" s="1"/>
  <c r="O28" i="42" s="1"/>
  <c r="E28" i="42"/>
  <c r="D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/>
  <c r="N20" i="42"/>
  <c r="O20" i="42" s="1"/>
  <c r="M19" i="42"/>
  <c r="L19" i="42"/>
  <c r="K19" i="42"/>
  <c r="K76" i="42" s="1"/>
  <c r="J19" i="42"/>
  <c r="J76" i="42" s="1"/>
  <c r="I19" i="42"/>
  <c r="I76" i="42" s="1"/>
  <c r="H19" i="42"/>
  <c r="G19" i="42"/>
  <c r="N19" i="42" s="1"/>
  <c r="O19" i="42" s="1"/>
  <c r="F19" i="42"/>
  <c r="E19" i="42"/>
  <c r="D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82" i="41"/>
  <c r="O82" i="41" s="1"/>
  <c r="N81" i="41"/>
  <c r="O81" i="41" s="1"/>
  <c r="N80" i="41"/>
  <c r="O80" i="41" s="1"/>
  <c r="N79" i="41"/>
  <c r="O79" i="41" s="1"/>
  <c r="N78" i="41"/>
  <c r="O78" i="41" s="1"/>
  <c r="M77" i="41"/>
  <c r="L77" i="41"/>
  <c r="K77" i="41"/>
  <c r="J77" i="41"/>
  <c r="I77" i="41"/>
  <c r="N77" i="41" s="1"/>
  <c r="O77" i="41" s="1"/>
  <c r="H77" i="41"/>
  <c r="G77" i="41"/>
  <c r="F77" i="41"/>
  <c r="E77" i="41"/>
  <c r="D77" i="4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/>
  <c r="M68" i="41"/>
  <c r="L68" i="41"/>
  <c r="K68" i="41"/>
  <c r="J68" i="41"/>
  <c r="I68" i="41"/>
  <c r="N68" i="41" s="1"/>
  <c r="O68" i="41" s="1"/>
  <c r="H68" i="41"/>
  <c r="G68" i="41"/>
  <c r="F68" i="41"/>
  <c r="E68" i="41"/>
  <c r="D68" i="41"/>
  <c r="N67" i="41"/>
  <c r="O67" i="4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D83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J83" i="41" s="1"/>
  <c r="I19" i="41"/>
  <c r="H19" i="41"/>
  <c r="H83" i="41" s="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83" i="41" s="1"/>
  <c r="K5" i="41"/>
  <c r="J5" i="41"/>
  <c r="I5" i="41"/>
  <c r="H5" i="41"/>
  <c r="G5" i="41"/>
  <c r="F5" i="41"/>
  <c r="F83" i="41" s="1"/>
  <c r="E5" i="41"/>
  <c r="E83" i="41" s="1"/>
  <c r="D5" i="41"/>
  <c r="N80" i="40"/>
  <c r="O80" i="40"/>
  <c r="N79" i="40"/>
  <c r="O79" i="40"/>
  <c r="N78" i="40"/>
  <c r="O78" i="40" s="1"/>
  <c r="N77" i="40"/>
  <c r="O77" i="40" s="1"/>
  <c r="N76" i="40"/>
  <c r="O76" i="40" s="1"/>
  <c r="M75" i="40"/>
  <c r="L75" i="40"/>
  <c r="K75" i="40"/>
  <c r="J75" i="40"/>
  <c r="I75" i="40"/>
  <c r="H75" i="40"/>
  <c r="G75" i="40"/>
  <c r="F75" i="40"/>
  <c r="E75" i="40"/>
  <c r="D75" i="40"/>
  <c r="N74" i="40"/>
  <c r="O74" i="40" s="1"/>
  <c r="N73" i="40"/>
  <c r="O73" i="40" s="1"/>
  <c r="N72" i="40"/>
  <c r="O72" i="40" s="1"/>
  <c r="N71" i="40"/>
  <c r="O71" i="40"/>
  <c r="N70" i="40"/>
  <c r="O70" i="40" s="1"/>
  <c r="N69" i="40"/>
  <c r="O69" i="40" s="1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4" i="40"/>
  <c r="O64" i="40" s="1"/>
  <c r="N63" i="40"/>
  <c r="O63" i="40"/>
  <c r="N62" i="40"/>
  <c r="O62" i="40" s="1"/>
  <c r="M61" i="40"/>
  <c r="L61" i="40"/>
  <c r="K61" i="40"/>
  <c r="J61" i="40"/>
  <c r="I61" i="40"/>
  <c r="H61" i="40"/>
  <c r="G61" i="40"/>
  <c r="F61" i="40"/>
  <c r="E61" i="40"/>
  <c r="N61" i="40" s="1"/>
  <c r="O61" i="40" s="1"/>
  <c r="D61" i="40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/>
  <c r="N49" i="40"/>
  <c r="O49" i="40"/>
  <c r="N48" i="40"/>
  <c r="O48" i="40" s="1"/>
  <c r="M47" i="40"/>
  <c r="M81" i="40" s="1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E81" i="40" s="1"/>
  <c r="D19" i="40"/>
  <c r="D81" i="40" s="1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L81" i="40" s="1"/>
  <c r="K5" i="40"/>
  <c r="J5" i="40"/>
  <c r="J81" i="40" s="1"/>
  <c r="I5" i="40"/>
  <c r="H5" i="40"/>
  <c r="G5" i="40"/>
  <c r="F5" i="40"/>
  <c r="E5" i="40"/>
  <c r="D5" i="40"/>
  <c r="N75" i="39"/>
  <c r="O75" i="39" s="1"/>
  <c r="N74" i="39"/>
  <c r="O74" i="39" s="1"/>
  <c r="N73" i="39"/>
  <c r="O73" i="39" s="1"/>
  <c r="M72" i="39"/>
  <c r="L72" i="39"/>
  <c r="K72" i="39"/>
  <c r="J72" i="39"/>
  <c r="I72" i="39"/>
  <c r="H72" i="39"/>
  <c r="G72" i="39"/>
  <c r="F72" i="39"/>
  <c r="E72" i="39"/>
  <c r="D72" i="39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 s="1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H76" i="39" s="1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76" i="39" s="1"/>
  <c r="K5" i="39"/>
  <c r="J5" i="39"/>
  <c r="I5" i="39"/>
  <c r="H5" i="39"/>
  <c r="G5" i="39"/>
  <c r="F5" i="39"/>
  <c r="F76" i="39" s="1"/>
  <c r="E5" i="39"/>
  <c r="D5" i="39"/>
  <c r="D76" i="39" s="1"/>
  <c r="N77" i="38"/>
  <c r="O77" i="38"/>
  <c r="N76" i="38"/>
  <c r="O76" i="38"/>
  <c r="N75" i="38"/>
  <c r="O75" i="38" s="1"/>
  <c r="N74" i="38"/>
  <c r="O74" i="38" s="1"/>
  <c r="M73" i="38"/>
  <c r="L73" i="38"/>
  <c r="K73" i="38"/>
  <c r="J73" i="38"/>
  <c r="I73" i="38"/>
  <c r="H73" i="38"/>
  <c r="G73" i="38"/>
  <c r="F73" i="38"/>
  <c r="E73" i="38"/>
  <c r="D73" i="38"/>
  <c r="N72" i="38"/>
  <c r="O72" i="38" s="1"/>
  <c r="N71" i="38"/>
  <c r="O71" i="38" s="1"/>
  <c r="N70" i="38"/>
  <c r="O70" i="38"/>
  <c r="N69" i="38"/>
  <c r="O69" i="38"/>
  <c r="N68" i="38"/>
  <c r="O68" i="38"/>
  <c r="N67" i="38"/>
  <c r="O67" i="38" s="1"/>
  <c r="N66" i="38"/>
  <c r="O66" i="38" s="1"/>
  <c r="N65" i="38"/>
  <c r="O65" i="38" s="1"/>
  <c r="N64" i="38"/>
  <c r="O64" i="38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1" i="38"/>
  <c r="O61" i="38"/>
  <c r="N60" i="38"/>
  <c r="O60" i="38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 s="1"/>
  <c r="N56" i="38"/>
  <c r="O56" i="38" s="1"/>
  <c r="N55" i="38"/>
  <c r="O55" i="38" s="1"/>
  <c r="N54" i="38"/>
  <c r="O54" i="38"/>
  <c r="N53" i="38"/>
  <c r="O53" i="38"/>
  <c r="N52" i="38"/>
  <c r="O52" i="38"/>
  <c r="N51" i="38"/>
  <c r="O51" i="38" s="1"/>
  <c r="N50" i="38"/>
  <c r="O50" i="38"/>
  <c r="N49" i="38"/>
  <c r="O49" i="38"/>
  <c r="N48" i="38"/>
  <c r="O48" i="38" s="1"/>
  <c r="N47" i="38"/>
  <c r="O47" i="38" s="1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 s="1"/>
  <c r="N42" i="38"/>
  <c r="O42" i="38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/>
  <c r="M25" i="38"/>
  <c r="L25" i="38"/>
  <c r="K25" i="38"/>
  <c r="J25" i="38"/>
  <c r="I25" i="38"/>
  <c r="I78" i="38" s="1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/>
  <c r="N16" i="38"/>
  <c r="O16" i="38" s="1"/>
  <c r="N15" i="38"/>
  <c r="O15" i="38"/>
  <c r="N14" i="38"/>
  <c r="O14" i="38" s="1"/>
  <c r="N13" i="38"/>
  <c r="O13" i="38"/>
  <c r="N12" i="38"/>
  <c r="O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L78" i="38" s="1"/>
  <c r="K5" i="38"/>
  <c r="J5" i="38"/>
  <c r="I5" i="38"/>
  <c r="H5" i="38"/>
  <c r="G5" i="38"/>
  <c r="F5" i="38"/>
  <c r="E5" i="38"/>
  <c r="D5" i="38"/>
  <c r="N76" i="37"/>
  <c r="O76" i="37"/>
  <c r="N75" i="37"/>
  <c r="O75" i="37"/>
  <c r="N74" i="37"/>
  <c r="O74" i="37" s="1"/>
  <c r="N73" i="37"/>
  <c r="O73" i="37"/>
  <c r="M72" i="37"/>
  <c r="L72" i="37"/>
  <c r="K72" i="37"/>
  <c r="J72" i="37"/>
  <c r="I72" i="37"/>
  <c r="H72" i="37"/>
  <c r="G72" i="37"/>
  <c r="F72" i="37"/>
  <c r="E72" i="37"/>
  <c r="D72" i="37"/>
  <c r="N71" i="37"/>
  <c r="O71" i="37" s="1"/>
  <c r="N70" i="37"/>
  <c r="O70" i="37" s="1"/>
  <c r="N69" i="37"/>
  <c r="O69" i="37"/>
  <c r="N68" i="37"/>
  <c r="O68" i="37"/>
  <c r="N67" i="37"/>
  <c r="O67" i="37" s="1"/>
  <c r="N66" i="37"/>
  <c r="O66" i="37" s="1"/>
  <c r="N65" i="37"/>
  <c r="O65" i="37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/>
  <c r="N60" i="37"/>
  <c r="O60" i="37"/>
  <c r="M59" i="37"/>
  <c r="L59" i="37"/>
  <c r="K59" i="37"/>
  <c r="J59" i="37"/>
  <c r="I59" i="37"/>
  <c r="H59" i="37"/>
  <c r="G59" i="37"/>
  <c r="F59" i="37"/>
  <c r="E59" i="37"/>
  <c r="D59" i="37"/>
  <c r="N58" i="37"/>
  <c r="O58" i="37"/>
  <c r="N57" i="37"/>
  <c r="O57" i="37" s="1"/>
  <c r="N56" i="37"/>
  <c r="O56" i="37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/>
  <c r="N49" i="37"/>
  <c r="O49" i="37" s="1"/>
  <c r="N48" i="37"/>
  <c r="O48" i="37"/>
  <c r="N47" i="37"/>
  <c r="O47" i="37" s="1"/>
  <c r="N46" i="37"/>
  <c r="O46" i="37"/>
  <c r="M45" i="37"/>
  <c r="L45" i="37"/>
  <c r="K45" i="37"/>
  <c r="J45" i="37"/>
  <c r="I45" i="37"/>
  <c r="H45" i="37"/>
  <c r="G45" i="37"/>
  <c r="F45" i="37"/>
  <c r="E45" i="37"/>
  <c r="D45" i="37"/>
  <c r="D77" i="37" s="1"/>
  <c r="N44" i="37"/>
  <c r="O44" i="37"/>
  <c r="N43" i="37"/>
  <c r="O43" i="37" s="1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76" i="36"/>
  <c r="O76" i="36"/>
  <c r="N75" i="36"/>
  <c r="O75" i="36" s="1"/>
  <c r="N74" i="36"/>
  <c r="O74" i="36" s="1"/>
  <c r="N73" i="36"/>
  <c r="O73" i="36" s="1"/>
  <c r="N72" i="36"/>
  <c r="O72" i="36" s="1"/>
  <c r="M71" i="36"/>
  <c r="L71" i="36"/>
  <c r="K71" i="36"/>
  <c r="J71" i="36"/>
  <c r="I71" i="36"/>
  <c r="H71" i="36"/>
  <c r="G71" i="36"/>
  <c r="F71" i="36"/>
  <c r="E71" i="36"/>
  <c r="D71" i="36"/>
  <c r="D77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D62" i="36"/>
  <c r="N61" i="36"/>
  <c r="O61" i="36" s="1"/>
  <c r="N60" i="36"/>
  <c r="O60" i="36" s="1"/>
  <c r="N59" i="36"/>
  <c r="O59" i="36" s="1"/>
  <c r="M58" i="36"/>
  <c r="L58" i="36"/>
  <c r="K58" i="36"/>
  <c r="J58" i="36"/>
  <c r="I58" i="36"/>
  <c r="H58" i="36"/>
  <c r="G58" i="36"/>
  <c r="F58" i="36"/>
  <c r="E58" i="36"/>
  <c r="D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H77" i="36" s="1"/>
  <c r="G44" i="36"/>
  <c r="F44" i="36"/>
  <c r="F77" i="36" s="1"/>
  <c r="E44" i="36"/>
  <c r="D44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K77" i="36" s="1"/>
  <c r="J27" i="36"/>
  <c r="J77" i="36" s="1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79" i="35"/>
  <c r="O79" i="35" s="1"/>
  <c r="N78" i="35"/>
  <c r="O78" i="35" s="1"/>
  <c r="N77" i="35"/>
  <c r="O77" i="35" s="1"/>
  <c r="N76" i="35"/>
  <c r="O76" i="35" s="1"/>
  <c r="N75" i="35"/>
  <c r="O75" i="35"/>
  <c r="N74" i="35"/>
  <c r="O74" i="35" s="1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/>
  <c r="N70" i="35"/>
  <c r="O70" i="35"/>
  <c r="N69" i="35"/>
  <c r="O69" i="35" s="1"/>
  <c r="N68" i="35"/>
  <c r="O68" i="35"/>
  <c r="N67" i="35"/>
  <c r="O67" i="35" s="1"/>
  <c r="N66" i="35"/>
  <c r="O66" i="35" s="1"/>
  <c r="N65" i="35"/>
  <c r="O65" i="35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 s="1"/>
  <c r="N61" i="35"/>
  <c r="O61" i="35"/>
  <c r="M60" i="35"/>
  <c r="M80" i="35" s="1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/>
  <c r="N49" i="35"/>
  <c r="O49" i="35" s="1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E80" i="35" s="1"/>
  <c r="D46" i="35"/>
  <c r="N45" i="35"/>
  <c r="O45" i="35"/>
  <c r="N44" i="35"/>
  <c r="O44" i="35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/>
  <c r="N16" i="35"/>
  <c r="O16" i="35" s="1"/>
  <c r="N15" i="35"/>
  <c r="O15" i="35"/>
  <c r="N14" i="35"/>
  <c r="O14" i="35" s="1"/>
  <c r="N13" i="35"/>
  <c r="O13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H80" i="35" s="1"/>
  <c r="G5" i="35"/>
  <c r="F5" i="35"/>
  <c r="E5" i="35"/>
  <c r="D5" i="35"/>
  <c r="N75" i="34"/>
  <c r="O75" i="34" s="1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1" i="34"/>
  <c r="O71" i="34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/>
  <c r="N64" i="34"/>
  <c r="O64" i="34" s="1"/>
  <c r="M63" i="34"/>
  <c r="L63" i="34"/>
  <c r="K63" i="34"/>
  <c r="J63" i="34"/>
  <c r="I63" i="34"/>
  <c r="H63" i="34"/>
  <c r="G63" i="34"/>
  <c r="F63" i="34"/>
  <c r="E63" i="34"/>
  <c r="D63" i="34"/>
  <c r="N63" i="34"/>
  <c r="O63" i="34" s="1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/>
  <c r="N48" i="34"/>
  <c r="O48" i="34" s="1"/>
  <c r="N47" i="34"/>
  <c r="O47" i="34" s="1"/>
  <c r="N46" i="34"/>
  <c r="O46" i="34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N41" i="34"/>
  <c r="O41" i="34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/>
  <c r="N33" i="34"/>
  <c r="O33" i="34"/>
  <c r="N32" i="34"/>
  <c r="O32" i="34" s="1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 s="1"/>
  <c r="N17" i="34"/>
  <c r="O17" i="34"/>
  <c r="N16" i="34"/>
  <c r="O16" i="34"/>
  <c r="N15" i="34"/>
  <c r="O15" i="34" s="1"/>
  <c r="N14" i="34"/>
  <c r="O14" i="34" s="1"/>
  <c r="N13" i="34"/>
  <c r="O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K76" i="34" s="1"/>
  <c r="J5" i="34"/>
  <c r="J76" i="34" s="1"/>
  <c r="I5" i="34"/>
  <c r="H5" i="34"/>
  <c r="H76" i="34" s="1"/>
  <c r="G5" i="34"/>
  <c r="F5" i="34"/>
  <c r="E5" i="34"/>
  <c r="D5" i="34"/>
  <c r="N44" i="33"/>
  <c r="O44" i="33" s="1"/>
  <c r="N73" i="33"/>
  <c r="O73" i="33" s="1"/>
  <c r="N74" i="33"/>
  <c r="O74" i="33" s="1"/>
  <c r="N75" i="33"/>
  <c r="O75" i="33" s="1"/>
  <c r="N76" i="33"/>
  <c r="O76" i="33" s="1"/>
  <c r="N45" i="33"/>
  <c r="O45" i="33"/>
  <c r="N46" i="33"/>
  <c r="O46" i="33" s="1"/>
  <c r="N47" i="33"/>
  <c r="O47" i="33"/>
  <c r="N48" i="33"/>
  <c r="O48" i="33" s="1"/>
  <c r="N49" i="33"/>
  <c r="O49" i="33" s="1"/>
  <c r="N50" i="33"/>
  <c r="O50" i="33" s="1"/>
  <c r="N51" i="33"/>
  <c r="O51" i="33" s="1"/>
  <c r="N52" i="33"/>
  <c r="O52" i="33" s="1"/>
  <c r="N53" i="33"/>
  <c r="O53" i="33" s="1"/>
  <c r="N54" i="33"/>
  <c r="O54" i="33" s="1"/>
  <c r="N55" i="33"/>
  <c r="O55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/>
  <c r="N41" i="33"/>
  <c r="O41" i="33" s="1"/>
  <c r="N42" i="33"/>
  <c r="O42" i="33" s="1"/>
  <c r="N10" i="33"/>
  <c r="O10" i="33" s="1"/>
  <c r="N11" i="33"/>
  <c r="O11" i="33" s="1"/>
  <c r="E43" i="33"/>
  <c r="F43" i="33"/>
  <c r="G43" i="33"/>
  <c r="H43" i="33"/>
  <c r="I43" i="33"/>
  <c r="J43" i="33"/>
  <c r="K43" i="33"/>
  <c r="L43" i="33"/>
  <c r="M43" i="33"/>
  <c r="D43" i="33"/>
  <c r="E26" i="33"/>
  <c r="F26" i="33"/>
  <c r="G26" i="33"/>
  <c r="H26" i="33"/>
  <c r="I26" i="33"/>
  <c r="J26" i="33"/>
  <c r="K26" i="33"/>
  <c r="L26" i="33"/>
  <c r="M26" i="33"/>
  <c r="D26" i="33"/>
  <c r="E20" i="33"/>
  <c r="F20" i="33"/>
  <c r="G20" i="33"/>
  <c r="G77" i="33" s="1"/>
  <c r="H20" i="33"/>
  <c r="I20" i="33"/>
  <c r="J20" i="33"/>
  <c r="K20" i="33"/>
  <c r="L20" i="33"/>
  <c r="M20" i="33"/>
  <c r="D20" i="33"/>
  <c r="E5" i="33"/>
  <c r="F5" i="33"/>
  <c r="G5" i="33"/>
  <c r="H5" i="33"/>
  <c r="I5" i="33"/>
  <c r="J5" i="33"/>
  <c r="K5" i="33"/>
  <c r="L5" i="33"/>
  <c r="M5" i="33"/>
  <c r="M77" i="33" s="1"/>
  <c r="D5" i="33"/>
  <c r="D77" i="33" s="1"/>
  <c r="E71" i="33"/>
  <c r="F71" i="33"/>
  <c r="G71" i="33"/>
  <c r="H71" i="33"/>
  <c r="I71" i="33"/>
  <c r="J71" i="33"/>
  <c r="K71" i="33"/>
  <c r="L71" i="33"/>
  <c r="M71" i="33"/>
  <c r="D71" i="33"/>
  <c r="N72" i="33"/>
  <c r="O72" i="33"/>
  <c r="N63" i="33"/>
  <c r="O63" i="33"/>
  <c r="N64" i="33"/>
  <c r="O64" i="33" s="1"/>
  <c r="N65" i="33"/>
  <c r="O65" i="33" s="1"/>
  <c r="N66" i="33"/>
  <c r="O66" i="33"/>
  <c r="N67" i="33"/>
  <c r="O67" i="33" s="1"/>
  <c r="N68" i="33"/>
  <c r="O68" i="33" s="1"/>
  <c r="N69" i="33"/>
  <c r="O69" i="33"/>
  <c r="N70" i="33"/>
  <c r="O70" i="33" s="1"/>
  <c r="N62" i="33"/>
  <c r="O62" i="33" s="1"/>
  <c r="E61" i="33"/>
  <c r="F61" i="33"/>
  <c r="G61" i="33"/>
  <c r="H61" i="33"/>
  <c r="I61" i="33"/>
  <c r="J61" i="33"/>
  <c r="K61" i="33"/>
  <c r="L61" i="33"/>
  <c r="M61" i="33"/>
  <c r="D61" i="33"/>
  <c r="E57" i="33"/>
  <c r="F57" i="33"/>
  <c r="G57" i="33"/>
  <c r="H57" i="33"/>
  <c r="I57" i="33"/>
  <c r="J57" i="33"/>
  <c r="K57" i="33"/>
  <c r="L57" i="33"/>
  <c r="M57" i="33"/>
  <c r="D57" i="33"/>
  <c r="N58" i="33"/>
  <c r="O58" i="33" s="1"/>
  <c r="N59" i="33"/>
  <c r="O59" i="33"/>
  <c r="N60" i="33"/>
  <c r="O60" i="33"/>
  <c r="N56" i="33"/>
  <c r="O56" i="33" s="1"/>
  <c r="N22" i="33"/>
  <c r="O22" i="33"/>
  <c r="N23" i="33"/>
  <c r="O23" i="33" s="1"/>
  <c r="N24" i="33"/>
  <c r="O24" i="33" s="1"/>
  <c r="N25" i="33"/>
  <c r="O25" i="33" s="1"/>
  <c r="N7" i="33"/>
  <c r="O7" i="33" s="1"/>
  <c r="N8" i="33"/>
  <c r="O8" i="33" s="1"/>
  <c r="N9" i="33"/>
  <c r="O9" i="33"/>
  <c r="N12" i="33"/>
  <c r="O12" i="33" s="1"/>
  <c r="N13" i="33"/>
  <c r="O13" i="33" s="1"/>
  <c r="N14" i="33"/>
  <c r="O14" i="33"/>
  <c r="N15" i="33"/>
  <c r="O15" i="33"/>
  <c r="N16" i="33"/>
  <c r="O16" i="33" s="1"/>
  <c r="N17" i="33"/>
  <c r="O17" i="33"/>
  <c r="N18" i="33"/>
  <c r="O18" i="33" s="1"/>
  <c r="N19" i="33"/>
  <c r="O19" i="33" s="1"/>
  <c r="N6" i="33"/>
  <c r="O6" i="33" s="1"/>
  <c r="N21" i="33"/>
  <c r="O21" i="33" s="1"/>
  <c r="N5" i="36"/>
  <c r="O5" i="36" s="1"/>
  <c r="D80" i="35"/>
  <c r="H81" i="40"/>
  <c r="N64" i="41"/>
  <c r="O64" i="41" s="1"/>
  <c r="G83" i="41"/>
  <c r="M76" i="42"/>
  <c r="L76" i="42"/>
  <c r="N72" i="42"/>
  <c r="O72" i="42" s="1"/>
  <c r="N76" i="43"/>
  <c r="O76" i="43"/>
  <c r="K81" i="43"/>
  <c r="I81" i="43"/>
  <c r="N63" i="43"/>
  <c r="O63" i="43" s="1"/>
  <c r="H81" i="43"/>
  <c r="D81" i="43"/>
  <c r="E81" i="43"/>
  <c r="N5" i="43"/>
  <c r="O5" i="43" s="1"/>
  <c r="L81" i="44"/>
  <c r="I81" i="44"/>
  <c r="M80" i="45"/>
  <c r="N27" i="45"/>
  <c r="O27" i="45"/>
  <c r="D80" i="45"/>
  <c r="O47" i="46"/>
  <c r="P47" i="46"/>
  <c r="M86" i="46"/>
  <c r="O5" i="46"/>
  <c r="P5" i="46" s="1"/>
  <c r="O89" i="48" l="1"/>
  <c r="P89" i="48" s="1"/>
  <c r="K77" i="33"/>
  <c r="N61" i="33"/>
  <c r="O61" i="33" s="1"/>
  <c r="F80" i="35"/>
  <c r="N75" i="40"/>
  <c r="O75" i="40" s="1"/>
  <c r="J77" i="33"/>
  <c r="G76" i="42"/>
  <c r="L77" i="36"/>
  <c r="N59" i="37"/>
  <c r="O59" i="37" s="1"/>
  <c r="O28" i="46"/>
  <c r="P28" i="46" s="1"/>
  <c r="N62" i="45"/>
  <c r="O62" i="45" s="1"/>
  <c r="L81" i="43"/>
  <c r="N81" i="43" s="1"/>
  <c r="O81" i="43" s="1"/>
  <c r="N57" i="33"/>
  <c r="O57" i="33" s="1"/>
  <c r="M77" i="36"/>
  <c r="E77" i="37"/>
  <c r="N47" i="40"/>
  <c r="O47" i="40" s="1"/>
  <c r="E76" i="42"/>
  <c r="D76" i="34"/>
  <c r="F81" i="40"/>
  <c r="O64" i="46"/>
  <c r="P64" i="46" s="1"/>
  <c r="L80" i="45"/>
  <c r="I77" i="33"/>
  <c r="G81" i="40"/>
  <c r="N50" i="41"/>
  <c r="O50" i="41" s="1"/>
  <c r="N71" i="33"/>
  <c r="O71" i="33" s="1"/>
  <c r="L80" i="35"/>
  <c r="N46" i="35"/>
  <c r="O46" i="35" s="1"/>
  <c r="J77" i="37"/>
  <c r="N27" i="37"/>
  <c r="O27" i="37" s="1"/>
  <c r="G76" i="39"/>
  <c r="N5" i="40"/>
  <c r="O5" i="40" s="1"/>
  <c r="N20" i="38"/>
  <c r="O20" i="38" s="1"/>
  <c r="I81" i="40"/>
  <c r="E80" i="45"/>
  <c r="D81" i="44"/>
  <c r="N45" i="34"/>
  <c r="O45" i="34" s="1"/>
  <c r="I77" i="36"/>
  <c r="N77" i="36" s="1"/>
  <c r="O77" i="36" s="1"/>
  <c r="L77" i="37"/>
  <c r="K78" i="38"/>
  <c r="N19" i="41"/>
  <c r="O19" i="41" s="1"/>
  <c r="I83" i="41"/>
  <c r="N43" i="33"/>
  <c r="O43" i="33" s="1"/>
  <c r="L77" i="33"/>
  <c r="N26" i="33"/>
  <c r="O26" i="33" s="1"/>
  <c r="N59" i="34"/>
  <c r="O59" i="34" s="1"/>
  <c r="N28" i="35"/>
  <c r="O28" i="35" s="1"/>
  <c r="N58" i="36"/>
  <c r="O58" i="36" s="1"/>
  <c r="N72" i="34"/>
  <c r="O72" i="34" s="1"/>
  <c r="N62" i="36"/>
  <c r="O62" i="36" s="1"/>
  <c r="I77" i="37"/>
  <c r="N45" i="37"/>
  <c r="O45" i="37" s="1"/>
  <c r="H77" i="37"/>
  <c r="H78" i="38"/>
  <c r="N58" i="38"/>
  <c r="O58" i="38" s="1"/>
  <c r="N45" i="39"/>
  <c r="O45" i="39" s="1"/>
  <c r="N64" i="42"/>
  <c r="O64" i="42" s="1"/>
  <c r="O80" i="46"/>
  <c r="P80" i="46" s="1"/>
  <c r="N20" i="34"/>
  <c r="O20" i="34" s="1"/>
  <c r="N72" i="39"/>
  <c r="O72" i="39" s="1"/>
  <c r="N64" i="35"/>
  <c r="O64" i="35" s="1"/>
  <c r="N28" i="34"/>
  <c r="O28" i="34" s="1"/>
  <c r="E77" i="36"/>
  <c r="F77" i="37"/>
  <c r="N73" i="38"/>
  <c r="O73" i="38" s="1"/>
  <c r="M83" i="41"/>
  <c r="G77" i="37"/>
  <c r="J78" i="38"/>
  <c r="N62" i="38"/>
  <c r="O62" i="38" s="1"/>
  <c r="F78" i="38"/>
  <c r="J81" i="44"/>
  <c r="G77" i="36"/>
  <c r="N19" i="37"/>
  <c r="O19" i="37" s="1"/>
  <c r="G78" i="38"/>
  <c r="N5" i="39"/>
  <c r="O5" i="39" s="1"/>
  <c r="N59" i="39"/>
  <c r="O59" i="39" s="1"/>
  <c r="N5" i="42"/>
  <c r="O5" i="42" s="1"/>
  <c r="H76" i="42"/>
  <c r="N5" i="41"/>
  <c r="O5" i="41" s="1"/>
  <c r="N5" i="33"/>
  <c r="O5" i="33" s="1"/>
  <c r="E76" i="34"/>
  <c r="J80" i="35"/>
  <c r="N73" i="35"/>
  <c r="O73" i="35" s="1"/>
  <c r="M78" i="38"/>
  <c r="M76" i="39"/>
  <c r="F77" i="33"/>
  <c r="I76" i="39"/>
  <c r="N5" i="34"/>
  <c r="O5" i="34" s="1"/>
  <c r="H77" i="33"/>
  <c r="G80" i="35"/>
  <c r="E78" i="38"/>
  <c r="N44" i="38"/>
  <c r="O44" i="38" s="1"/>
  <c r="J76" i="39"/>
  <c r="J80" i="45"/>
  <c r="N80" i="45" s="1"/>
  <c r="O80" i="45" s="1"/>
  <c r="I80" i="35"/>
  <c r="N60" i="35"/>
  <c r="O60" i="35" s="1"/>
  <c r="N5" i="38"/>
  <c r="O5" i="38" s="1"/>
  <c r="E76" i="39"/>
  <c r="F76" i="34"/>
  <c r="L76" i="34"/>
  <c r="N5" i="35"/>
  <c r="O5" i="35" s="1"/>
  <c r="K80" i="35"/>
  <c r="N19" i="36"/>
  <c r="O19" i="36" s="1"/>
  <c r="N27" i="36"/>
  <c r="O27" i="36" s="1"/>
  <c r="N25" i="38"/>
  <c r="O25" i="38" s="1"/>
  <c r="E77" i="33"/>
  <c r="G76" i="34"/>
  <c r="M76" i="34"/>
  <c r="N20" i="33"/>
  <c r="O20" i="33" s="1"/>
  <c r="N65" i="40"/>
  <c r="O65" i="40" s="1"/>
  <c r="K80" i="45"/>
  <c r="O83" i="47"/>
  <c r="P83" i="47" s="1"/>
  <c r="N83" i="41"/>
  <c r="O83" i="41" s="1"/>
  <c r="N80" i="35"/>
  <c r="O80" i="35" s="1"/>
  <c r="N77" i="33"/>
  <c r="O77" i="33" s="1"/>
  <c r="N76" i="39"/>
  <c r="O76" i="39" s="1"/>
  <c r="I76" i="34"/>
  <c r="N76" i="34" s="1"/>
  <c r="O76" i="34" s="1"/>
  <c r="N46" i="42"/>
  <c r="O46" i="42" s="1"/>
  <c r="N30" i="41"/>
  <c r="O30" i="41" s="1"/>
  <c r="K83" i="41"/>
  <c r="N19" i="39"/>
  <c r="O19" i="39" s="1"/>
  <c r="N63" i="39"/>
  <c r="O63" i="39" s="1"/>
  <c r="N20" i="35"/>
  <c r="O20" i="35" s="1"/>
  <c r="N72" i="37"/>
  <c r="O72" i="37" s="1"/>
  <c r="F76" i="42"/>
  <c r="N28" i="40"/>
  <c r="O28" i="40" s="1"/>
  <c r="K77" i="37"/>
  <c r="N63" i="37"/>
  <c r="O63" i="37" s="1"/>
  <c r="N66" i="45"/>
  <c r="O66" i="45" s="1"/>
  <c r="N18" i="44"/>
  <c r="O18" i="44" s="1"/>
  <c r="N5" i="37"/>
  <c r="O5" i="37" s="1"/>
  <c r="K76" i="39"/>
  <c r="D78" i="38"/>
  <c r="N71" i="36"/>
  <c r="O71" i="36" s="1"/>
  <c r="D76" i="42"/>
  <c r="K81" i="40"/>
  <c r="N81" i="40" s="1"/>
  <c r="O81" i="40" s="1"/>
  <c r="N27" i="39"/>
  <c r="O27" i="39" s="1"/>
  <c r="N86" i="46"/>
  <c r="O86" i="46" s="1"/>
  <c r="P86" i="46" s="1"/>
  <c r="N19" i="40"/>
  <c r="O19" i="40" s="1"/>
  <c r="M77" i="37"/>
  <c r="N78" i="38" l="1"/>
  <c r="O78" i="38" s="1"/>
  <c r="N77" i="37"/>
  <c r="O77" i="37" s="1"/>
  <c r="N81" i="44"/>
  <c r="O81" i="44" s="1"/>
  <c r="N76" i="42"/>
  <c r="O76" i="42" s="1"/>
</calcChain>
</file>

<file path=xl/sharedStrings.xml><?xml version="1.0" encoding="utf-8"?>
<sst xmlns="http://schemas.openxmlformats.org/spreadsheetml/2006/main" count="1540" uniqueCount="191">
  <si>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</si>
  <si>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</si>
  <si>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</si>
  <si>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</si>
  <si>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</si>
  <si>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</si>
  <si>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</si>
  <si>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</si>
  <si>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</si>
  <si>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</si>
  <si>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</si>
  <si>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</si>
  <si>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</si>
  <si>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</si>
  <si>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</si>
  <si>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</si>
  <si>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</si>
  <si>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</si>
  <si>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</si>
  <si>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</si>
  <si>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</si>
  <si>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</si>
  <si>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</si>
  <si>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</si>
  <si>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</si>
  <si>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</si>
  <si>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</si>
  <si>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</si>
  <si>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</si>
  <si>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</si>
  <si>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Physical Environment - Other Physical Environment</t>
  </si>
  <si>
    <t>State Grant - Transportation - Other Transportation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</si>
  <si>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</si>
  <si>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</si>
  <si>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</si>
  <si>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</si>
  <si>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</si>
  <si>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</si>
  <si>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Economic Environment</t>
  </si>
  <si>
    <t>Grants from Other Local Units - Public Safety</t>
  </si>
  <si>
    <t>Grants from Other Local Units - Transportation</t>
  </si>
  <si>
    <t>Grants from Other Local Units - Economic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</si>
  <si>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</si>
  <si>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</si>
  <si>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</si>
  <si>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</si>
  <si>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</si>
  <si>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</si>
  <si>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</si>
  <si>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</si>
  <si>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</si>
  <si>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</si>
  <si>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</si>
  <si>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</si>
  <si>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</si>
  <si>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</si>
  <si>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</si>
  <si>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</si>
  <si>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</si>
  <si>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Parking Facilities</t>
  </si>
  <si>
    <t>Transportation (User Fees) - Other Transportation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</si>
  <si>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</si>
  <si>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</si>
  <si>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</si>
  <si>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</si>
  <si>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</si>
  <si>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</si>
  <si>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</si>
  <si>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</si>
  <si>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</si>
  <si>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</si>
  <si>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</si>
  <si>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</si>
  <si>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</si>
  <si>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</si>
  <si>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</si>
  <si>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</si>
  <si>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</si>
  <si>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</si>
  <si>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</si>
  <si>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Proprietary Non-Operating Sources - State Grants and Donations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</si>
  <si>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</si>
  <si>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</si>
  <si>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</si>
  <si>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</si>
  <si>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</si>
  <si>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</si>
  <si>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</si>
  <si>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</si>
  <si>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</si>
  <si>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</si>
  <si>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Sarasota Revenues Reported by Account Code and Fund Type</t>
  </si>
  <si>
    <t>Local Fiscal Year Ended September 30, 2010</t>
  </si>
  <si>
    <t>Fire Insurance Premium Tax for Firefighters' Pension</t>
  </si>
  <si>
    <t>Special Assessments - Charges for Public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</si>
  <si>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</si>
  <si>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</si>
  <si>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</si>
  <si>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Culture / Recreation</t>
  </si>
  <si>
    <t>State Grant - Culture / Recreation</t>
  </si>
  <si>
    <t>Grants from Other Local Units - Culture / Recreation</t>
  </si>
  <si>
    <t>Proprietary Non-Operating Sources - Capital Contributions from Other Public Source</t>
  </si>
  <si>
    <t>Special Items (Gain)</t>
  </si>
  <si>
    <t>2011 Municipal Population:</t>
  </si>
  <si>
    <t>Local Fiscal Year Ended September 30, 2012</t>
  </si>
  <si>
    <t>Impact Fees - Residential - Transportation</t>
  </si>
  <si>
    <t>Grants from Other Local Units - Physical Environment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</si>
  <si>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</si>
  <si>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</si>
  <si>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</si>
  <si>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</si>
  <si>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</si>
  <si>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</si>
  <si>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</si>
  <si>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</si>
  <si>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</si>
  <si>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</si>
  <si>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</si>
  <si>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Transportation - Parking Facilities</t>
  </si>
  <si>
    <t>Transportation - Other Transportation Charges</t>
  </si>
  <si>
    <t>Sales - Disposition of Fixed Assets</t>
  </si>
  <si>
    <t>Proprietary Non-Operating - Interest</t>
  </si>
  <si>
    <t>Proprietary Non-Operating - State Grants and Donations</t>
  </si>
  <si>
    <t>Proprietary Non-Operating - Capital Contributions from Other Public Source</t>
  </si>
  <si>
    <t>2013 Municipal Population:</t>
  </si>
  <si>
    <t>Local Fiscal Year Ended September 30, 2008</t>
  </si>
  <si>
    <t>Permits and Franchise Fees</t>
  </si>
  <si>
    <t>Other Permits and Fees</t>
  </si>
  <si>
    <t>State Shared Revenues - Transportation - Other Transportation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</si>
  <si>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</si>
  <si>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</si>
  <si>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</si>
  <si>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</si>
  <si>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</si>
  <si>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State Grant - Public Safety</t>
  </si>
  <si>
    <t>Other Miscellaneous Revenues - Settlements</t>
  </si>
  <si>
    <t>2015 Municipal Population:</t>
  </si>
  <si>
    <t>Local Fiscal Year Ended September 30, 2016</t>
  </si>
  <si>
    <t>Impact Fees - Commercial - Transportation</t>
  </si>
  <si>
    <t>Impact Fees - Commercial - Economic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</si>
  <si>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</si>
  <si>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</si>
  <si>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</si>
  <si>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</si>
  <si>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Franchise Fee - Water</t>
  </si>
  <si>
    <t>Physical Environment - Gas Utility</t>
  </si>
  <si>
    <t>Sales - Sale of Surplus Materials and Scrap</t>
  </si>
  <si>
    <t>2018 Municipal Population:</t>
  </si>
  <si>
    <t>Local Fiscal Year Ended September 30, 2019</t>
  </si>
  <si>
    <t>Physical Environment - Water Utility</t>
  </si>
  <si>
    <t>Physical Environment - Sewer / Wastewater Utility</t>
  </si>
  <si>
    <t>Court-Ordered Judgments and Fines - As Decided by County Court Criminal</t>
  </si>
  <si>
    <t>Proprietary Non-Operating - Other Grants and Donations</t>
  </si>
  <si>
    <t>2019 Municipal Population:</t>
  </si>
  <si>
    <t>Local Fiscal Year Ended September 30, 2020</t>
  </si>
  <si>
    <t>Federal Grant - Other Federal Grants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</si>
  <si>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</si>
  <si>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</si>
  <si>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</si>
  <si>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</si>
  <si>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</si>
  <si>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</si>
  <si>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</si>
  <si>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</si>
  <si>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</si>
  <si>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</si>
  <si>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</si>
  <si>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</si>
  <si>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</si>
  <si>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</si>
  <si>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</si>
  <si>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General Government - Recording Fees</t>
  </si>
  <si>
    <t>Other Charges for Services (Not Court-Related)</t>
  </si>
  <si>
    <t>Federal Fines and Forfeits</t>
  </si>
  <si>
    <t>State Fines and Forfeits</t>
  </si>
  <si>
    <t>Proceeds - Proceeds from Refunding Bonds</t>
  </si>
  <si>
    <t>Proprietary Non-Operating Sources - Other Non-Operating Sources</t>
  </si>
  <si>
    <t>2021 Municipal Population:</t>
  </si>
  <si>
    <t>Local Fiscal Year Ended September 30, 2022</t>
  </si>
  <si>
    <t>Permits - Other</t>
  </si>
  <si>
    <t>2022 Municipal Population:</t>
  </si>
  <si>
    <t>Local Fiscal Year Ended September 30, 2023</t>
  </si>
  <si>
    <t>Federal Grant - Transportation - Other Transportation</t>
  </si>
  <si>
    <t>State Shared Revenues - Physical Environment - Other Physical Environment</t>
  </si>
  <si>
    <t>State Shared Revenues - Other</t>
  </si>
  <si>
    <t>Grants from Other Local Units - Other</t>
  </si>
  <si>
    <t>General Government - Administrative Service Fees</t>
  </si>
  <si>
    <t>Public Safety - Other Public Safety Charges and Fees</t>
  </si>
  <si>
    <t>Interest and Other Earnings - Gain (Loss) on Sale of Investments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</si>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</sst>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1AD5-6F4A-4009-AE99-564218A75A94}">
  <sheetPr>
    <pageSetUpPr fitToPage="1"/>
  </sheetPr>
  <dimension ref="A1:ED93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181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82</v>
      </c>
      <c r="B3" s="111"/>
      <c r="C3" s="112"/>
      <c r="D3" s="116" t="s">
        <v>44</v>
      </c>
      <c r="E3" s="117"/>
      <c r="F3" s="117"/>
      <c r="G3" s="117"/>
      <c r="H3" s="118"/>
      <c r="I3" s="116" t="s">
        <v>45</v>
      </c>
      <c r="J3" s="118"/>
      <c r="K3" s="116" t="s">
        <v>47</v>
      </c>
      <c r="L3" s="117"/>
      <c r="M3" s="118"/>
      <c r="N3" s="52"/>
      <c r="O3" s="53"/>
      <c r="P3" s="119" t="s">
        <v>158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83</v>
      </c>
      <c r="F4" s="55" t="s">
        <v>84</v>
      </c>
      <c r="G4" s="55" t="s">
        <v>85</v>
      </c>
      <c r="H4" s="55" t="s">
        <v>6</v>
      </c>
      <c r="I4" s="55" t="s">
        <v>7</v>
      </c>
      <c r="J4" s="56" t="s">
        <v>86</v>
      </c>
      <c r="K4" s="56" t="s">
        <v>8</v>
      </c>
      <c r="L4" s="56" t="s">
        <v>9</v>
      </c>
      <c r="M4" s="56" t="s">
        <v>159</v>
      </c>
      <c r="N4" s="56" t="s">
        <v>10</v>
      </c>
      <c r="O4" s="56" t="s">
        <v>160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161</v>
      </c>
      <c r="B5" s="60"/>
      <c r="C5" s="60"/>
      <c r="D5" s="61">
        <f>SUM(D6:D16)</f>
        <v>55352361</v>
      </c>
      <c r="E5" s="61">
        <f>SUM(E6:E16)</f>
        <v>5793982</v>
      </c>
      <c r="F5" s="61">
        <f>SUM(F6:F16)</f>
        <v>2820250</v>
      </c>
      <c r="G5" s="61">
        <f>SUM(G6:G16)</f>
        <v>12251405</v>
      </c>
      <c r="H5" s="61">
        <f>SUM(H6:H16)</f>
        <v>0</v>
      </c>
      <c r="I5" s="61">
        <f>SUM(I6:I16)</f>
        <v>0</v>
      </c>
      <c r="J5" s="61">
        <f>SUM(J6:J16)</f>
        <v>0</v>
      </c>
      <c r="K5" s="61">
        <f>SUM(K6:K16)</f>
        <v>1446599</v>
      </c>
      <c r="L5" s="61">
        <f>SUM(L6:L16)</f>
        <v>0</v>
      </c>
      <c r="M5" s="61">
        <f>SUM(M6:M16)</f>
        <v>0</v>
      </c>
      <c r="N5" s="61">
        <f>SUM(N6:N16)</f>
        <v>1143376</v>
      </c>
      <c r="O5" s="62">
        <f>SUM(D5:N5)</f>
        <v>78807973</v>
      </c>
      <c r="P5" s="63">
        <f>(O5/P$91)</f>
        <v>1382.4747478291379</v>
      </c>
      <c r="Q5" s="64"/>
    </row>
    <row r="6" spans="1:134">
      <c r="A6" s="66"/>
      <c r="B6" s="67">
        <v>311</v>
      </c>
      <c r="C6" s="68" t="s">
        <v>3</v>
      </c>
      <c r="D6" s="69">
        <v>40943615</v>
      </c>
      <c r="E6" s="69">
        <v>2156819</v>
      </c>
      <c r="F6" s="69">
        <v>2820250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1143376</v>
      </c>
      <c r="O6" s="69">
        <f>SUM(D6:N6)</f>
        <v>47064060</v>
      </c>
      <c r="P6" s="70">
        <f>(O6/P$91)</f>
        <v>825.61284097886153</v>
      </c>
      <c r="Q6" s="71"/>
    </row>
    <row r="7" spans="1:134">
      <c r="A7" s="66"/>
      <c r="B7" s="67">
        <v>312.41000000000003</v>
      </c>
      <c r="C7" s="68" t="s">
        <v>163</v>
      </c>
      <c r="D7" s="69">
        <v>0</v>
      </c>
      <c r="E7" s="69">
        <v>2724970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6" si="0">SUM(D7:N7)</f>
        <v>2724970</v>
      </c>
      <c r="P7" s="70">
        <f>(O7/P$91)</f>
        <v>47.802298044031225</v>
      </c>
      <c r="Q7" s="71"/>
    </row>
    <row r="8" spans="1:134">
      <c r="A8" s="66"/>
      <c r="B8" s="67">
        <v>312.51</v>
      </c>
      <c r="C8" s="68" t="s">
        <v>89</v>
      </c>
      <c r="D8" s="69">
        <v>194011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599295</v>
      </c>
      <c r="L8" s="69">
        <v>0</v>
      </c>
      <c r="M8" s="69">
        <v>0</v>
      </c>
      <c r="N8" s="69">
        <v>0</v>
      </c>
      <c r="O8" s="69">
        <f t="shared" si="0"/>
        <v>793306</v>
      </c>
      <c r="P8" s="70">
        <f>(O8/P$91)</f>
        <v>13.916428383475134</v>
      </c>
      <c r="Q8" s="71"/>
    </row>
    <row r="9" spans="1:134">
      <c r="A9" s="66"/>
      <c r="B9" s="67">
        <v>312.52</v>
      </c>
      <c r="C9" s="68" t="s">
        <v>109</v>
      </c>
      <c r="D9" s="69">
        <v>847304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847304</v>
      </c>
      <c r="L9" s="69">
        <v>0</v>
      </c>
      <c r="M9" s="69">
        <v>0</v>
      </c>
      <c r="N9" s="69">
        <v>0</v>
      </c>
      <c r="O9" s="69">
        <f t="shared" si="0"/>
        <v>1694608</v>
      </c>
      <c r="P9" s="70">
        <f>(O9/P$91)</f>
        <v>29.72735724936409</v>
      </c>
      <c r="Q9" s="71"/>
    </row>
    <row r="10" spans="1:134">
      <c r="A10" s="66"/>
      <c r="B10" s="67">
        <v>312.63</v>
      </c>
      <c r="C10" s="68" t="s">
        <v>164</v>
      </c>
      <c r="D10" s="69">
        <v>0</v>
      </c>
      <c r="E10" s="69">
        <v>0</v>
      </c>
      <c r="F10" s="69">
        <v>0</v>
      </c>
      <c r="G10" s="69">
        <v>12251405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12251405</v>
      </c>
      <c r="P10" s="70">
        <f>(O10/P$91)</f>
        <v>214.91807736163494</v>
      </c>
      <c r="Q10" s="71"/>
    </row>
    <row r="11" spans="1:134">
      <c r="A11" s="66"/>
      <c r="B11" s="67">
        <v>314.10000000000002</v>
      </c>
      <c r="C11" s="68" t="s">
        <v>15</v>
      </c>
      <c r="D11" s="69">
        <v>7251083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7251083</v>
      </c>
      <c r="P11" s="70">
        <f>(O11/P$91)</f>
        <v>127.20082448907991</v>
      </c>
      <c r="Q11" s="71"/>
    </row>
    <row r="12" spans="1:134">
      <c r="A12" s="66"/>
      <c r="B12" s="67">
        <v>314.3</v>
      </c>
      <c r="C12" s="68" t="s">
        <v>16</v>
      </c>
      <c r="D12" s="69">
        <v>2211170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2211170</v>
      </c>
      <c r="P12" s="70">
        <f>(O12/P$91)</f>
        <v>38.789053591790193</v>
      </c>
      <c r="Q12" s="71"/>
    </row>
    <row r="13" spans="1:134">
      <c r="A13" s="66"/>
      <c r="B13" s="67">
        <v>314.39999999999998</v>
      </c>
      <c r="C13" s="68" t="s">
        <v>17</v>
      </c>
      <c r="D13" s="69">
        <v>222782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222782</v>
      </c>
      <c r="P13" s="70">
        <f>(O13/P$91)</f>
        <v>3.9081133233926848</v>
      </c>
      <c r="Q13" s="71"/>
    </row>
    <row r="14" spans="1:134">
      <c r="A14" s="66"/>
      <c r="B14" s="67">
        <v>314.8</v>
      </c>
      <c r="C14" s="68" t="s">
        <v>19</v>
      </c>
      <c r="D14" s="69">
        <v>72269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72269</v>
      </c>
      <c r="P14" s="70">
        <f>(O14/P$91)</f>
        <v>1.2677659854398737</v>
      </c>
      <c r="Q14" s="71"/>
    </row>
    <row r="15" spans="1:134">
      <c r="A15" s="66"/>
      <c r="B15" s="67">
        <v>315.10000000000002</v>
      </c>
      <c r="C15" s="68" t="s">
        <v>165</v>
      </c>
      <c r="D15" s="69">
        <v>3595044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3595044</v>
      </c>
      <c r="P15" s="70">
        <f>(O15/P$91)</f>
        <v>63.065415314446099</v>
      </c>
      <c r="Q15" s="71"/>
    </row>
    <row r="16" spans="1:134">
      <c r="A16" s="66"/>
      <c r="B16" s="67">
        <v>316</v>
      </c>
      <c r="C16" s="68" t="s">
        <v>111</v>
      </c>
      <c r="D16" s="69">
        <v>15083</v>
      </c>
      <c r="E16" s="69">
        <v>912193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0"/>
        <v>927276</v>
      </c>
      <c r="P16" s="70">
        <f>(O16/P$91)</f>
        <v>16.26657310762214</v>
      </c>
      <c r="Q16" s="71"/>
    </row>
    <row r="17" spans="1:17" ht="15.75">
      <c r="A17" s="72" t="s">
        <v>22</v>
      </c>
      <c r="B17" s="73"/>
      <c r="C17" s="74"/>
      <c r="D17" s="75">
        <f>SUM(D18:D27)</f>
        <v>8007743</v>
      </c>
      <c r="E17" s="75">
        <f>SUM(E18:E27)</f>
        <v>8419853</v>
      </c>
      <c r="F17" s="75">
        <f>SUM(F18:F27)</f>
        <v>7420</v>
      </c>
      <c r="G17" s="75">
        <f>SUM(G18:G27)</f>
        <v>0</v>
      </c>
      <c r="H17" s="75">
        <f>SUM(H18:H27)</f>
        <v>0</v>
      </c>
      <c r="I17" s="75">
        <f>SUM(I18:I27)</f>
        <v>0</v>
      </c>
      <c r="J17" s="75">
        <f>SUM(J18:J27)</f>
        <v>0</v>
      </c>
      <c r="K17" s="75">
        <f>SUM(K18:K27)</f>
        <v>0</v>
      </c>
      <c r="L17" s="75">
        <f>SUM(L18:L27)</f>
        <v>0</v>
      </c>
      <c r="M17" s="75">
        <f>SUM(M18:M27)</f>
        <v>592531</v>
      </c>
      <c r="N17" s="75">
        <f>SUM(N18:N27)</f>
        <v>0</v>
      </c>
      <c r="O17" s="76">
        <f>SUM(D17:N17)</f>
        <v>17027547</v>
      </c>
      <c r="P17" s="77">
        <f>(O17/P$91)</f>
        <v>298.70269274625031</v>
      </c>
      <c r="Q17" s="78"/>
    </row>
    <row r="18" spans="1:17">
      <c r="A18" s="66"/>
      <c r="B18" s="67">
        <v>322</v>
      </c>
      <c r="C18" s="68" t="s">
        <v>166</v>
      </c>
      <c r="D18" s="69">
        <v>57381</v>
      </c>
      <c r="E18" s="69">
        <v>6438327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6495708</v>
      </c>
      <c r="P18" s="70">
        <f>(O18/P$91)</f>
        <v>113.94979387773003</v>
      </c>
      <c r="Q18" s="71"/>
    </row>
    <row r="19" spans="1:17">
      <c r="A19" s="66"/>
      <c r="B19" s="67">
        <v>322.89999999999998</v>
      </c>
      <c r="C19" s="68" t="s">
        <v>179</v>
      </c>
      <c r="D19" s="69">
        <v>555215</v>
      </c>
      <c r="E19" s="69">
        <v>35175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7" si="1">SUM(D19:N19)</f>
        <v>590390</v>
      </c>
      <c r="P19" s="70">
        <f>(O19/P$91)</f>
        <v>10.356810806069642</v>
      </c>
      <c r="Q19" s="71"/>
    </row>
    <row r="20" spans="1:17">
      <c r="A20" s="66"/>
      <c r="B20" s="67">
        <v>323.10000000000002</v>
      </c>
      <c r="C20" s="68" t="s">
        <v>23</v>
      </c>
      <c r="D20" s="69">
        <v>6276667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6276667</v>
      </c>
      <c r="P20" s="70">
        <f>(O20/P$91)</f>
        <v>110.10730637663363</v>
      </c>
      <c r="Q20" s="71"/>
    </row>
    <row r="21" spans="1:17">
      <c r="A21" s="66"/>
      <c r="B21" s="67">
        <v>323.3</v>
      </c>
      <c r="C21" s="68" t="s">
        <v>144</v>
      </c>
      <c r="D21" s="69">
        <v>890040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890040</v>
      </c>
      <c r="P21" s="70">
        <f>(O21/P$91)</f>
        <v>15.613367248486975</v>
      </c>
      <c r="Q21" s="71"/>
    </row>
    <row r="22" spans="1:17">
      <c r="A22" s="66"/>
      <c r="B22" s="67">
        <v>323.39999999999998</v>
      </c>
      <c r="C22" s="68" t="s">
        <v>24</v>
      </c>
      <c r="D22" s="69">
        <v>228440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228440</v>
      </c>
      <c r="P22" s="70">
        <f>(O22/P$91)</f>
        <v>4.0073677747566006</v>
      </c>
      <c r="Q22" s="71"/>
    </row>
    <row r="23" spans="1:17">
      <c r="A23" s="66"/>
      <c r="B23" s="67">
        <v>324.31</v>
      </c>
      <c r="C23" s="68" t="s">
        <v>105</v>
      </c>
      <c r="D23" s="69">
        <v>0</v>
      </c>
      <c r="E23" s="69">
        <v>439311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439311</v>
      </c>
      <c r="P23" s="70">
        <f>(O23/P$91)</f>
        <v>7.7065345145162709</v>
      </c>
      <c r="Q23" s="71"/>
    </row>
    <row r="24" spans="1:17">
      <c r="A24" s="66"/>
      <c r="B24" s="67">
        <v>324.32</v>
      </c>
      <c r="C24" s="68" t="s">
        <v>138</v>
      </c>
      <c r="D24" s="69">
        <v>0</v>
      </c>
      <c r="E24" s="69">
        <v>239040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239040</v>
      </c>
      <c r="P24" s="70">
        <f>(O24/P$91)</f>
        <v>4.1933163757565124</v>
      </c>
      <c r="Q24" s="71"/>
    </row>
    <row r="25" spans="1:17">
      <c r="A25" s="66"/>
      <c r="B25" s="67">
        <v>324.62</v>
      </c>
      <c r="C25" s="68" t="s">
        <v>98</v>
      </c>
      <c r="D25" s="69">
        <v>0</v>
      </c>
      <c r="E25" s="69">
        <v>1268000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1268000</v>
      </c>
      <c r="P25" s="70">
        <f>(O25/P$91)</f>
        <v>22.24366283659328</v>
      </c>
      <c r="Q25" s="71"/>
    </row>
    <row r="26" spans="1:17">
      <c r="A26" s="66"/>
      <c r="B26" s="67">
        <v>325.10000000000002</v>
      </c>
      <c r="C26" s="68" t="s">
        <v>25</v>
      </c>
      <c r="D26" s="69">
        <v>0</v>
      </c>
      <c r="E26" s="69">
        <v>0</v>
      </c>
      <c r="F26" s="69">
        <v>7420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7420</v>
      </c>
      <c r="P26" s="70">
        <f>(O26/P$91)</f>
        <v>0.1301640206999386</v>
      </c>
      <c r="Q26" s="71"/>
    </row>
    <row r="27" spans="1:17">
      <c r="A27" s="66"/>
      <c r="B27" s="67">
        <v>329.5</v>
      </c>
      <c r="C27" s="68" t="s">
        <v>167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592531</v>
      </c>
      <c r="N27" s="69">
        <v>0</v>
      </c>
      <c r="O27" s="69">
        <f t="shared" si="1"/>
        <v>592531</v>
      </c>
      <c r="P27" s="70">
        <f>(O27/P$91)</f>
        <v>10.394368915007455</v>
      </c>
      <c r="Q27" s="71"/>
    </row>
    <row r="28" spans="1:17" ht="15.75">
      <c r="A28" s="72" t="s">
        <v>168</v>
      </c>
      <c r="B28" s="73"/>
      <c r="C28" s="74"/>
      <c r="D28" s="75">
        <f>SUM(D29:D49)</f>
        <v>18117273</v>
      </c>
      <c r="E28" s="75">
        <f>SUM(E29:E49)</f>
        <v>13230393</v>
      </c>
      <c r="F28" s="75">
        <f>SUM(F29:F49)</f>
        <v>0</v>
      </c>
      <c r="G28" s="75">
        <f>SUM(G29:G49)</f>
        <v>0</v>
      </c>
      <c r="H28" s="75">
        <f>SUM(H29:H49)</f>
        <v>0</v>
      </c>
      <c r="I28" s="75">
        <f>SUM(I29:I49)</f>
        <v>0</v>
      </c>
      <c r="J28" s="75">
        <f>SUM(J29:J49)</f>
        <v>0</v>
      </c>
      <c r="K28" s="75">
        <f>SUM(K29:K49)</f>
        <v>0</v>
      </c>
      <c r="L28" s="75">
        <f>SUM(L29:L49)</f>
        <v>0</v>
      </c>
      <c r="M28" s="75">
        <f>SUM(M29:M49)</f>
        <v>0</v>
      </c>
      <c r="N28" s="75">
        <f>SUM(N29:N49)</f>
        <v>0</v>
      </c>
      <c r="O28" s="76">
        <f>SUM(D28:N28)</f>
        <v>31347666</v>
      </c>
      <c r="P28" s="77">
        <f>(O28/P$91)</f>
        <v>549.91081484080348</v>
      </c>
      <c r="Q28" s="78"/>
    </row>
    <row r="29" spans="1:17">
      <c r="A29" s="66"/>
      <c r="B29" s="67">
        <v>331.2</v>
      </c>
      <c r="C29" s="68" t="s">
        <v>27</v>
      </c>
      <c r="D29" s="69">
        <v>1352</v>
      </c>
      <c r="E29" s="69">
        <v>137090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138442</v>
      </c>
      <c r="P29" s="70">
        <f>(O29/P$91)</f>
        <v>2.4285939829839487</v>
      </c>
      <c r="Q29" s="71"/>
    </row>
    <row r="30" spans="1:17">
      <c r="A30" s="66"/>
      <c r="B30" s="67">
        <v>331.49</v>
      </c>
      <c r="C30" s="68" t="s">
        <v>182</v>
      </c>
      <c r="D30" s="69">
        <v>35685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9" si="2">SUM(D30:N30)</f>
        <v>35685</v>
      </c>
      <c r="P30" s="70">
        <f>(O30/P$91)</f>
        <v>0.62599771949828964</v>
      </c>
      <c r="Q30" s="71"/>
    </row>
    <row r="31" spans="1:17">
      <c r="A31" s="66"/>
      <c r="B31" s="67">
        <v>331.5</v>
      </c>
      <c r="C31" s="68" t="s">
        <v>29</v>
      </c>
      <c r="D31" s="69">
        <v>0</v>
      </c>
      <c r="E31" s="69">
        <v>1480995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1480995</v>
      </c>
      <c r="P31" s="70">
        <f>(O31/P$91)</f>
        <v>25.980089465836329</v>
      </c>
      <c r="Q31" s="71"/>
    </row>
    <row r="32" spans="1:17">
      <c r="A32" s="66"/>
      <c r="B32" s="67">
        <v>331.9</v>
      </c>
      <c r="C32" s="68" t="s">
        <v>155</v>
      </c>
      <c r="D32" s="69">
        <v>7364312</v>
      </c>
      <c r="E32" s="69">
        <v>389301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7753613</v>
      </c>
      <c r="P32" s="70">
        <f>(O32/P$91)</f>
        <v>136.01636698535216</v>
      </c>
      <c r="Q32" s="71"/>
    </row>
    <row r="33" spans="1:17">
      <c r="A33" s="66"/>
      <c r="B33" s="67">
        <v>334.2</v>
      </c>
      <c r="C33" s="68" t="s">
        <v>134</v>
      </c>
      <c r="D33" s="69">
        <v>0</v>
      </c>
      <c r="E33" s="69">
        <v>41369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41369</v>
      </c>
      <c r="P33" s="70">
        <f>(O33/P$91)</f>
        <v>0.72570827120428028</v>
      </c>
      <c r="Q33" s="71"/>
    </row>
    <row r="34" spans="1:17">
      <c r="A34" s="66"/>
      <c r="B34" s="67">
        <v>334.39</v>
      </c>
      <c r="C34" s="68" t="s">
        <v>30</v>
      </c>
      <c r="D34" s="69">
        <v>0</v>
      </c>
      <c r="E34" s="69">
        <v>206025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206025</v>
      </c>
      <c r="P34" s="70">
        <f>(O34/P$91)</f>
        <v>3.6141566529251818</v>
      </c>
      <c r="Q34" s="71"/>
    </row>
    <row r="35" spans="1:17">
      <c r="A35" s="66"/>
      <c r="B35" s="67">
        <v>334.5</v>
      </c>
      <c r="C35" s="68" t="s">
        <v>32</v>
      </c>
      <c r="D35" s="69">
        <v>0</v>
      </c>
      <c r="E35" s="69">
        <v>3104320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3104320</v>
      </c>
      <c r="P35" s="70">
        <f>(O35/P$91)</f>
        <v>54.456977458117706</v>
      </c>
      <c r="Q35" s="71"/>
    </row>
    <row r="36" spans="1:17">
      <c r="A36" s="66"/>
      <c r="B36" s="67">
        <v>334.7</v>
      </c>
      <c r="C36" s="68" t="s">
        <v>99</v>
      </c>
      <c r="D36" s="69">
        <v>0</v>
      </c>
      <c r="E36" s="69">
        <v>535648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535648</v>
      </c>
      <c r="P36" s="70">
        <f>(O36/P$91)</f>
        <v>9.3965090781510394</v>
      </c>
      <c r="Q36" s="71"/>
    </row>
    <row r="37" spans="1:17">
      <c r="A37" s="66"/>
      <c r="B37" s="67">
        <v>335.14</v>
      </c>
      <c r="C37" s="68" t="s">
        <v>113</v>
      </c>
      <c r="D37" s="69">
        <v>44441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44441</v>
      </c>
      <c r="P37" s="70">
        <f>(O37/P$91)</f>
        <v>0.77959828085255678</v>
      </c>
      <c r="Q37" s="71"/>
    </row>
    <row r="38" spans="1:17">
      <c r="A38" s="66"/>
      <c r="B38" s="67">
        <v>335.15</v>
      </c>
      <c r="C38" s="68" t="s">
        <v>114</v>
      </c>
      <c r="D38" s="69">
        <v>111225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111225</v>
      </c>
      <c r="P38" s="70">
        <f>(O38/P$91)</f>
        <v>1.9511446364354004</v>
      </c>
      <c r="Q38" s="71"/>
    </row>
    <row r="39" spans="1:17">
      <c r="A39" s="66"/>
      <c r="B39" s="67">
        <v>335.18</v>
      </c>
      <c r="C39" s="68" t="s">
        <v>170</v>
      </c>
      <c r="D39" s="69">
        <v>6985697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6985697</v>
      </c>
      <c r="P39" s="70">
        <f>(O39/P$91)</f>
        <v>122.54533812823436</v>
      </c>
      <c r="Q39" s="71"/>
    </row>
    <row r="40" spans="1:17">
      <c r="A40" s="66"/>
      <c r="B40" s="67">
        <v>335.38</v>
      </c>
      <c r="C40" s="68" t="s">
        <v>183</v>
      </c>
      <c r="D40" s="69">
        <v>109282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ref="O40:O48" si="3">SUM(D40:N40)</f>
        <v>109282</v>
      </c>
      <c r="P40" s="70">
        <f>(O40/P$91)</f>
        <v>1.9170599070256995</v>
      </c>
      <c r="Q40" s="71"/>
    </row>
    <row r="41" spans="1:17">
      <c r="A41" s="66"/>
      <c r="B41" s="67">
        <v>335.5</v>
      </c>
      <c r="C41" s="68" t="s">
        <v>38</v>
      </c>
      <c r="D41" s="69">
        <v>0</v>
      </c>
      <c r="E41" s="69">
        <v>3493394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3"/>
        <v>3493394</v>
      </c>
      <c r="P41" s="70">
        <f>(O41/P$91)</f>
        <v>61.282238400140336</v>
      </c>
      <c r="Q41" s="71"/>
    </row>
    <row r="42" spans="1:17">
      <c r="A42" s="66"/>
      <c r="B42" s="67">
        <v>335.9</v>
      </c>
      <c r="C42" s="68" t="s">
        <v>184</v>
      </c>
      <c r="D42" s="69">
        <v>2719811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3"/>
        <v>2719811</v>
      </c>
      <c r="P42" s="70">
        <f>(O42/P$91)</f>
        <v>47.711797210770982</v>
      </c>
      <c r="Q42" s="71"/>
    </row>
    <row r="43" spans="1:17">
      <c r="A43" s="66"/>
      <c r="B43" s="67">
        <v>337.2</v>
      </c>
      <c r="C43" s="68" t="s">
        <v>39</v>
      </c>
      <c r="D43" s="69">
        <v>0</v>
      </c>
      <c r="E43" s="69">
        <v>334228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3"/>
        <v>334228</v>
      </c>
      <c r="P43" s="70">
        <f>(O43/P$91)</f>
        <v>5.8631348127357246</v>
      </c>
      <c r="Q43" s="71"/>
    </row>
    <row r="44" spans="1:17">
      <c r="A44" s="66"/>
      <c r="B44" s="67">
        <v>337.3</v>
      </c>
      <c r="C44" s="68" t="s">
        <v>106</v>
      </c>
      <c r="D44" s="69">
        <v>0</v>
      </c>
      <c r="E44" s="69">
        <v>849156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3"/>
        <v>849156</v>
      </c>
      <c r="P44" s="70">
        <f>(O44/P$91)</f>
        <v>14.896167002894483</v>
      </c>
      <c r="Q44" s="71"/>
    </row>
    <row r="45" spans="1:17">
      <c r="A45" s="66"/>
      <c r="B45" s="67">
        <v>337.4</v>
      </c>
      <c r="C45" s="68" t="s">
        <v>40</v>
      </c>
      <c r="D45" s="69">
        <v>152432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3"/>
        <v>152432</v>
      </c>
      <c r="P45" s="70">
        <f>(O45/P$91)</f>
        <v>2.6740110516621347</v>
      </c>
      <c r="Q45" s="71"/>
    </row>
    <row r="46" spans="1:17">
      <c r="A46" s="66"/>
      <c r="B46" s="67">
        <v>337.5</v>
      </c>
      <c r="C46" s="68" t="s">
        <v>41</v>
      </c>
      <c r="D46" s="69">
        <v>0</v>
      </c>
      <c r="E46" s="69">
        <v>833205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3"/>
        <v>833205</v>
      </c>
      <c r="P46" s="70">
        <f>(O46/P$91)</f>
        <v>14.616349443031313</v>
      </c>
      <c r="Q46" s="71"/>
    </row>
    <row r="47" spans="1:17">
      <c r="A47" s="66"/>
      <c r="B47" s="67">
        <v>337.7</v>
      </c>
      <c r="C47" s="68" t="s">
        <v>100</v>
      </c>
      <c r="D47" s="69">
        <v>234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3"/>
        <v>234</v>
      </c>
      <c r="P47" s="70">
        <f>(O47/P$91)</f>
        <v>4.1049030786773086E-3</v>
      </c>
      <c r="Q47" s="71"/>
    </row>
    <row r="48" spans="1:17">
      <c r="A48" s="66"/>
      <c r="B48" s="67">
        <v>337.9</v>
      </c>
      <c r="C48" s="68" t="s">
        <v>185</v>
      </c>
      <c r="D48" s="69">
        <v>546475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3"/>
        <v>546475</v>
      </c>
      <c r="P48" s="70">
        <f>(O48/P$91)</f>
        <v>9.5864397859836856</v>
      </c>
      <c r="Q48" s="71"/>
    </row>
    <row r="49" spans="1:17">
      <c r="A49" s="66"/>
      <c r="B49" s="67">
        <v>338</v>
      </c>
      <c r="C49" s="68" t="s">
        <v>42</v>
      </c>
      <c r="D49" s="69">
        <v>46327</v>
      </c>
      <c r="E49" s="69">
        <v>1825662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>SUM(D49:N49)</f>
        <v>1871989</v>
      </c>
      <c r="P49" s="70">
        <f>(O49/P$91)</f>
        <v>32.839031663889131</v>
      </c>
      <c r="Q49" s="71"/>
    </row>
    <row r="50" spans="1:17" ht="15.75">
      <c r="A50" s="72" t="s">
        <v>48</v>
      </c>
      <c r="B50" s="73"/>
      <c r="C50" s="74"/>
      <c r="D50" s="75">
        <f>SUM(D51:D67)</f>
        <v>9445117</v>
      </c>
      <c r="E50" s="75">
        <f>SUM(E51:E67)</f>
        <v>1104135</v>
      </c>
      <c r="F50" s="75">
        <f>SUM(F51:F67)</f>
        <v>0</v>
      </c>
      <c r="G50" s="75">
        <f>SUM(G51:G67)</f>
        <v>0</v>
      </c>
      <c r="H50" s="75">
        <f>SUM(H51:H67)</f>
        <v>0</v>
      </c>
      <c r="I50" s="75">
        <f>SUM(I51:I67)</f>
        <v>85986520</v>
      </c>
      <c r="J50" s="75">
        <f>SUM(J51:J67)</f>
        <v>26231710</v>
      </c>
      <c r="K50" s="75">
        <f>SUM(K51:K67)</f>
        <v>0</v>
      </c>
      <c r="L50" s="75">
        <f>SUM(L51:L67)</f>
        <v>0</v>
      </c>
      <c r="M50" s="75">
        <f>SUM(M51:M67)</f>
        <v>0</v>
      </c>
      <c r="N50" s="75">
        <f>SUM(N51:N67)</f>
        <v>0</v>
      </c>
      <c r="O50" s="75">
        <f>SUM(D50:N50)</f>
        <v>122767482</v>
      </c>
      <c r="P50" s="77">
        <f>(O50/P$91)</f>
        <v>2153.6265590737653</v>
      </c>
      <c r="Q50" s="78"/>
    </row>
    <row r="51" spans="1:17">
      <c r="A51" s="66"/>
      <c r="B51" s="67">
        <v>341.2</v>
      </c>
      <c r="C51" s="68" t="s">
        <v>116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26231710</v>
      </c>
      <c r="K51" s="69">
        <v>0</v>
      </c>
      <c r="L51" s="69">
        <v>0</v>
      </c>
      <c r="M51" s="69">
        <v>0</v>
      </c>
      <c r="N51" s="69">
        <v>0</v>
      </c>
      <c r="O51" s="69">
        <f t="shared" ref="O51:O66" si="4">SUM(D51:N51)</f>
        <v>26231710</v>
      </c>
      <c r="P51" s="70">
        <f>(O51/P$91)</f>
        <v>460.16507323918955</v>
      </c>
      <c r="Q51" s="71"/>
    </row>
    <row r="52" spans="1:17">
      <c r="A52" s="66"/>
      <c r="B52" s="67">
        <v>341.3</v>
      </c>
      <c r="C52" s="68" t="s">
        <v>186</v>
      </c>
      <c r="D52" s="69">
        <v>1659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1659</v>
      </c>
      <c r="P52" s="70">
        <f>(O52/P$91)</f>
        <v>2.9102710288571178E-2</v>
      </c>
      <c r="Q52" s="71"/>
    </row>
    <row r="53" spans="1:17">
      <c r="A53" s="66"/>
      <c r="B53" s="67">
        <v>341.9</v>
      </c>
      <c r="C53" s="68" t="s">
        <v>117</v>
      </c>
      <c r="D53" s="69">
        <v>98639</v>
      </c>
      <c r="E53" s="69">
        <v>721636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820275</v>
      </c>
      <c r="P53" s="70">
        <f>(O53/P$91)</f>
        <v>14.389527234453118</v>
      </c>
      <c r="Q53" s="71"/>
    </row>
    <row r="54" spans="1:17">
      <c r="A54" s="66"/>
      <c r="B54" s="67">
        <v>342.1</v>
      </c>
      <c r="C54" s="68" t="s">
        <v>53</v>
      </c>
      <c r="D54" s="69">
        <v>207245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4"/>
        <v>207245</v>
      </c>
      <c r="P54" s="70">
        <f>(O54/P$91)</f>
        <v>3.635558284361021</v>
      </c>
      <c r="Q54" s="71"/>
    </row>
    <row r="55" spans="1:17">
      <c r="A55" s="66"/>
      <c r="B55" s="67">
        <v>342.2</v>
      </c>
      <c r="C55" s="68" t="s">
        <v>54</v>
      </c>
      <c r="D55" s="69">
        <v>0</v>
      </c>
      <c r="E55" s="69">
        <v>130939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130939</v>
      </c>
      <c r="P55" s="70">
        <f>(O55/P$91)</f>
        <v>2.2969739496535393</v>
      </c>
      <c r="Q55" s="71"/>
    </row>
    <row r="56" spans="1:17">
      <c r="A56" s="66"/>
      <c r="B56" s="67">
        <v>342.5</v>
      </c>
      <c r="C56" s="68" t="s">
        <v>55</v>
      </c>
      <c r="D56" s="69">
        <v>691793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691793</v>
      </c>
      <c r="P56" s="70">
        <f>(O56/P$91)</f>
        <v>12.135654767125692</v>
      </c>
      <c r="Q56" s="71"/>
    </row>
    <row r="57" spans="1:17">
      <c r="A57" s="66"/>
      <c r="B57" s="67">
        <v>342.9</v>
      </c>
      <c r="C57" s="68" t="s">
        <v>187</v>
      </c>
      <c r="D57" s="69">
        <v>0</v>
      </c>
      <c r="E57" s="69">
        <v>760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760</v>
      </c>
      <c r="P57" s="70">
        <f>(O57/P$91)</f>
        <v>1.333216384527673E-2</v>
      </c>
      <c r="Q57" s="71"/>
    </row>
    <row r="58" spans="1:17">
      <c r="A58" s="66"/>
      <c r="B58" s="67">
        <v>343.2</v>
      </c>
      <c r="C58" s="68" t="s">
        <v>145</v>
      </c>
      <c r="D58" s="69">
        <v>47684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47684</v>
      </c>
      <c r="P58" s="70">
        <f>(O58/P$91)</f>
        <v>0.83648802736602057</v>
      </c>
      <c r="Q58" s="71"/>
    </row>
    <row r="59" spans="1:17">
      <c r="A59" s="66"/>
      <c r="B59" s="67">
        <v>343.3</v>
      </c>
      <c r="C59" s="68" t="s">
        <v>149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56298791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4"/>
        <v>56298791</v>
      </c>
      <c r="P59" s="70">
        <f>(O59/P$91)</f>
        <v>987.61145513551446</v>
      </c>
      <c r="Q59" s="71"/>
    </row>
    <row r="60" spans="1:17">
      <c r="A60" s="66"/>
      <c r="B60" s="67">
        <v>343.4</v>
      </c>
      <c r="C60" s="68" t="s">
        <v>56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13155685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4"/>
        <v>13155685</v>
      </c>
      <c r="P60" s="70">
        <f>(O60/P$91)</f>
        <v>230.78124725901236</v>
      </c>
      <c r="Q60" s="71"/>
    </row>
    <row r="61" spans="1:17">
      <c r="A61" s="66"/>
      <c r="B61" s="67">
        <v>343.5</v>
      </c>
      <c r="C61" s="68" t="s">
        <v>150</v>
      </c>
      <c r="D61" s="69">
        <v>2220</v>
      </c>
      <c r="E61" s="69">
        <v>0</v>
      </c>
      <c r="F61" s="69">
        <v>0</v>
      </c>
      <c r="G61" s="69">
        <v>0</v>
      </c>
      <c r="H61" s="69">
        <v>0</v>
      </c>
      <c r="I61" s="69">
        <v>619365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621585</v>
      </c>
      <c r="P61" s="70">
        <f>(O61/P$91)</f>
        <v>10.904043504955705</v>
      </c>
      <c r="Q61" s="71"/>
    </row>
    <row r="62" spans="1:17">
      <c r="A62" s="66"/>
      <c r="B62" s="67">
        <v>343.9</v>
      </c>
      <c r="C62" s="68" t="s">
        <v>58</v>
      </c>
      <c r="D62" s="69">
        <v>0</v>
      </c>
      <c r="E62" s="69">
        <v>81780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81780</v>
      </c>
      <c r="P62" s="70">
        <f>(O62/P$91)</f>
        <v>1.4346109990351723</v>
      </c>
      <c r="Q62" s="71"/>
    </row>
    <row r="63" spans="1:17">
      <c r="A63" s="66"/>
      <c r="B63" s="67">
        <v>344.5</v>
      </c>
      <c r="C63" s="68" t="s">
        <v>118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3358492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3358492</v>
      </c>
      <c r="P63" s="70">
        <f>(O63/P$91)</f>
        <v>58.91574423296202</v>
      </c>
      <c r="Q63" s="71"/>
    </row>
    <row r="64" spans="1:17">
      <c r="A64" s="66"/>
      <c r="B64" s="67">
        <v>344.9</v>
      </c>
      <c r="C64" s="68" t="s">
        <v>119</v>
      </c>
      <c r="D64" s="69">
        <v>541480</v>
      </c>
      <c r="E64" s="69">
        <v>169020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710500</v>
      </c>
      <c r="P64" s="70">
        <f>(O64/P$91)</f>
        <v>12.463818963248837</v>
      </c>
      <c r="Q64" s="71"/>
    </row>
    <row r="65" spans="1:17">
      <c r="A65" s="66"/>
      <c r="B65" s="67">
        <v>347.2</v>
      </c>
      <c r="C65" s="68" t="s">
        <v>61</v>
      </c>
      <c r="D65" s="69">
        <v>1418392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4"/>
        <v>1418392</v>
      </c>
      <c r="P65" s="70">
        <f>(O65/P$91)</f>
        <v>24.881887553723356</v>
      </c>
      <c r="Q65" s="71"/>
    </row>
    <row r="66" spans="1:17">
      <c r="A66" s="66"/>
      <c r="B66" s="67">
        <v>347.5</v>
      </c>
      <c r="C66" s="68" t="s">
        <v>62</v>
      </c>
      <c r="D66" s="69">
        <v>378354</v>
      </c>
      <c r="E66" s="69">
        <v>0</v>
      </c>
      <c r="F66" s="69">
        <v>0</v>
      </c>
      <c r="G66" s="69">
        <v>0</v>
      </c>
      <c r="H66" s="69">
        <v>0</v>
      </c>
      <c r="I66" s="69">
        <v>12554187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12932541</v>
      </c>
      <c r="P66" s="70">
        <f>(O66/P$91)</f>
        <v>226.86678361547231</v>
      </c>
      <c r="Q66" s="71"/>
    </row>
    <row r="67" spans="1:17">
      <c r="A67" s="66"/>
      <c r="B67" s="67">
        <v>349</v>
      </c>
      <c r="C67" s="68" t="s">
        <v>172</v>
      </c>
      <c r="D67" s="69">
        <v>6057651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>SUM(D67:N67)</f>
        <v>6057651</v>
      </c>
      <c r="P67" s="70">
        <f>(O67/P$91)</f>
        <v>106.26525743355846</v>
      </c>
      <c r="Q67" s="71"/>
    </row>
    <row r="68" spans="1:17" ht="15.75">
      <c r="A68" s="72" t="s">
        <v>49</v>
      </c>
      <c r="B68" s="73"/>
      <c r="C68" s="74"/>
      <c r="D68" s="75">
        <f>SUM(D69:D71)</f>
        <v>1790935</v>
      </c>
      <c r="E68" s="75">
        <f>SUM(E69:E71)</f>
        <v>173183</v>
      </c>
      <c r="F68" s="75">
        <f>SUM(F69:F71)</f>
        <v>0</v>
      </c>
      <c r="G68" s="75">
        <f>SUM(G69:G71)</f>
        <v>0</v>
      </c>
      <c r="H68" s="75">
        <f>SUM(H69:H71)</f>
        <v>0</v>
      </c>
      <c r="I68" s="75">
        <f>SUM(I69:I71)</f>
        <v>1653829</v>
      </c>
      <c r="J68" s="75">
        <f>SUM(J69:J71)</f>
        <v>0</v>
      </c>
      <c r="K68" s="75">
        <f>SUM(K69:K71)</f>
        <v>0</v>
      </c>
      <c r="L68" s="75">
        <f>SUM(L69:L71)</f>
        <v>0</v>
      </c>
      <c r="M68" s="75">
        <f>SUM(M69:M71)</f>
        <v>0</v>
      </c>
      <c r="N68" s="75">
        <f>SUM(N69:N71)</f>
        <v>0</v>
      </c>
      <c r="O68" s="75">
        <f>SUM(D68:N68)</f>
        <v>3617947</v>
      </c>
      <c r="P68" s="77">
        <f>(O68/P$91)</f>
        <v>63.467187088851858</v>
      </c>
      <c r="Q68" s="78"/>
    </row>
    <row r="69" spans="1:17">
      <c r="A69" s="79"/>
      <c r="B69" s="80">
        <v>351.1</v>
      </c>
      <c r="C69" s="81" t="s">
        <v>151</v>
      </c>
      <c r="D69" s="69">
        <v>131619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>SUM(D69:N69)</f>
        <v>131619</v>
      </c>
      <c r="P69" s="70">
        <f>(O69/P$91)</f>
        <v>2.3089027278308922</v>
      </c>
      <c r="Q69" s="71"/>
    </row>
    <row r="70" spans="1:17">
      <c r="A70" s="79"/>
      <c r="B70" s="80">
        <v>354</v>
      </c>
      <c r="C70" s="81" t="s">
        <v>66</v>
      </c>
      <c r="D70" s="69">
        <v>1659316</v>
      </c>
      <c r="E70" s="69">
        <v>71907</v>
      </c>
      <c r="F70" s="69">
        <v>0</v>
      </c>
      <c r="G70" s="69">
        <v>0</v>
      </c>
      <c r="H70" s="69">
        <v>0</v>
      </c>
      <c r="I70" s="69">
        <v>1653829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ref="O70:O71" si="5">SUM(D70:N70)</f>
        <v>3385052</v>
      </c>
      <c r="P70" s="70">
        <f>(O70/P$91)</f>
        <v>59.381668274712744</v>
      </c>
      <c r="Q70" s="71"/>
    </row>
    <row r="71" spans="1:17">
      <c r="A71" s="79"/>
      <c r="B71" s="80">
        <v>359</v>
      </c>
      <c r="C71" s="81" t="s">
        <v>67</v>
      </c>
      <c r="D71" s="69">
        <v>0</v>
      </c>
      <c r="E71" s="69">
        <v>101276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si="5"/>
        <v>101276</v>
      </c>
      <c r="P71" s="70">
        <f>(O71/P$91)</f>
        <v>1.7766160863082185</v>
      </c>
      <c r="Q71" s="71"/>
    </row>
    <row r="72" spans="1:17" ht="15.75">
      <c r="A72" s="72" t="s">
        <v>4</v>
      </c>
      <c r="B72" s="73"/>
      <c r="C72" s="74"/>
      <c r="D72" s="75">
        <f>SUM(D73:D82)</f>
        <v>3154531</v>
      </c>
      <c r="E72" s="75">
        <f>SUM(E73:E82)</f>
        <v>5473310</v>
      </c>
      <c r="F72" s="75">
        <f>SUM(F73:F82)</f>
        <v>94517</v>
      </c>
      <c r="G72" s="75">
        <f>SUM(G73:G82)</f>
        <v>2016254</v>
      </c>
      <c r="H72" s="75">
        <f>SUM(H73:H82)</f>
        <v>0</v>
      </c>
      <c r="I72" s="75">
        <f>SUM(I73:I82)</f>
        <v>3795904</v>
      </c>
      <c r="J72" s="75">
        <f>SUM(J73:J82)</f>
        <v>884783</v>
      </c>
      <c r="K72" s="75">
        <f>SUM(K73:K82)</f>
        <v>92618972</v>
      </c>
      <c r="L72" s="75">
        <f>SUM(L73:L82)</f>
        <v>0</v>
      </c>
      <c r="M72" s="75">
        <f>SUM(M73:M82)</f>
        <v>28994</v>
      </c>
      <c r="N72" s="75">
        <f>SUM(N73:N82)</f>
        <v>91041</v>
      </c>
      <c r="O72" s="75">
        <f>SUM(D72:N72)</f>
        <v>108158306</v>
      </c>
      <c r="P72" s="77">
        <f>(O72/P$91)</f>
        <v>1897.3477063415489</v>
      </c>
      <c r="Q72" s="78"/>
    </row>
    <row r="73" spans="1:17">
      <c r="A73" s="66"/>
      <c r="B73" s="67">
        <v>361.1</v>
      </c>
      <c r="C73" s="68" t="s">
        <v>68</v>
      </c>
      <c r="D73" s="69">
        <v>1785811</v>
      </c>
      <c r="E73" s="69">
        <v>3624770</v>
      </c>
      <c r="F73" s="69">
        <v>94517</v>
      </c>
      <c r="G73" s="69">
        <v>2016254</v>
      </c>
      <c r="H73" s="69">
        <v>0</v>
      </c>
      <c r="I73" s="69">
        <v>3515919</v>
      </c>
      <c r="J73" s="69">
        <v>0</v>
      </c>
      <c r="K73" s="69">
        <v>17755503</v>
      </c>
      <c r="L73" s="69">
        <v>0</v>
      </c>
      <c r="M73" s="69">
        <v>3227</v>
      </c>
      <c r="N73" s="69">
        <v>52585</v>
      </c>
      <c r="O73" s="69">
        <f>SUM(D73:N73)</f>
        <v>28848586</v>
      </c>
      <c r="P73" s="70">
        <f>(O73/P$91)</f>
        <v>506.07115165336376</v>
      </c>
      <c r="Q73" s="71"/>
    </row>
    <row r="74" spans="1:17">
      <c r="A74" s="66"/>
      <c r="B74" s="67">
        <v>361.2</v>
      </c>
      <c r="C74" s="68" t="s">
        <v>69</v>
      </c>
      <c r="D74" s="69">
        <v>-36530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f t="shared" ref="O74:O88" si="6">SUM(D74:N74)</f>
        <v>-36530</v>
      </c>
      <c r="P74" s="70">
        <f>(O74/P$91)</f>
        <v>-0.64082098061573545</v>
      </c>
      <c r="Q74" s="71"/>
    </row>
    <row r="75" spans="1:17">
      <c r="A75" s="66"/>
      <c r="B75" s="67">
        <v>361.3</v>
      </c>
      <c r="C75" s="68" t="s">
        <v>70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46094464</v>
      </c>
      <c r="L75" s="69">
        <v>0</v>
      </c>
      <c r="M75" s="69">
        <v>0</v>
      </c>
      <c r="N75" s="69">
        <v>0</v>
      </c>
      <c r="O75" s="69">
        <f t="shared" si="6"/>
        <v>46094464</v>
      </c>
      <c r="P75" s="70">
        <f>(O75/P$91)</f>
        <v>808.60387685290766</v>
      </c>
      <c r="Q75" s="71"/>
    </row>
    <row r="76" spans="1:17">
      <c r="A76" s="66"/>
      <c r="B76" s="67">
        <v>361.4</v>
      </c>
      <c r="C76" s="68" t="s">
        <v>188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28043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f t="shared" si="6"/>
        <v>28043</v>
      </c>
      <c r="P76" s="70">
        <f>(O76/P$91)</f>
        <v>0.49193930356986232</v>
      </c>
      <c r="Q76" s="71"/>
    </row>
    <row r="77" spans="1:17">
      <c r="A77" s="66"/>
      <c r="B77" s="67">
        <v>362</v>
      </c>
      <c r="C77" s="68" t="s">
        <v>71</v>
      </c>
      <c r="D77" s="69">
        <v>754836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38456</v>
      </c>
      <c r="O77" s="69">
        <f t="shared" si="6"/>
        <v>793292</v>
      </c>
      <c r="P77" s="70">
        <f>(O77/P$91)</f>
        <v>13.916182790983248</v>
      </c>
      <c r="Q77" s="71"/>
    </row>
    <row r="78" spans="1:17">
      <c r="A78" s="66"/>
      <c r="B78" s="67">
        <v>364</v>
      </c>
      <c r="C78" s="68" t="s">
        <v>120</v>
      </c>
      <c r="D78" s="69">
        <v>0</v>
      </c>
      <c r="E78" s="69">
        <v>240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f t="shared" si="6"/>
        <v>240</v>
      </c>
      <c r="P78" s="70">
        <f>(O78/P$91)</f>
        <v>4.2101570037715993E-3</v>
      </c>
      <c r="Q78" s="71"/>
    </row>
    <row r="79" spans="1:17">
      <c r="A79" s="66"/>
      <c r="B79" s="67">
        <v>365</v>
      </c>
      <c r="C79" s="68" t="s">
        <v>146</v>
      </c>
      <c r="D79" s="69">
        <v>79602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33315</v>
      </c>
      <c r="K79" s="69">
        <v>0</v>
      </c>
      <c r="L79" s="69">
        <v>0</v>
      </c>
      <c r="M79" s="69">
        <v>0</v>
      </c>
      <c r="N79" s="69">
        <v>0</v>
      </c>
      <c r="O79" s="69">
        <f t="shared" si="6"/>
        <v>112917</v>
      </c>
      <c r="P79" s="70">
        <f>(O79/P$91)</f>
        <v>1.9808262433119901</v>
      </c>
      <c r="Q79" s="71"/>
    </row>
    <row r="80" spans="1:17">
      <c r="A80" s="66"/>
      <c r="B80" s="67">
        <v>366</v>
      </c>
      <c r="C80" s="68" t="s">
        <v>73</v>
      </c>
      <c r="D80" s="69">
        <v>96455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f t="shared" si="6"/>
        <v>96455</v>
      </c>
      <c r="P80" s="70">
        <f>(O80/P$91)</f>
        <v>1.6920445574949565</v>
      </c>
      <c r="Q80" s="71"/>
    </row>
    <row r="81" spans="1:120">
      <c r="A81" s="66"/>
      <c r="B81" s="67">
        <v>368</v>
      </c>
      <c r="C81" s="68" t="s">
        <v>75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28769005</v>
      </c>
      <c r="L81" s="69">
        <v>0</v>
      </c>
      <c r="M81" s="69">
        <v>0</v>
      </c>
      <c r="N81" s="69">
        <v>0</v>
      </c>
      <c r="O81" s="69">
        <f t="shared" si="6"/>
        <v>28769005</v>
      </c>
      <c r="P81" s="70">
        <f>(O81/P$91)</f>
        <v>504.6751162178756</v>
      </c>
      <c r="Q81" s="71"/>
    </row>
    <row r="82" spans="1:120">
      <c r="A82" s="66"/>
      <c r="B82" s="67">
        <v>369.9</v>
      </c>
      <c r="C82" s="68" t="s">
        <v>76</v>
      </c>
      <c r="D82" s="69">
        <v>474357</v>
      </c>
      <c r="E82" s="69">
        <v>1848300</v>
      </c>
      <c r="F82" s="69">
        <v>0</v>
      </c>
      <c r="G82" s="69">
        <v>0</v>
      </c>
      <c r="H82" s="69">
        <v>0</v>
      </c>
      <c r="I82" s="69">
        <v>251942</v>
      </c>
      <c r="J82" s="69">
        <v>851468</v>
      </c>
      <c r="K82" s="69">
        <v>0</v>
      </c>
      <c r="L82" s="69">
        <v>0</v>
      </c>
      <c r="M82" s="69">
        <v>25767</v>
      </c>
      <c r="N82" s="69">
        <v>0</v>
      </c>
      <c r="O82" s="69">
        <f t="shared" si="6"/>
        <v>3451834</v>
      </c>
      <c r="P82" s="70">
        <f>(O82/P$91)</f>
        <v>60.55317954565389</v>
      </c>
      <c r="Q82" s="71"/>
    </row>
    <row r="83" spans="1:120" ht="15.75">
      <c r="A83" s="72" t="s">
        <v>50</v>
      </c>
      <c r="B83" s="73"/>
      <c r="C83" s="74"/>
      <c r="D83" s="75">
        <f>SUM(D84:D88)</f>
        <v>2626830</v>
      </c>
      <c r="E83" s="75">
        <f>SUM(E84:E88)</f>
        <v>660556</v>
      </c>
      <c r="F83" s="75">
        <f>SUM(F84:F88)</f>
        <v>3716102</v>
      </c>
      <c r="G83" s="75">
        <f>SUM(G84:G88)</f>
        <v>48362572</v>
      </c>
      <c r="H83" s="75">
        <f>SUM(H84:H88)</f>
        <v>0</v>
      </c>
      <c r="I83" s="75">
        <f>SUM(I84:I88)</f>
        <v>2351170</v>
      </c>
      <c r="J83" s="75">
        <f>SUM(J84:J88)</f>
        <v>637235</v>
      </c>
      <c r="K83" s="75">
        <f>SUM(K84:K88)</f>
        <v>0</v>
      </c>
      <c r="L83" s="75">
        <f>SUM(L84:L88)</f>
        <v>0</v>
      </c>
      <c r="M83" s="75">
        <f>SUM(M84:M88)</f>
        <v>0</v>
      </c>
      <c r="N83" s="75">
        <f>SUM(N84:N88)</f>
        <v>0</v>
      </c>
      <c r="O83" s="75">
        <f t="shared" si="6"/>
        <v>58354465</v>
      </c>
      <c r="P83" s="77">
        <f>(O83/P$91)</f>
        <v>1023.672748004561</v>
      </c>
      <c r="Q83" s="71"/>
    </row>
    <row r="84" spans="1:120">
      <c r="A84" s="66"/>
      <c r="B84" s="67">
        <v>381</v>
      </c>
      <c r="C84" s="68" t="s">
        <v>77</v>
      </c>
      <c r="D84" s="69">
        <v>2626830</v>
      </c>
      <c r="E84" s="69">
        <v>346147</v>
      </c>
      <c r="F84" s="69">
        <v>3716102</v>
      </c>
      <c r="G84" s="69">
        <v>0</v>
      </c>
      <c r="H84" s="69">
        <v>0</v>
      </c>
      <c r="I84" s="69">
        <v>2097198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f t="shared" si="6"/>
        <v>8786277</v>
      </c>
      <c r="P84" s="70">
        <f>(O84/P$91)</f>
        <v>154.13169020261381</v>
      </c>
      <c r="Q84" s="71"/>
    </row>
    <row r="85" spans="1:120">
      <c r="A85" s="66"/>
      <c r="B85" s="67">
        <v>383.2</v>
      </c>
      <c r="C85" s="68" t="s">
        <v>189</v>
      </c>
      <c r="D85" s="69">
        <v>0</v>
      </c>
      <c r="E85" s="69">
        <v>314409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f t="shared" si="6"/>
        <v>314409</v>
      </c>
      <c r="P85" s="70">
        <f>(O85/P$91)</f>
        <v>5.5154635558284362</v>
      </c>
      <c r="Q85" s="71"/>
    </row>
    <row r="86" spans="1:120">
      <c r="A86" s="66"/>
      <c r="B86" s="67">
        <v>384</v>
      </c>
      <c r="C86" s="68" t="s">
        <v>78</v>
      </c>
      <c r="D86" s="69">
        <v>0</v>
      </c>
      <c r="E86" s="69">
        <v>0</v>
      </c>
      <c r="F86" s="69">
        <v>0</v>
      </c>
      <c r="G86" s="69">
        <v>48362572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f t="shared" si="6"/>
        <v>48362572</v>
      </c>
      <c r="P86" s="70">
        <f>(O86/P$91)</f>
        <v>848.39175510920097</v>
      </c>
      <c r="Q86" s="71"/>
    </row>
    <row r="87" spans="1:120">
      <c r="A87" s="66"/>
      <c r="B87" s="67">
        <v>389.1</v>
      </c>
      <c r="C87" s="68" t="s">
        <v>79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637235</v>
      </c>
      <c r="K87" s="69">
        <v>0</v>
      </c>
      <c r="L87" s="69">
        <v>0</v>
      </c>
      <c r="M87" s="69">
        <v>0</v>
      </c>
      <c r="N87" s="69">
        <v>0</v>
      </c>
      <c r="O87" s="69">
        <f t="shared" si="6"/>
        <v>637235</v>
      </c>
      <c r="P87" s="70">
        <f>(O87/P$91)</f>
        <v>11.178580826243312</v>
      </c>
      <c r="Q87" s="71"/>
    </row>
    <row r="88" spans="1:120" ht="15.75" thickBot="1">
      <c r="A88" s="66"/>
      <c r="B88" s="67">
        <v>389.4</v>
      </c>
      <c r="C88" s="68" t="s">
        <v>81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253972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f t="shared" si="6"/>
        <v>253972</v>
      </c>
      <c r="P88" s="70">
        <f>(O88/P$91)</f>
        <v>4.4552583106745018</v>
      </c>
      <c r="Q88" s="71"/>
    </row>
    <row r="89" spans="1:120" ht="16.5" thickBot="1">
      <c r="A89" s="82" t="s">
        <v>63</v>
      </c>
      <c r="B89" s="83"/>
      <c r="C89" s="84"/>
      <c r="D89" s="85">
        <f>SUM(D5,D17,D28,D50,D68,D72,D83)</f>
        <v>98494790</v>
      </c>
      <c r="E89" s="85">
        <f>SUM(E5,E17,E28,E50,E68,E72,E83)</f>
        <v>34855412</v>
      </c>
      <c r="F89" s="85">
        <f>SUM(F5,F17,F28,F50,F68,F72,F83)</f>
        <v>6638289</v>
      </c>
      <c r="G89" s="85">
        <f>SUM(G5,G17,G28,G50,G68,G72,G83)</f>
        <v>62630231</v>
      </c>
      <c r="H89" s="85">
        <f>SUM(H5,H17,H28,H50,H68,H72,H83)</f>
        <v>0</v>
      </c>
      <c r="I89" s="85">
        <f>SUM(I5,I17,I28,I50,I68,I72,I83)</f>
        <v>93787423</v>
      </c>
      <c r="J89" s="85">
        <f>SUM(J5,J17,J28,J50,J68,J72,J83)</f>
        <v>27753728</v>
      </c>
      <c r="K89" s="85">
        <f>SUM(K5,K17,K28,K50,K68,K72,K83)</f>
        <v>94065571</v>
      </c>
      <c r="L89" s="85">
        <f>SUM(L5,L17,L28,L50,L68,L72,L83)</f>
        <v>0</v>
      </c>
      <c r="M89" s="85">
        <f>SUM(M5,M17,M28,M50,M68,M72,M83)</f>
        <v>621525</v>
      </c>
      <c r="N89" s="85">
        <f>SUM(N5,N17,N28,N50,N68,N72,N83)</f>
        <v>1234417</v>
      </c>
      <c r="O89" s="85">
        <f>SUM(D89:N89)</f>
        <v>420081386</v>
      </c>
      <c r="P89" s="86">
        <f>(O89/P$91)</f>
        <v>7369.2024559249185</v>
      </c>
      <c r="Q89" s="64"/>
      <c r="R89" s="87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</row>
    <row r="90" spans="1:120">
      <c r="A90" s="88"/>
      <c r="B90" s="89"/>
      <c r="C90" s="89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1"/>
    </row>
    <row r="91" spans="1:120">
      <c r="A91" s="92"/>
      <c r="B91" s="93"/>
      <c r="C91" s="93"/>
      <c r="D91" s="94"/>
      <c r="E91" s="94"/>
      <c r="F91" s="94"/>
      <c r="G91" s="94"/>
      <c r="H91" s="94"/>
      <c r="I91" s="94"/>
      <c r="J91" s="94"/>
      <c r="K91" s="94"/>
      <c r="L91" s="94"/>
      <c r="M91" s="97" t="s">
        <v>190</v>
      </c>
      <c r="N91" s="97"/>
      <c r="O91" s="97"/>
      <c r="P91" s="95">
        <v>57005</v>
      </c>
    </row>
    <row r="92" spans="1:120">
      <c r="A92" s="98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100"/>
    </row>
    <row r="93" spans="1:120" ht="15.75" customHeight="1" thickBot="1">
      <c r="A93" s="101" t="s">
        <v>96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3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30500406</v>
      </c>
      <c r="E5" s="27">
        <f t="shared" si="0"/>
        <v>12919370</v>
      </c>
      <c r="F5" s="27">
        <f t="shared" si="0"/>
        <v>3116836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1357499</v>
      </c>
      <c r="L5" s="27">
        <f t="shared" si="0"/>
        <v>0</v>
      </c>
      <c r="M5" s="27">
        <f t="shared" si="0"/>
        <v>562354</v>
      </c>
      <c r="N5" s="28">
        <f>SUM(D5:M5)</f>
        <v>48456465</v>
      </c>
      <c r="O5" s="33">
        <f t="shared" ref="O5:O36" si="1">(N5/O$78)</f>
        <v>921.50587631218616</v>
      </c>
      <c r="P5" s="6"/>
    </row>
    <row r="6" spans="1:133">
      <c r="A6" s="12"/>
      <c r="B6" s="25">
        <v>311</v>
      </c>
      <c r="C6" s="20" t="s">
        <v>3</v>
      </c>
      <c r="D6" s="46">
        <v>18461429</v>
      </c>
      <c r="E6" s="46">
        <v>3691657</v>
      </c>
      <c r="F6" s="46">
        <v>3116836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562354</v>
      </c>
      <c r="N6" s="46">
        <f>SUM(D6:M6)</f>
        <v>25832276</v>
      </c>
      <c r="O6" s="47">
        <f t="shared" si="1"/>
        <v>491.2573406359349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178251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178251</v>
      </c>
      <c r="O7" s="47">
        <f t="shared" si="1"/>
        <v>3.3898334094020997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1437698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1437698</v>
      </c>
      <c r="O8" s="47">
        <f t="shared" si="1"/>
        <v>27.340978244332877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920461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920461</v>
      </c>
      <c r="O9" s="47">
        <f t="shared" si="1"/>
        <v>17.504583143161419</v>
      </c>
      <c r="P9" s="9"/>
    </row>
    <row r="10" spans="1:133">
      <c r="A10" s="12"/>
      <c r="B10" s="25">
        <v>312.51</v>
      </c>
      <c r="C10" s="20" t="s">
        <v>89</v>
      </c>
      <c r="D10" s="46">
        <v>543076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813198</v>
      </c>
      <c r="L10" s="46">
        <v>0</v>
      </c>
      <c r="M10" s="46">
        <v>0</v>
      </c>
      <c r="N10" s="46">
        <f>SUM(D10:M10)</f>
        <v>1356274</v>
      </c>
      <c r="O10" s="47">
        <f t="shared" si="1"/>
        <v>25.792522440286017</v>
      </c>
      <c r="P10" s="9"/>
    </row>
    <row r="11" spans="1:133">
      <c r="A11" s="12"/>
      <c r="B11" s="25">
        <v>312.52</v>
      </c>
      <c r="C11" s="20" t="s">
        <v>109</v>
      </c>
      <c r="D11" s="46">
        <v>544301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544301</v>
      </c>
      <c r="L11" s="46">
        <v>0</v>
      </c>
      <c r="M11" s="46">
        <v>0</v>
      </c>
      <c r="N11" s="46">
        <f>SUM(D11:M11)</f>
        <v>1088602</v>
      </c>
      <c r="O11" s="47">
        <f t="shared" si="1"/>
        <v>20.702152746082458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6676725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6676725</v>
      </c>
      <c r="O12" s="47">
        <f t="shared" si="1"/>
        <v>126.97255819260612</v>
      </c>
      <c r="P12" s="9"/>
    </row>
    <row r="13" spans="1:133">
      <c r="A13" s="12"/>
      <c r="B13" s="25">
        <v>314.10000000000002</v>
      </c>
      <c r="C13" s="20" t="s">
        <v>15</v>
      </c>
      <c r="D13" s="46">
        <v>5301244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5301244</v>
      </c>
      <c r="O13" s="47">
        <f t="shared" si="1"/>
        <v>100.81477255438917</v>
      </c>
      <c r="P13" s="9"/>
    </row>
    <row r="14" spans="1:133">
      <c r="A14" s="12"/>
      <c r="B14" s="25">
        <v>314.3</v>
      </c>
      <c r="C14" s="20" t="s">
        <v>16</v>
      </c>
      <c r="D14" s="46">
        <v>1476211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1476211</v>
      </c>
      <c r="O14" s="47">
        <f t="shared" si="1"/>
        <v>28.073387342157311</v>
      </c>
      <c r="P14" s="9"/>
    </row>
    <row r="15" spans="1:133">
      <c r="A15" s="12"/>
      <c r="B15" s="25">
        <v>314.39999999999998</v>
      </c>
      <c r="C15" s="20" t="s">
        <v>17</v>
      </c>
      <c r="D15" s="46">
        <v>107347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107347</v>
      </c>
      <c r="O15" s="47">
        <f t="shared" si="1"/>
        <v>2.0414384603681728</v>
      </c>
      <c r="P15" s="9"/>
    </row>
    <row r="16" spans="1:133">
      <c r="A16" s="12"/>
      <c r="B16" s="25">
        <v>314.8</v>
      </c>
      <c r="C16" s="20" t="s">
        <v>19</v>
      </c>
      <c r="D16" s="46">
        <v>48854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48854</v>
      </c>
      <c r="O16" s="47">
        <f t="shared" si="1"/>
        <v>0.92906587555149855</v>
      </c>
      <c r="P16" s="9"/>
    </row>
    <row r="17" spans="1:16">
      <c r="A17" s="12"/>
      <c r="B17" s="25">
        <v>315</v>
      </c>
      <c r="C17" s="20" t="s">
        <v>110</v>
      </c>
      <c r="D17" s="46">
        <v>3181803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3181803</v>
      </c>
      <c r="O17" s="47">
        <f t="shared" si="1"/>
        <v>60.508957097215884</v>
      </c>
      <c r="P17" s="9"/>
    </row>
    <row r="18" spans="1:16">
      <c r="A18" s="12"/>
      <c r="B18" s="25">
        <v>316</v>
      </c>
      <c r="C18" s="20" t="s">
        <v>111</v>
      </c>
      <c r="D18" s="46">
        <v>836141</v>
      </c>
      <c r="E18" s="46">
        <v>14578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850719</v>
      </c>
      <c r="O18" s="47">
        <f t="shared" si="1"/>
        <v>16.178286170698311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SUM(D20:D26)</f>
        <v>5272892</v>
      </c>
      <c r="E19" s="32">
        <f t="shared" si="3"/>
        <v>4166706</v>
      </c>
      <c r="F19" s="32">
        <f t="shared" si="3"/>
        <v>106384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9" si="4">SUM(D19:M19)</f>
        <v>9545982</v>
      </c>
      <c r="O19" s="45">
        <f t="shared" si="1"/>
        <v>181.53776814240072</v>
      </c>
      <c r="P19" s="10"/>
    </row>
    <row r="20" spans="1:16">
      <c r="A20" s="12"/>
      <c r="B20" s="25">
        <v>322</v>
      </c>
      <c r="C20" s="20" t="s">
        <v>0</v>
      </c>
      <c r="D20" s="46">
        <v>338771</v>
      </c>
      <c r="E20" s="46">
        <v>2718160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3056931</v>
      </c>
      <c r="O20" s="47">
        <f t="shared" si="1"/>
        <v>58.134242355089</v>
      </c>
      <c r="P20" s="9"/>
    </row>
    <row r="21" spans="1:16">
      <c r="A21" s="12"/>
      <c r="B21" s="25">
        <v>323.10000000000002</v>
      </c>
      <c r="C21" s="20" t="s">
        <v>23</v>
      </c>
      <c r="D21" s="46">
        <v>4673079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4673079</v>
      </c>
      <c r="O21" s="47">
        <f t="shared" si="1"/>
        <v>88.868838429940666</v>
      </c>
      <c r="P21" s="9"/>
    </row>
    <row r="22" spans="1:16">
      <c r="A22" s="12"/>
      <c r="B22" s="25">
        <v>323.39999999999998</v>
      </c>
      <c r="C22" s="20" t="s">
        <v>24</v>
      </c>
      <c r="D22" s="46">
        <v>126988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126988</v>
      </c>
      <c r="O22" s="47">
        <f t="shared" si="1"/>
        <v>2.414955119427963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317151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317151</v>
      </c>
      <c r="O23" s="47">
        <f t="shared" si="1"/>
        <v>6.0313213144682791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0</v>
      </c>
      <c r="F24" s="46">
        <v>106384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106384</v>
      </c>
      <c r="O24" s="47">
        <f t="shared" si="1"/>
        <v>2.0231249049140425</v>
      </c>
      <c r="P24" s="9"/>
    </row>
    <row r="25" spans="1:16">
      <c r="A25" s="12"/>
      <c r="B25" s="25">
        <v>329</v>
      </c>
      <c r="C25" s="20" t="s">
        <v>26</v>
      </c>
      <c r="D25" s="46">
        <v>0</v>
      </c>
      <c r="E25" s="46">
        <v>1131395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1131395</v>
      </c>
      <c r="O25" s="47">
        <f t="shared" si="1"/>
        <v>21.515955423703026</v>
      </c>
      <c r="P25" s="9"/>
    </row>
    <row r="26" spans="1:16">
      <c r="A26" s="12"/>
      <c r="B26" s="25">
        <v>367</v>
      </c>
      <c r="C26" s="20" t="s">
        <v>74</v>
      </c>
      <c r="D26" s="46">
        <v>134054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134054</v>
      </c>
      <c r="O26" s="47">
        <f t="shared" si="1"/>
        <v>2.5493305948577514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SUM(D28:D44)</f>
        <v>7356929</v>
      </c>
      <c r="E27" s="32">
        <f t="shared" si="5"/>
        <v>10149613</v>
      </c>
      <c r="F27" s="32">
        <f t="shared" si="5"/>
        <v>494409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si="4"/>
        <v>18000951</v>
      </c>
      <c r="O27" s="45">
        <f t="shared" si="1"/>
        <v>342.32753308991329</v>
      </c>
      <c r="P27" s="10"/>
    </row>
    <row r="28" spans="1:16">
      <c r="A28" s="12"/>
      <c r="B28" s="25">
        <v>331.2</v>
      </c>
      <c r="C28" s="20" t="s">
        <v>27</v>
      </c>
      <c r="D28" s="46">
        <v>13318</v>
      </c>
      <c r="E28" s="46">
        <v>37441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50759</v>
      </c>
      <c r="O28" s="47">
        <f t="shared" si="1"/>
        <v>0.96529362543739539</v>
      </c>
      <c r="P28" s="9"/>
    </row>
    <row r="29" spans="1:16">
      <c r="A29" s="12"/>
      <c r="B29" s="25">
        <v>331.5</v>
      </c>
      <c r="C29" s="20" t="s">
        <v>29</v>
      </c>
      <c r="D29" s="46">
        <v>0</v>
      </c>
      <c r="E29" s="46">
        <v>2568060</v>
      </c>
      <c r="F29" s="46">
        <v>494409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3062469</v>
      </c>
      <c r="O29" s="47">
        <f t="shared" si="1"/>
        <v>58.239559561843905</v>
      </c>
      <c r="P29" s="9"/>
    </row>
    <row r="30" spans="1:16">
      <c r="A30" s="12"/>
      <c r="B30" s="25">
        <v>334.49</v>
      </c>
      <c r="C30" s="20" t="s">
        <v>31</v>
      </c>
      <c r="D30" s="46">
        <v>0</v>
      </c>
      <c r="E30" s="46">
        <v>952300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952300</v>
      </c>
      <c r="O30" s="47">
        <f t="shared" si="1"/>
        <v>18.110071504640196</v>
      </c>
      <c r="P30" s="9"/>
    </row>
    <row r="31" spans="1:16">
      <c r="A31" s="12"/>
      <c r="B31" s="25">
        <v>334.7</v>
      </c>
      <c r="C31" s="20" t="s">
        <v>99</v>
      </c>
      <c r="D31" s="46">
        <v>0</v>
      </c>
      <c r="E31" s="46">
        <v>515693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515693</v>
      </c>
      <c r="O31" s="47">
        <f t="shared" si="1"/>
        <v>9.8070325574319188</v>
      </c>
      <c r="P31" s="9"/>
    </row>
    <row r="32" spans="1:16">
      <c r="A32" s="12"/>
      <c r="B32" s="25">
        <v>335.12</v>
      </c>
      <c r="C32" s="20" t="s">
        <v>112</v>
      </c>
      <c r="D32" s="46">
        <v>1790313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1790313</v>
      </c>
      <c r="O32" s="47">
        <f t="shared" si="1"/>
        <v>34.046725239616613</v>
      </c>
      <c r="P32" s="9"/>
    </row>
    <row r="33" spans="1:16">
      <c r="A33" s="12"/>
      <c r="B33" s="25">
        <v>335.14</v>
      </c>
      <c r="C33" s="20" t="s">
        <v>113</v>
      </c>
      <c r="D33" s="46">
        <v>41372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41372</v>
      </c>
      <c r="O33" s="47">
        <f t="shared" si="1"/>
        <v>0.78677924844059033</v>
      </c>
      <c r="P33" s="9"/>
    </row>
    <row r="34" spans="1:16">
      <c r="A34" s="12"/>
      <c r="B34" s="25">
        <v>335.15</v>
      </c>
      <c r="C34" s="20" t="s">
        <v>114</v>
      </c>
      <c r="D34" s="46">
        <v>106448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106448</v>
      </c>
      <c r="O34" s="47">
        <f t="shared" si="1"/>
        <v>2.0243420051726759</v>
      </c>
      <c r="P34" s="9"/>
    </row>
    <row r="35" spans="1:16">
      <c r="A35" s="12"/>
      <c r="B35" s="25">
        <v>335.18</v>
      </c>
      <c r="C35" s="20" t="s">
        <v>115</v>
      </c>
      <c r="D35" s="46">
        <v>4135414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4135414</v>
      </c>
      <c r="O35" s="47">
        <f t="shared" si="1"/>
        <v>78.643960139966524</v>
      </c>
      <c r="P35" s="9"/>
    </row>
    <row r="36" spans="1:16">
      <c r="A36" s="12"/>
      <c r="B36" s="25">
        <v>335.21</v>
      </c>
      <c r="C36" s="20" t="s">
        <v>37</v>
      </c>
      <c r="D36" s="46">
        <v>270122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270122</v>
      </c>
      <c r="O36" s="47">
        <f t="shared" si="1"/>
        <v>5.1369618134793855</v>
      </c>
      <c r="P36" s="9"/>
    </row>
    <row r="37" spans="1:16">
      <c r="A37" s="12"/>
      <c r="B37" s="25">
        <v>335.5</v>
      </c>
      <c r="C37" s="20" t="s">
        <v>38</v>
      </c>
      <c r="D37" s="46">
        <v>0</v>
      </c>
      <c r="E37" s="46">
        <v>607246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607246</v>
      </c>
      <c r="O37" s="47">
        <f t="shared" ref="O37:O68" si="7">(N37/O$78)</f>
        <v>11.548113494599118</v>
      </c>
      <c r="P37" s="9"/>
    </row>
    <row r="38" spans="1:16">
      <c r="A38" s="12"/>
      <c r="B38" s="25">
        <v>337.2</v>
      </c>
      <c r="C38" s="20" t="s">
        <v>39</v>
      </c>
      <c r="D38" s="46">
        <v>10349</v>
      </c>
      <c r="E38" s="46">
        <v>588871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8">SUM(D38:M38)</f>
        <v>599220</v>
      </c>
      <c r="O38" s="47">
        <f t="shared" si="7"/>
        <v>11.395481515289822</v>
      </c>
      <c r="P38" s="9"/>
    </row>
    <row r="39" spans="1:16">
      <c r="A39" s="12"/>
      <c r="B39" s="25">
        <v>337.3</v>
      </c>
      <c r="C39" s="20" t="s">
        <v>106</v>
      </c>
      <c r="D39" s="46">
        <v>200000</v>
      </c>
      <c r="E39" s="46">
        <v>369269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569269</v>
      </c>
      <c r="O39" s="47">
        <f t="shared" si="7"/>
        <v>10.825897611440743</v>
      </c>
      <c r="P39" s="9"/>
    </row>
    <row r="40" spans="1:16">
      <c r="A40" s="12"/>
      <c r="B40" s="25">
        <v>337.4</v>
      </c>
      <c r="C40" s="20" t="s">
        <v>40</v>
      </c>
      <c r="D40" s="46">
        <v>117376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117376</v>
      </c>
      <c r="O40" s="47">
        <f t="shared" si="7"/>
        <v>2.2321618743343983</v>
      </c>
      <c r="P40" s="9"/>
    </row>
    <row r="41" spans="1:16">
      <c r="A41" s="12"/>
      <c r="B41" s="25">
        <v>337.5</v>
      </c>
      <c r="C41" s="20" t="s">
        <v>41</v>
      </c>
      <c r="D41" s="46">
        <v>0</v>
      </c>
      <c r="E41" s="46">
        <v>834663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834663</v>
      </c>
      <c r="O41" s="47">
        <f t="shared" si="7"/>
        <v>15.872946143313555</v>
      </c>
      <c r="P41" s="9"/>
    </row>
    <row r="42" spans="1:16">
      <c r="A42" s="12"/>
      <c r="B42" s="25">
        <v>337.7</v>
      </c>
      <c r="C42" s="20" t="s">
        <v>100</v>
      </c>
      <c r="D42" s="46">
        <v>320000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320000</v>
      </c>
      <c r="O42" s="47">
        <f t="shared" si="7"/>
        <v>6.0855012931690249</v>
      </c>
      <c r="P42" s="9"/>
    </row>
    <row r="43" spans="1:16">
      <c r="A43" s="12"/>
      <c r="B43" s="25">
        <v>338</v>
      </c>
      <c r="C43" s="20" t="s">
        <v>42</v>
      </c>
      <c r="D43" s="46">
        <v>40957</v>
      </c>
      <c r="E43" s="46">
        <v>3676070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3717027</v>
      </c>
      <c r="O43" s="47">
        <f t="shared" si="7"/>
        <v>70.687414422638071</v>
      </c>
      <c r="P43" s="9"/>
    </row>
    <row r="44" spans="1:16">
      <c r="A44" s="12"/>
      <c r="B44" s="25">
        <v>339</v>
      </c>
      <c r="C44" s="20" t="s">
        <v>43</v>
      </c>
      <c r="D44" s="46">
        <v>311260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311260</v>
      </c>
      <c r="O44" s="47">
        <f t="shared" si="7"/>
        <v>5.9192910390993454</v>
      </c>
      <c r="P44" s="9"/>
    </row>
    <row r="45" spans="1:16" ht="15.75">
      <c r="A45" s="29" t="s">
        <v>48</v>
      </c>
      <c r="B45" s="30"/>
      <c r="C45" s="31"/>
      <c r="D45" s="32">
        <f t="shared" ref="D45:M45" si="9">SUM(D46:D58)</f>
        <v>6664321</v>
      </c>
      <c r="E45" s="32">
        <f t="shared" si="9"/>
        <v>523117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61020978</v>
      </c>
      <c r="J45" s="32">
        <f t="shared" si="9"/>
        <v>14270607</v>
      </c>
      <c r="K45" s="32">
        <f t="shared" si="9"/>
        <v>0</v>
      </c>
      <c r="L45" s="32">
        <f t="shared" si="9"/>
        <v>0</v>
      </c>
      <c r="M45" s="32">
        <f t="shared" si="9"/>
        <v>50889</v>
      </c>
      <c r="N45" s="32">
        <f t="shared" si="8"/>
        <v>82529912</v>
      </c>
      <c r="O45" s="45">
        <f t="shared" si="7"/>
        <v>1569.4871443785182</v>
      </c>
      <c r="P45" s="10"/>
    </row>
    <row r="46" spans="1:16">
      <c r="A46" s="12"/>
      <c r="B46" s="25">
        <v>341.2</v>
      </c>
      <c r="C46" s="20" t="s">
        <v>116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14270607</v>
      </c>
      <c r="K46" s="46">
        <v>0</v>
      </c>
      <c r="L46" s="46">
        <v>0</v>
      </c>
      <c r="M46" s="46">
        <v>0</v>
      </c>
      <c r="N46" s="46">
        <f t="shared" ref="N46:N58" si="10">SUM(D46:M46)</f>
        <v>14270607</v>
      </c>
      <c r="O46" s="47">
        <f t="shared" si="7"/>
        <v>271.38686672752169</v>
      </c>
      <c r="P46" s="9"/>
    </row>
    <row r="47" spans="1:16">
      <c r="A47" s="12"/>
      <c r="B47" s="25">
        <v>341.9</v>
      </c>
      <c r="C47" s="20" t="s">
        <v>117</v>
      </c>
      <c r="D47" s="46">
        <v>485553</v>
      </c>
      <c r="E47" s="46">
        <v>307085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50889</v>
      </c>
      <c r="N47" s="46">
        <f t="shared" si="10"/>
        <v>843527</v>
      </c>
      <c r="O47" s="47">
        <f t="shared" si="7"/>
        <v>16.041514529134336</v>
      </c>
      <c r="P47" s="9"/>
    </row>
    <row r="48" spans="1:16">
      <c r="A48" s="12"/>
      <c r="B48" s="25">
        <v>342.1</v>
      </c>
      <c r="C48" s="20" t="s">
        <v>53</v>
      </c>
      <c r="D48" s="46">
        <v>939732</v>
      </c>
      <c r="E48" s="46">
        <v>11856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951588</v>
      </c>
      <c r="O48" s="47">
        <f t="shared" si="7"/>
        <v>18.096531264262893</v>
      </c>
      <c r="P48" s="9"/>
    </row>
    <row r="49" spans="1:16">
      <c r="A49" s="12"/>
      <c r="B49" s="25">
        <v>342.2</v>
      </c>
      <c r="C49" s="20" t="s">
        <v>54</v>
      </c>
      <c r="D49" s="46">
        <v>0</v>
      </c>
      <c r="E49" s="46">
        <v>72012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72012</v>
      </c>
      <c r="O49" s="47">
        <f t="shared" si="7"/>
        <v>1.3694659972615244</v>
      </c>
      <c r="P49" s="9"/>
    </row>
    <row r="50" spans="1:16">
      <c r="A50" s="12"/>
      <c r="B50" s="25">
        <v>342.5</v>
      </c>
      <c r="C50" s="20" t="s">
        <v>55</v>
      </c>
      <c r="D50" s="46">
        <v>0</v>
      </c>
      <c r="E50" s="46">
        <v>13414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13414</v>
      </c>
      <c r="O50" s="47">
        <f t="shared" si="7"/>
        <v>0.25509660733302908</v>
      </c>
      <c r="P50" s="9"/>
    </row>
    <row r="51" spans="1:16">
      <c r="A51" s="12"/>
      <c r="B51" s="25">
        <v>343.4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10195317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10195317</v>
      </c>
      <c r="O51" s="47">
        <f t="shared" si="7"/>
        <v>193.88629621177546</v>
      </c>
      <c r="P51" s="9"/>
    </row>
    <row r="52" spans="1:16">
      <c r="A52" s="12"/>
      <c r="B52" s="25">
        <v>343.6</v>
      </c>
      <c r="C52" s="20" t="s">
        <v>57</v>
      </c>
      <c r="D52" s="46">
        <v>38598</v>
      </c>
      <c r="E52" s="46">
        <v>0</v>
      </c>
      <c r="F52" s="46">
        <v>0</v>
      </c>
      <c r="G52" s="46">
        <v>0</v>
      </c>
      <c r="H52" s="46">
        <v>0</v>
      </c>
      <c r="I52" s="46">
        <v>39480229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39518827</v>
      </c>
      <c r="O52" s="47">
        <f t="shared" si="7"/>
        <v>751.53710254069676</v>
      </c>
      <c r="P52" s="9"/>
    </row>
    <row r="53" spans="1:16">
      <c r="A53" s="12"/>
      <c r="B53" s="25">
        <v>343.9</v>
      </c>
      <c r="C53" s="20" t="s">
        <v>58</v>
      </c>
      <c r="D53" s="46">
        <v>10482</v>
      </c>
      <c r="E53" s="46">
        <v>66020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76502</v>
      </c>
      <c r="O53" s="47">
        <f t="shared" si="7"/>
        <v>1.4548531872813022</v>
      </c>
      <c r="P53" s="9"/>
    </row>
    <row r="54" spans="1:16">
      <c r="A54" s="12"/>
      <c r="B54" s="25">
        <v>344.5</v>
      </c>
      <c r="C54" s="20" t="s">
        <v>118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55452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55452</v>
      </c>
      <c r="O54" s="47">
        <f t="shared" si="7"/>
        <v>1.0545413053400274</v>
      </c>
      <c r="P54" s="9"/>
    </row>
    <row r="55" spans="1:16">
      <c r="A55" s="12"/>
      <c r="B55" s="25">
        <v>344.9</v>
      </c>
      <c r="C55" s="20" t="s">
        <v>119</v>
      </c>
      <c r="D55" s="46">
        <v>533843</v>
      </c>
      <c r="E55" s="46">
        <v>40054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573897</v>
      </c>
      <c r="O55" s="47">
        <f t="shared" si="7"/>
        <v>10.913909173893199</v>
      </c>
      <c r="P55" s="9"/>
    </row>
    <row r="56" spans="1:16">
      <c r="A56" s="12"/>
      <c r="B56" s="25">
        <v>347.2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2446160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2446160</v>
      </c>
      <c r="O56" s="47">
        <f t="shared" si="7"/>
        <v>46.519093260307315</v>
      </c>
      <c r="P56" s="9"/>
    </row>
    <row r="57" spans="1:16">
      <c r="A57" s="12"/>
      <c r="B57" s="25">
        <v>347.5</v>
      </c>
      <c r="C57" s="20" t="s">
        <v>62</v>
      </c>
      <c r="D57" s="46">
        <v>252653</v>
      </c>
      <c r="E57" s="46">
        <v>12676</v>
      </c>
      <c r="F57" s="46">
        <v>0</v>
      </c>
      <c r="G57" s="46">
        <v>0</v>
      </c>
      <c r="H57" s="46">
        <v>0</v>
      </c>
      <c r="I57" s="46">
        <v>8843820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9109149</v>
      </c>
      <c r="O57" s="47">
        <f t="shared" si="7"/>
        <v>173.23043130990416</v>
      </c>
      <c r="P57" s="9"/>
    </row>
    <row r="58" spans="1:16">
      <c r="A58" s="12"/>
      <c r="B58" s="25">
        <v>349</v>
      </c>
      <c r="C58" s="20" t="s">
        <v>1</v>
      </c>
      <c r="D58" s="46">
        <v>4403460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4403460</v>
      </c>
      <c r="O58" s="47">
        <f t="shared" si="7"/>
        <v>83.741442263806476</v>
      </c>
      <c r="P58" s="9"/>
    </row>
    <row r="59" spans="1:16" ht="15.75">
      <c r="A59" s="29" t="s">
        <v>49</v>
      </c>
      <c r="B59" s="30"/>
      <c r="C59" s="31"/>
      <c r="D59" s="32">
        <f t="shared" ref="D59:M59" si="11">SUM(D60:D62)</f>
        <v>712286</v>
      </c>
      <c r="E59" s="32">
        <f t="shared" si="11"/>
        <v>430075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568718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4" si="12">SUM(D59:M59)</f>
        <v>1711079</v>
      </c>
      <c r="O59" s="45">
        <f t="shared" si="7"/>
        <v>32.539917085044884</v>
      </c>
      <c r="P59" s="10"/>
    </row>
    <row r="60" spans="1:16">
      <c r="A60" s="13"/>
      <c r="B60" s="39">
        <v>351.5</v>
      </c>
      <c r="C60" s="21" t="s">
        <v>65</v>
      </c>
      <c r="D60" s="46">
        <v>117728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117728</v>
      </c>
      <c r="O60" s="47">
        <f t="shared" si="7"/>
        <v>2.2388559257568841</v>
      </c>
      <c r="P60" s="9"/>
    </row>
    <row r="61" spans="1:16">
      <c r="A61" s="13"/>
      <c r="B61" s="39">
        <v>354</v>
      </c>
      <c r="C61" s="21" t="s">
        <v>66</v>
      </c>
      <c r="D61" s="46">
        <v>387289</v>
      </c>
      <c r="E61" s="46">
        <v>129468</v>
      </c>
      <c r="F61" s="46">
        <v>0</v>
      </c>
      <c r="G61" s="46">
        <v>0</v>
      </c>
      <c r="H61" s="46">
        <v>0</v>
      </c>
      <c r="I61" s="46">
        <v>568718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1085475</v>
      </c>
      <c r="O61" s="47">
        <f t="shared" si="7"/>
        <v>20.642685988133273</v>
      </c>
      <c r="P61" s="9"/>
    </row>
    <row r="62" spans="1:16">
      <c r="A62" s="13"/>
      <c r="B62" s="39">
        <v>359</v>
      </c>
      <c r="C62" s="21" t="s">
        <v>67</v>
      </c>
      <c r="D62" s="46">
        <v>207269</v>
      </c>
      <c r="E62" s="46">
        <v>300607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507876</v>
      </c>
      <c r="O62" s="47">
        <f t="shared" si="7"/>
        <v>9.6583751711547237</v>
      </c>
      <c r="P62" s="9"/>
    </row>
    <row r="63" spans="1:16" ht="15.75">
      <c r="A63" s="29" t="s">
        <v>4</v>
      </c>
      <c r="B63" s="30"/>
      <c r="C63" s="31"/>
      <c r="D63" s="32">
        <f t="shared" ref="D63:M63" si="13">SUM(D64:D71)</f>
        <v>1563350</v>
      </c>
      <c r="E63" s="32">
        <f t="shared" si="13"/>
        <v>1805865</v>
      </c>
      <c r="F63" s="32">
        <f t="shared" si="13"/>
        <v>46391</v>
      </c>
      <c r="G63" s="32">
        <f t="shared" si="13"/>
        <v>40096</v>
      </c>
      <c r="H63" s="32">
        <f t="shared" si="13"/>
        <v>0</v>
      </c>
      <c r="I63" s="32">
        <f t="shared" si="13"/>
        <v>1199053</v>
      </c>
      <c r="J63" s="32">
        <f t="shared" si="13"/>
        <v>1523383</v>
      </c>
      <c r="K63" s="32">
        <f t="shared" si="13"/>
        <v>87671299</v>
      </c>
      <c r="L63" s="32">
        <f t="shared" si="13"/>
        <v>0</v>
      </c>
      <c r="M63" s="32">
        <f t="shared" si="13"/>
        <v>1605</v>
      </c>
      <c r="N63" s="32">
        <f t="shared" si="12"/>
        <v>93851042</v>
      </c>
      <c r="O63" s="45">
        <f t="shared" si="7"/>
        <v>1784.7832420508139</v>
      </c>
      <c r="P63" s="10"/>
    </row>
    <row r="64" spans="1:16">
      <c r="A64" s="12"/>
      <c r="B64" s="25">
        <v>361.1</v>
      </c>
      <c r="C64" s="20" t="s">
        <v>68</v>
      </c>
      <c r="D64" s="46">
        <v>113249</v>
      </c>
      <c r="E64" s="46">
        <v>325171</v>
      </c>
      <c r="F64" s="46">
        <v>46391</v>
      </c>
      <c r="G64" s="46">
        <v>26303</v>
      </c>
      <c r="H64" s="46">
        <v>0</v>
      </c>
      <c r="I64" s="46">
        <v>0</v>
      </c>
      <c r="J64" s="46">
        <v>0</v>
      </c>
      <c r="K64" s="46">
        <v>3218688</v>
      </c>
      <c r="L64" s="46">
        <v>0</v>
      </c>
      <c r="M64" s="46">
        <v>1605</v>
      </c>
      <c r="N64" s="46">
        <f t="shared" si="12"/>
        <v>3731407</v>
      </c>
      <c r="O64" s="47">
        <f t="shared" si="7"/>
        <v>70.960881636999844</v>
      </c>
      <c r="P64" s="9"/>
    </row>
    <row r="65" spans="1:119">
      <c r="A65" s="12"/>
      <c r="B65" s="25">
        <v>361.2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8345971</v>
      </c>
      <c r="L65" s="46">
        <v>0</v>
      </c>
      <c r="M65" s="46">
        <v>0</v>
      </c>
      <c r="N65" s="46">
        <f t="shared" ref="N65:N71" si="14">SUM(D65:M65)</f>
        <v>8345971</v>
      </c>
      <c r="O65" s="47">
        <f t="shared" si="7"/>
        <v>158.71692910390993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40416925</v>
      </c>
      <c r="L66" s="46">
        <v>0</v>
      </c>
      <c r="M66" s="46">
        <v>0</v>
      </c>
      <c r="N66" s="46">
        <f t="shared" si="14"/>
        <v>40416925</v>
      </c>
      <c r="O66" s="47">
        <f t="shared" si="7"/>
        <v>768.61640422942344</v>
      </c>
      <c r="P66" s="9"/>
    </row>
    <row r="67" spans="1:119">
      <c r="A67" s="12"/>
      <c r="B67" s="25">
        <v>362</v>
      </c>
      <c r="C67" s="20" t="s">
        <v>71</v>
      </c>
      <c r="D67" s="46">
        <v>1069453</v>
      </c>
      <c r="E67" s="46">
        <v>0</v>
      </c>
      <c r="F67" s="46">
        <v>0</v>
      </c>
      <c r="G67" s="46">
        <v>0</v>
      </c>
      <c r="H67" s="46">
        <v>0</v>
      </c>
      <c r="I67" s="46">
        <v>947887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2017340</v>
      </c>
      <c r="O67" s="47">
        <f t="shared" si="7"/>
        <v>38.364141183630004</v>
      </c>
      <c r="P67" s="9"/>
    </row>
    <row r="68" spans="1:119">
      <c r="A68" s="12"/>
      <c r="B68" s="25">
        <v>364</v>
      </c>
      <c r="C68" s="20" t="s">
        <v>120</v>
      </c>
      <c r="D68" s="46">
        <v>241969</v>
      </c>
      <c r="E68" s="46">
        <v>1189</v>
      </c>
      <c r="F68" s="46">
        <v>0</v>
      </c>
      <c r="G68" s="46">
        <v>0</v>
      </c>
      <c r="H68" s="46">
        <v>0</v>
      </c>
      <c r="I68" s="46">
        <v>56720</v>
      </c>
      <c r="J68" s="46">
        <v>65791</v>
      </c>
      <c r="K68" s="46">
        <v>0</v>
      </c>
      <c r="L68" s="46">
        <v>0</v>
      </c>
      <c r="M68" s="46">
        <v>0</v>
      </c>
      <c r="N68" s="46">
        <f t="shared" si="14"/>
        <v>365669</v>
      </c>
      <c r="O68" s="47">
        <f t="shared" si="7"/>
        <v>6.9539974136619502</v>
      </c>
      <c r="P68" s="9"/>
    </row>
    <row r="69" spans="1:119">
      <c r="A69" s="12"/>
      <c r="B69" s="25">
        <v>366</v>
      </c>
      <c r="C69" s="20" t="s">
        <v>73</v>
      </c>
      <c r="D69" s="46">
        <v>155</v>
      </c>
      <c r="E69" s="46">
        <v>400699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400854</v>
      </c>
      <c r="O69" s="47">
        <f t="shared" ref="O69:O76" si="15">(N69/O$78)</f>
        <v>7.6231172980374255</v>
      </c>
      <c r="P69" s="9"/>
    </row>
    <row r="70" spans="1:119">
      <c r="A70" s="12"/>
      <c r="B70" s="25">
        <v>368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35689715</v>
      </c>
      <c r="L70" s="46">
        <v>0</v>
      </c>
      <c r="M70" s="46">
        <v>0</v>
      </c>
      <c r="N70" s="46">
        <f t="shared" si="14"/>
        <v>35689715</v>
      </c>
      <c r="O70" s="47">
        <f t="shared" si="15"/>
        <v>678.71814620416853</v>
      </c>
      <c r="P70" s="9"/>
    </row>
    <row r="71" spans="1:119">
      <c r="A71" s="12"/>
      <c r="B71" s="25">
        <v>369.9</v>
      </c>
      <c r="C71" s="20" t="s">
        <v>76</v>
      </c>
      <c r="D71" s="46">
        <v>138524</v>
      </c>
      <c r="E71" s="46">
        <v>1078806</v>
      </c>
      <c r="F71" s="46">
        <v>0</v>
      </c>
      <c r="G71" s="46">
        <v>13793</v>
      </c>
      <c r="H71" s="46">
        <v>0</v>
      </c>
      <c r="I71" s="46">
        <v>194446</v>
      </c>
      <c r="J71" s="46">
        <v>1457592</v>
      </c>
      <c r="K71" s="46">
        <v>0</v>
      </c>
      <c r="L71" s="46">
        <v>0</v>
      </c>
      <c r="M71" s="46">
        <v>0</v>
      </c>
      <c r="N71" s="46">
        <f t="shared" si="14"/>
        <v>2883161</v>
      </c>
      <c r="O71" s="47">
        <f t="shared" si="15"/>
        <v>54.829624980982807</v>
      </c>
      <c r="P71" s="9"/>
    </row>
    <row r="72" spans="1:119" ht="15.75">
      <c r="A72" s="29" t="s">
        <v>50</v>
      </c>
      <c r="B72" s="30"/>
      <c r="C72" s="31"/>
      <c r="D72" s="32">
        <f t="shared" ref="D72:M72" si="16">SUM(D73:D75)</f>
        <v>5223835</v>
      </c>
      <c r="E72" s="32">
        <f t="shared" si="16"/>
        <v>23724</v>
      </c>
      <c r="F72" s="32">
        <f t="shared" si="16"/>
        <v>5293584</v>
      </c>
      <c r="G72" s="32">
        <f t="shared" si="16"/>
        <v>0</v>
      </c>
      <c r="H72" s="32">
        <f t="shared" si="16"/>
        <v>0</v>
      </c>
      <c r="I72" s="32">
        <f t="shared" si="16"/>
        <v>1753854</v>
      </c>
      <c r="J72" s="32">
        <f t="shared" si="16"/>
        <v>129370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12424367</v>
      </c>
      <c r="O72" s="45">
        <f t="shared" si="15"/>
        <v>236.27656701658299</v>
      </c>
      <c r="P72" s="9"/>
    </row>
    <row r="73" spans="1:119">
      <c r="A73" s="12"/>
      <c r="B73" s="25">
        <v>381</v>
      </c>
      <c r="C73" s="20" t="s">
        <v>77</v>
      </c>
      <c r="D73" s="46">
        <v>5223835</v>
      </c>
      <c r="E73" s="46">
        <v>23724</v>
      </c>
      <c r="F73" s="46">
        <v>5293584</v>
      </c>
      <c r="G73" s="46">
        <v>0</v>
      </c>
      <c r="H73" s="46">
        <v>0</v>
      </c>
      <c r="I73" s="46">
        <v>737612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11278755</v>
      </c>
      <c r="O73" s="47">
        <f t="shared" si="15"/>
        <v>214.49024418073938</v>
      </c>
      <c r="P73" s="9"/>
    </row>
    <row r="74" spans="1:119">
      <c r="A74" s="12"/>
      <c r="B74" s="25">
        <v>389.1</v>
      </c>
      <c r="C74" s="20" t="s">
        <v>121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419255</v>
      </c>
      <c r="J74" s="46">
        <v>129370</v>
      </c>
      <c r="K74" s="46">
        <v>0</v>
      </c>
      <c r="L74" s="46">
        <v>0</v>
      </c>
      <c r="M74" s="46">
        <v>0</v>
      </c>
      <c r="N74" s="46">
        <f>SUM(D74:M74)</f>
        <v>548625</v>
      </c>
      <c r="O74" s="47">
        <f t="shared" si="15"/>
        <v>10.433306709265176</v>
      </c>
      <c r="P74" s="9"/>
    </row>
    <row r="75" spans="1:119" ht="15.75" thickBot="1">
      <c r="A75" s="12"/>
      <c r="B75" s="25">
        <v>389.3</v>
      </c>
      <c r="C75" s="20" t="s">
        <v>122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596987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596987</v>
      </c>
      <c r="O75" s="47">
        <f t="shared" si="15"/>
        <v>11.353016126578426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7">SUM(D5,D19,D27,D45,D59,D63,D72)</f>
        <v>57294019</v>
      </c>
      <c r="E76" s="15">
        <f t="shared" si="17"/>
        <v>30018470</v>
      </c>
      <c r="F76" s="15">
        <f t="shared" si="17"/>
        <v>9057604</v>
      </c>
      <c r="G76" s="15">
        <f t="shared" si="17"/>
        <v>40096</v>
      </c>
      <c r="H76" s="15">
        <f t="shared" si="17"/>
        <v>0</v>
      </c>
      <c r="I76" s="15">
        <f t="shared" si="17"/>
        <v>64542603</v>
      </c>
      <c r="J76" s="15">
        <f t="shared" si="17"/>
        <v>15923360</v>
      </c>
      <c r="K76" s="15">
        <f t="shared" si="17"/>
        <v>89028798</v>
      </c>
      <c r="L76" s="15">
        <f t="shared" si="17"/>
        <v>0</v>
      </c>
      <c r="M76" s="15">
        <f t="shared" si="17"/>
        <v>614848</v>
      </c>
      <c r="N76" s="15">
        <f>SUM(D76:M76)</f>
        <v>266519798</v>
      </c>
      <c r="O76" s="38">
        <f t="shared" si="15"/>
        <v>5068.4580480754603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1" t="s">
        <v>132</v>
      </c>
      <c r="M78" s="121"/>
      <c r="N78" s="121"/>
      <c r="O78" s="43">
        <v>52584</v>
      </c>
    </row>
    <row r="79" spans="1:119">
      <c r="A79" s="122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  <row r="80" spans="1:119" ht="15.75" customHeight="1" thickBot="1">
      <c r="A80" s="123" t="s">
        <v>96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28158966</v>
      </c>
      <c r="E5" s="27">
        <f t="shared" si="0"/>
        <v>11788731</v>
      </c>
      <c r="F5" s="27">
        <f t="shared" si="0"/>
        <v>3113022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1328351</v>
      </c>
      <c r="L5" s="27">
        <f t="shared" si="0"/>
        <v>0</v>
      </c>
      <c r="M5" s="27">
        <f t="shared" si="0"/>
        <v>551780</v>
      </c>
      <c r="N5" s="28">
        <f>SUM(D5:M5)</f>
        <v>44940850</v>
      </c>
      <c r="O5" s="33">
        <f t="shared" ref="O5:O36" si="1">(N5/O$79)</f>
        <v>852.94558636527552</v>
      </c>
      <c r="P5" s="6"/>
    </row>
    <row r="6" spans="1:133">
      <c r="A6" s="12"/>
      <c r="B6" s="25">
        <v>311</v>
      </c>
      <c r="C6" s="20" t="s">
        <v>3</v>
      </c>
      <c r="D6" s="46">
        <v>16273305</v>
      </c>
      <c r="E6" s="46">
        <v>3197902</v>
      </c>
      <c r="F6" s="46">
        <v>3113022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551780</v>
      </c>
      <c r="N6" s="46">
        <f>SUM(D6:M6)</f>
        <v>23136009</v>
      </c>
      <c r="O6" s="47">
        <f t="shared" si="1"/>
        <v>439.10510732790527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63589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63589</v>
      </c>
      <c r="O7" s="47">
        <f t="shared" si="1"/>
        <v>1.2068743001385489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1401549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1401549</v>
      </c>
      <c r="O8" s="47">
        <f t="shared" si="1"/>
        <v>26.600409952741558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909363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909363</v>
      </c>
      <c r="O9" s="47">
        <f t="shared" si="1"/>
        <v>17.259067357512954</v>
      </c>
      <c r="P9" s="9"/>
    </row>
    <row r="10" spans="1:133">
      <c r="A10" s="12"/>
      <c r="B10" s="25">
        <v>312.51</v>
      </c>
      <c r="C10" s="20" t="s">
        <v>89</v>
      </c>
      <c r="D10" s="46">
        <v>499328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781442</v>
      </c>
      <c r="L10" s="46">
        <v>0</v>
      </c>
      <c r="M10" s="46">
        <v>0</v>
      </c>
      <c r="N10" s="46">
        <f>SUM(D10:M10)</f>
        <v>1280770</v>
      </c>
      <c r="O10" s="47">
        <f t="shared" si="1"/>
        <v>24.308109852151304</v>
      </c>
      <c r="P10" s="9"/>
    </row>
    <row r="11" spans="1:133">
      <c r="A11" s="12"/>
      <c r="B11" s="25">
        <v>312.52</v>
      </c>
      <c r="C11" s="20" t="s">
        <v>109</v>
      </c>
      <c r="D11" s="46">
        <v>546909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546909</v>
      </c>
      <c r="L11" s="46">
        <v>0</v>
      </c>
      <c r="M11" s="46">
        <v>0</v>
      </c>
      <c r="N11" s="46">
        <f>SUM(D11:M11)</f>
        <v>1093818</v>
      </c>
      <c r="O11" s="47">
        <f t="shared" si="1"/>
        <v>20.759892956784149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6202026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6202026</v>
      </c>
      <c r="O12" s="47">
        <f t="shared" si="1"/>
        <v>117.71007231110858</v>
      </c>
      <c r="P12" s="9"/>
    </row>
    <row r="13" spans="1:133">
      <c r="A13" s="12"/>
      <c r="B13" s="25">
        <v>314.10000000000002</v>
      </c>
      <c r="C13" s="20" t="s">
        <v>15</v>
      </c>
      <c r="D13" s="46">
        <v>4927990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4927990</v>
      </c>
      <c r="O13" s="47">
        <f t="shared" si="1"/>
        <v>93.529769021996998</v>
      </c>
      <c r="P13" s="9"/>
    </row>
    <row r="14" spans="1:133">
      <c r="A14" s="12"/>
      <c r="B14" s="25">
        <v>314.3</v>
      </c>
      <c r="C14" s="20" t="s">
        <v>16</v>
      </c>
      <c r="D14" s="46">
        <v>1408949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1408949</v>
      </c>
      <c r="O14" s="47">
        <f t="shared" si="1"/>
        <v>26.740856725312685</v>
      </c>
      <c r="P14" s="9"/>
    </row>
    <row r="15" spans="1:133">
      <c r="A15" s="12"/>
      <c r="B15" s="25">
        <v>314.39999999999998</v>
      </c>
      <c r="C15" s="20" t="s">
        <v>17</v>
      </c>
      <c r="D15" s="46">
        <v>108069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108069</v>
      </c>
      <c r="O15" s="47">
        <f t="shared" si="1"/>
        <v>2.0510732790525537</v>
      </c>
      <c r="P15" s="9"/>
    </row>
    <row r="16" spans="1:133">
      <c r="A16" s="12"/>
      <c r="B16" s="25">
        <v>314.8</v>
      </c>
      <c r="C16" s="20" t="s">
        <v>19</v>
      </c>
      <c r="D16" s="46">
        <v>35658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35658</v>
      </c>
      <c r="O16" s="47">
        <f t="shared" si="1"/>
        <v>0.67676365085691514</v>
      </c>
      <c r="P16" s="9"/>
    </row>
    <row r="17" spans="1:16">
      <c r="A17" s="12"/>
      <c r="B17" s="25">
        <v>315</v>
      </c>
      <c r="C17" s="20" t="s">
        <v>110</v>
      </c>
      <c r="D17" s="46">
        <v>3603752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3603752</v>
      </c>
      <c r="O17" s="47">
        <f t="shared" si="1"/>
        <v>68.396667236045474</v>
      </c>
      <c r="P17" s="9"/>
    </row>
    <row r="18" spans="1:16">
      <c r="A18" s="12"/>
      <c r="B18" s="25">
        <v>316</v>
      </c>
      <c r="C18" s="20" t="s">
        <v>111</v>
      </c>
      <c r="D18" s="46">
        <v>755006</v>
      </c>
      <c r="E18" s="46">
        <v>14302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769308</v>
      </c>
      <c r="O18" s="47">
        <f t="shared" si="1"/>
        <v>14.600922393668508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SUM(D20:D26)</f>
        <v>4806513</v>
      </c>
      <c r="E19" s="32">
        <f t="shared" si="3"/>
        <v>2462429</v>
      </c>
      <c r="F19" s="32">
        <f t="shared" si="3"/>
        <v>108198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9" si="4">SUM(D19:M19)</f>
        <v>7377140</v>
      </c>
      <c r="O19" s="45">
        <f t="shared" si="1"/>
        <v>140.01290591964167</v>
      </c>
      <c r="P19" s="10"/>
    </row>
    <row r="20" spans="1:16">
      <c r="A20" s="12"/>
      <c r="B20" s="25">
        <v>322</v>
      </c>
      <c r="C20" s="20" t="s">
        <v>0</v>
      </c>
      <c r="D20" s="46">
        <v>203514</v>
      </c>
      <c r="E20" s="46">
        <v>1184010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1387524</v>
      </c>
      <c r="O20" s="47">
        <f t="shared" si="1"/>
        <v>26.334225360132095</v>
      </c>
      <c r="P20" s="9"/>
    </row>
    <row r="21" spans="1:16">
      <c r="A21" s="12"/>
      <c r="B21" s="25">
        <v>323.10000000000002</v>
      </c>
      <c r="C21" s="20" t="s">
        <v>23</v>
      </c>
      <c r="D21" s="46">
        <v>4360645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4360645</v>
      </c>
      <c r="O21" s="47">
        <f t="shared" si="1"/>
        <v>82.76196169978553</v>
      </c>
      <c r="P21" s="9"/>
    </row>
    <row r="22" spans="1:16">
      <c r="A22" s="12"/>
      <c r="B22" s="25">
        <v>323.39999999999998</v>
      </c>
      <c r="C22" s="20" t="s">
        <v>24</v>
      </c>
      <c r="D22" s="46">
        <v>111703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111703</v>
      </c>
      <c r="O22" s="47">
        <f t="shared" si="1"/>
        <v>2.1200440319611302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411647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411647</v>
      </c>
      <c r="O23" s="47">
        <f t="shared" si="1"/>
        <v>7.8127692687278181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0</v>
      </c>
      <c r="F24" s="46">
        <v>108198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108198</v>
      </c>
      <c r="O24" s="47">
        <f t="shared" si="1"/>
        <v>2.0535216079257532</v>
      </c>
      <c r="P24" s="9"/>
    </row>
    <row r="25" spans="1:16">
      <c r="A25" s="12"/>
      <c r="B25" s="25">
        <v>329</v>
      </c>
      <c r="C25" s="20" t="s">
        <v>26</v>
      </c>
      <c r="D25" s="46">
        <v>0</v>
      </c>
      <c r="E25" s="46">
        <v>866772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866772</v>
      </c>
      <c r="O25" s="47">
        <f t="shared" si="1"/>
        <v>16.450720264191766</v>
      </c>
      <c r="P25" s="9"/>
    </row>
    <row r="26" spans="1:16">
      <c r="A26" s="12"/>
      <c r="B26" s="25">
        <v>367</v>
      </c>
      <c r="C26" s="20" t="s">
        <v>74</v>
      </c>
      <c r="D26" s="46">
        <v>130651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130651</v>
      </c>
      <c r="O26" s="47">
        <f t="shared" si="1"/>
        <v>2.479663686917573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SUM(D28:D44)</f>
        <v>7118753</v>
      </c>
      <c r="E27" s="32">
        <f t="shared" si="5"/>
        <v>12030277</v>
      </c>
      <c r="F27" s="32">
        <f t="shared" si="5"/>
        <v>558849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si="4"/>
        <v>19707879</v>
      </c>
      <c r="O27" s="45">
        <f t="shared" si="1"/>
        <v>374.04162159084439</v>
      </c>
      <c r="P27" s="10"/>
    </row>
    <row r="28" spans="1:16">
      <c r="A28" s="12"/>
      <c r="B28" s="25">
        <v>331.2</v>
      </c>
      <c r="C28" s="20" t="s">
        <v>27</v>
      </c>
      <c r="D28" s="46">
        <v>19490</v>
      </c>
      <c r="E28" s="46">
        <v>36141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55631</v>
      </c>
      <c r="O28" s="47">
        <f t="shared" si="1"/>
        <v>1.0558370817438174</v>
      </c>
      <c r="P28" s="9"/>
    </row>
    <row r="29" spans="1:16">
      <c r="A29" s="12"/>
      <c r="B29" s="25">
        <v>331.5</v>
      </c>
      <c r="C29" s="20" t="s">
        <v>29</v>
      </c>
      <c r="D29" s="46">
        <v>90116</v>
      </c>
      <c r="E29" s="46">
        <v>4986572</v>
      </c>
      <c r="F29" s="46">
        <v>558849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5635537</v>
      </c>
      <c r="O29" s="47">
        <f t="shared" si="1"/>
        <v>106.95851126421074</v>
      </c>
      <c r="P29" s="9"/>
    </row>
    <row r="30" spans="1:16">
      <c r="A30" s="12"/>
      <c r="B30" s="25">
        <v>334.49</v>
      </c>
      <c r="C30" s="20" t="s">
        <v>31</v>
      </c>
      <c r="D30" s="46">
        <v>0</v>
      </c>
      <c r="E30" s="46">
        <v>7149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7149</v>
      </c>
      <c r="O30" s="47">
        <f t="shared" si="1"/>
        <v>0.13568296987986106</v>
      </c>
      <c r="P30" s="9"/>
    </row>
    <row r="31" spans="1:16">
      <c r="A31" s="12"/>
      <c r="B31" s="25">
        <v>334.7</v>
      </c>
      <c r="C31" s="20" t="s">
        <v>99</v>
      </c>
      <c r="D31" s="46">
        <v>0</v>
      </c>
      <c r="E31" s="46">
        <v>506487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506487</v>
      </c>
      <c r="O31" s="47">
        <f t="shared" si="1"/>
        <v>9.6127654728690999</v>
      </c>
      <c r="P31" s="9"/>
    </row>
    <row r="32" spans="1:16">
      <c r="A32" s="12"/>
      <c r="B32" s="25">
        <v>335.12</v>
      </c>
      <c r="C32" s="20" t="s">
        <v>112</v>
      </c>
      <c r="D32" s="46">
        <v>1765785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1765785</v>
      </c>
      <c r="O32" s="47">
        <f t="shared" si="1"/>
        <v>33.513351933041051</v>
      </c>
      <c r="P32" s="9"/>
    </row>
    <row r="33" spans="1:16">
      <c r="A33" s="12"/>
      <c r="B33" s="25">
        <v>335.14</v>
      </c>
      <c r="C33" s="20" t="s">
        <v>113</v>
      </c>
      <c r="D33" s="46">
        <v>22430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22430</v>
      </c>
      <c r="O33" s="47">
        <f t="shared" si="1"/>
        <v>0.42570555523923398</v>
      </c>
      <c r="P33" s="9"/>
    </row>
    <row r="34" spans="1:16">
      <c r="A34" s="12"/>
      <c r="B34" s="25">
        <v>335.15</v>
      </c>
      <c r="C34" s="20" t="s">
        <v>114</v>
      </c>
      <c r="D34" s="46">
        <v>107945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107945</v>
      </c>
      <c r="O34" s="47">
        <f t="shared" si="1"/>
        <v>2.048719846647308</v>
      </c>
      <c r="P34" s="9"/>
    </row>
    <row r="35" spans="1:16">
      <c r="A35" s="12"/>
      <c r="B35" s="25">
        <v>335.18</v>
      </c>
      <c r="C35" s="20" t="s">
        <v>115</v>
      </c>
      <c r="D35" s="46">
        <v>3834763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3834763</v>
      </c>
      <c r="O35" s="47">
        <f t="shared" si="1"/>
        <v>72.781092827724947</v>
      </c>
      <c r="P35" s="9"/>
    </row>
    <row r="36" spans="1:16">
      <c r="A36" s="12"/>
      <c r="B36" s="25">
        <v>335.21</v>
      </c>
      <c r="C36" s="20" t="s">
        <v>37</v>
      </c>
      <c r="D36" s="46">
        <v>282114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282114</v>
      </c>
      <c r="O36" s="47">
        <f t="shared" si="1"/>
        <v>5.3543244320446393</v>
      </c>
      <c r="P36" s="9"/>
    </row>
    <row r="37" spans="1:16">
      <c r="A37" s="12"/>
      <c r="B37" s="25">
        <v>335.5</v>
      </c>
      <c r="C37" s="20" t="s">
        <v>38</v>
      </c>
      <c r="D37" s="46">
        <v>0</v>
      </c>
      <c r="E37" s="46">
        <v>788265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788265</v>
      </c>
      <c r="O37" s="47">
        <f t="shared" ref="O37:O68" si="7">(N37/O$79)</f>
        <v>14.960712862267266</v>
      </c>
      <c r="P37" s="9"/>
    </row>
    <row r="38" spans="1:16">
      <c r="A38" s="12"/>
      <c r="B38" s="25">
        <v>337.2</v>
      </c>
      <c r="C38" s="20" t="s">
        <v>39</v>
      </c>
      <c r="D38" s="46">
        <v>9651</v>
      </c>
      <c r="E38" s="46">
        <v>329063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8">SUM(D38:M38)</f>
        <v>338714</v>
      </c>
      <c r="O38" s="47">
        <f t="shared" si="7"/>
        <v>6.4285524492778379</v>
      </c>
      <c r="P38" s="9"/>
    </row>
    <row r="39" spans="1:16">
      <c r="A39" s="12"/>
      <c r="B39" s="25">
        <v>337.3</v>
      </c>
      <c r="C39" s="20" t="s">
        <v>106</v>
      </c>
      <c r="D39" s="46">
        <v>350000</v>
      </c>
      <c r="E39" s="46">
        <v>1138467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1488467</v>
      </c>
      <c r="O39" s="47">
        <f t="shared" si="7"/>
        <v>28.250052193057375</v>
      </c>
      <c r="P39" s="9"/>
    </row>
    <row r="40" spans="1:16">
      <c r="A40" s="12"/>
      <c r="B40" s="25">
        <v>337.4</v>
      </c>
      <c r="C40" s="20" t="s">
        <v>40</v>
      </c>
      <c r="D40" s="46">
        <v>111364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111364</v>
      </c>
      <c r="O40" s="47">
        <f t="shared" si="7"/>
        <v>2.1136100514338856</v>
      </c>
      <c r="P40" s="9"/>
    </row>
    <row r="41" spans="1:16">
      <c r="A41" s="12"/>
      <c r="B41" s="25">
        <v>337.5</v>
      </c>
      <c r="C41" s="20" t="s">
        <v>41</v>
      </c>
      <c r="D41" s="46">
        <v>0</v>
      </c>
      <c r="E41" s="46">
        <v>712500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712500</v>
      </c>
      <c r="O41" s="47">
        <f t="shared" si="7"/>
        <v>13.522746683368444</v>
      </c>
      <c r="P41" s="9"/>
    </row>
    <row r="42" spans="1:16">
      <c r="A42" s="12"/>
      <c r="B42" s="25">
        <v>337.7</v>
      </c>
      <c r="C42" s="20" t="s">
        <v>100</v>
      </c>
      <c r="D42" s="46">
        <v>320000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320000</v>
      </c>
      <c r="O42" s="47">
        <f t="shared" si="7"/>
        <v>6.073373949021617</v>
      </c>
      <c r="P42" s="9"/>
    </row>
    <row r="43" spans="1:16">
      <c r="A43" s="12"/>
      <c r="B43" s="25">
        <v>338</v>
      </c>
      <c r="C43" s="20" t="s">
        <v>42</v>
      </c>
      <c r="D43" s="46">
        <v>41405</v>
      </c>
      <c r="E43" s="46">
        <v>3525633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3567038</v>
      </c>
      <c r="O43" s="47">
        <f t="shared" si="7"/>
        <v>67.699861451156792</v>
      </c>
      <c r="P43" s="9"/>
    </row>
    <row r="44" spans="1:16">
      <c r="A44" s="12"/>
      <c r="B44" s="25">
        <v>339</v>
      </c>
      <c r="C44" s="20" t="s">
        <v>43</v>
      </c>
      <c r="D44" s="46">
        <v>163690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163690</v>
      </c>
      <c r="O44" s="47">
        <f t="shared" si="7"/>
        <v>3.1067205678604641</v>
      </c>
      <c r="P44" s="9"/>
    </row>
    <row r="45" spans="1:16" ht="15.75">
      <c r="A45" s="29" t="s">
        <v>48</v>
      </c>
      <c r="B45" s="30"/>
      <c r="C45" s="31"/>
      <c r="D45" s="32">
        <f t="shared" ref="D45:M45" si="9">SUM(D46:D58)</f>
        <v>5906089</v>
      </c>
      <c r="E45" s="32">
        <f t="shared" si="9"/>
        <v>548072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57812707</v>
      </c>
      <c r="J45" s="32">
        <f t="shared" si="9"/>
        <v>13858592</v>
      </c>
      <c r="K45" s="32">
        <f t="shared" si="9"/>
        <v>0</v>
      </c>
      <c r="L45" s="32">
        <f t="shared" si="9"/>
        <v>0</v>
      </c>
      <c r="M45" s="32">
        <f t="shared" si="9"/>
        <v>3300</v>
      </c>
      <c r="N45" s="32">
        <f t="shared" si="8"/>
        <v>78128760</v>
      </c>
      <c r="O45" s="45">
        <f t="shared" si="7"/>
        <v>1482.8286739167568</v>
      </c>
      <c r="P45" s="10"/>
    </row>
    <row r="46" spans="1:16">
      <c r="A46" s="12"/>
      <c r="B46" s="25">
        <v>341.2</v>
      </c>
      <c r="C46" s="20" t="s">
        <v>116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13858592</v>
      </c>
      <c r="K46" s="46">
        <v>0</v>
      </c>
      <c r="L46" s="46">
        <v>0</v>
      </c>
      <c r="M46" s="46">
        <v>0</v>
      </c>
      <c r="N46" s="46">
        <f t="shared" ref="N46:N58" si="10">SUM(D46:M46)</f>
        <v>13858592</v>
      </c>
      <c r="O46" s="47">
        <f t="shared" si="7"/>
        <v>263.0262863216231</v>
      </c>
      <c r="P46" s="9"/>
    </row>
    <row r="47" spans="1:16">
      <c r="A47" s="12"/>
      <c r="B47" s="25">
        <v>341.9</v>
      </c>
      <c r="C47" s="20" t="s">
        <v>117</v>
      </c>
      <c r="D47" s="46">
        <v>398595</v>
      </c>
      <c r="E47" s="46">
        <v>303856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3300</v>
      </c>
      <c r="N47" s="46">
        <f t="shared" si="10"/>
        <v>705751</v>
      </c>
      <c r="O47" s="47">
        <f t="shared" si="7"/>
        <v>13.39465543092486</v>
      </c>
      <c r="P47" s="9"/>
    </row>
    <row r="48" spans="1:16">
      <c r="A48" s="12"/>
      <c r="B48" s="25">
        <v>342.1</v>
      </c>
      <c r="C48" s="20" t="s">
        <v>53</v>
      </c>
      <c r="D48" s="46">
        <v>414005</v>
      </c>
      <c r="E48" s="46">
        <v>8583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422588</v>
      </c>
      <c r="O48" s="47">
        <f t="shared" si="7"/>
        <v>8.0204217199035845</v>
      </c>
      <c r="P48" s="9"/>
    </row>
    <row r="49" spans="1:16">
      <c r="A49" s="12"/>
      <c r="B49" s="25">
        <v>342.2</v>
      </c>
      <c r="C49" s="20" t="s">
        <v>54</v>
      </c>
      <c r="D49" s="46">
        <v>0</v>
      </c>
      <c r="E49" s="46">
        <v>42051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42051</v>
      </c>
      <c r="O49" s="47">
        <f t="shared" si="7"/>
        <v>0.79809827478221262</v>
      </c>
      <c r="P49" s="9"/>
    </row>
    <row r="50" spans="1:16">
      <c r="A50" s="12"/>
      <c r="B50" s="25">
        <v>342.5</v>
      </c>
      <c r="C50" s="20" t="s">
        <v>55</v>
      </c>
      <c r="D50" s="46">
        <v>0</v>
      </c>
      <c r="E50" s="46">
        <v>14035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14035</v>
      </c>
      <c r="O50" s="47">
        <f t="shared" si="7"/>
        <v>0.26637438554537002</v>
      </c>
      <c r="P50" s="9"/>
    </row>
    <row r="51" spans="1:16">
      <c r="A51" s="12"/>
      <c r="B51" s="25">
        <v>343.4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10228819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10228819</v>
      </c>
      <c r="O51" s="47">
        <f t="shared" si="7"/>
        <v>194.13575888705424</v>
      </c>
      <c r="P51" s="9"/>
    </row>
    <row r="52" spans="1:16">
      <c r="A52" s="12"/>
      <c r="B52" s="25">
        <v>343.6</v>
      </c>
      <c r="C52" s="20" t="s">
        <v>57</v>
      </c>
      <c r="D52" s="46">
        <v>32822</v>
      </c>
      <c r="E52" s="46">
        <v>0</v>
      </c>
      <c r="F52" s="46">
        <v>0</v>
      </c>
      <c r="G52" s="46">
        <v>0</v>
      </c>
      <c r="H52" s="46">
        <v>0</v>
      </c>
      <c r="I52" s="46">
        <v>37475761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37508583</v>
      </c>
      <c r="O52" s="47">
        <f t="shared" si="7"/>
        <v>711.88640892785975</v>
      </c>
      <c r="P52" s="9"/>
    </row>
    <row r="53" spans="1:16">
      <c r="A53" s="12"/>
      <c r="B53" s="25">
        <v>343.9</v>
      </c>
      <c r="C53" s="20" t="s">
        <v>58</v>
      </c>
      <c r="D53" s="46">
        <v>12787</v>
      </c>
      <c r="E53" s="46">
        <v>91484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104271</v>
      </c>
      <c r="O53" s="47">
        <f t="shared" si="7"/>
        <v>1.9789899219951033</v>
      </c>
      <c r="P53" s="9"/>
    </row>
    <row r="54" spans="1:16">
      <c r="A54" s="12"/>
      <c r="B54" s="25">
        <v>344.5</v>
      </c>
      <c r="C54" s="20" t="s">
        <v>118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1403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1403</v>
      </c>
      <c r="O54" s="47">
        <f t="shared" si="7"/>
        <v>2.6627948907741655E-2</v>
      </c>
      <c r="P54" s="9"/>
    </row>
    <row r="55" spans="1:16">
      <c r="A55" s="12"/>
      <c r="B55" s="25">
        <v>344.9</v>
      </c>
      <c r="C55" s="20" t="s">
        <v>119</v>
      </c>
      <c r="D55" s="46">
        <v>488608</v>
      </c>
      <c r="E55" s="46">
        <v>81278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569886</v>
      </c>
      <c r="O55" s="47">
        <f t="shared" si="7"/>
        <v>10.816033707225417</v>
      </c>
      <c r="P55" s="9"/>
    </row>
    <row r="56" spans="1:16">
      <c r="A56" s="12"/>
      <c r="B56" s="25">
        <v>347.2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2349608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2349608</v>
      </c>
      <c r="O56" s="47">
        <f t="shared" si="7"/>
        <v>44.593900055039953</v>
      </c>
      <c r="P56" s="9"/>
    </row>
    <row r="57" spans="1:16">
      <c r="A57" s="12"/>
      <c r="B57" s="25">
        <v>347.5</v>
      </c>
      <c r="C57" s="20" t="s">
        <v>62</v>
      </c>
      <c r="D57" s="46">
        <v>239144</v>
      </c>
      <c r="E57" s="46">
        <v>6785</v>
      </c>
      <c r="F57" s="46">
        <v>0</v>
      </c>
      <c r="G57" s="46">
        <v>0</v>
      </c>
      <c r="H57" s="46">
        <v>0</v>
      </c>
      <c r="I57" s="46">
        <v>7757116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8003045</v>
      </c>
      <c r="O57" s="47">
        <f t="shared" si="7"/>
        <v>151.89214067452409</v>
      </c>
      <c r="P57" s="9"/>
    </row>
    <row r="58" spans="1:16">
      <c r="A58" s="12"/>
      <c r="B58" s="25">
        <v>349</v>
      </c>
      <c r="C58" s="20" t="s">
        <v>1</v>
      </c>
      <c r="D58" s="46">
        <v>4320128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4320128</v>
      </c>
      <c r="O58" s="47">
        <f t="shared" si="7"/>
        <v>81.992977661371441</v>
      </c>
      <c r="P58" s="9"/>
    </row>
    <row r="59" spans="1:16" ht="15.75">
      <c r="A59" s="29" t="s">
        <v>49</v>
      </c>
      <c r="B59" s="30"/>
      <c r="C59" s="31"/>
      <c r="D59" s="32">
        <f t="shared" ref="D59:M59" si="11">SUM(D60:D62)</f>
        <v>999940</v>
      </c>
      <c r="E59" s="32">
        <f t="shared" si="11"/>
        <v>361130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452281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4" si="12">SUM(D59:M59)</f>
        <v>1813351</v>
      </c>
      <c r="O59" s="45">
        <f t="shared" si="7"/>
        <v>34.416121011975932</v>
      </c>
      <c r="P59" s="10"/>
    </row>
    <row r="60" spans="1:16">
      <c r="A60" s="13"/>
      <c r="B60" s="39">
        <v>351.5</v>
      </c>
      <c r="C60" s="21" t="s">
        <v>65</v>
      </c>
      <c r="D60" s="46">
        <v>116101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116101</v>
      </c>
      <c r="O60" s="47">
        <f t="shared" si="7"/>
        <v>2.2035149651729964</v>
      </c>
      <c r="P60" s="9"/>
    </row>
    <row r="61" spans="1:16">
      <c r="A61" s="13"/>
      <c r="B61" s="39">
        <v>354</v>
      </c>
      <c r="C61" s="21" t="s">
        <v>66</v>
      </c>
      <c r="D61" s="46">
        <v>628697</v>
      </c>
      <c r="E61" s="46">
        <v>100754</v>
      </c>
      <c r="F61" s="46">
        <v>0</v>
      </c>
      <c r="G61" s="46">
        <v>0</v>
      </c>
      <c r="H61" s="46">
        <v>0</v>
      </c>
      <c r="I61" s="46">
        <v>452281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1181732</v>
      </c>
      <c r="O61" s="47">
        <f t="shared" si="7"/>
        <v>22.428438573516292</v>
      </c>
      <c r="P61" s="9"/>
    </row>
    <row r="62" spans="1:16">
      <c r="A62" s="13"/>
      <c r="B62" s="39">
        <v>359</v>
      </c>
      <c r="C62" s="21" t="s">
        <v>67</v>
      </c>
      <c r="D62" s="46">
        <v>255142</v>
      </c>
      <c r="E62" s="46">
        <v>260376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515518</v>
      </c>
      <c r="O62" s="47">
        <f t="shared" si="7"/>
        <v>9.7841674732866437</v>
      </c>
      <c r="P62" s="9"/>
    </row>
    <row r="63" spans="1:16" ht="15.75">
      <c r="A63" s="29" t="s">
        <v>4</v>
      </c>
      <c r="B63" s="30"/>
      <c r="C63" s="31"/>
      <c r="D63" s="32">
        <f t="shared" ref="D63:M63" si="13">SUM(D64:D71)</f>
        <v>2333727</v>
      </c>
      <c r="E63" s="32">
        <f t="shared" si="13"/>
        <v>1179274</v>
      </c>
      <c r="F63" s="32">
        <f t="shared" si="13"/>
        <v>26316</v>
      </c>
      <c r="G63" s="32">
        <f t="shared" si="13"/>
        <v>19812</v>
      </c>
      <c r="H63" s="32">
        <f t="shared" si="13"/>
        <v>0</v>
      </c>
      <c r="I63" s="32">
        <f t="shared" si="13"/>
        <v>560317</v>
      </c>
      <c r="J63" s="32">
        <f t="shared" si="13"/>
        <v>270908</v>
      </c>
      <c r="K63" s="32">
        <f t="shared" si="13"/>
        <v>95915748</v>
      </c>
      <c r="L63" s="32">
        <f t="shared" si="13"/>
        <v>0</v>
      </c>
      <c r="M63" s="32">
        <f t="shared" si="13"/>
        <v>378</v>
      </c>
      <c r="N63" s="32">
        <f t="shared" si="12"/>
        <v>100306480</v>
      </c>
      <c r="O63" s="45">
        <f t="shared" si="7"/>
        <v>1903.7461329689309</v>
      </c>
      <c r="P63" s="10"/>
    </row>
    <row r="64" spans="1:16">
      <c r="A64" s="12"/>
      <c r="B64" s="25">
        <v>361.1</v>
      </c>
      <c r="C64" s="20" t="s">
        <v>68</v>
      </c>
      <c r="D64" s="46">
        <v>30732</v>
      </c>
      <c r="E64" s="46">
        <v>80398</v>
      </c>
      <c r="F64" s="46">
        <v>26316</v>
      </c>
      <c r="G64" s="46">
        <v>7667</v>
      </c>
      <c r="H64" s="46">
        <v>0</v>
      </c>
      <c r="I64" s="46">
        <v>0</v>
      </c>
      <c r="J64" s="46">
        <v>0</v>
      </c>
      <c r="K64" s="46">
        <v>2444001</v>
      </c>
      <c r="L64" s="46">
        <v>0</v>
      </c>
      <c r="M64" s="46">
        <v>378</v>
      </c>
      <c r="N64" s="46">
        <f t="shared" si="12"/>
        <v>2589492</v>
      </c>
      <c r="O64" s="47">
        <f t="shared" si="7"/>
        <v>49.146728918749645</v>
      </c>
      <c r="P64" s="9"/>
    </row>
    <row r="65" spans="1:119">
      <c r="A65" s="12"/>
      <c r="B65" s="25">
        <v>361.2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8584936</v>
      </c>
      <c r="L65" s="46">
        <v>0</v>
      </c>
      <c r="M65" s="46">
        <v>0</v>
      </c>
      <c r="N65" s="46">
        <f t="shared" ref="N65:N71" si="14">SUM(D65:M65)</f>
        <v>8584936</v>
      </c>
      <c r="O65" s="47">
        <f t="shared" si="7"/>
        <v>162.93602080130577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54002566</v>
      </c>
      <c r="L66" s="46">
        <v>0</v>
      </c>
      <c r="M66" s="46">
        <v>0</v>
      </c>
      <c r="N66" s="46">
        <f t="shared" si="14"/>
        <v>54002566</v>
      </c>
      <c r="O66" s="47">
        <f t="shared" si="7"/>
        <v>1024.9305547647516</v>
      </c>
      <c r="P66" s="9"/>
    </row>
    <row r="67" spans="1:119">
      <c r="A67" s="12"/>
      <c r="B67" s="25">
        <v>362</v>
      </c>
      <c r="C67" s="20" t="s">
        <v>71</v>
      </c>
      <c r="D67" s="46">
        <v>1168466</v>
      </c>
      <c r="E67" s="46">
        <v>0</v>
      </c>
      <c r="F67" s="46">
        <v>0</v>
      </c>
      <c r="G67" s="46">
        <v>0</v>
      </c>
      <c r="H67" s="46">
        <v>0</v>
      </c>
      <c r="I67" s="46">
        <v>994462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2162928</v>
      </c>
      <c r="O67" s="47">
        <f t="shared" si="7"/>
        <v>41.050845527529468</v>
      </c>
      <c r="P67" s="9"/>
    </row>
    <row r="68" spans="1:119">
      <c r="A68" s="12"/>
      <c r="B68" s="25">
        <v>364</v>
      </c>
      <c r="C68" s="20" t="s">
        <v>120</v>
      </c>
      <c r="D68" s="46">
        <v>497762</v>
      </c>
      <c r="E68" s="46">
        <v>30833</v>
      </c>
      <c r="F68" s="46">
        <v>0</v>
      </c>
      <c r="G68" s="46">
        <v>0</v>
      </c>
      <c r="H68" s="46">
        <v>0</v>
      </c>
      <c r="I68" s="46">
        <v>-465997</v>
      </c>
      <c r="J68" s="46">
        <v>45111</v>
      </c>
      <c r="K68" s="46">
        <v>0</v>
      </c>
      <c r="L68" s="46">
        <v>0</v>
      </c>
      <c r="M68" s="46">
        <v>0</v>
      </c>
      <c r="N68" s="46">
        <f t="shared" si="14"/>
        <v>107709</v>
      </c>
      <c r="O68" s="47">
        <f t="shared" si="7"/>
        <v>2.0442407333599042</v>
      </c>
      <c r="P68" s="9"/>
    </row>
    <row r="69" spans="1:119">
      <c r="A69" s="12"/>
      <c r="B69" s="25">
        <v>366</v>
      </c>
      <c r="C69" s="20" t="s">
        <v>73</v>
      </c>
      <c r="D69" s="46">
        <v>17596</v>
      </c>
      <c r="E69" s="46">
        <v>63149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80745</v>
      </c>
      <c r="O69" s="47">
        <f t="shared" ref="O69:O77" si="15">(N69/O$79)</f>
        <v>1.5324830609804703</v>
      </c>
      <c r="P69" s="9"/>
    </row>
    <row r="70" spans="1:119">
      <c r="A70" s="12"/>
      <c r="B70" s="25">
        <v>368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30884245</v>
      </c>
      <c r="L70" s="46">
        <v>0</v>
      </c>
      <c r="M70" s="46">
        <v>0</v>
      </c>
      <c r="N70" s="46">
        <f t="shared" si="14"/>
        <v>30884245</v>
      </c>
      <c r="O70" s="47">
        <f t="shared" si="15"/>
        <v>586.1611531818786</v>
      </c>
      <c r="P70" s="9"/>
    </row>
    <row r="71" spans="1:119">
      <c r="A71" s="12"/>
      <c r="B71" s="25">
        <v>369.9</v>
      </c>
      <c r="C71" s="20" t="s">
        <v>76</v>
      </c>
      <c r="D71" s="46">
        <v>619171</v>
      </c>
      <c r="E71" s="46">
        <v>1004894</v>
      </c>
      <c r="F71" s="46">
        <v>0</v>
      </c>
      <c r="G71" s="46">
        <v>12145</v>
      </c>
      <c r="H71" s="46">
        <v>0</v>
      </c>
      <c r="I71" s="46">
        <v>31852</v>
      </c>
      <c r="J71" s="46">
        <v>225797</v>
      </c>
      <c r="K71" s="46">
        <v>0</v>
      </c>
      <c r="L71" s="46">
        <v>0</v>
      </c>
      <c r="M71" s="46">
        <v>0</v>
      </c>
      <c r="N71" s="46">
        <f t="shared" si="14"/>
        <v>1893859</v>
      </c>
      <c r="O71" s="47">
        <f t="shared" si="15"/>
        <v>35.944105980375411</v>
      </c>
      <c r="P71" s="9"/>
    </row>
    <row r="72" spans="1:119" ht="15.75">
      <c r="A72" s="29" t="s">
        <v>50</v>
      </c>
      <c r="B72" s="30"/>
      <c r="C72" s="31"/>
      <c r="D72" s="32">
        <f t="shared" ref="D72:M72" si="16">SUM(D73:D76)</f>
        <v>4967679</v>
      </c>
      <c r="E72" s="32">
        <f t="shared" si="16"/>
        <v>302023</v>
      </c>
      <c r="F72" s="32">
        <f t="shared" si="16"/>
        <v>5178925</v>
      </c>
      <c r="G72" s="32">
        <f t="shared" si="16"/>
        <v>0</v>
      </c>
      <c r="H72" s="32">
        <f t="shared" si="16"/>
        <v>0</v>
      </c>
      <c r="I72" s="32">
        <f t="shared" si="16"/>
        <v>17244506</v>
      </c>
      <c r="J72" s="32">
        <f t="shared" si="16"/>
        <v>38416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ref="N72:N77" si="17">SUM(D72:M72)</f>
        <v>27731549</v>
      </c>
      <c r="O72" s="45">
        <f t="shared" si="15"/>
        <v>526.3252101956765</v>
      </c>
      <c r="P72" s="9"/>
    </row>
    <row r="73" spans="1:119">
      <c r="A73" s="12"/>
      <c r="B73" s="25">
        <v>381</v>
      </c>
      <c r="C73" s="20" t="s">
        <v>77</v>
      </c>
      <c r="D73" s="46">
        <v>4967679</v>
      </c>
      <c r="E73" s="46">
        <v>302023</v>
      </c>
      <c r="F73" s="46">
        <v>5178925</v>
      </c>
      <c r="G73" s="46">
        <v>0</v>
      </c>
      <c r="H73" s="46">
        <v>0</v>
      </c>
      <c r="I73" s="46">
        <v>534234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10982861</v>
      </c>
      <c r="O73" s="47">
        <f t="shared" si="15"/>
        <v>208.44694338476722</v>
      </c>
      <c r="P73" s="9"/>
    </row>
    <row r="74" spans="1:119">
      <c r="A74" s="12"/>
      <c r="B74" s="25">
        <v>389.1</v>
      </c>
      <c r="C74" s="20" t="s">
        <v>121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173167</v>
      </c>
      <c r="J74" s="46">
        <v>38416</v>
      </c>
      <c r="K74" s="46">
        <v>0</v>
      </c>
      <c r="L74" s="46">
        <v>0</v>
      </c>
      <c r="M74" s="46">
        <v>0</v>
      </c>
      <c r="N74" s="46">
        <f t="shared" si="17"/>
        <v>211583</v>
      </c>
      <c r="O74" s="47">
        <f t="shared" si="15"/>
        <v>4.0156958757995032</v>
      </c>
      <c r="P74" s="9"/>
    </row>
    <row r="75" spans="1:119">
      <c r="A75" s="12"/>
      <c r="B75" s="25">
        <v>389.3</v>
      </c>
      <c r="C75" s="20" t="s">
        <v>122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558341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558341</v>
      </c>
      <c r="O75" s="47">
        <f t="shared" si="15"/>
        <v>10.596917762720871</v>
      </c>
      <c r="P75" s="9"/>
    </row>
    <row r="76" spans="1:119" ht="15.75" thickBot="1">
      <c r="A76" s="12"/>
      <c r="B76" s="25">
        <v>389.7</v>
      </c>
      <c r="C76" s="20" t="s">
        <v>123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15978764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15978764</v>
      </c>
      <c r="O76" s="47">
        <f t="shared" si="15"/>
        <v>303.26565317238891</v>
      </c>
      <c r="P76" s="9"/>
    </row>
    <row r="77" spans="1:119" ht="16.5" thickBot="1">
      <c r="A77" s="14" t="s">
        <v>63</v>
      </c>
      <c r="B77" s="23"/>
      <c r="C77" s="22"/>
      <c r="D77" s="15">
        <f t="shared" ref="D77:M77" si="18">SUM(D5,D19,D27,D45,D59,D63,D72)</f>
        <v>54291667</v>
      </c>
      <c r="E77" s="15">
        <f t="shared" si="18"/>
        <v>28671936</v>
      </c>
      <c r="F77" s="15">
        <f t="shared" si="18"/>
        <v>8985310</v>
      </c>
      <c r="G77" s="15">
        <f t="shared" si="18"/>
        <v>19812</v>
      </c>
      <c r="H77" s="15">
        <f t="shared" si="18"/>
        <v>0</v>
      </c>
      <c r="I77" s="15">
        <f t="shared" si="18"/>
        <v>76069811</v>
      </c>
      <c r="J77" s="15">
        <f t="shared" si="18"/>
        <v>14167916</v>
      </c>
      <c r="K77" s="15">
        <f t="shared" si="18"/>
        <v>97244099</v>
      </c>
      <c r="L77" s="15">
        <f t="shared" si="18"/>
        <v>0</v>
      </c>
      <c r="M77" s="15">
        <f t="shared" si="18"/>
        <v>555458</v>
      </c>
      <c r="N77" s="15">
        <f t="shared" si="17"/>
        <v>280006009</v>
      </c>
      <c r="O77" s="38">
        <f t="shared" si="15"/>
        <v>5314.3162519691014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1" t="s">
        <v>124</v>
      </c>
      <c r="M79" s="121"/>
      <c r="N79" s="121"/>
      <c r="O79" s="43">
        <v>52689</v>
      </c>
    </row>
    <row r="80" spans="1:119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  <row r="81" spans="1:15" ht="15.75" customHeight="1" thickBot="1">
      <c r="A81" s="123" t="s">
        <v>96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27652532</v>
      </c>
      <c r="E5" s="27">
        <f t="shared" si="0"/>
        <v>11432283</v>
      </c>
      <c r="F5" s="27">
        <f t="shared" si="0"/>
        <v>3097333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1270326</v>
      </c>
      <c r="L5" s="27">
        <f t="shared" si="0"/>
        <v>0</v>
      </c>
      <c r="M5" s="27">
        <f t="shared" si="0"/>
        <v>507285</v>
      </c>
      <c r="N5" s="28">
        <f>SUM(D5:M5)</f>
        <v>43959759</v>
      </c>
      <c r="O5" s="33">
        <f t="shared" ref="O5:O36" si="1">(N5/O$79)</f>
        <v>837.0576956033284</v>
      </c>
      <c r="P5" s="6"/>
    </row>
    <row r="6" spans="1:133">
      <c r="A6" s="12"/>
      <c r="B6" s="25">
        <v>311</v>
      </c>
      <c r="C6" s="20" t="s">
        <v>3</v>
      </c>
      <c r="D6" s="46">
        <v>16000758</v>
      </c>
      <c r="E6" s="46">
        <v>3266810</v>
      </c>
      <c r="F6" s="46">
        <v>3097333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507285</v>
      </c>
      <c r="N6" s="46">
        <f>SUM(D6:M6)</f>
        <v>22872186</v>
      </c>
      <c r="O6" s="47">
        <f t="shared" si="1"/>
        <v>435.51966030047413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90906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90906</v>
      </c>
      <c r="O7" s="47">
        <f t="shared" si="1"/>
        <v>1.7309823485728431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1399523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1399523</v>
      </c>
      <c r="O8" s="47">
        <f t="shared" si="1"/>
        <v>26.648951767998934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895201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895201</v>
      </c>
      <c r="O9" s="47">
        <f t="shared" si="1"/>
        <v>17.045927985223834</v>
      </c>
      <c r="P9" s="9"/>
    </row>
    <row r="10" spans="1:133">
      <c r="A10" s="12"/>
      <c r="B10" s="25">
        <v>312.51</v>
      </c>
      <c r="C10" s="20" t="s">
        <v>93</v>
      </c>
      <c r="D10" s="46">
        <v>519556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734398</v>
      </c>
      <c r="L10" s="46">
        <v>0</v>
      </c>
      <c r="M10" s="46">
        <v>0</v>
      </c>
      <c r="N10" s="46">
        <f>SUM(D10:M10)</f>
        <v>1253954</v>
      </c>
      <c r="O10" s="47">
        <f t="shared" si="1"/>
        <v>23.877106460765084</v>
      </c>
      <c r="P10" s="9"/>
    </row>
    <row r="11" spans="1:133">
      <c r="A11" s="12"/>
      <c r="B11" s="25">
        <v>312.52</v>
      </c>
      <c r="C11" s="20" t="s">
        <v>90</v>
      </c>
      <c r="D11" s="46">
        <v>535928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535928</v>
      </c>
      <c r="L11" s="46">
        <v>0</v>
      </c>
      <c r="M11" s="46">
        <v>0</v>
      </c>
      <c r="N11" s="46">
        <f>SUM(D11:M11)</f>
        <v>1071856</v>
      </c>
      <c r="O11" s="47">
        <f t="shared" si="1"/>
        <v>20.409695907991697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5760726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5760726</v>
      </c>
      <c r="O12" s="47">
        <f t="shared" si="1"/>
        <v>109.69259477883352</v>
      </c>
      <c r="P12" s="9"/>
    </row>
    <row r="13" spans="1:133">
      <c r="A13" s="12"/>
      <c r="B13" s="25">
        <v>314.10000000000002</v>
      </c>
      <c r="C13" s="20" t="s">
        <v>15</v>
      </c>
      <c r="D13" s="46">
        <v>4571626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4571626</v>
      </c>
      <c r="O13" s="47">
        <f t="shared" si="1"/>
        <v>87.05040272673611</v>
      </c>
      <c r="P13" s="9"/>
    </row>
    <row r="14" spans="1:133">
      <c r="A14" s="12"/>
      <c r="B14" s="25">
        <v>314.3</v>
      </c>
      <c r="C14" s="20" t="s">
        <v>16</v>
      </c>
      <c r="D14" s="46">
        <v>1359401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1359401</v>
      </c>
      <c r="O14" s="47">
        <f t="shared" si="1"/>
        <v>25.884970580954739</v>
      </c>
      <c r="P14" s="9"/>
    </row>
    <row r="15" spans="1:133">
      <c r="A15" s="12"/>
      <c r="B15" s="25">
        <v>314.39999999999998</v>
      </c>
      <c r="C15" s="20" t="s">
        <v>17</v>
      </c>
      <c r="D15" s="46">
        <v>111790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111790</v>
      </c>
      <c r="O15" s="47">
        <f t="shared" si="1"/>
        <v>2.1286440581145154</v>
      </c>
      <c r="P15" s="9"/>
    </row>
    <row r="16" spans="1:133">
      <c r="A16" s="12"/>
      <c r="B16" s="25">
        <v>314.8</v>
      </c>
      <c r="C16" s="20" t="s">
        <v>19</v>
      </c>
      <c r="D16" s="46">
        <v>35194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35194</v>
      </c>
      <c r="O16" s="47">
        <f t="shared" si="1"/>
        <v>0.67014490545918459</v>
      </c>
      <c r="P16" s="9"/>
    </row>
    <row r="17" spans="1:16">
      <c r="A17" s="12"/>
      <c r="B17" s="25">
        <v>315</v>
      </c>
      <c r="C17" s="20" t="s">
        <v>20</v>
      </c>
      <c r="D17" s="46">
        <v>3760900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3760900</v>
      </c>
      <c r="O17" s="47">
        <f t="shared" si="1"/>
        <v>71.613001504274806</v>
      </c>
      <c r="P17" s="9"/>
    </row>
    <row r="18" spans="1:16">
      <c r="A18" s="12"/>
      <c r="B18" s="25">
        <v>316</v>
      </c>
      <c r="C18" s="20" t="s">
        <v>21</v>
      </c>
      <c r="D18" s="46">
        <v>757379</v>
      </c>
      <c r="E18" s="46">
        <v>19117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776496</v>
      </c>
      <c r="O18" s="47">
        <f t="shared" si="1"/>
        <v>14.785612277929051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SUM(D20:D26)</f>
        <v>4894010</v>
      </c>
      <c r="E19" s="32">
        <f t="shared" si="3"/>
        <v>1629939</v>
      </c>
      <c r="F19" s="32">
        <f t="shared" si="3"/>
        <v>114980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6638929</v>
      </c>
      <c r="O19" s="45">
        <f t="shared" si="1"/>
        <v>126.41485614182075</v>
      </c>
      <c r="P19" s="10"/>
    </row>
    <row r="20" spans="1:16">
      <c r="A20" s="12"/>
      <c r="B20" s="25">
        <v>322</v>
      </c>
      <c r="C20" s="20" t="s">
        <v>0</v>
      </c>
      <c r="D20" s="46">
        <v>168158</v>
      </c>
      <c r="E20" s="46">
        <v>922565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1090723</v>
      </c>
      <c r="O20" s="47">
        <f t="shared" si="1"/>
        <v>20.768951006340803</v>
      </c>
      <c r="P20" s="9"/>
    </row>
    <row r="21" spans="1:16">
      <c r="A21" s="12"/>
      <c r="B21" s="25">
        <v>323.10000000000002</v>
      </c>
      <c r="C21" s="20" t="s">
        <v>23</v>
      </c>
      <c r="D21" s="46">
        <v>4488238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4">SUM(D21:M21)</f>
        <v>4488238</v>
      </c>
      <c r="O21" s="47">
        <f t="shared" si="1"/>
        <v>85.462574023649481</v>
      </c>
      <c r="P21" s="9"/>
    </row>
    <row r="22" spans="1:16">
      <c r="A22" s="12"/>
      <c r="B22" s="25">
        <v>323.39999999999998</v>
      </c>
      <c r="C22" s="20" t="s">
        <v>24</v>
      </c>
      <c r="D22" s="46">
        <v>112226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112226</v>
      </c>
      <c r="O22" s="47">
        <f t="shared" si="1"/>
        <v>2.1369461317287737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188071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188071</v>
      </c>
      <c r="O23" s="47">
        <f t="shared" si="1"/>
        <v>3.5811451529980767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0</v>
      </c>
      <c r="F24" s="46">
        <v>114980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114980</v>
      </c>
      <c r="O24" s="47">
        <f t="shared" si="1"/>
        <v>2.1893862939619551</v>
      </c>
      <c r="P24" s="9"/>
    </row>
    <row r="25" spans="1:16">
      <c r="A25" s="12"/>
      <c r="B25" s="25">
        <v>329</v>
      </c>
      <c r="C25" s="20" t="s">
        <v>26</v>
      </c>
      <c r="D25" s="46">
        <v>0</v>
      </c>
      <c r="E25" s="46">
        <v>519303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519303</v>
      </c>
      <c r="O25" s="47">
        <f t="shared" si="1"/>
        <v>9.888283793819145</v>
      </c>
      <c r="P25" s="9"/>
    </row>
    <row r="26" spans="1:16">
      <c r="A26" s="12"/>
      <c r="B26" s="25">
        <v>367</v>
      </c>
      <c r="C26" s="20" t="s">
        <v>74</v>
      </c>
      <c r="D26" s="46">
        <v>125388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125388</v>
      </c>
      <c r="O26" s="47">
        <f t="shared" si="1"/>
        <v>2.387569739322505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SUM(D28:D43)</f>
        <v>7703295</v>
      </c>
      <c r="E27" s="32">
        <f t="shared" si="5"/>
        <v>15084692</v>
      </c>
      <c r="F27" s="32">
        <f t="shared" si="5"/>
        <v>600768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23388755</v>
      </c>
      <c r="O27" s="45">
        <f t="shared" si="1"/>
        <v>445.35588476112497</v>
      </c>
      <c r="P27" s="10"/>
    </row>
    <row r="28" spans="1:16">
      <c r="A28" s="12"/>
      <c r="B28" s="25">
        <v>331.2</v>
      </c>
      <c r="C28" s="20" t="s">
        <v>27</v>
      </c>
      <c r="D28" s="46">
        <v>803811</v>
      </c>
      <c r="E28" s="46">
        <v>74292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878103</v>
      </c>
      <c r="O28" s="47">
        <f t="shared" si="1"/>
        <v>16.720357217662851</v>
      </c>
      <c r="P28" s="9"/>
    </row>
    <row r="29" spans="1:16">
      <c r="A29" s="12"/>
      <c r="B29" s="25">
        <v>331.5</v>
      </c>
      <c r="C29" s="20" t="s">
        <v>29</v>
      </c>
      <c r="D29" s="46">
        <v>0</v>
      </c>
      <c r="E29" s="46">
        <v>7318857</v>
      </c>
      <c r="F29" s="46">
        <v>600768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7919625</v>
      </c>
      <c r="O29" s="47">
        <f t="shared" si="1"/>
        <v>150.80116914522915</v>
      </c>
      <c r="P29" s="9"/>
    </row>
    <row r="30" spans="1:16">
      <c r="A30" s="12"/>
      <c r="B30" s="25">
        <v>334.49</v>
      </c>
      <c r="C30" s="20" t="s">
        <v>31</v>
      </c>
      <c r="D30" s="46">
        <v>0</v>
      </c>
      <c r="E30" s="46">
        <v>1819075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1819075</v>
      </c>
      <c r="O30" s="47">
        <f t="shared" si="1"/>
        <v>34.637831559304608</v>
      </c>
      <c r="P30" s="9"/>
    </row>
    <row r="31" spans="1:16">
      <c r="A31" s="12"/>
      <c r="B31" s="25">
        <v>334.7</v>
      </c>
      <c r="C31" s="20" t="s">
        <v>99</v>
      </c>
      <c r="D31" s="46">
        <v>0</v>
      </c>
      <c r="E31" s="46">
        <v>573471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573471</v>
      </c>
      <c r="O31" s="47">
        <f t="shared" si="1"/>
        <v>10.919721233124513</v>
      </c>
      <c r="P31" s="9"/>
    </row>
    <row r="32" spans="1:16">
      <c r="A32" s="12"/>
      <c r="B32" s="25">
        <v>335.12</v>
      </c>
      <c r="C32" s="20" t="s">
        <v>33</v>
      </c>
      <c r="D32" s="46">
        <v>1750367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1750367</v>
      </c>
      <c r="O32" s="47">
        <f t="shared" si="1"/>
        <v>33.329531389835672</v>
      </c>
      <c r="P32" s="9"/>
    </row>
    <row r="33" spans="1:16">
      <c r="A33" s="12"/>
      <c r="B33" s="25">
        <v>335.14</v>
      </c>
      <c r="C33" s="20" t="s">
        <v>34</v>
      </c>
      <c r="D33" s="46">
        <v>19413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19413</v>
      </c>
      <c r="O33" s="47">
        <f t="shared" si="1"/>
        <v>0.36965173182017252</v>
      </c>
      <c r="P33" s="9"/>
    </row>
    <row r="34" spans="1:16">
      <c r="A34" s="12"/>
      <c r="B34" s="25">
        <v>335.15</v>
      </c>
      <c r="C34" s="20" t="s">
        <v>35</v>
      </c>
      <c r="D34" s="46">
        <v>96602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96602</v>
      </c>
      <c r="O34" s="47">
        <f t="shared" si="1"/>
        <v>1.8394424662490241</v>
      </c>
      <c r="P34" s="9"/>
    </row>
    <row r="35" spans="1:16">
      <c r="A35" s="12"/>
      <c r="B35" s="25">
        <v>335.18</v>
      </c>
      <c r="C35" s="20" t="s">
        <v>36</v>
      </c>
      <c r="D35" s="46">
        <v>3547302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3547302</v>
      </c>
      <c r="O35" s="47">
        <f t="shared" si="1"/>
        <v>67.545785174324507</v>
      </c>
      <c r="P35" s="9"/>
    </row>
    <row r="36" spans="1:16">
      <c r="A36" s="12"/>
      <c r="B36" s="25">
        <v>335.21</v>
      </c>
      <c r="C36" s="20" t="s">
        <v>37</v>
      </c>
      <c r="D36" s="46">
        <v>214842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214842</v>
      </c>
      <c r="O36" s="47">
        <f t="shared" si="1"/>
        <v>4.0909038977854788</v>
      </c>
      <c r="P36" s="9"/>
    </row>
    <row r="37" spans="1:16">
      <c r="A37" s="12"/>
      <c r="B37" s="25">
        <v>337.2</v>
      </c>
      <c r="C37" s="20" t="s">
        <v>39</v>
      </c>
      <c r="D37" s="46">
        <v>140514</v>
      </c>
      <c r="E37" s="46">
        <v>173529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7">SUM(D37:M37)</f>
        <v>314043</v>
      </c>
      <c r="O37" s="47">
        <f t="shared" ref="O37:O68" si="8">(N37/O$79)</f>
        <v>5.9798351010149098</v>
      </c>
      <c r="P37" s="9"/>
    </row>
    <row r="38" spans="1:16">
      <c r="A38" s="12"/>
      <c r="B38" s="25">
        <v>337.3</v>
      </c>
      <c r="C38" s="20" t="s">
        <v>106</v>
      </c>
      <c r="D38" s="46">
        <v>500000</v>
      </c>
      <c r="E38" s="46">
        <v>837833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1337833</v>
      </c>
      <c r="O38" s="47">
        <f t="shared" si="8"/>
        <v>25.474284517394366</v>
      </c>
      <c r="P38" s="9"/>
    </row>
    <row r="39" spans="1:16">
      <c r="A39" s="12"/>
      <c r="B39" s="25">
        <v>337.4</v>
      </c>
      <c r="C39" s="20" t="s">
        <v>40</v>
      </c>
      <c r="D39" s="46">
        <v>111372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111372</v>
      </c>
      <c r="O39" s="47">
        <f t="shared" si="8"/>
        <v>2.120684730658644</v>
      </c>
      <c r="P39" s="9"/>
    </row>
    <row r="40" spans="1:16">
      <c r="A40" s="12"/>
      <c r="B40" s="25">
        <v>337.5</v>
      </c>
      <c r="C40" s="20" t="s">
        <v>41</v>
      </c>
      <c r="D40" s="46">
        <v>0</v>
      </c>
      <c r="E40" s="46">
        <v>696032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696032</v>
      </c>
      <c r="O40" s="47">
        <f t="shared" si="8"/>
        <v>13.253460784127045</v>
      </c>
      <c r="P40" s="9"/>
    </row>
    <row r="41" spans="1:16">
      <c r="A41" s="12"/>
      <c r="B41" s="25">
        <v>337.7</v>
      </c>
      <c r="C41" s="20" t="s">
        <v>100</v>
      </c>
      <c r="D41" s="46">
        <v>320000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320000</v>
      </c>
      <c r="O41" s="47">
        <f t="shared" si="8"/>
        <v>6.0932650379876989</v>
      </c>
      <c r="P41" s="9"/>
    </row>
    <row r="42" spans="1:16">
      <c r="A42" s="12"/>
      <c r="B42" s="25">
        <v>338</v>
      </c>
      <c r="C42" s="20" t="s">
        <v>42</v>
      </c>
      <c r="D42" s="46">
        <v>40657</v>
      </c>
      <c r="E42" s="46">
        <v>3591603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3632260</v>
      </c>
      <c r="O42" s="47">
        <f t="shared" si="8"/>
        <v>69.16350895900375</v>
      </c>
      <c r="P42" s="9"/>
    </row>
    <row r="43" spans="1:16">
      <c r="A43" s="12"/>
      <c r="B43" s="25">
        <v>339</v>
      </c>
      <c r="C43" s="20" t="s">
        <v>43</v>
      </c>
      <c r="D43" s="46">
        <v>158415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158415</v>
      </c>
      <c r="O43" s="47">
        <f t="shared" si="8"/>
        <v>3.0164518156025668</v>
      </c>
      <c r="P43" s="9"/>
    </row>
    <row r="44" spans="1:16" ht="15.75">
      <c r="A44" s="29" t="s">
        <v>48</v>
      </c>
      <c r="B44" s="30"/>
      <c r="C44" s="31"/>
      <c r="D44" s="32">
        <f t="shared" ref="D44:M44" si="9">SUM(D45:D57)</f>
        <v>5916350</v>
      </c>
      <c r="E44" s="32">
        <f t="shared" si="9"/>
        <v>342731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57267737</v>
      </c>
      <c r="J44" s="32">
        <f t="shared" si="9"/>
        <v>14322861</v>
      </c>
      <c r="K44" s="32">
        <f t="shared" si="9"/>
        <v>0</v>
      </c>
      <c r="L44" s="32">
        <f t="shared" si="9"/>
        <v>0</v>
      </c>
      <c r="M44" s="32">
        <f t="shared" si="9"/>
        <v>5787</v>
      </c>
      <c r="N44" s="32">
        <f t="shared" si="7"/>
        <v>77855466</v>
      </c>
      <c r="O44" s="45">
        <f t="shared" si="8"/>
        <v>1482.4812156063751</v>
      </c>
      <c r="P44" s="10"/>
    </row>
    <row r="45" spans="1:16">
      <c r="A45" s="12"/>
      <c r="B45" s="25">
        <v>341.2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14322861</v>
      </c>
      <c r="K45" s="46">
        <v>0</v>
      </c>
      <c r="L45" s="46">
        <v>0</v>
      </c>
      <c r="M45" s="46">
        <v>0</v>
      </c>
      <c r="N45" s="46">
        <f t="shared" ref="N45:N57" si="10">SUM(D45:M45)</f>
        <v>14322861</v>
      </c>
      <c r="O45" s="47">
        <f t="shared" si="8"/>
        <v>272.72808804767982</v>
      </c>
      <c r="P45" s="9"/>
    </row>
    <row r="46" spans="1:16">
      <c r="A46" s="12"/>
      <c r="B46" s="25">
        <v>341.9</v>
      </c>
      <c r="C46" s="20" t="s">
        <v>52</v>
      </c>
      <c r="D46" s="46">
        <v>450821</v>
      </c>
      <c r="E46" s="46">
        <v>250411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5787</v>
      </c>
      <c r="N46" s="46">
        <f t="shared" si="10"/>
        <v>707019</v>
      </c>
      <c r="O46" s="47">
        <f t="shared" si="8"/>
        <v>13.462669230915704</v>
      </c>
      <c r="P46" s="9"/>
    </row>
    <row r="47" spans="1:16">
      <c r="A47" s="12"/>
      <c r="B47" s="25">
        <v>342.1</v>
      </c>
      <c r="C47" s="20" t="s">
        <v>53</v>
      </c>
      <c r="D47" s="46">
        <v>285393</v>
      </c>
      <c r="E47" s="46">
        <v>8952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294345</v>
      </c>
      <c r="O47" s="47">
        <f t="shared" si="8"/>
        <v>5.6047565550202796</v>
      </c>
      <c r="P47" s="9"/>
    </row>
    <row r="48" spans="1:16">
      <c r="A48" s="12"/>
      <c r="B48" s="25">
        <v>342.2</v>
      </c>
      <c r="C48" s="20" t="s">
        <v>54</v>
      </c>
      <c r="D48" s="46">
        <v>0</v>
      </c>
      <c r="E48" s="46">
        <v>38564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38564</v>
      </c>
      <c r="O48" s="47">
        <f t="shared" si="8"/>
        <v>0.73431460289049255</v>
      </c>
      <c r="P48" s="9"/>
    </row>
    <row r="49" spans="1:16">
      <c r="A49" s="12"/>
      <c r="B49" s="25">
        <v>342.5</v>
      </c>
      <c r="C49" s="20" t="s">
        <v>55</v>
      </c>
      <c r="D49" s="46">
        <v>0</v>
      </c>
      <c r="E49" s="46">
        <v>7556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7556</v>
      </c>
      <c r="O49" s="47">
        <f t="shared" si="8"/>
        <v>0.14387722070948455</v>
      </c>
      <c r="P49" s="9"/>
    </row>
    <row r="50" spans="1:16">
      <c r="A50" s="12"/>
      <c r="B50" s="25">
        <v>343.4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10274056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10274056</v>
      </c>
      <c r="O50" s="47">
        <f t="shared" si="8"/>
        <v>195.63295694727421</v>
      </c>
      <c r="P50" s="9"/>
    </row>
    <row r="51" spans="1:16">
      <c r="A51" s="12"/>
      <c r="B51" s="25">
        <v>343.6</v>
      </c>
      <c r="C51" s="20" t="s">
        <v>57</v>
      </c>
      <c r="D51" s="46">
        <v>36994</v>
      </c>
      <c r="E51" s="46">
        <v>0</v>
      </c>
      <c r="F51" s="46">
        <v>0</v>
      </c>
      <c r="G51" s="46">
        <v>0</v>
      </c>
      <c r="H51" s="46">
        <v>0</v>
      </c>
      <c r="I51" s="46">
        <v>36369805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36406799</v>
      </c>
      <c r="O51" s="47">
        <f t="shared" si="8"/>
        <v>693.23836091170483</v>
      </c>
      <c r="P51" s="9"/>
    </row>
    <row r="52" spans="1:16">
      <c r="A52" s="12"/>
      <c r="B52" s="25">
        <v>343.9</v>
      </c>
      <c r="C52" s="20" t="s">
        <v>58</v>
      </c>
      <c r="D52" s="46">
        <v>13558</v>
      </c>
      <c r="E52" s="46">
        <v>37248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50806</v>
      </c>
      <c r="O52" s="47">
        <f t="shared" si="8"/>
        <v>0.96742007350000947</v>
      </c>
      <c r="P52" s="9"/>
    </row>
    <row r="53" spans="1:16">
      <c r="A53" s="12"/>
      <c r="B53" s="25">
        <v>344.5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265602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265602</v>
      </c>
      <c r="O53" s="47">
        <f t="shared" si="8"/>
        <v>5.0574480644362776</v>
      </c>
      <c r="P53" s="9"/>
    </row>
    <row r="54" spans="1:16">
      <c r="A54" s="12"/>
      <c r="B54" s="25">
        <v>344.9</v>
      </c>
      <c r="C54" s="20" t="s">
        <v>60</v>
      </c>
      <c r="D54" s="46">
        <v>505895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505895</v>
      </c>
      <c r="O54" s="47">
        <f t="shared" si="8"/>
        <v>9.6329759887274591</v>
      </c>
      <c r="P54" s="9"/>
    </row>
    <row r="55" spans="1:16">
      <c r="A55" s="12"/>
      <c r="B55" s="25">
        <v>347.2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2693790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2693790</v>
      </c>
      <c r="O55" s="47">
        <f t="shared" si="8"/>
        <v>51.293676333377761</v>
      </c>
      <c r="P55" s="9"/>
    </row>
    <row r="56" spans="1:16">
      <c r="A56" s="12"/>
      <c r="B56" s="25">
        <v>347.5</v>
      </c>
      <c r="C56" s="20" t="s">
        <v>62</v>
      </c>
      <c r="D56" s="46">
        <v>249865</v>
      </c>
      <c r="E56" s="46">
        <v>0</v>
      </c>
      <c r="F56" s="46">
        <v>0</v>
      </c>
      <c r="G56" s="46">
        <v>0</v>
      </c>
      <c r="H56" s="46">
        <v>0</v>
      </c>
      <c r="I56" s="46">
        <v>7664484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7914349</v>
      </c>
      <c r="O56" s="47">
        <f t="shared" si="8"/>
        <v>150.70070643791533</v>
      </c>
      <c r="P56" s="9"/>
    </row>
    <row r="57" spans="1:16">
      <c r="A57" s="12"/>
      <c r="B57" s="25">
        <v>349</v>
      </c>
      <c r="C57" s="20" t="s">
        <v>1</v>
      </c>
      <c r="D57" s="46">
        <v>4373824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4373824</v>
      </c>
      <c r="O57" s="47">
        <f t="shared" si="8"/>
        <v>83.283965192223476</v>
      </c>
      <c r="P57" s="9"/>
    </row>
    <row r="58" spans="1:16" ht="15.75">
      <c r="A58" s="29" t="s">
        <v>49</v>
      </c>
      <c r="B58" s="30"/>
      <c r="C58" s="31"/>
      <c r="D58" s="32">
        <f t="shared" ref="D58:M58" si="11">SUM(D59:D61)</f>
        <v>846907</v>
      </c>
      <c r="E58" s="32">
        <f t="shared" si="11"/>
        <v>210266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379258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3" si="12">SUM(D58:M58)</f>
        <v>1436431</v>
      </c>
      <c r="O58" s="45">
        <f t="shared" si="8"/>
        <v>27.351733724317839</v>
      </c>
      <c r="P58" s="10"/>
    </row>
    <row r="59" spans="1:16">
      <c r="A59" s="13"/>
      <c r="B59" s="39">
        <v>351.5</v>
      </c>
      <c r="C59" s="21" t="s">
        <v>65</v>
      </c>
      <c r="D59" s="46">
        <v>112131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112131</v>
      </c>
      <c r="O59" s="47">
        <f t="shared" si="8"/>
        <v>2.1351371936706212</v>
      </c>
      <c r="P59" s="9"/>
    </row>
    <row r="60" spans="1:16">
      <c r="A60" s="13"/>
      <c r="B60" s="39">
        <v>354</v>
      </c>
      <c r="C60" s="21" t="s">
        <v>66</v>
      </c>
      <c r="D60" s="46">
        <v>557936</v>
      </c>
      <c r="E60" s="46">
        <v>105842</v>
      </c>
      <c r="F60" s="46">
        <v>0</v>
      </c>
      <c r="G60" s="46">
        <v>0</v>
      </c>
      <c r="H60" s="46">
        <v>0</v>
      </c>
      <c r="I60" s="46">
        <v>379258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1043036</v>
      </c>
      <c r="O60" s="47">
        <f t="shared" si="8"/>
        <v>19.86092122550793</v>
      </c>
      <c r="P60" s="9"/>
    </row>
    <row r="61" spans="1:16">
      <c r="A61" s="13"/>
      <c r="B61" s="39">
        <v>359</v>
      </c>
      <c r="C61" s="21" t="s">
        <v>67</v>
      </c>
      <c r="D61" s="46">
        <v>176840</v>
      </c>
      <c r="E61" s="46">
        <v>104424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281264</v>
      </c>
      <c r="O61" s="47">
        <f t="shared" si="8"/>
        <v>5.3556753051392878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SUM(D63:D70)</f>
        <v>2475425</v>
      </c>
      <c r="E62" s="32">
        <f t="shared" si="13"/>
        <v>3123978</v>
      </c>
      <c r="F62" s="32">
        <f t="shared" si="13"/>
        <v>70106</v>
      </c>
      <c r="G62" s="32">
        <f t="shared" si="13"/>
        <v>288731</v>
      </c>
      <c r="H62" s="32">
        <f t="shared" si="13"/>
        <v>0</v>
      </c>
      <c r="I62" s="32">
        <f t="shared" si="13"/>
        <v>1486304</v>
      </c>
      <c r="J62" s="32">
        <f t="shared" si="13"/>
        <v>246050</v>
      </c>
      <c r="K62" s="32">
        <f t="shared" si="13"/>
        <v>99159214</v>
      </c>
      <c r="L62" s="32">
        <f t="shared" si="13"/>
        <v>0</v>
      </c>
      <c r="M62" s="32">
        <f t="shared" si="13"/>
        <v>8700</v>
      </c>
      <c r="N62" s="32">
        <f t="shared" si="12"/>
        <v>106858508</v>
      </c>
      <c r="O62" s="45">
        <f t="shared" si="8"/>
        <v>2034.7412837747777</v>
      </c>
      <c r="P62" s="10"/>
    </row>
    <row r="63" spans="1:16">
      <c r="A63" s="12"/>
      <c r="B63" s="25">
        <v>361.1</v>
      </c>
      <c r="C63" s="20" t="s">
        <v>68</v>
      </c>
      <c r="D63" s="46">
        <v>252832</v>
      </c>
      <c r="E63" s="46">
        <v>541516</v>
      </c>
      <c r="F63" s="46">
        <v>70106</v>
      </c>
      <c r="G63" s="46">
        <v>52053</v>
      </c>
      <c r="H63" s="46">
        <v>0</v>
      </c>
      <c r="I63" s="46">
        <v>0</v>
      </c>
      <c r="J63" s="46">
        <v>0</v>
      </c>
      <c r="K63" s="46">
        <v>2214365</v>
      </c>
      <c r="L63" s="46">
        <v>0</v>
      </c>
      <c r="M63" s="46">
        <v>3700</v>
      </c>
      <c r="N63" s="46">
        <f t="shared" si="12"/>
        <v>3134572</v>
      </c>
      <c r="O63" s="47">
        <f t="shared" si="8"/>
        <v>59.68680617704743</v>
      </c>
      <c r="P63" s="9"/>
    </row>
    <row r="64" spans="1:16">
      <c r="A64" s="12"/>
      <c r="B64" s="25">
        <v>361.2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7410301</v>
      </c>
      <c r="L64" s="46">
        <v>0</v>
      </c>
      <c r="M64" s="46">
        <v>0</v>
      </c>
      <c r="N64" s="46">
        <f t="shared" ref="N64:N70" si="14">SUM(D64:M64)</f>
        <v>7410301</v>
      </c>
      <c r="O64" s="47">
        <f t="shared" si="8"/>
        <v>141.10290001332902</v>
      </c>
      <c r="P64" s="9"/>
    </row>
    <row r="65" spans="1:119">
      <c r="A65" s="12"/>
      <c r="B65" s="25">
        <v>361.3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60197018</v>
      </c>
      <c r="L65" s="46">
        <v>0</v>
      </c>
      <c r="M65" s="46">
        <v>0</v>
      </c>
      <c r="N65" s="46">
        <f t="shared" si="14"/>
        <v>60197018</v>
      </c>
      <c r="O65" s="47">
        <f t="shared" si="8"/>
        <v>1146.2387036578632</v>
      </c>
      <c r="P65" s="9"/>
    </row>
    <row r="66" spans="1:119">
      <c r="A66" s="12"/>
      <c r="B66" s="25">
        <v>362</v>
      </c>
      <c r="C66" s="20" t="s">
        <v>71</v>
      </c>
      <c r="D66" s="46">
        <v>1214098</v>
      </c>
      <c r="E66" s="46">
        <v>0</v>
      </c>
      <c r="F66" s="46">
        <v>0</v>
      </c>
      <c r="G66" s="46">
        <v>0</v>
      </c>
      <c r="H66" s="46">
        <v>0</v>
      </c>
      <c r="I66" s="46">
        <v>966483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2180581</v>
      </c>
      <c r="O66" s="47">
        <f t="shared" si="8"/>
        <v>41.521431155625798</v>
      </c>
      <c r="P66" s="9"/>
    </row>
    <row r="67" spans="1:119">
      <c r="A67" s="12"/>
      <c r="B67" s="25">
        <v>364</v>
      </c>
      <c r="C67" s="20" t="s">
        <v>72</v>
      </c>
      <c r="D67" s="46">
        <v>858768</v>
      </c>
      <c r="E67" s="46">
        <v>1595272</v>
      </c>
      <c r="F67" s="46">
        <v>0</v>
      </c>
      <c r="G67" s="46">
        <v>0</v>
      </c>
      <c r="H67" s="46">
        <v>0</v>
      </c>
      <c r="I67" s="46">
        <v>13771</v>
      </c>
      <c r="J67" s="46">
        <v>96353</v>
      </c>
      <c r="K67" s="46">
        <v>0</v>
      </c>
      <c r="L67" s="46">
        <v>0</v>
      </c>
      <c r="M67" s="46">
        <v>0</v>
      </c>
      <c r="N67" s="46">
        <f t="shared" si="14"/>
        <v>2564164</v>
      </c>
      <c r="O67" s="47">
        <f t="shared" si="8"/>
        <v>48.825408915208406</v>
      </c>
      <c r="P67" s="9"/>
    </row>
    <row r="68" spans="1:119">
      <c r="A68" s="12"/>
      <c r="B68" s="25">
        <v>366</v>
      </c>
      <c r="C68" s="20" t="s">
        <v>73</v>
      </c>
      <c r="D68" s="46">
        <v>10756</v>
      </c>
      <c r="E68" s="46">
        <v>211358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222114</v>
      </c>
      <c r="O68" s="47">
        <f t="shared" si="8"/>
        <v>4.229373345773749</v>
      </c>
      <c r="P68" s="9"/>
    </row>
    <row r="69" spans="1:119">
      <c r="A69" s="12"/>
      <c r="B69" s="25">
        <v>368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29337530</v>
      </c>
      <c r="L69" s="46">
        <v>0</v>
      </c>
      <c r="M69" s="46">
        <v>0</v>
      </c>
      <c r="N69" s="46">
        <f t="shared" si="14"/>
        <v>29337530</v>
      </c>
      <c r="O69" s="47">
        <f t="shared" ref="O69:O77" si="15">(N69/O$79)</f>
        <v>558.62920578098522</v>
      </c>
      <c r="P69" s="9"/>
    </row>
    <row r="70" spans="1:119">
      <c r="A70" s="12"/>
      <c r="B70" s="25">
        <v>369.9</v>
      </c>
      <c r="C70" s="20" t="s">
        <v>76</v>
      </c>
      <c r="D70" s="46">
        <v>138971</v>
      </c>
      <c r="E70" s="46">
        <v>775832</v>
      </c>
      <c r="F70" s="46">
        <v>0</v>
      </c>
      <c r="G70" s="46">
        <v>236678</v>
      </c>
      <c r="H70" s="46">
        <v>0</v>
      </c>
      <c r="I70" s="46">
        <v>506050</v>
      </c>
      <c r="J70" s="46">
        <v>149697</v>
      </c>
      <c r="K70" s="46">
        <v>0</v>
      </c>
      <c r="L70" s="46">
        <v>0</v>
      </c>
      <c r="M70" s="46">
        <v>5000</v>
      </c>
      <c r="N70" s="46">
        <f t="shared" si="14"/>
        <v>1812228</v>
      </c>
      <c r="O70" s="47">
        <f t="shared" si="15"/>
        <v>34.507454728944914</v>
      </c>
      <c r="P70" s="9"/>
    </row>
    <row r="71" spans="1:119" ht="15.75">
      <c r="A71" s="29" t="s">
        <v>50</v>
      </c>
      <c r="B71" s="30"/>
      <c r="C71" s="31"/>
      <c r="D71" s="32">
        <f t="shared" ref="D71:M71" si="16">SUM(D72:D76)</f>
        <v>4371667</v>
      </c>
      <c r="E71" s="32">
        <f t="shared" si="16"/>
        <v>233320</v>
      </c>
      <c r="F71" s="32">
        <f t="shared" si="16"/>
        <v>4867078</v>
      </c>
      <c r="G71" s="32">
        <f t="shared" si="16"/>
        <v>158524</v>
      </c>
      <c r="H71" s="32">
        <f t="shared" si="16"/>
        <v>0</v>
      </c>
      <c r="I71" s="32">
        <f t="shared" si="16"/>
        <v>2689408</v>
      </c>
      <c r="J71" s="32">
        <f t="shared" si="16"/>
        <v>344644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 t="shared" ref="N71:N77" si="17">SUM(D71:M71)</f>
        <v>12664641</v>
      </c>
      <c r="O71" s="45">
        <f t="shared" si="15"/>
        <v>241.1531694498924</v>
      </c>
      <c r="P71" s="9"/>
    </row>
    <row r="72" spans="1:119">
      <c r="A72" s="12"/>
      <c r="B72" s="25">
        <v>381</v>
      </c>
      <c r="C72" s="20" t="s">
        <v>77</v>
      </c>
      <c r="D72" s="46">
        <v>4371667</v>
      </c>
      <c r="E72" s="46">
        <v>233320</v>
      </c>
      <c r="F72" s="46">
        <v>4867078</v>
      </c>
      <c r="G72" s="46">
        <v>158524</v>
      </c>
      <c r="H72" s="46">
        <v>0</v>
      </c>
      <c r="I72" s="46">
        <v>277000</v>
      </c>
      <c r="J72" s="46">
        <v>125915</v>
      </c>
      <c r="K72" s="46">
        <v>0</v>
      </c>
      <c r="L72" s="46">
        <v>0</v>
      </c>
      <c r="M72" s="46">
        <v>0</v>
      </c>
      <c r="N72" s="46">
        <f t="shared" si="17"/>
        <v>10033504</v>
      </c>
      <c r="O72" s="47">
        <f t="shared" si="15"/>
        <v>191.05249728659291</v>
      </c>
      <c r="P72" s="9"/>
    </row>
    <row r="73" spans="1:119">
      <c r="A73" s="12"/>
      <c r="B73" s="25">
        <v>389.1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589361</v>
      </c>
      <c r="J73" s="46">
        <v>175219</v>
      </c>
      <c r="K73" s="46">
        <v>0</v>
      </c>
      <c r="L73" s="46">
        <v>0</v>
      </c>
      <c r="M73" s="46">
        <v>0</v>
      </c>
      <c r="N73" s="46">
        <f t="shared" si="17"/>
        <v>764580</v>
      </c>
      <c r="O73" s="47">
        <f t="shared" si="15"/>
        <v>14.558714321076984</v>
      </c>
      <c r="P73" s="9"/>
    </row>
    <row r="74" spans="1:119">
      <c r="A74" s="12"/>
      <c r="B74" s="25">
        <v>389.3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653473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653473</v>
      </c>
      <c r="O74" s="47">
        <f t="shared" si="15"/>
        <v>12.443075575527924</v>
      </c>
      <c r="P74" s="9"/>
    </row>
    <row r="75" spans="1:119">
      <c r="A75" s="12"/>
      <c r="B75" s="25">
        <v>389.7</v>
      </c>
      <c r="C75" s="20" t="s">
        <v>101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17404</v>
      </c>
      <c r="J75" s="46">
        <v>43510</v>
      </c>
      <c r="K75" s="46">
        <v>0</v>
      </c>
      <c r="L75" s="46">
        <v>0</v>
      </c>
      <c r="M75" s="46">
        <v>0</v>
      </c>
      <c r="N75" s="46">
        <f t="shared" si="17"/>
        <v>60914</v>
      </c>
      <c r="O75" s="47">
        <f t="shared" si="15"/>
        <v>1.159891082887446</v>
      </c>
      <c r="P75" s="9"/>
    </row>
    <row r="76" spans="1:119" ht="15.75" thickBot="1">
      <c r="A76" s="48"/>
      <c r="B76" s="49">
        <v>393</v>
      </c>
      <c r="C76" s="50" t="s">
        <v>102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1152170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1152170</v>
      </c>
      <c r="O76" s="47">
        <f t="shared" si="15"/>
        <v>21.938991183807147</v>
      </c>
      <c r="P76" s="9"/>
    </row>
    <row r="77" spans="1:119" ht="16.5" thickBot="1">
      <c r="A77" s="14" t="s">
        <v>63</v>
      </c>
      <c r="B77" s="23"/>
      <c r="C77" s="22"/>
      <c r="D77" s="15">
        <f t="shared" ref="D77:M77" si="18">SUM(D5,D19,D27,D44,D58,D62,D71)</f>
        <v>53860186</v>
      </c>
      <c r="E77" s="15">
        <f t="shared" si="18"/>
        <v>32057209</v>
      </c>
      <c r="F77" s="15">
        <f t="shared" si="18"/>
        <v>8750265</v>
      </c>
      <c r="G77" s="15">
        <f t="shared" si="18"/>
        <v>447255</v>
      </c>
      <c r="H77" s="15">
        <f t="shared" si="18"/>
        <v>0</v>
      </c>
      <c r="I77" s="15">
        <f t="shared" si="18"/>
        <v>61822707</v>
      </c>
      <c r="J77" s="15">
        <f t="shared" si="18"/>
        <v>14913555</v>
      </c>
      <c r="K77" s="15">
        <f t="shared" si="18"/>
        <v>100429540</v>
      </c>
      <c r="L77" s="15">
        <f t="shared" si="18"/>
        <v>0</v>
      </c>
      <c r="M77" s="15">
        <f t="shared" si="18"/>
        <v>521772</v>
      </c>
      <c r="N77" s="15">
        <f t="shared" si="17"/>
        <v>272802489</v>
      </c>
      <c r="O77" s="38">
        <f t="shared" si="15"/>
        <v>5194.555839061637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1" t="s">
        <v>107</v>
      </c>
      <c r="M79" s="121"/>
      <c r="N79" s="121"/>
      <c r="O79" s="43">
        <v>52517</v>
      </c>
    </row>
    <row r="80" spans="1:119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  <row r="81" spans="1:15" ht="15.75" customHeight="1" thickBot="1">
      <c r="A81" s="123" t="s">
        <v>96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27498745</v>
      </c>
      <c r="E5" s="27">
        <f t="shared" si="0"/>
        <v>11707644</v>
      </c>
      <c r="F5" s="27">
        <f t="shared" si="0"/>
        <v>3271762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1263933</v>
      </c>
      <c r="L5" s="27">
        <f t="shared" si="0"/>
        <v>0</v>
      </c>
      <c r="M5" s="27">
        <f t="shared" si="0"/>
        <v>566940</v>
      </c>
      <c r="N5" s="28">
        <f>SUM(D5:M5)</f>
        <v>44309024</v>
      </c>
      <c r="O5" s="33">
        <f t="shared" ref="O5:O36" si="1">(N5/O$82)</f>
        <v>850.23264381931915</v>
      </c>
      <c r="P5" s="6"/>
    </row>
    <row r="6" spans="1:133">
      <c r="A6" s="12"/>
      <c r="B6" s="25">
        <v>311</v>
      </c>
      <c r="C6" s="20" t="s">
        <v>3</v>
      </c>
      <c r="D6" s="46">
        <v>16138114</v>
      </c>
      <c r="E6" s="46">
        <v>3618410</v>
      </c>
      <c r="F6" s="46">
        <v>3271762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566940</v>
      </c>
      <c r="N6" s="46">
        <f>SUM(D6:M6)</f>
        <v>23595226</v>
      </c>
      <c r="O6" s="47">
        <f t="shared" si="1"/>
        <v>452.76175307978662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202524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9" si="2">SUM(D7:M7)</f>
        <v>202524</v>
      </c>
      <c r="O7" s="47">
        <f t="shared" si="1"/>
        <v>3.8861726215604251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1435471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1435471</v>
      </c>
      <c r="O8" s="47">
        <f t="shared" si="1"/>
        <v>27.54482480715355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908727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908727</v>
      </c>
      <c r="O9" s="47">
        <f t="shared" si="1"/>
        <v>17.437291322869093</v>
      </c>
      <c r="P9" s="9"/>
    </row>
    <row r="10" spans="1:133">
      <c r="A10" s="12"/>
      <c r="B10" s="25">
        <v>312.51</v>
      </c>
      <c r="C10" s="20" t="s">
        <v>93</v>
      </c>
      <c r="D10" s="46">
        <v>448947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695833</v>
      </c>
      <c r="L10" s="46">
        <v>0</v>
      </c>
      <c r="M10" s="46">
        <v>0</v>
      </c>
      <c r="N10" s="46">
        <f>SUM(D10:M10)</f>
        <v>1144780</v>
      </c>
      <c r="O10" s="47">
        <f t="shared" si="1"/>
        <v>21.966841923475457</v>
      </c>
      <c r="P10" s="9"/>
    </row>
    <row r="11" spans="1:133">
      <c r="A11" s="12"/>
      <c r="B11" s="25">
        <v>312.52</v>
      </c>
      <c r="C11" s="20" t="s">
        <v>90</v>
      </c>
      <c r="D11" s="46">
        <v>568100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568100</v>
      </c>
      <c r="L11" s="46">
        <v>0</v>
      </c>
      <c r="M11" s="46">
        <v>0</v>
      </c>
      <c r="N11" s="46">
        <f>SUM(D11:M11)</f>
        <v>1136200</v>
      </c>
      <c r="O11" s="47">
        <f t="shared" si="1"/>
        <v>21.802202862954292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5528959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5528959</v>
      </c>
      <c r="O12" s="47">
        <f t="shared" si="1"/>
        <v>106.09354492075066</v>
      </c>
      <c r="P12" s="9"/>
    </row>
    <row r="13" spans="1:133">
      <c r="A13" s="12"/>
      <c r="B13" s="25">
        <v>314.10000000000002</v>
      </c>
      <c r="C13" s="20" t="s">
        <v>15</v>
      </c>
      <c r="D13" s="46">
        <v>4575547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4575547</v>
      </c>
      <c r="O13" s="47">
        <f t="shared" si="1"/>
        <v>87.798806462754726</v>
      </c>
      <c r="P13" s="9"/>
    </row>
    <row r="14" spans="1:133">
      <c r="A14" s="12"/>
      <c r="B14" s="25">
        <v>314.3</v>
      </c>
      <c r="C14" s="20" t="s">
        <v>16</v>
      </c>
      <c r="D14" s="46">
        <v>1307071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1307071</v>
      </c>
      <c r="O14" s="47">
        <f t="shared" si="1"/>
        <v>25.080995509843802</v>
      </c>
      <c r="P14" s="9"/>
    </row>
    <row r="15" spans="1:133">
      <c r="A15" s="12"/>
      <c r="B15" s="25">
        <v>314.39999999999998</v>
      </c>
      <c r="C15" s="20" t="s">
        <v>17</v>
      </c>
      <c r="D15" s="46">
        <v>115169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115169</v>
      </c>
      <c r="O15" s="47">
        <f t="shared" si="1"/>
        <v>2.2099435852170242</v>
      </c>
      <c r="P15" s="9"/>
    </row>
    <row r="16" spans="1:133">
      <c r="A16" s="12"/>
      <c r="B16" s="25">
        <v>314.7</v>
      </c>
      <c r="C16" s="20" t="s">
        <v>18</v>
      </c>
      <c r="D16" s="46">
        <v>114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114</v>
      </c>
      <c r="O16" s="47">
        <f t="shared" si="1"/>
        <v>2.1875119929385578E-3</v>
      </c>
      <c r="P16" s="9"/>
    </row>
    <row r="17" spans="1:16">
      <c r="A17" s="12"/>
      <c r="B17" s="25">
        <v>314.8</v>
      </c>
      <c r="C17" s="20" t="s">
        <v>19</v>
      </c>
      <c r="D17" s="46">
        <v>35117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35117</v>
      </c>
      <c r="O17" s="47">
        <f t="shared" si="1"/>
        <v>0.67384963733353798</v>
      </c>
      <c r="P17" s="9"/>
    </row>
    <row r="18" spans="1:16">
      <c r="A18" s="12"/>
      <c r="B18" s="25">
        <v>315</v>
      </c>
      <c r="C18" s="20" t="s">
        <v>20</v>
      </c>
      <c r="D18" s="46">
        <v>3588841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3588841</v>
      </c>
      <c r="O18" s="47">
        <f t="shared" si="1"/>
        <v>68.865199370610583</v>
      </c>
      <c r="P18" s="9"/>
    </row>
    <row r="19" spans="1:16">
      <c r="A19" s="12"/>
      <c r="B19" s="25">
        <v>316</v>
      </c>
      <c r="C19" s="20" t="s">
        <v>21</v>
      </c>
      <c r="D19" s="46">
        <v>721725</v>
      </c>
      <c r="E19" s="46">
        <v>13553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735278</v>
      </c>
      <c r="O19" s="47">
        <f t="shared" si="1"/>
        <v>14.109030203016465</v>
      </c>
      <c r="P19" s="9"/>
    </row>
    <row r="20" spans="1:16" ht="15.75">
      <c r="A20" s="29" t="s">
        <v>22</v>
      </c>
      <c r="B20" s="30"/>
      <c r="C20" s="31"/>
      <c r="D20" s="32">
        <f t="shared" ref="D20:M20" si="3">SUM(D21:D27)</f>
        <v>5327662</v>
      </c>
      <c r="E20" s="32">
        <f t="shared" si="3"/>
        <v>1998707</v>
      </c>
      <c r="F20" s="32">
        <f t="shared" si="3"/>
        <v>105000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7431369</v>
      </c>
      <c r="O20" s="45">
        <f t="shared" si="1"/>
        <v>142.59832290747207</v>
      </c>
      <c r="P20" s="10"/>
    </row>
    <row r="21" spans="1:16">
      <c r="A21" s="12"/>
      <c r="B21" s="25">
        <v>322</v>
      </c>
      <c r="C21" s="20" t="s">
        <v>0</v>
      </c>
      <c r="D21" s="46">
        <v>194743</v>
      </c>
      <c r="E21" s="46">
        <v>1200842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1395585</v>
      </c>
      <c r="O21" s="47">
        <f t="shared" si="1"/>
        <v>26.779464251448747</v>
      </c>
      <c r="P21" s="9"/>
    </row>
    <row r="22" spans="1:16">
      <c r="A22" s="12"/>
      <c r="B22" s="25">
        <v>323.10000000000002</v>
      </c>
      <c r="C22" s="20" t="s">
        <v>23</v>
      </c>
      <c r="D22" s="46">
        <v>4881247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4">SUM(D22:M22)</f>
        <v>4881247</v>
      </c>
      <c r="O22" s="47">
        <f t="shared" si="1"/>
        <v>93.664792570134708</v>
      </c>
      <c r="P22" s="9"/>
    </row>
    <row r="23" spans="1:16">
      <c r="A23" s="12"/>
      <c r="B23" s="25">
        <v>323.39999999999998</v>
      </c>
      <c r="C23" s="20" t="s">
        <v>24</v>
      </c>
      <c r="D23" s="46">
        <v>132398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132398</v>
      </c>
      <c r="O23" s="47">
        <f t="shared" si="1"/>
        <v>2.5405457266761329</v>
      </c>
      <c r="P23" s="9"/>
    </row>
    <row r="24" spans="1:16">
      <c r="A24" s="12"/>
      <c r="B24" s="25">
        <v>324.62</v>
      </c>
      <c r="C24" s="20" t="s">
        <v>98</v>
      </c>
      <c r="D24" s="46">
        <v>0</v>
      </c>
      <c r="E24" s="46">
        <v>185000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185000</v>
      </c>
      <c r="O24" s="47">
        <f t="shared" si="1"/>
        <v>3.5499098131020457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0</v>
      </c>
      <c r="F25" s="46">
        <v>105000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105000</v>
      </c>
      <c r="O25" s="47">
        <f t="shared" si="1"/>
        <v>2.0148136777065662</v>
      </c>
      <c r="P25" s="9"/>
    </row>
    <row r="26" spans="1:16">
      <c r="A26" s="12"/>
      <c r="B26" s="25">
        <v>329</v>
      </c>
      <c r="C26" s="20" t="s">
        <v>26</v>
      </c>
      <c r="D26" s="46">
        <v>0</v>
      </c>
      <c r="E26" s="46">
        <v>612865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612865</v>
      </c>
      <c r="O26" s="47">
        <f t="shared" si="1"/>
        <v>11.76008366273938</v>
      </c>
      <c r="P26" s="9"/>
    </row>
    <row r="27" spans="1:16">
      <c r="A27" s="12"/>
      <c r="B27" s="25">
        <v>367</v>
      </c>
      <c r="C27" s="20" t="s">
        <v>74</v>
      </c>
      <c r="D27" s="46">
        <v>119274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119274</v>
      </c>
      <c r="O27" s="47">
        <f t="shared" si="1"/>
        <v>2.2887132056645045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SUM(D29:D45)</f>
        <v>7097315</v>
      </c>
      <c r="E28" s="32">
        <f t="shared" si="5"/>
        <v>20446964</v>
      </c>
      <c r="F28" s="32">
        <f t="shared" si="5"/>
        <v>542188</v>
      </c>
      <c r="G28" s="32">
        <f t="shared" si="5"/>
        <v>0</v>
      </c>
      <c r="H28" s="32">
        <f t="shared" si="5"/>
        <v>0</v>
      </c>
      <c r="I28" s="32">
        <f t="shared" si="5"/>
        <v>2530614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30617081</v>
      </c>
      <c r="O28" s="45">
        <f t="shared" si="1"/>
        <v>587.50203400237945</v>
      </c>
      <c r="P28" s="10"/>
    </row>
    <row r="29" spans="1:16">
      <c r="A29" s="12"/>
      <c r="B29" s="25">
        <v>331.2</v>
      </c>
      <c r="C29" s="20" t="s">
        <v>27</v>
      </c>
      <c r="D29" s="46">
        <v>982847</v>
      </c>
      <c r="E29" s="46">
        <v>80913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1063760</v>
      </c>
      <c r="O29" s="47">
        <f t="shared" si="1"/>
        <v>20.412173312353687</v>
      </c>
      <c r="P29" s="9"/>
    </row>
    <row r="30" spans="1:16">
      <c r="A30" s="12"/>
      <c r="B30" s="25">
        <v>331.5</v>
      </c>
      <c r="C30" s="20" t="s">
        <v>29</v>
      </c>
      <c r="D30" s="46">
        <v>0</v>
      </c>
      <c r="E30" s="46">
        <v>11852110</v>
      </c>
      <c r="F30" s="46">
        <v>542188</v>
      </c>
      <c r="G30" s="46">
        <v>0</v>
      </c>
      <c r="H30" s="46">
        <v>0</v>
      </c>
      <c r="I30" s="46">
        <v>2530614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14924912</v>
      </c>
      <c r="O30" s="47">
        <f t="shared" si="1"/>
        <v>286.38968415397017</v>
      </c>
      <c r="P30" s="9"/>
    </row>
    <row r="31" spans="1:16">
      <c r="A31" s="12"/>
      <c r="B31" s="25">
        <v>334.39</v>
      </c>
      <c r="C31" s="20" t="s">
        <v>30</v>
      </c>
      <c r="D31" s="46">
        <v>0</v>
      </c>
      <c r="E31" s="46">
        <v>204422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204422</v>
      </c>
      <c r="O31" s="47">
        <f t="shared" si="1"/>
        <v>3.922592777372683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607273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607273</v>
      </c>
      <c r="O32" s="47">
        <f t="shared" si="1"/>
        <v>11.652780442875235</v>
      </c>
      <c r="P32" s="9"/>
    </row>
    <row r="33" spans="1:16">
      <c r="A33" s="12"/>
      <c r="B33" s="25">
        <v>334.7</v>
      </c>
      <c r="C33" s="20" t="s">
        <v>99</v>
      </c>
      <c r="D33" s="46">
        <v>0</v>
      </c>
      <c r="E33" s="46">
        <v>2291685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2291685</v>
      </c>
      <c r="O33" s="47">
        <f t="shared" si="1"/>
        <v>43.974459838047359</v>
      </c>
      <c r="P33" s="9"/>
    </row>
    <row r="34" spans="1:16">
      <c r="A34" s="12"/>
      <c r="B34" s="25">
        <v>335.12</v>
      </c>
      <c r="C34" s="20" t="s">
        <v>33</v>
      </c>
      <c r="D34" s="46">
        <v>1744723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1744723</v>
      </c>
      <c r="O34" s="47">
        <f t="shared" si="1"/>
        <v>33.478969182945079</v>
      </c>
      <c r="P34" s="9"/>
    </row>
    <row r="35" spans="1:16">
      <c r="A35" s="12"/>
      <c r="B35" s="25">
        <v>335.14</v>
      </c>
      <c r="C35" s="20" t="s">
        <v>34</v>
      </c>
      <c r="D35" s="46">
        <v>20780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20780</v>
      </c>
      <c r="O35" s="47">
        <f t="shared" si="1"/>
        <v>0.3987412211689757</v>
      </c>
      <c r="P35" s="9"/>
    </row>
    <row r="36" spans="1:16">
      <c r="A36" s="12"/>
      <c r="B36" s="25">
        <v>335.15</v>
      </c>
      <c r="C36" s="20" t="s">
        <v>35</v>
      </c>
      <c r="D36" s="46">
        <v>93835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93835</v>
      </c>
      <c r="O36" s="47">
        <f t="shared" si="1"/>
        <v>1.8005718233104349</v>
      </c>
      <c r="P36" s="9"/>
    </row>
    <row r="37" spans="1:16">
      <c r="A37" s="12"/>
      <c r="B37" s="25">
        <v>335.18</v>
      </c>
      <c r="C37" s="20" t="s">
        <v>36</v>
      </c>
      <c r="D37" s="46">
        <v>3447328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3447328</v>
      </c>
      <c r="O37" s="47">
        <f t="shared" ref="O37:O68" si="7">(N37/O$82)</f>
        <v>66.149748628007828</v>
      </c>
      <c r="P37" s="9"/>
    </row>
    <row r="38" spans="1:16">
      <c r="A38" s="12"/>
      <c r="B38" s="25">
        <v>335.21</v>
      </c>
      <c r="C38" s="20" t="s">
        <v>37</v>
      </c>
      <c r="D38" s="46">
        <v>246886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246886</v>
      </c>
      <c r="O38" s="47">
        <f t="shared" si="7"/>
        <v>4.7374218060406035</v>
      </c>
      <c r="P38" s="9"/>
    </row>
    <row r="39" spans="1:16">
      <c r="A39" s="12"/>
      <c r="B39" s="25">
        <v>335.5</v>
      </c>
      <c r="C39" s="20" t="s">
        <v>38</v>
      </c>
      <c r="D39" s="46">
        <v>0</v>
      </c>
      <c r="E39" s="46">
        <v>467941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467941</v>
      </c>
      <c r="O39" s="47">
        <f t="shared" si="7"/>
        <v>8.979180258663698</v>
      </c>
      <c r="P39" s="9"/>
    </row>
    <row r="40" spans="1:16">
      <c r="A40" s="12"/>
      <c r="B40" s="25">
        <v>337.2</v>
      </c>
      <c r="C40" s="20" t="s">
        <v>39</v>
      </c>
      <c r="D40" s="46">
        <v>158486</v>
      </c>
      <c r="E40" s="46">
        <v>286997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8">SUM(D40:M40)</f>
        <v>445483</v>
      </c>
      <c r="O40" s="47">
        <f t="shared" si="7"/>
        <v>8.548240396054803</v>
      </c>
      <c r="P40" s="9"/>
    </row>
    <row r="41" spans="1:16">
      <c r="A41" s="12"/>
      <c r="B41" s="25">
        <v>337.4</v>
      </c>
      <c r="C41" s="20" t="s">
        <v>40</v>
      </c>
      <c r="D41" s="46">
        <v>99419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99419</v>
      </c>
      <c r="O41" s="47">
        <f t="shared" si="7"/>
        <v>1.9077215335610394</v>
      </c>
      <c r="P41" s="9"/>
    </row>
    <row r="42" spans="1:16">
      <c r="A42" s="12"/>
      <c r="B42" s="25">
        <v>337.5</v>
      </c>
      <c r="C42" s="20" t="s">
        <v>41</v>
      </c>
      <c r="D42" s="46">
        <v>0</v>
      </c>
      <c r="E42" s="46">
        <v>613670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613670</v>
      </c>
      <c r="O42" s="47">
        <f t="shared" si="7"/>
        <v>11.775530567601797</v>
      </c>
      <c r="P42" s="9"/>
    </row>
    <row r="43" spans="1:16">
      <c r="A43" s="12"/>
      <c r="B43" s="25">
        <v>337.7</v>
      </c>
      <c r="C43" s="20" t="s">
        <v>100</v>
      </c>
      <c r="D43" s="46">
        <v>109000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109000</v>
      </c>
      <c r="O43" s="47">
        <f t="shared" si="7"/>
        <v>2.0915684844763405</v>
      </c>
      <c r="P43" s="9"/>
    </row>
    <row r="44" spans="1:16">
      <c r="A44" s="12"/>
      <c r="B44" s="25">
        <v>338</v>
      </c>
      <c r="C44" s="20" t="s">
        <v>42</v>
      </c>
      <c r="D44" s="46">
        <v>41254</v>
      </c>
      <c r="E44" s="46">
        <v>4041953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4083207</v>
      </c>
      <c r="O44" s="47">
        <f t="shared" si="7"/>
        <v>78.351441071497106</v>
      </c>
      <c r="P44" s="9"/>
    </row>
    <row r="45" spans="1:16">
      <c r="A45" s="12"/>
      <c r="B45" s="25">
        <v>339</v>
      </c>
      <c r="C45" s="20" t="s">
        <v>43</v>
      </c>
      <c r="D45" s="46">
        <v>152757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152757</v>
      </c>
      <c r="O45" s="47">
        <f t="shared" si="7"/>
        <v>2.9312085044325902</v>
      </c>
      <c r="P45" s="9"/>
    </row>
    <row r="46" spans="1:16" ht="15.75">
      <c r="A46" s="29" t="s">
        <v>48</v>
      </c>
      <c r="B46" s="30"/>
      <c r="C46" s="31"/>
      <c r="D46" s="32">
        <f t="shared" ref="D46:M46" si="9">SUM(D47:D59)</f>
        <v>5776813</v>
      </c>
      <c r="E46" s="32">
        <f t="shared" si="9"/>
        <v>358574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54024954</v>
      </c>
      <c r="J46" s="32">
        <f t="shared" si="9"/>
        <v>13678478</v>
      </c>
      <c r="K46" s="32">
        <f t="shared" si="9"/>
        <v>0</v>
      </c>
      <c r="L46" s="32">
        <f t="shared" si="9"/>
        <v>0</v>
      </c>
      <c r="M46" s="32">
        <f t="shared" si="9"/>
        <v>8725</v>
      </c>
      <c r="N46" s="32">
        <f t="shared" si="8"/>
        <v>73847544</v>
      </c>
      <c r="O46" s="45">
        <f t="shared" si="7"/>
        <v>1417.038492535595</v>
      </c>
      <c r="P46" s="10"/>
    </row>
    <row r="47" spans="1:16">
      <c r="A47" s="12"/>
      <c r="B47" s="25">
        <v>341.2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13678478</v>
      </c>
      <c r="K47" s="46">
        <v>0</v>
      </c>
      <c r="L47" s="46">
        <v>0</v>
      </c>
      <c r="M47" s="46">
        <v>0</v>
      </c>
      <c r="N47" s="46">
        <f t="shared" ref="N47:N59" si="10">SUM(D47:M47)</f>
        <v>13678478</v>
      </c>
      <c r="O47" s="47">
        <f t="shared" si="7"/>
        <v>262.47223394865102</v>
      </c>
      <c r="P47" s="9"/>
    </row>
    <row r="48" spans="1:16">
      <c r="A48" s="12"/>
      <c r="B48" s="25">
        <v>341.9</v>
      </c>
      <c r="C48" s="20" t="s">
        <v>52</v>
      </c>
      <c r="D48" s="46">
        <v>363881</v>
      </c>
      <c r="E48" s="46">
        <v>259593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8725</v>
      </c>
      <c r="N48" s="46">
        <f t="shared" si="10"/>
        <v>632199</v>
      </c>
      <c r="O48" s="47">
        <f t="shared" si="7"/>
        <v>12.131078021261082</v>
      </c>
      <c r="P48" s="9"/>
    </row>
    <row r="49" spans="1:16">
      <c r="A49" s="12"/>
      <c r="B49" s="25">
        <v>342.1</v>
      </c>
      <c r="C49" s="20" t="s">
        <v>53</v>
      </c>
      <c r="D49" s="46">
        <v>289556</v>
      </c>
      <c r="E49" s="46">
        <v>12032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301588</v>
      </c>
      <c r="O49" s="47">
        <f t="shared" si="7"/>
        <v>5.7870821660206468</v>
      </c>
      <c r="P49" s="9"/>
    </row>
    <row r="50" spans="1:16">
      <c r="A50" s="12"/>
      <c r="B50" s="25">
        <v>342.2</v>
      </c>
      <c r="C50" s="20" t="s">
        <v>54</v>
      </c>
      <c r="D50" s="46">
        <v>0</v>
      </c>
      <c r="E50" s="46">
        <v>50909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50909</v>
      </c>
      <c r="O50" s="47">
        <f t="shared" si="7"/>
        <v>0.97687761446060561</v>
      </c>
      <c r="P50" s="9"/>
    </row>
    <row r="51" spans="1:16">
      <c r="A51" s="12"/>
      <c r="B51" s="25">
        <v>342.5</v>
      </c>
      <c r="C51" s="20" t="s">
        <v>55</v>
      </c>
      <c r="D51" s="46">
        <v>0</v>
      </c>
      <c r="E51" s="46">
        <v>7691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7691</v>
      </c>
      <c r="O51" s="47">
        <f t="shared" si="7"/>
        <v>0.14758030471658287</v>
      </c>
      <c r="P51" s="9"/>
    </row>
    <row r="52" spans="1:16">
      <c r="A52" s="12"/>
      <c r="B52" s="25">
        <v>343.4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9890288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9890288</v>
      </c>
      <c r="O52" s="47">
        <f t="shared" si="7"/>
        <v>189.78178608435354</v>
      </c>
      <c r="P52" s="9"/>
    </row>
    <row r="53" spans="1:16">
      <c r="A53" s="12"/>
      <c r="B53" s="25">
        <v>343.6</v>
      </c>
      <c r="C53" s="20" t="s">
        <v>57</v>
      </c>
      <c r="D53" s="46">
        <v>47581</v>
      </c>
      <c r="E53" s="46">
        <v>0</v>
      </c>
      <c r="F53" s="46">
        <v>0</v>
      </c>
      <c r="G53" s="46">
        <v>0</v>
      </c>
      <c r="H53" s="46">
        <v>0</v>
      </c>
      <c r="I53" s="46">
        <v>34489836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34537417</v>
      </c>
      <c r="O53" s="47">
        <f t="shared" si="7"/>
        <v>662.72819204052655</v>
      </c>
      <c r="P53" s="9"/>
    </row>
    <row r="54" spans="1:16">
      <c r="A54" s="12"/>
      <c r="B54" s="25">
        <v>343.9</v>
      </c>
      <c r="C54" s="20" t="s">
        <v>58</v>
      </c>
      <c r="D54" s="46">
        <v>32524</v>
      </c>
      <c r="E54" s="46">
        <v>28349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60873</v>
      </c>
      <c r="O54" s="47">
        <f t="shared" si="7"/>
        <v>1.1680738381241125</v>
      </c>
      <c r="P54" s="9"/>
    </row>
    <row r="55" spans="1:16">
      <c r="A55" s="12"/>
      <c r="B55" s="25">
        <v>344.5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109420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109420</v>
      </c>
      <c r="O55" s="47">
        <f t="shared" si="7"/>
        <v>2.0996277391871665</v>
      </c>
      <c r="P55" s="9"/>
    </row>
    <row r="56" spans="1:16">
      <c r="A56" s="12"/>
      <c r="B56" s="25">
        <v>344.9</v>
      </c>
      <c r="C56" s="20" t="s">
        <v>60</v>
      </c>
      <c r="D56" s="46">
        <v>625510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625510</v>
      </c>
      <c r="O56" s="47">
        <f t="shared" si="7"/>
        <v>12.002724795640328</v>
      </c>
      <c r="P56" s="9"/>
    </row>
    <row r="57" spans="1:16">
      <c r="A57" s="12"/>
      <c r="B57" s="25">
        <v>347.2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2649936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2649936</v>
      </c>
      <c r="O57" s="47">
        <f t="shared" si="7"/>
        <v>50.848831408066928</v>
      </c>
      <c r="P57" s="9"/>
    </row>
    <row r="58" spans="1:16">
      <c r="A58" s="12"/>
      <c r="B58" s="25">
        <v>347.5</v>
      </c>
      <c r="C58" s="20" t="s">
        <v>62</v>
      </c>
      <c r="D58" s="46">
        <v>25853</v>
      </c>
      <c r="E58" s="46">
        <v>0</v>
      </c>
      <c r="F58" s="46">
        <v>0</v>
      </c>
      <c r="G58" s="46">
        <v>0</v>
      </c>
      <c r="H58" s="46">
        <v>0</v>
      </c>
      <c r="I58" s="46">
        <v>6885474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6911327</v>
      </c>
      <c r="O58" s="47">
        <f t="shared" si="7"/>
        <v>132.61939210193037</v>
      </c>
      <c r="P58" s="9"/>
    </row>
    <row r="59" spans="1:16">
      <c r="A59" s="12"/>
      <c r="B59" s="25">
        <v>349</v>
      </c>
      <c r="C59" s="20" t="s">
        <v>1</v>
      </c>
      <c r="D59" s="46">
        <v>4391908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4391908</v>
      </c>
      <c r="O59" s="47">
        <f t="shared" si="7"/>
        <v>84.275012472656101</v>
      </c>
      <c r="P59" s="9"/>
    </row>
    <row r="60" spans="1:16" ht="15.75">
      <c r="A60" s="29" t="s">
        <v>49</v>
      </c>
      <c r="B60" s="30"/>
      <c r="C60" s="31"/>
      <c r="D60" s="32">
        <f t="shared" ref="D60:M60" si="11">SUM(D61:D63)</f>
        <v>376277</v>
      </c>
      <c r="E60" s="32">
        <f t="shared" si="11"/>
        <v>287747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335609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5" si="12">SUM(D60:M60)</f>
        <v>999633</v>
      </c>
      <c r="O60" s="45">
        <f t="shared" si="7"/>
        <v>19.181659438922363</v>
      </c>
      <c r="P60" s="10"/>
    </row>
    <row r="61" spans="1:16">
      <c r="A61" s="13"/>
      <c r="B61" s="39">
        <v>351.5</v>
      </c>
      <c r="C61" s="21" t="s">
        <v>65</v>
      </c>
      <c r="D61" s="46">
        <v>154144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154144</v>
      </c>
      <c r="O61" s="47">
        <f t="shared" si="7"/>
        <v>2.957823233680009</v>
      </c>
      <c r="P61" s="9"/>
    </row>
    <row r="62" spans="1:16">
      <c r="A62" s="13"/>
      <c r="B62" s="39">
        <v>354</v>
      </c>
      <c r="C62" s="21" t="s">
        <v>66</v>
      </c>
      <c r="D62" s="46">
        <v>0</v>
      </c>
      <c r="E62" s="46">
        <v>119569</v>
      </c>
      <c r="F62" s="46">
        <v>0</v>
      </c>
      <c r="G62" s="46">
        <v>0</v>
      </c>
      <c r="H62" s="46">
        <v>0</v>
      </c>
      <c r="I62" s="46">
        <v>335609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455178</v>
      </c>
      <c r="O62" s="47">
        <f t="shared" si="7"/>
        <v>8.7342748589630421</v>
      </c>
      <c r="P62" s="9"/>
    </row>
    <row r="63" spans="1:16">
      <c r="A63" s="13"/>
      <c r="B63" s="39">
        <v>359</v>
      </c>
      <c r="C63" s="21" t="s">
        <v>67</v>
      </c>
      <c r="D63" s="46">
        <v>222133</v>
      </c>
      <c r="E63" s="46">
        <v>168178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390311</v>
      </c>
      <c r="O63" s="47">
        <f t="shared" si="7"/>
        <v>7.4895613462793111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SUM(D65:D72)</f>
        <v>1679599</v>
      </c>
      <c r="E64" s="32">
        <f t="shared" si="13"/>
        <v>2573956</v>
      </c>
      <c r="F64" s="32">
        <f t="shared" si="13"/>
        <v>123455</v>
      </c>
      <c r="G64" s="32">
        <f t="shared" si="13"/>
        <v>421579</v>
      </c>
      <c r="H64" s="32">
        <f t="shared" si="13"/>
        <v>0</v>
      </c>
      <c r="I64" s="32">
        <f t="shared" si="13"/>
        <v>1737591</v>
      </c>
      <c r="J64" s="32">
        <f t="shared" si="13"/>
        <v>364844</v>
      </c>
      <c r="K64" s="32">
        <f t="shared" si="13"/>
        <v>29102427</v>
      </c>
      <c r="L64" s="32">
        <f t="shared" si="13"/>
        <v>0</v>
      </c>
      <c r="M64" s="32">
        <f t="shared" si="13"/>
        <v>4835</v>
      </c>
      <c r="N64" s="32">
        <f t="shared" si="12"/>
        <v>36008286</v>
      </c>
      <c r="O64" s="45">
        <f t="shared" si="7"/>
        <v>690.95225851018915</v>
      </c>
      <c r="P64" s="10"/>
    </row>
    <row r="65" spans="1:119">
      <c r="A65" s="12"/>
      <c r="B65" s="25">
        <v>361.1</v>
      </c>
      <c r="C65" s="20" t="s">
        <v>68</v>
      </c>
      <c r="D65" s="46">
        <v>316007</v>
      </c>
      <c r="E65" s="46">
        <v>612692</v>
      </c>
      <c r="F65" s="46">
        <v>123455</v>
      </c>
      <c r="G65" s="46">
        <v>155794</v>
      </c>
      <c r="H65" s="46">
        <v>0</v>
      </c>
      <c r="I65" s="46">
        <v>0</v>
      </c>
      <c r="J65" s="46">
        <v>0</v>
      </c>
      <c r="K65" s="46">
        <v>2363577</v>
      </c>
      <c r="L65" s="46">
        <v>0</v>
      </c>
      <c r="M65" s="46">
        <v>4835</v>
      </c>
      <c r="N65" s="46">
        <f t="shared" si="12"/>
        <v>3576360</v>
      </c>
      <c r="O65" s="47">
        <f t="shared" si="7"/>
        <v>68.625705184787194</v>
      </c>
      <c r="P65" s="9"/>
    </row>
    <row r="66" spans="1:119">
      <c r="A66" s="12"/>
      <c r="B66" s="25">
        <v>361.2</v>
      </c>
      <c r="C66" s="20" t="s">
        <v>69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8509456</v>
      </c>
      <c r="L66" s="46">
        <v>0</v>
      </c>
      <c r="M66" s="46">
        <v>0</v>
      </c>
      <c r="N66" s="46">
        <f t="shared" ref="N66:N72" si="14">SUM(D66:M66)</f>
        <v>8509456</v>
      </c>
      <c r="O66" s="47">
        <f t="shared" si="7"/>
        <v>163.28541274897341</v>
      </c>
      <c r="P66" s="9"/>
    </row>
    <row r="67" spans="1:119">
      <c r="A67" s="12"/>
      <c r="B67" s="25">
        <v>361.3</v>
      </c>
      <c r="C67" s="20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-9130876</v>
      </c>
      <c r="L67" s="46">
        <v>0</v>
      </c>
      <c r="M67" s="46">
        <v>0</v>
      </c>
      <c r="N67" s="46">
        <f t="shared" si="14"/>
        <v>-9130876</v>
      </c>
      <c r="O67" s="47">
        <f t="shared" si="7"/>
        <v>-175.20965575469162</v>
      </c>
      <c r="P67" s="9"/>
    </row>
    <row r="68" spans="1:119">
      <c r="A68" s="12"/>
      <c r="B68" s="25">
        <v>362</v>
      </c>
      <c r="C68" s="20" t="s">
        <v>71</v>
      </c>
      <c r="D68" s="46">
        <v>1117144</v>
      </c>
      <c r="E68" s="46">
        <v>0</v>
      </c>
      <c r="F68" s="46">
        <v>0</v>
      </c>
      <c r="G68" s="46">
        <v>0</v>
      </c>
      <c r="H68" s="46">
        <v>0</v>
      </c>
      <c r="I68" s="46">
        <v>942325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2059469</v>
      </c>
      <c r="O68" s="47">
        <f t="shared" si="7"/>
        <v>39.518536285834898</v>
      </c>
      <c r="P68" s="9"/>
    </row>
    <row r="69" spans="1:119">
      <c r="A69" s="12"/>
      <c r="B69" s="25">
        <v>364</v>
      </c>
      <c r="C69" s="20" t="s">
        <v>72</v>
      </c>
      <c r="D69" s="46">
        <v>84504</v>
      </c>
      <c r="E69" s="46">
        <v>3733</v>
      </c>
      <c r="F69" s="46">
        <v>0</v>
      </c>
      <c r="G69" s="46">
        <v>0</v>
      </c>
      <c r="H69" s="46">
        <v>0</v>
      </c>
      <c r="I69" s="46">
        <v>4669</v>
      </c>
      <c r="J69" s="46">
        <v>32975</v>
      </c>
      <c r="K69" s="46">
        <v>0</v>
      </c>
      <c r="L69" s="46">
        <v>0</v>
      </c>
      <c r="M69" s="46">
        <v>0</v>
      </c>
      <c r="N69" s="46">
        <f t="shared" si="14"/>
        <v>125881</v>
      </c>
      <c r="O69" s="47">
        <f t="shared" ref="O69:O80" si="15">(N69/O$82)</f>
        <v>2.415492957746479</v>
      </c>
      <c r="P69" s="9"/>
    </row>
    <row r="70" spans="1:119">
      <c r="A70" s="12"/>
      <c r="B70" s="25">
        <v>366</v>
      </c>
      <c r="C70" s="20" t="s">
        <v>73</v>
      </c>
      <c r="D70" s="46">
        <v>270</v>
      </c>
      <c r="E70" s="46">
        <v>63858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64128</v>
      </c>
      <c r="O70" s="47">
        <f t="shared" si="15"/>
        <v>1.2305330621330162</v>
      </c>
      <c r="P70" s="9"/>
    </row>
    <row r="71" spans="1:119">
      <c r="A71" s="12"/>
      <c r="B71" s="25">
        <v>368</v>
      </c>
      <c r="C71" s="20" t="s">
        <v>75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27360270</v>
      </c>
      <c r="L71" s="46">
        <v>0</v>
      </c>
      <c r="M71" s="46">
        <v>0</v>
      </c>
      <c r="N71" s="46">
        <f t="shared" si="14"/>
        <v>27360270</v>
      </c>
      <c r="O71" s="47">
        <f t="shared" si="15"/>
        <v>525.00805925471082</v>
      </c>
      <c r="P71" s="9"/>
    </row>
    <row r="72" spans="1:119">
      <c r="A72" s="12"/>
      <c r="B72" s="25">
        <v>369.9</v>
      </c>
      <c r="C72" s="20" t="s">
        <v>76</v>
      </c>
      <c r="D72" s="46">
        <v>161674</v>
      </c>
      <c r="E72" s="46">
        <v>1893673</v>
      </c>
      <c r="F72" s="46">
        <v>0</v>
      </c>
      <c r="G72" s="46">
        <v>265785</v>
      </c>
      <c r="H72" s="46">
        <v>0</v>
      </c>
      <c r="I72" s="46">
        <v>790597</v>
      </c>
      <c r="J72" s="46">
        <v>331869</v>
      </c>
      <c r="K72" s="46">
        <v>0</v>
      </c>
      <c r="L72" s="46">
        <v>0</v>
      </c>
      <c r="M72" s="46">
        <v>0</v>
      </c>
      <c r="N72" s="46">
        <f t="shared" si="14"/>
        <v>3443598</v>
      </c>
      <c r="O72" s="47">
        <f t="shared" si="15"/>
        <v>66.078174770695014</v>
      </c>
      <c r="P72" s="9"/>
    </row>
    <row r="73" spans="1:119" ht="15.75">
      <c r="A73" s="29" t="s">
        <v>50</v>
      </c>
      <c r="B73" s="30"/>
      <c r="C73" s="31"/>
      <c r="D73" s="32">
        <f t="shared" ref="D73:M73" si="16">SUM(D74:D79)</f>
        <v>3752508</v>
      </c>
      <c r="E73" s="32">
        <f t="shared" si="16"/>
        <v>2147</v>
      </c>
      <c r="F73" s="32">
        <f t="shared" si="16"/>
        <v>5124093</v>
      </c>
      <c r="G73" s="32">
        <f t="shared" si="16"/>
        <v>8639935</v>
      </c>
      <c r="H73" s="32">
        <f t="shared" si="16"/>
        <v>0</v>
      </c>
      <c r="I73" s="32">
        <f t="shared" si="16"/>
        <v>18417294</v>
      </c>
      <c r="J73" s="32">
        <f t="shared" si="16"/>
        <v>221794</v>
      </c>
      <c r="K73" s="32">
        <f t="shared" si="16"/>
        <v>0</v>
      </c>
      <c r="L73" s="32">
        <f t="shared" si="16"/>
        <v>0</v>
      </c>
      <c r="M73" s="32">
        <f t="shared" si="16"/>
        <v>300000</v>
      </c>
      <c r="N73" s="32">
        <f t="shared" ref="N73:N80" si="17">SUM(D73:M73)</f>
        <v>36457771</v>
      </c>
      <c r="O73" s="45">
        <f t="shared" si="15"/>
        <v>699.57729209041713</v>
      </c>
      <c r="P73" s="9"/>
    </row>
    <row r="74" spans="1:119">
      <c r="A74" s="12"/>
      <c r="B74" s="25">
        <v>381</v>
      </c>
      <c r="C74" s="20" t="s">
        <v>77</v>
      </c>
      <c r="D74" s="46">
        <v>3752508</v>
      </c>
      <c r="E74" s="46">
        <v>2147</v>
      </c>
      <c r="F74" s="46">
        <v>5124093</v>
      </c>
      <c r="G74" s="46">
        <v>379935</v>
      </c>
      <c r="H74" s="46">
        <v>0</v>
      </c>
      <c r="I74" s="46">
        <v>76320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9335003</v>
      </c>
      <c r="O74" s="47">
        <f t="shared" si="15"/>
        <v>179.12658786506506</v>
      </c>
      <c r="P74" s="9"/>
    </row>
    <row r="75" spans="1:119">
      <c r="A75" s="12"/>
      <c r="B75" s="25">
        <v>384</v>
      </c>
      <c r="C75" s="20" t="s">
        <v>78</v>
      </c>
      <c r="D75" s="46">
        <v>0</v>
      </c>
      <c r="E75" s="46">
        <v>0</v>
      </c>
      <c r="F75" s="46">
        <v>0</v>
      </c>
      <c r="G75" s="46">
        <v>8260000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300000</v>
      </c>
      <c r="N75" s="46">
        <f t="shared" si="17"/>
        <v>8560000</v>
      </c>
      <c r="O75" s="47">
        <f t="shared" si="15"/>
        <v>164.25528648731625</v>
      </c>
      <c r="P75" s="9"/>
    </row>
    <row r="76" spans="1:119">
      <c r="A76" s="12"/>
      <c r="B76" s="25">
        <v>389.1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501282</v>
      </c>
      <c r="J76" s="46">
        <v>221794</v>
      </c>
      <c r="K76" s="46">
        <v>0</v>
      </c>
      <c r="L76" s="46">
        <v>0</v>
      </c>
      <c r="M76" s="46">
        <v>0</v>
      </c>
      <c r="N76" s="46">
        <f t="shared" si="17"/>
        <v>723076</v>
      </c>
      <c r="O76" s="47">
        <f t="shared" si="15"/>
        <v>13.874889664965268</v>
      </c>
      <c r="P76" s="9"/>
    </row>
    <row r="77" spans="1:119">
      <c r="A77" s="12"/>
      <c r="B77" s="25">
        <v>389.3</v>
      </c>
      <c r="C77" s="20" t="s">
        <v>80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184408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184408</v>
      </c>
      <c r="O77" s="47">
        <f t="shared" si="15"/>
        <v>3.5385501017001189</v>
      </c>
      <c r="P77" s="9"/>
    </row>
    <row r="78" spans="1:119">
      <c r="A78" s="12"/>
      <c r="B78" s="25">
        <v>389.7</v>
      </c>
      <c r="C78" s="20" t="s">
        <v>101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432358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432358</v>
      </c>
      <c r="O78" s="47">
        <f t="shared" si="15"/>
        <v>8.2963886863414817</v>
      </c>
      <c r="P78" s="9"/>
    </row>
    <row r="79" spans="1:119" ht="15.75" thickBot="1">
      <c r="A79" s="48"/>
      <c r="B79" s="49">
        <v>393</v>
      </c>
      <c r="C79" s="50" t="s">
        <v>102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17222926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17222926</v>
      </c>
      <c r="O79" s="47">
        <f t="shared" si="15"/>
        <v>330.48558928502899</v>
      </c>
      <c r="P79" s="9"/>
    </row>
    <row r="80" spans="1:119" ht="16.5" thickBot="1">
      <c r="A80" s="14" t="s">
        <v>63</v>
      </c>
      <c r="B80" s="23"/>
      <c r="C80" s="22"/>
      <c r="D80" s="15">
        <f t="shared" ref="D80:M80" si="18">SUM(D5,D20,D28,D46,D60,D64,D73)</f>
        <v>51508919</v>
      </c>
      <c r="E80" s="15">
        <f t="shared" si="18"/>
        <v>37375739</v>
      </c>
      <c r="F80" s="15">
        <f t="shared" si="18"/>
        <v>9166498</v>
      </c>
      <c r="G80" s="15">
        <f t="shared" si="18"/>
        <v>9061514</v>
      </c>
      <c r="H80" s="15">
        <f t="shared" si="18"/>
        <v>0</v>
      </c>
      <c r="I80" s="15">
        <f t="shared" si="18"/>
        <v>77046062</v>
      </c>
      <c r="J80" s="15">
        <f t="shared" si="18"/>
        <v>14265116</v>
      </c>
      <c r="K80" s="15">
        <f t="shared" si="18"/>
        <v>30366360</v>
      </c>
      <c r="L80" s="15">
        <f t="shared" si="18"/>
        <v>0</v>
      </c>
      <c r="M80" s="15">
        <f t="shared" si="18"/>
        <v>880500</v>
      </c>
      <c r="N80" s="15">
        <f t="shared" si="17"/>
        <v>229670708</v>
      </c>
      <c r="O80" s="38">
        <f t="shared" si="15"/>
        <v>4407.0827033042942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21" t="s">
        <v>103</v>
      </c>
      <c r="M82" s="121"/>
      <c r="N82" s="121"/>
      <c r="O82" s="43">
        <v>52114</v>
      </c>
    </row>
    <row r="83" spans="1:15">
      <c r="A83" s="122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  <row r="84" spans="1:15" ht="15.75" customHeight="1" thickBot="1">
      <c r="A84" s="123" t="s">
        <v>96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29234269</v>
      </c>
      <c r="E5" s="27">
        <f t="shared" si="0"/>
        <v>12256825</v>
      </c>
      <c r="F5" s="27">
        <f t="shared" si="0"/>
        <v>3250333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1297924</v>
      </c>
      <c r="L5" s="27">
        <f t="shared" si="0"/>
        <v>0</v>
      </c>
      <c r="M5" s="27">
        <f t="shared" si="0"/>
        <v>640732</v>
      </c>
      <c r="N5" s="28">
        <f>SUM(D5:M5)</f>
        <v>46680083</v>
      </c>
      <c r="O5" s="33">
        <f t="shared" ref="O5:O36" si="1">(N5/O$78)</f>
        <v>899.12905214091722</v>
      </c>
      <c r="P5" s="6"/>
    </row>
    <row r="6" spans="1:133">
      <c r="A6" s="12"/>
      <c r="B6" s="25">
        <v>311</v>
      </c>
      <c r="C6" s="20" t="s">
        <v>3</v>
      </c>
      <c r="D6" s="46">
        <v>17700589</v>
      </c>
      <c r="E6" s="46">
        <v>4334051</v>
      </c>
      <c r="F6" s="46">
        <v>3250333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640732</v>
      </c>
      <c r="N6" s="46">
        <f>SUM(D6:M6)</f>
        <v>25925705</v>
      </c>
      <c r="O6" s="47">
        <f t="shared" si="1"/>
        <v>499.36831866248048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76274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9" si="2">SUM(D7:M7)</f>
        <v>76274</v>
      </c>
      <c r="O7" s="47">
        <f t="shared" si="1"/>
        <v>1.4691526860180673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1480232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1480232</v>
      </c>
      <c r="O8" s="47">
        <f t="shared" si="1"/>
        <v>28.511508754357916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939117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939117</v>
      </c>
      <c r="O9" s="47">
        <f t="shared" si="1"/>
        <v>18.088814839070054</v>
      </c>
      <c r="P9" s="9"/>
    </row>
    <row r="10" spans="1:133">
      <c r="A10" s="12"/>
      <c r="B10" s="25">
        <v>312.51</v>
      </c>
      <c r="C10" s="20" t="s">
        <v>93</v>
      </c>
      <c r="D10" s="46">
        <v>501128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729962</v>
      </c>
      <c r="L10" s="46">
        <v>0</v>
      </c>
      <c r="M10" s="46">
        <v>0</v>
      </c>
      <c r="N10" s="46">
        <f>SUM(D10:M10)</f>
        <v>1231090</v>
      </c>
      <c r="O10" s="47">
        <f t="shared" si="1"/>
        <v>23.712656740566675</v>
      </c>
      <c r="P10" s="9"/>
    </row>
    <row r="11" spans="1:133">
      <c r="A11" s="12"/>
      <c r="B11" s="25">
        <v>312.52</v>
      </c>
      <c r="C11" s="20" t="s">
        <v>90</v>
      </c>
      <c r="D11" s="46">
        <v>567962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567962</v>
      </c>
      <c r="L11" s="46">
        <v>0</v>
      </c>
      <c r="M11" s="46">
        <v>0</v>
      </c>
      <c r="N11" s="46">
        <f>SUM(D11:M11)</f>
        <v>1135924</v>
      </c>
      <c r="O11" s="47">
        <f t="shared" si="1"/>
        <v>21.87961554018915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5414450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5414450</v>
      </c>
      <c r="O12" s="47">
        <f t="shared" si="1"/>
        <v>104.29050214765876</v>
      </c>
      <c r="P12" s="9"/>
    </row>
    <row r="13" spans="1:133">
      <c r="A13" s="12"/>
      <c r="B13" s="25">
        <v>314.10000000000002</v>
      </c>
      <c r="C13" s="20" t="s">
        <v>15</v>
      </c>
      <c r="D13" s="46">
        <v>4536335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4536335</v>
      </c>
      <c r="O13" s="47">
        <f t="shared" si="1"/>
        <v>87.37667815936976</v>
      </c>
      <c r="P13" s="9"/>
    </row>
    <row r="14" spans="1:133">
      <c r="A14" s="12"/>
      <c r="B14" s="25">
        <v>314.3</v>
      </c>
      <c r="C14" s="20" t="s">
        <v>16</v>
      </c>
      <c r="D14" s="46">
        <v>1212221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1212221</v>
      </c>
      <c r="O14" s="47">
        <f t="shared" si="1"/>
        <v>23.349211241019319</v>
      </c>
      <c r="P14" s="9"/>
    </row>
    <row r="15" spans="1:133">
      <c r="A15" s="12"/>
      <c r="B15" s="25">
        <v>314.39999999999998</v>
      </c>
      <c r="C15" s="20" t="s">
        <v>17</v>
      </c>
      <c r="D15" s="46">
        <v>128043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128043</v>
      </c>
      <c r="O15" s="47">
        <f t="shared" si="1"/>
        <v>2.4663019820097465</v>
      </c>
      <c r="P15" s="9"/>
    </row>
    <row r="16" spans="1:133">
      <c r="A16" s="12"/>
      <c r="B16" s="25">
        <v>314.7</v>
      </c>
      <c r="C16" s="20" t="s">
        <v>18</v>
      </c>
      <c r="D16" s="46">
        <v>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380</v>
      </c>
      <c r="O16" s="47">
        <f t="shared" si="1"/>
        <v>7.3193751564997979E-3</v>
      </c>
      <c r="P16" s="9"/>
    </row>
    <row r="17" spans="1:16">
      <c r="A17" s="12"/>
      <c r="B17" s="25">
        <v>314.8</v>
      </c>
      <c r="C17" s="20" t="s">
        <v>19</v>
      </c>
      <c r="D17" s="46">
        <v>43616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43616</v>
      </c>
      <c r="O17" s="47">
        <f t="shared" si="1"/>
        <v>0.84011017585761893</v>
      </c>
      <c r="P17" s="9"/>
    </row>
    <row r="18" spans="1:16">
      <c r="A18" s="12"/>
      <c r="B18" s="25">
        <v>315</v>
      </c>
      <c r="C18" s="20" t="s">
        <v>20</v>
      </c>
      <c r="D18" s="46">
        <v>3829654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3829654</v>
      </c>
      <c r="O18" s="47">
        <f t="shared" si="1"/>
        <v>73.764932488394933</v>
      </c>
      <c r="P18" s="9"/>
    </row>
    <row r="19" spans="1:16">
      <c r="A19" s="12"/>
      <c r="B19" s="25">
        <v>316</v>
      </c>
      <c r="C19" s="20" t="s">
        <v>21</v>
      </c>
      <c r="D19" s="46">
        <v>714341</v>
      </c>
      <c r="E19" s="46">
        <v>12701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727042</v>
      </c>
      <c r="O19" s="47">
        <f t="shared" si="1"/>
        <v>14.003929348768226</v>
      </c>
      <c r="P19" s="9"/>
    </row>
    <row r="20" spans="1:16" ht="15.75">
      <c r="A20" s="29" t="s">
        <v>22</v>
      </c>
      <c r="B20" s="30"/>
      <c r="C20" s="31"/>
      <c r="D20" s="32">
        <f>SUM(D21:D27)</f>
        <v>5213086</v>
      </c>
      <c r="E20" s="32">
        <f t="shared" ref="E20:M20" si="3">SUM(E21:E27)</f>
        <v>2121182</v>
      </c>
      <c r="F20" s="32">
        <f t="shared" si="3"/>
        <v>141277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7475545</v>
      </c>
      <c r="O20" s="45">
        <f t="shared" si="1"/>
        <v>143.99031145867443</v>
      </c>
      <c r="P20" s="10"/>
    </row>
    <row r="21" spans="1:16">
      <c r="A21" s="12"/>
      <c r="B21" s="25">
        <v>322</v>
      </c>
      <c r="C21" s="20" t="s">
        <v>0</v>
      </c>
      <c r="D21" s="46">
        <v>191935</v>
      </c>
      <c r="E21" s="46">
        <v>1573477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1765412</v>
      </c>
      <c r="O21" s="47">
        <f t="shared" si="1"/>
        <v>34.004507194175318</v>
      </c>
      <c r="P21" s="9"/>
    </row>
    <row r="22" spans="1:16">
      <c r="A22" s="12"/>
      <c r="B22" s="25">
        <v>323.10000000000002</v>
      </c>
      <c r="C22" s="20" t="s">
        <v>23</v>
      </c>
      <c r="D22" s="46">
        <v>4760356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4">SUM(D22:M22)</f>
        <v>4760356</v>
      </c>
      <c r="O22" s="47">
        <f t="shared" si="1"/>
        <v>91.691661690775661</v>
      </c>
      <c r="P22" s="9"/>
    </row>
    <row r="23" spans="1:16">
      <c r="A23" s="12"/>
      <c r="B23" s="25">
        <v>323.39999999999998</v>
      </c>
      <c r="C23" s="20" t="s">
        <v>24</v>
      </c>
      <c r="D23" s="46">
        <v>144857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144857</v>
      </c>
      <c r="O23" s="47">
        <f t="shared" si="1"/>
        <v>2.7901650711712924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0</v>
      </c>
      <c r="F24" s="46">
        <v>100000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100000</v>
      </c>
      <c r="O24" s="47">
        <f t="shared" si="1"/>
        <v>1.926151356973631</v>
      </c>
      <c r="P24" s="9"/>
    </row>
    <row r="25" spans="1:16">
      <c r="A25" s="12"/>
      <c r="B25" s="25">
        <v>325.2</v>
      </c>
      <c r="C25" s="20" t="s">
        <v>94</v>
      </c>
      <c r="D25" s="46">
        <v>0</v>
      </c>
      <c r="E25" s="46">
        <v>0</v>
      </c>
      <c r="F25" s="46">
        <v>41277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41277</v>
      </c>
      <c r="O25" s="47">
        <f t="shared" si="1"/>
        <v>0.79505749561800565</v>
      </c>
      <c r="P25" s="9"/>
    </row>
    <row r="26" spans="1:16">
      <c r="A26" s="12"/>
      <c r="B26" s="25">
        <v>329</v>
      </c>
      <c r="C26" s="20" t="s">
        <v>26</v>
      </c>
      <c r="D26" s="46">
        <v>0</v>
      </c>
      <c r="E26" s="46">
        <v>547705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547705</v>
      </c>
      <c r="O26" s="47">
        <f t="shared" si="1"/>
        <v>10.549627289712426</v>
      </c>
      <c r="P26" s="9"/>
    </row>
    <row r="27" spans="1:16">
      <c r="A27" s="12"/>
      <c r="B27" s="25">
        <v>367</v>
      </c>
      <c r="C27" s="20" t="s">
        <v>74</v>
      </c>
      <c r="D27" s="46">
        <v>115938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115938</v>
      </c>
      <c r="O27" s="47">
        <f t="shared" si="1"/>
        <v>2.2331413602480885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SUM(D29:D44)</f>
        <v>7233196</v>
      </c>
      <c r="E28" s="32">
        <f t="shared" si="5"/>
        <v>13970443</v>
      </c>
      <c r="F28" s="32">
        <f t="shared" si="5"/>
        <v>387475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21591114</v>
      </c>
      <c r="O28" s="45">
        <f t="shared" si="1"/>
        <v>415.87753529672364</v>
      </c>
      <c r="P28" s="10"/>
    </row>
    <row r="29" spans="1:16">
      <c r="A29" s="12"/>
      <c r="B29" s="25">
        <v>331.2</v>
      </c>
      <c r="C29" s="20" t="s">
        <v>27</v>
      </c>
      <c r="D29" s="46">
        <v>940493</v>
      </c>
      <c r="E29" s="46">
        <v>32148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972641</v>
      </c>
      <c r="O29" s="47">
        <f t="shared" si="1"/>
        <v>18.734537819981895</v>
      </c>
      <c r="P29" s="9"/>
    </row>
    <row r="30" spans="1:16">
      <c r="A30" s="12"/>
      <c r="B30" s="25">
        <v>331.5</v>
      </c>
      <c r="C30" s="20" t="s">
        <v>29</v>
      </c>
      <c r="D30" s="46">
        <v>452230</v>
      </c>
      <c r="E30" s="46">
        <v>6173829</v>
      </c>
      <c r="F30" s="46">
        <v>387475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7013534</v>
      </c>
      <c r="O30" s="47">
        <f t="shared" si="1"/>
        <v>135.09128031280699</v>
      </c>
      <c r="P30" s="9"/>
    </row>
    <row r="31" spans="1:16">
      <c r="A31" s="12"/>
      <c r="B31" s="25">
        <v>334.39</v>
      </c>
      <c r="C31" s="20" t="s">
        <v>30</v>
      </c>
      <c r="D31" s="46">
        <v>0</v>
      </c>
      <c r="E31" s="46">
        <v>251903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251903</v>
      </c>
      <c r="O31" s="47">
        <f t="shared" si="1"/>
        <v>4.8520330527572852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1509170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1509170</v>
      </c>
      <c r="O32" s="47">
        <f t="shared" si="1"/>
        <v>29.068898434038946</v>
      </c>
      <c r="P32" s="9"/>
    </row>
    <row r="33" spans="1:16">
      <c r="A33" s="12"/>
      <c r="B33" s="25">
        <v>334.5</v>
      </c>
      <c r="C33" s="20" t="s">
        <v>32</v>
      </c>
      <c r="D33" s="46">
        <v>0</v>
      </c>
      <c r="E33" s="46">
        <v>15000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15000</v>
      </c>
      <c r="O33" s="47">
        <f t="shared" si="1"/>
        <v>0.28892270354604466</v>
      </c>
      <c r="P33" s="9"/>
    </row>
    <row r="34" spans="1:16">
      <c r="A34" s="12"/>
      <c r="B34" s="25">
        <v>335.12</v>
      </c>
      <c r="C34" s="20" t="s">
        <v>33</v>
      </c>
      <c r="D34" s="46">
        <v>1740465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1740465</v>
      </c>
      <c r="O34" s="47">
        <f t="shared" si="1"/>
        <v>33.523990215151109</v>
      </c>
      <c r="P34" s="9"/>
    </row>
    <row r="35" spans="1:16">
      <c r="A35" s="12"/>
      <c r="B35" s="25">
        <v>335.14</v>
      </c>
      <c r="C35" s="20" t="s">
        <v>34</v>
      </c>
      <c r="D35" s="46">
        <v>20005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20005</v>
      </c>
      <c r="O35" s="47">
        <f t="shared" si="1"/>
        <v>0.38532657896257488</v>
      </c>
      <c r="P35" s="9"/>
    </row>
    <row r="36" spans="1:16">
      <c r="A36" s="12"/>
      <c r="B36" s="25">
        <v>335.15</v>
      </c>
      <c r="C36" s="20" t="s">
        <v>35</v>
      </c>
      <c r="D36" s="46">
        <v>81726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81726</v>
      </c>
      <c r="O36" s="47">
        <f t="shared" si="1"/>
        <v>1.5741664580002697</v>
      </c>
      <c r="P36" s="9"/>
    </row>
    <row r="37" spans="1:16">
      <c r="A37" s="12"/>
      <c r="B37" s="25">
        <v>335.18</v>
      </c>
      <c r="C37" s="20" t="s">
        <v>36</v>
      </c>
      <c r="D37" s="46">
        <v>3365128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3365128</v>
      </c>
      <c r="O37" s="47">
        <f t="shared" ref="O37:O68" si="7">(N37/O$78)</f>
        <v>64.817458635899612</v>
      </c>
      <c r="P37" s="9"/>
    </row>
    <row r="38" spans="1:16">
      <c r="A38" s="12"/>
      <c r="B38" s="25">
        <v>335.21</v>
      </c>
      <c r="C38" s="20" t="s">
        <v>37</v>
      </c>
      <c r="D38" s="46">
        <v>228834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228834</v>
      </c>
      <c r="O38" s="47">
        <f t="shared" si="7"/>
        <v>4.4076891962170386</v>
      </c>
      <c r="P38" s="9"/>
    </row>
    <row r="39" spans="1:16">
      <c r="A39" s="12"/>
      <c r="B39" s="25">
        <v>335.5</v>
      </c>
      <c r="C39" s="20" t="s">
        <v>38</v>
      </c>
      <c r="D39" s="46">
        <v>0</v>
      </c>
      <c r="E39" s="46">
        <v>192840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192840</v>
      </c>
      <c r="O39" s="47">
        <f t="shared" si="7"/>
        <v>3.7143902767879502</v>
      </c>
      <c r="P39" s="9"/>
    </row>
    <row r="40" spans="1:16">
      <c r="A40" s="12"/>
      <c r="B40" s="25">
        <v>337.2</v>
      </c>
      <c r="C40" s="20" t="s">
        <v>39</v>
      </c>
      <c r="D40" s="46">
        <v>134000</v>
      </c>
      <c r="E40" s="46">
        <v>21192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8">SUM(D40:M40)</f>
        <v>155192</v>
      </c>
      <c r="O40" s="47">
        <f t="shared" si="7"/>
        <v>2.9892328139145175</v>
      </c>
      <c r="P40" s="9"/>
    </row>
    <row r="41" spans="1:16">
      <c r="A41" s="12"/>
      <c r="B41" s="25">
        <v>337.4</v>
      </c>
      <c r="C41" s="20" t="s">
        <v>40</v>
      </c>
      <c r="D41" s="46">
        <v>66919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66919</v>
      </c>
      <c r="O41" s="47">
        <f t="shared" si="7"/>
        <v>1.288961226573184</v>
      </c>
      <c r="P41" s="9"/>
    </row>
    <row r="42" spans="1:16">
      <c r="A42" s="12"/>
      <c r="B42" s="25">
        <v>337.5</v>
      </c>
      <c r="C42" s="20" t="s">
        <v>41</v>
      </c>
      <c r="D42" s="46">
        <v>0</v>
      </c>
      <c r="E42" s="46">
        <v>1018135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1018135</v>
      </c>
      <c r="O42" s="47">
        <f t="shared" si="7"/>
        <v>19.610821118323479</v>
      </c>
      <c r="P42" s="9"/>
    </row>
    <row r="43" spans="1:16">
      <c r="A43" s="12"/>
      <c r="B43" s="25">
        <v>338</v>
      </c>
      <c r="C43" s="20" t="s">
        <v>42</v>
      </c>
      <c r="D43" s="46">
        <v>42642</v>
      </c>
      <c r="E43" s="46">
        <v>4756226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4798868</v>
      </c>
      <c r="O43" s="47">
        <f t="shared" si="7"/>
        <v>92.433461101373339</v>
      </c>
      <c r="P43" s="9"/>
    </row>
    <row r="44" spans="1:16">
      <c r="A44" s="12"/>
      <c r="B44" s="25">
        <v>339</v>
      </c>
      <c r="C44" s="20" t="s">
        <v>43</v>
      </c>
      <c r="D44" s="46">
        <v>160754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160754</v>
      </c>
      <c r="O44" s="47">
        <f t="shared" si="7"/>
        <v>3.0963653523893906</v>
      </c>
      <c r="P44" s="9"/>
    </row>
    <row r="45" spans="1:16" ht="15.75">
      <c r="A45" s="29" t="s">
        <v>48</v>
      </c>
      <c r="B45" s="30"/>
      <c r="C45" s="31"/>
      <c r="D45" s="32">
        <f t="shared" ref="D45:M45" si="9">SUM(D46:D58)</f>
        <v>5818885</v>
      </c>
      <c r="E45" s="32">
        <f t="shared" si="9"/>
        <v>351876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51739030</v>
      </c>
      <c r="J45" s="32">
        <f t="shared" si="9"/>
        <v>13137261</v>
      </c>
      <c r="K45" s="32">
        <f t="shared" si="9"/>
        <v>0</v>
      </c>
      <c r="L45" s="32">
        <f t="shared" si="9"/>
        <v>0</v>
      </c>
      <c r="M45" s="32">
        <f t="shared" si="9"/>
        <v>7000</v>
      </c>
      <c r="N45" s="32">
        <f t="shared" si="8"/>
        <v>71054052</v>
      </c>
      <c r="O45" s="45">
        <f t="shared" si="7"/>
        <v>1368.6085867827494</v>
      </c>
      <c r="P45" s="10"/>
    </row>
    <row r="46" spans="1:16">
      <c r="A46" s="12"/>
      <c r="B46" s="25">
        <v>341.2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13137261</v>
      </c>
      <c r="K46" s="46">
        <v>0</v>
      </c>
      <c r="L46" s="46">
        <v>0</v>
      </c>
      <c r="M46" s="46">
        <v>0</v>
      </c>
      <c r="N46" s="46">
        <f t="shared" ref="N46:N58" si="10">SUM(D46:M46)</f>
        <v>13137261</v>
      </c>
      <c r="O46" s="47">
        <f t="shared" si="7"/>
        <v>253.04353102066761</v>
      </c>
      <c r="P46" s="9"/>
    </row>
    <row r="47" spans="1:16">
      <c r="A47" s="12"/>
      <c r="B47" s="25">
        <v>341.9</v>
      </c>
      <c r="C47" s="20" t="s">
        <v>52</v>
      </c>
      <c r="D47" s="46">
        <v>344980</v>
      </c>
      <c r="E47" s="46">
        <v>241840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7000</v>
      </c>
      <c r="N47" s="46">
        <f t="shared" si="10"/>
        <v>593820</v>
      </c>
      <c r="O47" s="47">
        <f t="shared" si="7"/>
        <v>11.437871987980815</v>
      </c>
      <c r="P47" s="9"/>
    </row>
    <row r="48" spans="1:16">
      <c r="A48" s="12"/>
      <c r="B48" s="25">
        <v>342.1</v>
      </c>
      <c r="C48" s="20" t="s">
        <v>53</v>
      </c>
      <c r="D48" s="46">
        <v>352540</v>
      </c>
      <c r="E48" s="46">
        <v>11555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364095</v>
      </c>
      <c r="O48" s="47">
        <f t="shared" si="7"/>
        <v>7.0130207831731415</v>
      </c>
      <c r="P48" s="9"/>
    </row>
    <row r="49" spans="1:16">
      <c r="A49" s="12"/>
      <c r="B49" s="25">
        <v>342.2</v>
      </c>
      <c r="C49" s="20" t="s">
        <v>54</v>
      </c>
      <c r="D49" s="46">
        <v>0</v>
      </c>
      <c r="E49" s="46">
        <v>53325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53325</v>
      </c>
      <c r="O49" s="47">
        <f t="shared" si="7"/>
        <v>1.0271202111061888</v>
      </c>
      <c r="P49" s="9"/>
    </row>
    <row r="50" spans="1:16">
      <c r="A50" s="12"/>
      <c r="B50" s="25">
        <v>342.5</v>
      </c>
      <c r="C50" s="20" t="s">
        <v>55</v>
      </c>
      <c r="D50" s="46">
        <v>0</v>
      </c>
      <c r="E50" s="46">
        <v>7567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7567</v>
      </c>
      <c r="O50" s="47">
        <f t="shared" si="7"/>
        <v>0.14575187318219465</v>
      </c>
      <c r="P50" s="9"/>
    </row>
    <row r="51" spans="1:16">
      <c r="A51" s="12"/>
      <c r="B51" s="25">
        <v>343.4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10432391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10432391</v>
      </c>
      <c r="O51" s="47">
        <f t="shared" si="7"/>
        <v>200.94364081129496</v>
      </c>
      <c r="P51" s="9"/>
    </row>
    <row r="52" spans="1:16">
      <c r="A52" s="12"/>
      <c r="B52" s="25">
        <v>343.6</v>
      </c>
      <c r="C52" s="20" t="s">
        <v>57</v>
      </c>
      <c r="D52" s="46">
        <v>71756</v>
      </c>
      <c r="E52" s="46">
        <v>0</v>
      </c>
      <c r="F52" s="46">
        <v>0</v>
      </c>
      <c r="G52" s="46">
        <v>0</v>
      </c>
      <c r="H52" s="46">
        <v>0</v>
      </c>
      <c r="I52" s="46">
        <v>32091373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32163129</v>
      </c>
      <c r="O52" s="47">
        <f t="shared" si="7"/>
        <v>619.51054567867948</v>
      </c>
      <c r="P52" s="9"/>
    </row>
    <row r="53" spans="1:16">
      <c r="A53" s="12"/>
      <c r="B53" s="25">
        <v>343.9</v>
      </c>
      <c r="C53" s="20" t="s">
        <v>58</v>
      </c>
      <c r="D53" s="46">
        <v>59905</v>
      </c>
      <c r="E53" s="46">
        <v>34358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94263</v>
      </c>
      <c r="O53" s="47">
        <f t="shared" si="7"/>
        <v>1.8156480536240538</v>
      </c>
      <c r="P53" s="9"/>
    </row>
    <row r="54" spans="1:16">
      <c r="A54" s="12"/>
      <c r="B54" s="25">
        <v>344.5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46888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46888</v>
      </c>
      <c r="O54" s="47">
        <f t="shared" si="7"/>
        <v>0.90313384825779608</v>
      </c>
      <c r="P54" s="9"/>
    </row>
    <row r="55" spans="1:16">
      <c r="A55" s="12"/>
      <c r="B55" s="25">
        <v>344.9</v>
      </c>
      <c r="C55" s="20" t="s">
        <v>60</v>
      </c>
      <c r="D55" s="46">
        <v>564418</v>
      </c>
      <c r="E55" s="46">
        <v>3231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567649</v>
      </c>
      <c r="O55" s="47">
        <f t="shared" si="7"/>
        <v>10.933778916347247</v>
      </c>
      <c r="P55" s="9"/>
    </row>
    <row r="56" spans="1:16">
      <c r="A56" s="12"/>
      <c r="B56" s="25">
        <v>347.2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2604583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2604583</v>
      </c>
      <c r="O56" s="47">
        <f t="shared" si="7"/>
        <v>50.168210798004509</v>
      </c>
      <c r="P56" s="9"/>
    </row>
    <row r="57" spans="1:16">
      <c r="A57" s="12"/>
      <c r="B57" s="25">
        <v>347.5</v>
      </c>
      <c r="C57" s="20" t="s">
        <v>62</v>
      </c>
      <c r="D57" s="46">
        <v>60219</v>
      </c>
      <c r="E57" s="46">
        <v>0</v>
      </c>
      <c r="F57" s="46">
        <v>0</v>
      </c>
      <c r="G57" s="46">
        <v>0</v>
      </c>
      <c r="H57" s="46">
        <v>0</v>
      </c>
      <c r="I57" s="46">
        <v>6563795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6624014</v>
      </c>
      <c r="O57" s="47">
        <f t="shared" si="7"/>
        <v>127.5885355471233</v>
      </c>
      <c r="P57" s="9"/>
    </row>
    <row r="58" spans="1:16">
      <c r="A58" s="12"/>
      <c r="B58" s="25">
        <v>349</v>
      </c>
      <c r="C58" s="20" t="s">
        <v>1</v>
      </c>
      <c r="D58" s="46">
        <v>4365067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4365067</v>
      </c>
      <c r="O58" s="47">
        <f t="shared" si="7"/>
        <v>84.077797253308162</v>
      </c>
      <c r="P58" s="9"/>
    </row>
    <row r="59" spans="1:16" ht="15.75">
      <c r="A59" s="29" t="s">
        <v>49</v>
      </c>
      <c r="B59" s="30"/>
      <c r="C59" s="31"/>
      <c r="D59" s="32">
        <f t="shared" ref="D59:M59" si="11">SUM(D60:D62)</f>
        <v>466646</v>
      </c>
      <c r="E59" s="32">
        <f t="shared" si="11"/>
        <v>539035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417646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4" si="12">SUM(D59:M59)</f>
        <v>1423327</v>
      </c>
      <c r="O59" s="45">
        <f t="shared" si="7"/>
        <v>27.415432324672071</v>
      </c>
      <c r="P59" s="10"/>
    </row>
    <row r="60" spans="1:16">
      <c r="A60" s="13"/>
      <c r="B60" s="39">
        <v>351.5</v>
      </c>
      <c r="C60" s="21" t="s">
        <v>65</v>
      </c>
      <c r="D60" s="46">
        <v>155706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155706</v>
      </c>
      <c r="O60" s="47">
        <f t="shared" si="7"/>
        <v>2.999133231889362</v>
      </c>
      <c r="P60" s="9"/>
    </row>
    <row r="61" spans="1:16">
      <c r="A61" s="13"/>
      <c r="B61" s="39">
        <v>354</v>
      </c>
      <c r="C61" s="21" t="s">
        <v>66</v>
      </c>
      <c r="D61" s="46">
        <v>0</v>
      </c>
      <c r="E61" s="46">
        <v>135799</v>
      </c>
      <c r="F61" s="46">
        <v>0</v>
      </c>
      <c r="G61" s="46">
        <v>0</v>
      </c>
      <c r="H61" s="46">
        <v>0</v>
      </c>
      <c r="I61" s="46">
        <v>417646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553445</v>
      </c>
      <c r="O61" s="47">
        <f t="shared" si="7"/>
        <v>10.660188377602712</v>
      </c>
      <c r="P61" s="9"/>
    </row>
    <row r="62" spans="1:16">
      <c r="A62" s="13"/>
      <c r="B62" s="39">
        <v>359</v>
      </c>
      <c r="C62" s="21" t="s">
        <v>67</v>
      </c>
      <c r="D62" s="46">
        <v>310940</v>
      </c>
      <c r="E62" s="46">
        <v>403236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714176</v>
      </c>
      <c r="O62" s="47">
        <f t="shared" si="7"/>
        <v>13.756110715179998</v>
      </c>
      <c r="P62" s="9"/>
    </row>
    <row r="63" spans="1:16" ht="15.75">
      <c r="A63" s="29" t="s">
        <v>4</v>
      </c>
      <c r="B63" s="30"/>
      <c r="C63" s="31"/>
      <c r="D63" s="32">
        <f t="shared" ref="D63:M63" si="13">SUM(D64:D71)</f>
        <v>1863521</v>
      </c>
      <c r="E63" s="32">
        <f t="shared" si="13"/>
        <v>1900787</v>
      </c>
      <c r="F63" s="32">
        <f t="shared" si="13"/>
        <v>163334</v>
      </c>
      <c r="G63" s="32">
        <f t="shared" si="13"/>
        <v>595210</v>
      </c>
      <c r="H63" s="32">
        <f t="shared" si="13"/>
        <v>0</v>
      </c>
      <c r="I63" s="32">
        <f t="shared" si="13"/>
        <v>1632655</v>
      </c>
      <c r="J63" s="32">
        <f t="shared" si="13"/>
        <v>226681</v>
      </c>
      <c r="K63" s="32">
        <f t="shared" si="13"/>
        <v>54770486</v>
      </c>
      <c r="L63" s="32">
        <f t="shared" si="13"/>
        <v>0</v>
      </c>
      <c r="M63" s="32">
        <f t="shared" si="13"/>
        <v>2831</v>
      </c>
      <c r="N63" s="32">
        <f t="shared" si="12"/>
        <v>61155505</v>
      </c>
      <c r="O63" s="45">
        <f t="shared" si="7"/>
        <v>1177.9475894215768</v>
      </c>
      <c r="P63" s="10"/>
    </row>
    <row r="64" spans="1:16">
      <c r="A64" s="12"/>
      <c r="B64" s="25">
        <v>361.1</v>
      </c>
      <c r="C64" s="20" t="s">
        <v>68</v>
      </c>
      <c r="D64" s="46">
        <v>428338</v>
      </c>
      <c r="E64" s="46">
        <v>977001</v>
      </c>
      <c r="F64" s="46">
        <v>163334</v>
      </c>
      <c r="G64" s="46">
        <v>583940</v>
      </c>
      <c r="H64" s="46">
        <v>0</v>
      </c>
      <c r="I64" s="46">
        <v>0</v>
      </c>
      <c r="J64" s="46">
        <v>0</v>
      </c>
      <c r="K64" s="46">
        <v>2246376</v>
      </c>
      <c r="L64" s="46">
        <v>0</v>
      </c>
      <c r="M64" s="46">
        <v>2831</v>
      </c>
      <c r="N64" s="46">
        <f t="shared" si="12"/>
        <v>4401820</v>
      </c>
      <c r="O64" s="47">
        <f t="shared" si="7"/>
        <v>84.785715661536685</v>
      </c>
      <c r="P64" s="9"/>
    </row>
    <row r="65" spans="1:119">
      <c r="A65" s="12"/>
      <c r="B65" s="25">
        <v>361.2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6335585</v>
      </c>
      <c r="L65" s="46">
        <v>0</v>
      </c>
      <c r="M65" s="46">
        <v>0</v>
      </c>
      <c r="N65" s="46">
        <f t="shared" ref="N65:N71" si="14">SUM(D65:M65)</f>
        <v>6335585</v>
      </c>
      <c r="O65" s="47">
        <f t="shared" si="7"/>
        <v>122.03295644971782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23355919</v>
      </c>
      <c r="L66" s="46">
        <v>0</v>
      </c>
      <c r="M66" s="46">
        <v>0</v>
      </c>
      <c r="N66" s="46">
        <f t="shared" si="14"/>
        <v>23355919</v>
      </c>
      <c r="O66" s="47">
        <f t="shared" si="7"/>
        <v>449.8703507521621</v>
      </c>
      <c r="P66" s="9"/>
    </row>
    <row r="67" spans="1:119">
      <c r="A67" s="12"/>
      <c r="B67" s="25">
        <v>362</v>
      </c>
      <c r="C67" s="20" t="s">
        <v>71</v>
      </c>
      <c r="D67" s="46">
        <v>1134479</v>
      </c>
      <c r="E67" s="46">
        <v>0</v>
      </c>
      <c r="F67" s="46">
        <v>0</v>
      </c>
      <c r="G67" s="46">
        <v>0</v>
      </c>
      <c r="H67" s="46">
        <v>0</v>
      </c>
      <c r="I67" s="46">
        <v>883124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2017603</v>
      </c>
      <c r="O67" s="47">
        <f t="shared" si="7"/>
        <v>38.862087562840685</v>
      </c>
      <c r="P67" s="9"/>
    </row>
    <row r="68" spans="1:119">
      <c r="A68" s="12"/>
      <c r="B68" s="25">
        <v>364</v>
      </c>
      <c r="C68" s="20" t="s">
        <v>72</v>
      </c>
      <c r="D68" s="46">
        <v>43638</v>
      </c>
      <c r="E68" s="46">
        <v>5849</v>
      </c>
      <c r="F68" s="46">
        <v>0</v>
      </c>
      <c r="G68" s="46">
        <v>0</v>
      </c>
      <c r="H68" s="46">
        <v>0</v>
      </c>
      <c r="I68" s="46">
        <v>27305</v>
      </c>
      <c r="J68" s="46">
        <v>33059</v>
      </c>
      <c r="K68" s="46">
        <v>0</v>
      </c>
      <c r="L68" s="46">
        <v>0</v>
      </c>
      <c r="M68" s="46">
        <v>0</v>
      </c>
      <c r="N68" s="46">
        <f t="shared" si="14"/>
        <v>109851</v>
      </c>
      <c r="O68" s="47">
        <f t="shared" si="7"/>
        <v>2.1158965271491033</v>
      </c>
      <c r="P68" s="9"/>
    </row>
    <row r="69" spans="1:119">
      <c r="A69" s="12"/>
      <c r="B69" s="25">
        <v>366</v>
      </c>
      <c r="C69" s="20" t="s">
        <v>73</v>
      </c>
      <c r="D69" s="46">
        <v>10</v>
      </c>
      <c r="E69" s="46">
        <v>90662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90672</v>
      </c>
      <c r="O69" s="47">
        <f t="shared" ref="O69:O76" si="15">(N69/O$78)</f>
        <v>1.7464799583951307</v>
      </c>
      <c r="P69" s="9"/>
    </row>
    <row r="70" spans="1:119">
      <c r="A70" s="12"/>
      <c r="B70" s="25">
        <v>368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22832606</v>
      </c>
      <c r="L70" s="46">
        <v>0</v>
      </c>
      <c r="M70" s="46">
        <v>0</v>
      </c>
      <c r="N70" s="46">
        <f t="shared" si="14"/>
        <v>22832606</v>
      </c>
      <c r="O70" s="47">
        <f t="shared" si="15"/>
        <v>439.79055030144269</v>
      </c>
      <c r="P70" s="9"/>
    </row>
    <row r="71" spans="1:119">
      <c r="A71" s="12"/>
      <c r="B71" s="25">
        <v>369.9</v>
      </c>
      <c r="C71" s="20" t="s">
        <v>76</v>
      </c>
      <c r="D71" s="46">
        <v>257056</v>
      </c>
      <c r="E71" s="46">
        <v>827275</v>
      </c>
      <c r="F71" s="46">
        <v>0</v>
      </c>
      <c r="G71" s="46">
        <v>11270</v>
      </c>
      <c r="H71" s="46">
        <v>0</v>
      </c>
      <c r="I71" s="46">
        <v>722226</v>
      </c>
      <c r="J71" s="46">
        <v>193622</v>
      </c>
      <c r="K71" s="46">
        <v>0</v>
      </c>
      <c r="L71" s="46">
        <v>0</v>
      </c>
      <c r="M71" s="46">
        <v>0</v>
      </c>
      <c r="N71" s="46">
        <f t="shared" si="14"/>
        <v>2011449</v>
      </c>
      <c r="O71" s="47">
        <f t="shared" si="15"/>
        <v>38.743552208332531</v>
      </c>
      <c r="P71" s="9"/>
    </row>
    <row r="72" spans="1:119" ht="15.75">
      <c r="A72" s="29" t="s">
        <v>50</v>
      </c>
      <c r="B72" s="30"/>
      <c r="C72" s="31"/>
      <c r="D72" s="32">
        <f t="shared" ref="D72:M72" si="16">SUM(D73:D75)</f>
        <v>3506630</v>
      </c>
      <c r="E72" s="32">
        <f t="shared" si="16"/>
        <v>49012</v>
      </c>
      <c r="F72" s="32">
        <f t="shared" si="16"/>
        <v>7045251</v>
      </c>
      <c r="G72" s="32">
        <f t="shared" si="16"/>
        <v>0</v>
      </c>
      <c r="H72" s="32">
        <f t="shared" si="16"/>
        <v>0</v>
      </c>
      <c r="I72" s="32">
        <f t="shared" si="16"/>
        <v>1107584</v>
      </c>
      <c r="J72" s="32">
        <f t="shared" si="16"/>
        <v>342150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12050627</v>
      </c>
      <c r="O72" s="45">
        <f t="shared" si="15"/>
        <v>232.11331548433077</v>
      </c>
      <c r="P72" s="9"/>
    </row>
    <row r="73" spans="1:119">
      <c r="A73" s="12"/>
      <c r="B73" s="25">
        <v>381</v>
      </c>
      <c r="C73" s="20" t="s">
        <v>77</v>
      </c>
      <c r="D73" s="46">
        <v>3506630</v>
      </c>
      <c r="E73" s="46">
        <v>49012</v>
      </c>
      <c r="F73" s="46">
        <v>7045251</v>
      </c>
      <c r="G73" s="46">
        <v>0</v>
      </c>
      <c r="H73" s="46">
        <v>0</v>
      </c>
      <c r="I73" s="46">
        <v>295444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10896337</v>
      </c>
      <c r="O73" s="47">
        <f t="shared" si="15"/>
        <v>209.87994298591983</v>
      </c>
      <c r="P73" s="9"/>
    </row>
    <row r="74" spans="1:119">
      <c r="A74" s="12"/>
      <c r="B74" s="25">
        <v>389.1</v>
      </c>
      <c r="C74" s="20" t="s">
        <v>79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607582</v>
      </c>
      <c r="J74" s="46">
        <v>342150</v>
      </c>
      <c r="K74" s="46">
        <v>0</v>
      </c>
      <c r="L74" s="46">
        <v>0</v>
      </c>
      <c r="M74" s="46">
        <v>0</v>
      </c>
      <c r="N74" s="46">
        <f>SUM(D74:M74)</f>
        <v>949732</v>
      </c>
      <c r="O74" s="47">
        <f t="shared" si="15"/>
        <v>18.293275805612804</v>
      </c>
      <c r="P74" s="9"/>
    </row>
    <row r="75" spans="1:119" ht="15.75" thickBot="1">
      <c r="A75" s="12"/>
      <c r="B75" s="25">
        <v>389.3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204558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204558</v>
      </c>
      <c r="O75" s="47">
        <f t="shared" si="15"/>
        <v>3.9400966927981202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7">SUM(D5,D20,D28,D45,D59,D63,D72)</f>
        <v>53336233</v>
      </c>
      <c r="E76" s="15">
        <f t="shared" si="17"/>
        <v>31189160</v>
      </c>
      <c r="F76" s="15">
        <f t="shared" si="17"/>
        <v>10987670</v>
      </c>
      <c r="G76" s="15">
        <f t="shared" si="17"/>
        <v>595210</v>
      </c>
      <c r="H76" s="15">
        <f t="shared" si="17"/>
        <v>0</v>
      </c>
      <c r="I76" s="15">
        <f t="shared" si="17"/>
        <v>54896915</v>
      </c>
      <c r="J76" s="15">
        <f t="shared" si="17"/>
        <v>13706092</v>
      </c>
      <c r="K76" s="15">
        <f t="shared" si="17"/>
        <v>56068410</v>
      </c>
      <c r="L76" s="15">
        <f t="shared" si="17"/>
        <v>0</v>
      </c>
      <c r="M76" s="15">
        <f t="shared" si="17"/>
        <v>650563</v>
      </c>
      <c r="N76" s="15">
        <f>SUM(D76:M76)</f>
        <v>221430253</v>
      </c>
      <c r="O76" s="38">
        <f t="shared" si="15"/>
        <v>4265.081822909644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1" t="s">
        <v>95</v>
      </c>
      <c r="M78" s="121"/>
      <c r="N78" s="121"/>
      <c r="O78" s="43">
        <v>51917</v>
      </c>
    </row>
    <row r="79" spans="1:119">
      <c r="A79" s="122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  <row r="80" spans="1:119" ht="15.75" thickBot="1">
      <c r="A80" s="123" t="s">
        <v>96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</row>
  </sheetData>
  <mergeCells count="10">
    <mergeCell ref="A80:O80"/>
    <mergeCell ref="L78:N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31166435</v>
      </c>
      <c r="E5" s="27">
        <f t="shared" si="0"/>
        <v>15005935</v>
      </c>
      <c r="F5" s="27">
        <f t="shared" si="0"/>
        <v>3098063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1526374</v>
      </c>
      <c r="L5" s="27">
        <f t="shared" si="0"/>
        <v>0</v>
      </c>
      <c r="M5" s="27">
        <f t="shared" si="0"/>
        <v>246753</v>
      </c>
      <c r="N5" s="28">
        <f>SUM(D5:M5)</f>
        <v>51043560</v>
      </c>
      <c r="O5" s="33">
        <f t="shared" ref="O5:O36" si="1">(N5/O$79)</f>
        <v>960.1873589164785</v>
      </c>
      <c r="P5" s="6"/>
    </row>
    <row r="6" spans="1:133">
      <c r="A6" s="12"/>
      <c r="B6" s="25">
        <v>311</v>
      </c>
      <c r="C6" s="20" t="s">
        <v>3</v>
      </c>
      <c r="D6" s="46">
        <v>19680996</v>
      </c>
      <c r="E6" s="46">
        <v>5079106</v>
      </c>
      <c r="F6" s="46">
        <v>3098063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246753</v>
      </c>
      <c r="N6" s="46">
        <f>SUM(D6:M6)</f>
        <v>28104918</v>
      </c>
      <c r="O6" s="47">
        <f t="shared" si="1"/>
        <v>528.68544018058685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1769900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9" si="2">SUM(D7:M7)</f>
        <v>1769900</v>
      </c>
      <c r="O7" s="47">
        <f t="shared" si="1"/>
        <v>33.293829947328817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1505047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1505047</v>
      </c>
      <c r="O8" s="47">
        <f t="shared" si="1"/>
        <v>28.311644093303237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974658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974658</v>
      </c>
      <c r="O9" s="47">
        <f t="shared" si="1"/>
        <v>18.334424379232505</v>
      </c>
      <c r="P9" s="9"/>
    </row>
    <row r="10" spans="1:133">
      <c r="A10" s="12"/>
      <c r="B10" s="25">
        <v>312.51</v>
      </c>
      <c r="C10" s="20" t="s">
        <v>89</v>
      </c>
      <c r="D10" s="46">
        <v>429623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881069</v>
      </c>
      <c r="L10" s="46">
        <v>0</v>
      </c>
      <c r="M10" s="46">
        <v>0</v>
      </c>
      <c r="N10" s="46">
        <f>SUM(D10:M10)</f>
        <v>1310692</v>
      </c>
      <c r="O10" s="47">
        <f t="shared" si="1"/>
        <v>24.655605718585402</v>
      </c>
      <c r="P10" s="9"/>
    </row>
    <row r="11" spans="1:133">
      <c r="A11" s="12"/>
      <c r="B11" s="25">
        <v>312.52</v>
      </c>
      <c r="C11" s="20" t="s">
        <v>90</v>
      </c>
      <c r="D11" s="46">
        <v>645305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645305</v>
      </c>
      <c r="L11" s="46">
        <v>0</v>
      </c>
      <c r="M11" s="46">
        <v>0</v>
      </c>
      <c r="N11" s="46">
        <f>SUM(D11:M11)</f>
        <v>1290610</v>
      </c>
      <c r="O11" s="47">
        <f t="shared" si="1"/>
        <v>24.277840481565086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5655032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5655032</v>
      </c>
      <c r="O12" s="47">
        <f t="shared" si="1"/>
        <v>106.37757712565839</v>
      </c>
      <c r="P12" s="9"/>
    </row>
    <row r="13" spans="1:133">
      <c r="A13" s="12"/>
      <c r="B13" s="25">
        <v>314.10000000000002</v>
      </c>
      <c r="C13" s="20" t="s">
        <v>15</v>
      </c>
      <c r="D13" s="46">
        <v>4207847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4207847</v>
      </c>
      <c r="O13" s="47">
        <f t="shared" si="1"/>
        <v>79.154382994732885</v>
      </c>
      <c r="P13" s="9"/>
    </row>
    <row r="14" spans="1:133">
      <c r="A14" s="12"/>
      <c r="B14" s="25">
        <v>314.3</v>
      </c>
      <c r="C14" s="20" t="s">
        <v>16</v>
      </c>
      <c r="D14" s="46">
        <v>1190119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1190119</v>
      </c>
      <c r="O14" s="47">
        <f t="shared" si="1"/>
        <v>22.387490594431902</v>
      </c>
      <c r="P14" s="9"/>
    </row>
    <row r="15" spans="1:133">
      <c r="A15" s="12"/>
      <c r="B15" s="25">
        <v>314.39999999999998</v>
      </c>
      <c r="C15" s="20" t="s">
        <v>17</v>
      </c>
      <c r="D15" s="46">
        <v>118180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118180</v>
      </c>
      <c r="O15" s="47">
        <f t="shared" si="1"/>
        <v>2.2231000752445449</v>
      </c>
      <c r="P15" s="9"/>
    </row>
    <row r="16" spans="1:133">
      <c r="A16" s="12"/>
      <c r="B16" s="25">
        <v>314.7</v>
      </c>
      <c r="C16" s="20" t="s">
        <v>18</v>
      </c>
      <c r="D16" s="46">
        <v>318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318</v>
      </c>
      <c r="O16" s="47">
        <f t="shared" si="1"/>
        <v>5.9819413092550792E-3</v>
      </c>
      <c r="P16" s="9"/>
    </row>
    <row r="17" spans="1:16">
      <c r="A17" s="12"/>
      <c r="B17" s="25">
        <v>314.8</v>
      </c>
      <c r="C17" s="20" t="s">
        <v>19</v>
      </c>
      <c r="D17" s="46">
        <v>41192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41192</v>
      </c>
      <c r="O17" s="47">
        <f t="shared" si="1"/>
        <v>0.77486832204665157</v>
      </c>
      <c r="P17" s="9"/>
    </row>
    <row r="18" spans="1:16">
      <c r="A18" s="12"/>
      <c r="B18" s="25">
        <v>315</v>
      </c>
      <c r="C18" s="20" t="s">
        <v>20</v>
      </c>
      <c r="D18" s="46">
        <v>4083482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4083482</v>
      </c>
      <c r="O18" s="47">
        <f t="shared" si="1"/>
        <v>76.814936042136949</v>
      </c>
      <c r="P18" s="9"/>
    </row>
    <row r="19" spans="1:16">
      <c r="A19" s="12"/>
      <c r="B19" s="25">
        <v>316</v>
      </c>
      <c r="C19" s="20" t="s">
        <v>21</v>
      </c>
      <c r="D19" s="46">
        <v>769373</v>
      </c>
      <c r="E19" s="46">
        <v>22192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791565</v>
      </c>
      <c r="O19" s="47">
        <f t="shared" si="1"/>
        <v>14.890237020316027</v>
      </c>
      <c r="P19" s="9"/>
    </row>
    <row r="20" spans="1:16" ht="15.75">
      <c r="A20" s="29" t="s">
        <v>22</v>
      </c>
      <c r="B20" s="30"/>
      <c r="C20" s="31"/>
      <c r="D20" s="32">
        <f t="shared" ref="D20:M20" si="3">SUM(D21:D25)</f>
        <v>5446122</v>
      </c>
      <c r="E20" s="32">
        <f t="shared" si="3"/>
        <v>1493914</v>
      </c>
      <c r="F20" s="32">
        <f t="shared" si="3"/>
        <v>95000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 t="shared" ref="N20:N26" si="4">SUM(D20:M20)</f>
        <v>7035036</v>
      </c>
      <c r="O20" s="45">
        <f t="shared" si="1"/>
        <v>132.33702031602709</v>
      </c>
      <c r="P20" s="10"/>
    </row>
    <row r="21" spans="1:16">
      <c r="A21" s="12"/>
      <c r="B21" s="25">
        <v>322</v>
      </c>
      <c r="C21" s="20" t="s">
        <v>0</v>
      </c>
      <c r="D21" s="46">
        <v>126495</v>
      </c>
      <c r="E21" s="46">
        <v>1052395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1178890</v>
      </c>
      <c r="O21" s="47">
        <f t="shared" si="1"/>
        <v>22.176260346124906</v>
      </c>
      <c r="P21" s="9"/>
    </row>
    <row r="22" spans="1:16">
      <c r="A22" s="12"/>
      <c r="B22" s="25">
        <v>323.10000000000002</v>
      </c>
      <c r="C22" s="20" t="s">
        <v>23</v>
      </c>
      <c r="D22" s="46">
        <v>5158391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5158391</v>
      </c>
      <c r="O22" s="47">
        <f t="shared" si="1"/>
        <v>97.035195635816407</v>
      </c>
      <c r="P22" s="9"/>
    </row>
    <row r="23" spans="1:16">
      <c r="A23" s="12"/>
      <c r="B23" s="25">
        <v>323.39999999999998</v>
      </c>
      <c r="C23" s="20" t="s">
        <v>24</v>
      </c>
      <c r="D23" s="46">
        <v>161236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161236</v>
      </c>
      <c r="O23" s="47">
        <f t="shared" si="1"/>
        <v>3.0330323551542513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0</v>
      </c>
      <c r="F24" s="46">
        <v>95000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95000</v>
      </c>
      <c r="O24" s="47">
        <f t="shared" si="1"/>
        <v>1.7870579382994733</v>
      </c>
      <c r="P24" s="9"/>
    </row>
    <row r="25" spans="1:16">
      <c r="A25" s="12"/>
      <c r="B25" s="25">
        <v>329</v>
      </c>
      <c r="C25" s="20" t="s">
        <v>26</v>
      </c>
      <c r="D25" s="46">
        <v>0</v>
      </c>
      <c r="E25" s="46">
        <v>441519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441519</v>
      </c>
      <c r="O25" s="47">
        <f t="shared" si="1"/>
        <v>8.3054740406320544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SUM(D27:D42)</f>
        <v>6335579</v>
      </c>
      <c r="E26" s="32">
        <f t="shared" si="5"/>
        <v>16885459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23221038</v>
      </c>
      <c r="O26" s="45">
        <f t="shared" si="1"/>
        <v>436.81410835214444</v>
      </c>
      <c r="P26" s="10"/>
    </row>
    <row r="27" spans="1:16">
      <c r="A27" s="12"/>
      <c r="B27" s="25">
        <v>331.2</v>
      </c>
      <c r="C27" s="20" t="s">
        <v>27</v>
      </c>
      <c r="D27" s="46">
        <v>29481</v>
      </c>
      <c r="E27" s="46">
        <v>17015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7" si="6">SUM(D27:M27)</f>
        <v>46496</v>
      </c>
      <c r="O27" s="47">
        <f t="shared" si="1"/>
        <v>0.87464258841234011</v>
      </c>
      <c r="P27" s="9"/>
    </row>
    <row r="28" spans="1:16">
      <c r="A28" s="12"/>
      <c r="B28" s="25">
        <v>331.5</v>
      </c>
      <c r="C28" s="20" t="s">
        <v>29</v>
      </c>
      <c r="D28" s="46">
        <v>252101</v>
      </c>
      <c r="E28" s="46">
        <v>4363253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4615354</v>
      </c>
      <c r="O28" s="47">
        <f t="shared" si="1"/>
        <v>86.820052671181344</v>
      </c>
      <c r="P28" s="9"/>
    </row>
    <row r="29" spans="1:16">
      <c r="A29" s="12"/>
      <c r="B29" s="25">
        <v>334.39</v>
      </c>
      <c r="C29" s="20" t="s">
        <v>30</v>
      </c>
      <c r="D29" s="46">
        <v>0</v>
      </c>
      <c r="E29" s="46">
        <v>1603417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1603417</v>
      </c>
      <c r="O29" s="47">
        <f t="shared" si="1"/>
        <v>30.16209556057186</v>
      </c>
      <c r="P29" s="9"/>
    </row>
    <row r="30" spans="1:16">
      <c r="A30" s="12"/>
      <c r="B30" s="25">
        <v>334.49</v>
      </c>
      <c r="C30" s="20" t="s">
        <v>31</v>
      </c>
      <c r="D30" s="46">
        <v>0</v>
      </c>
      <c r="E30" s="46">
        <v>235237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235237</v>
      </c>
      <c r="O30" s="47">
        <f t="shared" si="1"/>
        <v>4.4250752445447707</v>
      </c>
      <c r="P30" s="9"/>
    </row>
    <row r="31" spans="1:16">
      <c r="A31" s="12"/>
      <c r="B31" s="25">
        <v>334.5</v>
      </c>
      <c r="C31" s="20" t="s">
        <v>32</v>
      </c>
      <c r="D31" s="46">
        <v>0</v>
      </c>
      <c r="E31" s="46">
        <v>127510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127510</v>
      </c>
      <c r="O31" s="47">
        <f t="shared" si="1"/>
        <v>2.3986079759217458</v>
      </c>
      <c r="P31" s="9"/>
    </row>
    <row r="32" spans="1:16">
      <c r="A32" s="12"/>
      <c r="B32" s="25">
        <v>335.12</v>
      </c>
      <c r="C32" s="20" t="s">
        <v>33</v>
      </c>
      <c r="D32" s="46">
        <v>1751959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1751959</v>
      </c>
      <c r="O32" s="47">
        <f t="shared" si="1"/>
        <v>32.956339352896912</v>
      </c>
      <c r="P32" s="9"/>
    </row>
    <row r="33" spans="1:16">
      <c r="A33" s="12"/>
      <c r="B33" s="25">
        <v>335.14</v>
      </c>
      <c r="C33" s="20" t="s">
        <v>34</v>
      </c>
      <c r="D33" s="46">
        <v>23574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23574</v>
      </c>
      <c r="O33" s="47">
        <f t="shared" si="1"/>
        <v>0.44345372460496613</v>
      </c>
      <c r="P33" s="9"/>
    </row>
    <row r="34" spans="1:16">
      <c r="A34" s="12"/>
      <c r="B34" s="25">
        <v>335.15</v>
      </c>
      <c r="C34" s="20" t="s">
        <v>35</v>
      </c>
      <c r="D34" s="46">
        <v>89943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89943</v>
      </c>
      <c r="O34" s="47">
        <f t="shared" si="1"/>
        <v>1.6919300225733633</v>
      </c>
      <c r="P34" s="9"/>
    </row>
    <row r="35" spans="1:16">
      <c r="A35" s="12"/>
      <c r="B35" s="25">
        <v>335.18</v>
      </c>
      <c r="C35" s="20" t="s">
        <v>36</v>
      </c>
      <c r="D35" s="46">
        <v>3449557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3449557</v>
      </c>
      <c r="O35" s="47">
        <f t="shared" si="1"/>
        <v>64.890086531226487</v>
      </c>
      <c r="P35" s="9"/>
    </row>
    <row r="36" spans="1:16">
      <c r="A36" s="12"/>
      <c r="B36" s="25">
        <v>335.21</v>
      </c>
      <c r="C36" s="20" t="s">
        <v>37</v>
      </c>
      <c r="D36" s="46">
        <v>451446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451446</v>
      </c>
      <c r="O36" s="47">
        <f t="shared" si="1"/>
        <v>8.4922121896162537</v>
      </c>
      <c r="P36" s="9"/>
    </row>
    <row r="37" spans="1:16">
      <c r="A37" s="12"/>
      <c r="B37" s="25">
        <v>335.5</v>
      </c>
      <c r="C37" s="20" t="s">
        <v>38</v>
      </c>
      <c r="D37" s="46">
        <v>0</v>
      </c>
      <c r="E37" s="46">
        <v>4064554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4064554</v>
      </c>
      <c r="O37" s="47">
        <f t="shared" ref="O37:O68" si="7">(N37/O$79)</f>
        <v>76.458878856282922</v>
      </c>
      <c r="P37" s="9"/>
    </row>
    <row r="38" spans="1:16">
      <c r="A38" s="12"/>
      <c r="B38" s="25">
        <v>337.2</v>
      </c>
      <c r="C38" s="20" t="s">
        <v>39</v>
      </c>
      <c r="D38" s="46">
        <v>0</v>
      </c>
      <c r="E38" s="46">
        <v>77740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8">SUM(D38:M38)</f>
        <v>77740</v>
      </c>
      <c r="O38" s="47">
        <f t="shared" si="7"/>
        <v>1.4623777276147478</v>
      </c>
      <c r="P38" s="9"/>
    </row>
    <row r="39" spans="1:16">
      <c r="A39" s="12"/>
      <c r="B39" s="25">
        <v>337.4</v>
      </c>
      <c r="C39" s="20" t="s">
        <v>40</v>
      </c>
      <c r="D39" s="46">
        <v>102814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102814</v>
      </c>
      <c r="O39" s="47">
        <f t="shared" si="7"/>
        <v>1.9340481565086531</v>
      </c>
      <c r="P39" s="9"/>
    </row>
    <row r="40" spans="1:16">
      <c r="A40" s="12"/>
      <c r="B40" s="25">
        <v>337.5</v>
      </c>
      <c r="C40" s="20" t="s">
        <v>41</v>
      </c>
      <c r="D40" s="46">
        <v>0</v>
      </c>
      <c r="E40" s="46">
        <v>812420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812420</v>
      </c>
      <c r="O40" s="47">
        <f t="shared" si="7"/>
        <v>15.282543265613244</v>
      </c>
      <c r="P40" s="9"/>
    </row>
    <row r="41" spans="1:16">
      <c r="A41" s="12"/>
      <c r="B41" s="25">
        <v>338</v>
      </c>
      <c r="C41" s="20" t="s">
        <v>42</v>
      </c>
      <c r="D41" s="46">
        <v>46754</v>
      </c>
      <c r="E41" s="46">
        <v>5584313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5631067</v>
      </c>
      <c r="O41" s="47">
        <f t="shared" si="7"/>
        <v>105.92676824680211</v>
      </c>
      <c r="P41" s="9"/>
    </row>
    <row r="42" spans="1:16">
      <c r="A42" s="12"/>
      <c r="B42" s="25">
        <v>339</v>
      </c>
      <c r="C42" s="20" t="s">
        <v>43</v>
      </c>
      <c r="D42" s="46">
        <v>137950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137950</v>
      </c>
      <c r="O42" s="47">
        <f t="shared" si="7"/>
        <v>2.5949962377727616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SUM(D44:D56)</f>
        <v>6079085</v>
      </c>
      <c r="E43" s="32">
        <f t="shared" si="9"/>
        <v>442965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50713867</v>
      </c>
      <c r="J43" s="32">
        <f t="shared" si="9"/>
        <v>16546641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73782558</v>
      </c>
      <c r="O43" s="45">
        <f t="shared" si="7"/>
        <v>1387.9337471783297</v>
      </c>
      <c r="P43" s="10"/>
    </row>
    <row r="44" spans="1:16">
      <c r="A44" s="12"/>
      <c r="B44" s="25">
        <v>341.2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16546641</v>
      </c>
      <c r="K44" s="46">
        <v>0</v>
      </c>
      <c r="L44" s="46">
        <v>0</v>
      </c>
      <c r="M44" s="46">
        <v>0</v>
      </c>
      <c r="N44" s="46">
        <f t="shared" si="8"/>
        <v>16546641</v>
      </c>
      <c r="O44" s="47">
        <f t="shared" si="7"/>
        <v>311.26111738148984</v>
      </c>
      <c r="P44" s="9"/>
    </row>
    <row r="45" spans="1:16">
      <c r="A45" s="12"/>
      <c r="B45" s="25">
        <v>341.9</v>
      </c>
      <c r="C45" s="20" t="s">
        <v>52</v>
      </c>
      <c r="D45" s="46">
        <v>440459</v>
      </c>
      <c r="E45" s="46">
        <v>289607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0">SUM(D45:M45)</f>
        <v>730066</v>
      </c>
      <c r="O45" s="47">
        <f t="shared" si="7"/>
        <v>13.733370955605718</v>
      </c>
      <c r="P45" s="9"/>
    </row>
    <row r="46" spans="1:16">
      <c r="A46" s="12"/>
      <c r="B46" s="25">
        <v>342.1</v>
      </c>
      <c r="C46" s="20" t="s">
        <v>53</v>
      </c>
      <c r="D46" s="46">
        <v>189347</v>
      </c>
      <c r="E46" s="46">
        <v>8304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197651</v>
      </c>
      <c r="O46" s="47">
        <f t="shared" si="7"/>
        <v>3.7180398796087282</v>
      </c>
      <c r="P46" s="9"/>
    </row>
    <row r="47" spans="1:16">
      <c r="A47" s="12"/>
      <c r="B47" s="25">
        <v>342.2</v>
      </c>
      <c r="C47" s="20" t="s">
        <v>54</v>
      </c>
      <c r="D47" s="46">
        <v>0</v>
      </c>
      <c r="E47" s="46">
        <v>36899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36899</v>
      </c>
      <c r="O47" s="47">
        <f t="shared" si="7"/>
        <v>0.69411211437170806</v>
      </c>
      <c r="P47" s="9"/>
    </row>
    <row r="48" spans="1:16">
      <c r="A48" s="12"/>
      <c r="B48" s="25">
        <v>342.5</v>
      </c>
      <c r="C48" s="20" t="s">
        <v>55</v>
      </c>
      <c r="D48" s="46">
        <v>0</v>
      </c>
      <c r="E48" s="46">
        <v>6674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6674</v>
      </c>
      <c r="O48" s="47">
        <f t="shared" si="7"/>
        <v>0.12554552294958615</v>
      </c>
      <c r="P48" s="9"/>
    </row>
    <row r="49" spans="1:16">
      <c r="A49" s="12"/>
      <c r="B49" s="25">
        <v>343.4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10281759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10281759</v>
      </c>
      <c r="O49" s="47">
        <f t="shared" si="7"/>
        <v>193.41156884875846</v>
      </c>
      <c r="P49" s="9"/>
    </row>
    <row r="50" spans="1:16">
      <c r="A50" s="12"/>
      <c r="B50" s="25">
        <v>343.6</v>
      </c>
      <c r="C50" s="20" t="s">
        <v>57</v>
      </c>
      <c r="D50" s="46">
        <v>84949</v>
      </c>
      <c r="E50" s="46">
        <v>0</v>
      </c>
      <c r="F50" s="46">
        <v>0</v>
      </c>
      <c r="G50" s="46">
        <v>0</v>
      </c>
      <c r="H50" s="46">
        <v>0</v>
      </c>
      <c r="I50" s="46">
        <v>30818745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30903694</v>
      </c>
      <c r="O50" s="47">
        <f t="shared" si="7"/>
        <v>581.33359668924004</v>
      </c>
      <c r="P50" s="9"/>
    </row>
    <row r="51" spans="1:16">
      <c r="A51" s="12"/>
      <c r="B51" s="25">
        <v>343.9</v>
      </c>
      <c r="C51" s="20" t="s">
        <v>58</v>
      </c>
      <c r="D51" s="46">
        <v>70623</v>
      </c>
      <c r="E51" s="46">
        <v>25493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96116</v>
      </c>
      <c r="O51" s="47">
        <f t="shared" si="7"/>
        <v>1.8080511662904439</v>
      </c>
      <c r="P51" s="9"/>
    </row>
    <row r="52" spans="1:16">
      <c r="A52" s="12"/>
      <c r="B52" s="25">
        <v>344.5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67463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67463</v>
      </c>
      <c r="O52" s="47">
        <f t="shared" si="7"/>
        <v>1.2690556809631302</v>
      </c>
      <c r="P52" s="9"/>
    </row>
    <row r="53" spans="1:16">
      <c r="A53" s="12"/>
      <c r="B53" s="25">
        <v>344.9</v>
      </c>
      <c r="C53" s="20" t="s">
        <v>60</v>
      </c>
      <c r="D53" s="46">
        <v>815154</v>
      </c>
      <c r="E53" s="46">
        <v>75988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891142</v>
      </c>
      <c r="O53" s="47">
        <f t="shared" si="7"/>
        <v>16.76339352896915</v>
      </c>
      <c r="P53" s="9"/>
    </row>
    <row r="54" spans="1:16">
      <c r="A54" s="12"/>
      <c r="B54" s="25">
        <v>347.2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3028202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3028202</v>
      </c>
      <c r="O54" s="47">
        <f t="shared" si="7"/>
        <v>56.963920240782542</v>
      </c>
      <c r="P54" s="9"/>
    </row>
    <row r="55" spans="1:16">
      <c r="A55" s="12"/>
      <c r="B55" s="25">
        <v>347.5</v>
      </c>
      <c r="C55" s="20" t="s">
        <v>62</v>
      </c>
      <c r="D55" s="46">
        <v>58748</v>
      </c>
      <c r="E55" s="46">
        <v>0</v>
      </c>
      <c r="F55" s="46">
        <v>0</v>
      </c>
      <c r="G55" s="46">
        <v>0</v>
      </c>
      <c r="H55" s="46">
        <v>0</v>
      </c>
      <c r="I55" s="46">
        <v>6517698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6576446</v>
      </c>
      <c r="O55" s="47">
        <f t="shared" si="7"/>
        <v>123.71042136945071</v>
      </c>
      <c r="P55" s="9"/>
    </row>
    <row r="56" spans="1:16">
      <c r="A56" s="12"/>
      <c r="B56" s="25">
        <v>349</v>
      </c>
      <c r="C56" s="20" t="s">
        <v>1</v>
      </c>
      <c r="D56" s="46">
        <v>4419805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1">SUM(D56:M56)</f>
        <v>4419805</v>
      </c>
      <c r="O56" s="47">
        <f t="shared" si="7"/>
        <v>83.141553799849504</v>
      </c>
      <c r="P56" s="9"/>
    </row>
    <row r="57" spans="1:16" ht="15.75">
      <c r="A57" s="29" t="s">
        <v>49</v>
      </c>
      <c r="B57" s="30"/>
      <c r="C57" s="31"/>
      <c r="D57" s="32">
        <f t="shared" ref="D57:M57" si="12">SUM(D58:D60)</f>
        <v>467450</v>
      </c>
      <c r="E57" s="32">
        <f t="shared" si="12"/>
        <v>425767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384531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1"/>
        <v>1277748</v>
      </c>
      <c r="O57" s="45">
        <f t="shared" si="7"/>
        <v>24.035891647855532</v>
      </c>
      <c r="P57" s="10"/>
    </row>
    <row r="58" spans="1:16">
      <c r="A58" s="13"/>
      <c r="B58" s="39">
        <v>351.5</v>
      </c>
      <c r="C58" s="21" t="s">
        <v>65</v>
      </c>
      <c r="D58" s="46">
        <v>290602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290602</v>
      </c>
      <c r="O58" s="47">
        <f t="shared" si="7"/>
        <v>5.4665537998495113</v>
      </c>
      <c r="P58" s="9"/>
    </row>
    <row r="59" spans="1:16">
      <c r="A59" s="13"/>
      <c r="B59" s="39">
        <v>354</v>
      </c>
      <c r="C59" s="21" t="s">
        <v>66</v>
      </c>
      <c r="D59" s="46">
        <v>0</v>
      </c>
      <c r="E59" s="46">
        <v>259199</v>
      </c>
      <c r="F59" s="46">
        <v>0</v>
      </c>
      <c r="G59" s="46">
        <v>0</v>
      </c>
      <c r="H59" s="46">
        <v>0</v>
      </c>
      <c r="I59" s="46">
        <v>384531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643730</v>
      </c>
      <c r="O59" s="47">
        <f t="shared" si="7"/>
        <v>12.109292701279157</v>
      </c>
      <c r="P59" s="9"/>
    </row>
    <row r="60" spans="1:16">
      <c r="A60" s="13"/>
      <c r="B60" s="39">
        <v>359</v>
      </c>
      <c r="C60" s="21" t="s">
        <v>67</v>
      </c>
      <c r="D60" s="46">
        <v>176848</v>
      </c>
      <c r="E60" s="46">
        <v>166568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343416</v>
      </c>
      <c r="O60" s="47">
        <f t="shared" si="7"/>
        <v>6.4600451467268627</v>
      </c>
      <c r="P60" s="9"/>
    </row>
    <row r="61" spans="1:16" ht="15.75">
      <c r="A61" s="29" t="s">
        <v>4</v>
      </c>
      <c r="B61" s="30"/>
      <c r="C61" s="31"/>
      <c r="D61" s="32">
        <f t="shared" ref="D61:M61" si="13">SUM(D62:D70)</f>
        <v>2345104</v>
      </c>
      <c r="E61" s="32">
        <f t="shared" si="13"/>
        <v>3027026</v>
      </c>
      <c r="F61" s="32">
        <f t="shared" si="13"/>
        <v>371409</v>
      </c>
      <c r="G61" s="32">
        <f t="shared" si="13"/>
        <v>1334646</v>
      </c>
      <c r="H61" s="32">
        <f t="shared" si="13"/>
        <v>0</v>
      </c>
      <c r="I61" s="32">
        <f t="shared" si="13"/>
        <v>1710494</v>
      </c>
      <c r="J61" s="32">
        <f t="shared" si="13"/>
        <v>371426</v>
      </c>
      <c r="K61" s="32">
        <f t="shared" si="13"/>
        <v>21528264</v>
      </c>
      <c r="L61" s="32">
        <f t="shared" si="13"/>
        <v>0</v>
      </c>
      <c r="M61" s="32">
        <f t="shared" si="13"/>
        <v>869</v>
      </c>
      <c r="N61" s="32">
        <f t="shared" si="11"/>
        <v>30689238</v>
      </c>
      <c r="O61" s="45">
        <f t="shared" si="7"/>
        <v>577.29943566591419</v>
      </c>
      <c r="P61" s="10"/>
    </row>
    <row r="62" spans="1:16">
      <c r="A62" s="12"/>
      <c r="B62" s="25">
        <v>361.1</v>
      </c>
      <c r="C62" s="20" t="s">
        <v>68</v>
      </c>
      <c r="D62" s="46">
        <v>941300</v>
      </c>
      <c r="E62" s="46">
        <v>1839916</v>
      </c>
      <c r="F62" s="46">
        <v>371409</v>
      </c>
      <c r="G62" s="46">
        <v>1334646</v>
      </c>
      <c r="H62" s="46">
        <v>0</v>
      </c>
      <c r="I62" s="46">
        <v>0</v>
      </c>
      <c r="J62" s="46">
        <v>0</v>
      </c>
      <c r="K62" s="46">
        <v>2303624</v>
      </c>
      <c r="L62" s="46">
        <v>0</v>
      </c>
      <c r="M62" s="46">
        <v>869</v>
      </c>
      <c r="N62" s="46">
        <f t="shared" si="11"/>
        <v>6791764</v>
      </c>
      <c r="O62" s="47">
        <f t="shared" si="7"/>
        <v>127.76079759217457</v>
      </c>
      <c r="P62" s="9"/>
    </row>
    <row r="63" spans="1:16">
      <c r="A63" s="12"/>
      <c r="B63" s="25">
        <v>361.2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9286475</v>
      </c>
      <c r="L63" s="46">
        <v>0</v>
      </c>
      <c r="M63" s="46">
        <v>0</v>
      </c>
      <c r="N63" s="46">
        <f t="shared" ref="N63:N70" si="14">SUM(D63:M63)</f>
        <v>9286475</v>
      </c>
      <c r="O63" s="47">
        <f t="shared" si="7"/>
        <v>174.68914597441685</v>
      </c>
      <c r="P63" s="9"/>
    </row>
    <row r="64" spans="1:16">
      <c r="A64" s="12"/>
      <c r="B64" s="25">
        <v>361.3</v>
      </c>
      <c r="C64" s="20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-12221010</v>
      </c>
      <c r="L64" s="46">
        <v>0</v>
      </c>
      <c r="M64" s="46">
        <v>0</v>
      </c>
      <c r="N64" s="46">
        <f t="shared" si="14"/>
        <v>-12221010</v>
      </c>
      <c r="O64" s="47">
        <f t="shared" si="7"/>
        <v>-229.8910835214447</v>
      </c>
      <c r="P64" s="9"/>
    </row>
    <row r="65" spans="1:119">
      <c r="A65" s="12"/>
      <c r="B65" s="25">
        <v>362</v>
      </c>
      <c r="C65" s="20" t="s">
        <v>71</v>
      </c>
      <c r="D65" s="46">
        <v>975457</v>
      </c>
      <c r="E65" s="46">
        <v>0</v>
      </c>
      <c r="F65" s="46">
        <v>0</v>
      </c>
      <c r="G65" s="46">
        <v>0</v>
      </c>
      <c r="H65" s="46">
        <v>0</v>
      </c>
      <c r="I65" s="46">
        <v>1002935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1978392</v>
      </c>
      <c r="O65" s="47">
        <f t="shared" si="7"/>
        <v>37.215801354401805</v>
      </c>
      <c r="P65" s="9"/>
    </row>
    <row r="66" spans="1:119">
      <c r="A66" s="12"/>
      <c r="B66" s="25">
        <v>364</v>
      </c>
      <c r="C66" s="20" t="s">
        <v>72</v>
      </c>
      <c r="D66" s="46">
        <v>27654</v>
      </c>
      <c r="E66" s="46">
        <v>4181</v>
      </c>
      <c r="F66" s="46">
        <v>0</v>
      </c>
      <c r="G66" s="46">
        <v>0</v>
      </c>
      <c r="H66" s="46">
        <v>0</v>
      </c>
      <c r="I66" s="46">
        <v>14250</v>
      </c>
      <c r="J66" s="46">
        <v>9465</v>
      </c>
      <c r="K66" s="46">
        <v>0</v>
      </c>
      <c r="L66" s="46">
        <v>0</v>
      </c>
      <c r="M66" s="46">
        <v>0</v>
      </c>
      <c r="N66" s="46">
        <f t="shared" si="14"/>
        <v>55550</v>
      </c>
      <c r="O66" s="47">
        <f t="shared" si="7"/>
        <v>1.0449586155003763</v>
      </c>
      <c r="P66" s="9"/>
    </row>
    <row r="67" spans="1:119">
      <c r="A67" s="12"/>
      <c r="B67" s="25">
        <v>366</v>
      </c>
      <c r="C67" s="20" t="s">
        <v>73</v>
      </c>
      <c r="D67" s="46">
        <v>250</v>
      </c>
      <c r="E67" s="46">
        <v>136367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136617</v>
      </c>
      <c r="O67" s="47">
        <f t="shared" si="7"/>
        <v>2.5699209932279912</v>
      </c>
      <c r="P67" s="9"/>
    </row>
    <row r="68" spans="1:119">
      <c r="A68" s="12"/>
      <c r="B68" s="25">
        <v>367</v>
      </c>
      <c r="C68" s="20" t="s">
        <v>74</v>
      </c>
      <c r="D68" s="46">
        <v>109449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109449</v>
      </c>
      <c r="O68" s="47">
        <f t="shared" si="7"/>
        <v>2.0588600451467269</v>
      </c>
      <c r="P68" s="9"/>
    </row>
    <row r="69" spans="1:119">
      <c r="A69" s="12"/>
      <c r="B69" s="25">
        <v>368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22159175</v>
      </c>
      <c r="L69" s="46">
        <v>0</v>
      </c>
      <c r="M69" s="46">
        <v>0</v>
      </c>
      <c r="N69" s="46">
        <f t="shared" si="14"/>
        <v>22159175</v>
      </c>
      <c r="O69" s="47">
        <f t="shared" ref="O69:O77" si="15">(N69/O$79)</f>
        <v>416.83925884123403</v>
      </c>
      <c r="P69" s="9"/>
    </row>
    <row r="70" spans="1:119">
      <c r="A70" s="12"/>
      <c r="B70" s="25">
        <v>369.9</v>
      </c>
      <c r="C70" s="20" t="s">
        <v>76</v>
      </c>
      <c r="D70" s="46">
        <v>290994</v>
      </c>
      <c r="E70" s="46">
        <v>1046562</v>
      </c>
      <c r="F70" s="46">
        <v>0</v>
      </c>
      <c r="G70" s="46">
        <v>0</v>
      </c>
      <c r="H70" s="46">
        <v>0</v>
      </c>
      <c r="I70" s="46">
        <v>693309</v>
      </c>
      <c r="J70" s="46">
        <v>361961</v>
      </c>
      <c r="K70" s="46">
        <v>0</v>
      </c>
      <c r="L70" s="46">
        <v>0</v>
      </c>
      <c r="M70" s="46">
        <v>0</v>
      </c>
      <c r="N70" s="46">
        <f t="shared" si="14"/>
        <v>2392826</v>
      </c>
      <c r="O70" s="47">
        <f t="shared" si="15"/>
        <v>45.01177577125658</v>
      </c>
      <c r="P70" s="9"/>
    </row>
    <row r="71" spans="1:119" ht="15.75">
      <c r="A71" s="29" t="s">
        <v>50</v>
      </c>
      <c r="B71" s="30"/>
      <c r="C71" s="31"/>
      <c r="D71" s="32">
        <f t="shared" ref="D71:M71" si="16">SUM(D72:D76)</f>
        <v>4283902</v>
      </c>
      <c r="E71" s="32">
        <f t="shared" si="16"/>
        <v>339095</v>
      </c>
      <c r="F71" s="32">
        <f t="shared" si="16"/>
        <v>7504026</v>
      </c>
      <c r="G71" s="32">
        <f t="shared" si="16"/>
        <v>21066000</v>
      </c>
      <c r="H71" s="32">
        <f t="shared" si="16"/>
        <v>0</v>
      </c>
      <c r="I71" s="32">
        <f t="shared" si="16"/>
        <v>2033772</v>
      </c>
      <c r="J71" s="32">
        <f t="shared" si="16"/>
        <v>664155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 t="shared" ref="N71:N77" si="17">SUM(D71:M71)</f>
        <v>35890950</v>
      </c>
      <c r="O71" s="45">
        <f t="shared" si="15"/>
        <v>675.14954853273139</v>
      </c>
      <c r="P71" s="9"/>
    </row>
    <row r="72" spans="1:119">
      <c r="A72" s="12"/>
      <c r="B72" s="25">
        <v>381</v>
      </c>
      <c r="C72" s="20" t="s">
        <v>77</v>
      </c>
      <c r="D72" s="46">
        <v>4283902</v>
      </c>
      <c r="E72" s="46">
        <v>339095</v>
      </c>
      <c r="F72" s="46">
        <v>7504026</v>
      </c>
      <c r="G72" s="46">
        <v>0</v>
      </c>
      <c r="H72" s="46">
        <v>0</v>
      </c>
      <c r="I72" s="46">
        <v>780000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12907023</v>
      </c>
      <c r="O72" s="47">
        <f t="shared" si="15"/>
        <v>242.79576749435665</v>
      </c>
      <c r="P72" s="9"/>
    </row>
    <row r="73" spans="1:119">
      <c r="A73" s="12"/>
      <c r="B73" s="25">
        <v>384</v>
      </c>
      <c r="C73" s="20" t="s">
        <v>78</v>
      </c>
      <c r="D73" s="46">
        <v>0</v>
      </c>
      <c r="E73" s="46">
        <v>0</v>
      </c>
      <c r="F73" s="46">
        <v>0</v>
      </c>
      <c r="G73" s="46">
        <v>21066000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21066000</v>
      </c>
      <c r="O73" s="47">
        <f t="shared" si="15"/>
        <v>396.27539503386004</v>
      </c>
      <c r="P73" s="9"/>
    </row>
    <row r="74" spans="1:119">
      <c r="A74" s="12"/>
      <c r="B74" s="25">
        <v>389.1</v>
      </c>
      <c r="C74" s="20" t="s">
        <v>79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1099058</v>
      </c>
      <c r="J74" s="46">
        <v>664155</v>
      </c>
      <c r="K74" s="46">
        <v>0</v>
      </c>
      <c r="L74" s="46">
        <v>0</v>
      </c>
      <c r="M74" s="46">
        <v>0</v>
      </c>
      <c r="N74" s="46">
        <f t="shared" si="17"/>
        <v>1763213</v>
      </c>
      <c r="O74" s="47">
        <f t="shared" si="15"/>
        <v>33.168039879608727</v>
      </c>
      <c r="P74" s="9"/>
    </row>
    <row r="75" spans="1:119">
      <c r="A75" s="12"/>
      <c r="B75" s="25">
        <v>389.3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132214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132214</v>
      </c>
      <c r="O75" s="47">
        <f t="shared" si="15"/>
        <v>2.4870955605718583</v>
      </c>
      <c r="P75" s="9"/>
    </row>
    <row r="76" spans="1:119" ht="15.75" thickBot="1">
      <c r="A76" s="12"/>
      <c r="B76" s="25">
        <v>389.4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22500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22500</v>
      </c>
      <c r="O76" s="47">
        <f t="shared" si="15"/>
        <v>0.42325056433408575</v>
      </c>
      <c r="P76" s="9"/>
    </row>
    <row r="77" spans="1:119" ht="16.5" thickBot="1">
      <c r="A77" s="14" t="s">
        <v>63</v>
      </c>
      <c r="B77" s="23"/>
      <c r="C77" s="22"/>
      <c r="D77" s="15">
        <f t="shared" ref="D77:M77" si="18">SUM(D5,D20,D26,D43,D57,D61,D71)</f>
        <v>56123677</v>
      </c>
      <c r="E77" s="15">
        <f t="shared" si="18"/>
        <v>37620161</v>
      </c>
      <c r="F77" s="15">
        <f t="shared" si="18"/>
        <v>11068498</v>
      </c>
      <c r="G77" s="15">
        <f t="shared" si="18"/>
        <v>22400646</v>
      </c>
      <c r="H77" s="15">
        <f t="shared" si="18"/>
        <v>0</v>
      </c>
      <c r="I77" s="15">
        <f t="shared" si="18"/>
        <v>54842664</v>
      </c>
      <c r="J77" s="15">
        <f t="shared" si="18"/>
        <v>17582222</v>
      </c>
      <c r="K77" s="15">
        <f t="shared" si="18"/>
        <v>23054638</v>
      </c>
      <c r="L77" s="15">
        <f t="shared" si="18"/>
        <v>0</v>
      </c>
      <c r="M77" s="15">
        <f t="shared" si="18"/>
        <v>247622</v>
      </c>
      <c r="N77" s="15">
        <f t="shared" si="17"/>
        <v>222940128</v>
      </c>
      <c r="O77" s="38">
        <f t="shared" si="15"/>
        <v>4193.7571106094811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1" t="s">
        <v>88</v>
      </c>
      <c r="M79" s="121"/>
      <c r="N79" s="121"/>
      <c r="O79" s="43">
        <v>53160</v>
      </c>
    </row>
    <row r="80" spans="1:119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  <row r="81" spans="1:15" ht="15.75" thickBot="1">
      <c r="A81" s="123" t="s">
        <v>96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</row>
  </sheetData>
  <mergeCells count="10">
    <mergeCell ref="A81:O81"/>
    <mergeCell ref="A80:O80"/>
    <mergeCell ref="L79:N7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34270055</v>
      </c>
      <c r="E5" s="27">
        <f t="shared" si="0"/>
        <v>14518599</v>
      </c>
      <c r="F5" s="27">
        <f t="shared" si="0"/>
        <v>3876172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1796518</v>
      </c>
      <c r="L5" s="27">
        <f t="shared" si="0"/>
        <v>0</v>
      </c>
      <c r="M5" s="27">
        <f t="shared" si="0"/>
        <v>283727</v>
      </c>
      <c r="N5" s="28">
        <f>SUM(D5:M5)</f>
        <v>54745071</v>
      </c>
      <c r="O5" s="33">
        <f t="shared" ref="O5:O36" si="1">(N5/O$80)</f>
        <v>992.22588538079526</v>
      </c>
      <c r="P5" s="6"/>
    </row>
    <row r="6" spans="1:133">
      <c r="A6" s="12"/>
      <c r="B6" s="25">
        <v>311</v>
      </c>
      <c r="C6" s="20" t="s">
        <v>3</v>
      </c>
      <c r="D6" s="46">
        <v>22255938</v>
      </c>
      <c r="E6" s="46">
        <v>5419943</v>
      </c>
      <c r="F6" s="46">
        <v>3876172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283727</v>
      </c>
      <c r="N6" s="46">
        <f>SUM(D6:M6)</f>
        <v>31835780</v>
      </c>
      <c r="O6" s="47">
        <f t="shared" si="1"/>
        <v>577.00692355094793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98184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9" si="2">SUM(D7:M7)</f>
        <v>98184</v>
      </c>
      <c r="O7" s="47">
        <f t="shared" si="1"/>
        <v>1.779533838402146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1571660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1571660</v>
      </c>
      <c r="O8" s="47">
        <f t="shared" si="1"/>
        <v>28.485518541341936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1003136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1003136</v>
      </c>
      <c r="O9" s="47">
        <f t="shared" si="1"/>
        <v>18.181317287127996</v>
      </c>
      <c r="P9" s="9"/>
    </row>
    <row r="10" spans="1:133">
      <c r="A10" s="12"/>
      <c r="B10" s="25">
        <v>312.51</v>
      </c>
      <c r="C10" s="20" t="s">
        <v>89</v>
      </c>
      <c r="D10" s="46">
        <v>575153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1027587</v>
      </c>
      <c r="L10" s="46">
        <v>0</v>
      </c>
      <c r="M10" s="46">
        <v>0</v>
      </c>
      <c r="N10" s="46">
        <f>SUM(D10:M10)</f>
        <v>1602740</v>
      </c>
      <c r="O10" s="47">
        <f t="shared" si="1"/>
        <v>29.048827346213795</v>
      </c>
      <c r="P10" s="9"/>
    </row>
    <row r="11" spans="1:133">
      <c r="A11" s="12"/>
      <c r="B11" s="25">
        <v>312.52</v>
      </c>
      <c r="C11" s="20" t="s">
        <v>90</v>
      </c>
      <c r="D11" s="46">
        <v>748637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768931</v>
      </c>
      <c r="L11" s="46">
        <v>0</v>
      </c>
      <c r="M11" s="46">
        <v>0</v>
      </c>
      <c r="N11" s="46">
        <f>SUM(D11:M11)</f>
        <v>1517568</v>
      </c>
      <c r="O11" s="47">
        <f t="shared" si="1"/>
        <v>27.505129227534709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6399878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6399878</v>
      </c>
      <c r="O12" s="47">
        <f t="shared" si="1"/>
        <v>115.9944539094501</v>
      </c>
      <c r="P12" s="9"/>
    </row>
    <row r="13" spans="1:133">
      <c r="A13" s="12"/>
      <c r="B13" s="25">
        <v>314.10000000000002</v>
      </c>
      <c r="C13" s="20" t="s">
        <v>15</v>
      </c>
      <c r="D13" s="46">
        <v>4160104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4160104</v>
      </c>
      <c r="O13" s="47">
        <f t="shared" si="1"/>
        <v>75.399717258128831</v>
      </c>
      <c r="P13" s="9"/>
    </row>
    <row r="14" spans="1:133">
      <c r="A14" s="12"/>
      <c r="B14" s="25">
        <v>314.3</v>
      </c>
      <c r="C14" s="20" t="s">
        <v>16</v>
      </c>
      <c r="D14" s="46">
        <v>1205192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1205192</v>
      </c>
      <c r="O14" s="47">
        <f t="shared" si="1"/>
        <v>21.843477000036248</v>
      </c>
      <c r="P14" s="9"/>
    </row>
    <row r="15" spans="1:133">
      <c r="A15" s="12"/>
      <c r="B15" s="25">
        <v>314.39999999999998</v>
      </c>
      <c r="C15" s="20" t="s">
        <v>17</v>
      </c>
      <c r="D15" s="46">
        <v>133049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133049</v>
      </c>
      <c r="O15" s="47">
        <f t="shared" si="1"/>
        <v>2.4114437959908654</v>
      </c>
      <c r="P15" s="9"/>
    </row>
    <row r="16" spans="1:133">
      <c r="A16" s="12"/>
      <c r="B16" s="25">
        <v>314.7</v>
      </c>
      <c r="C16" s="20" t="s">
        <v>18</v>
      </c>
      <c r="D16" s="46">
        <v>295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295</v>
      </c>
      <c r="O16" s="47">
        <f t="shared" si="1"/>
        <v>5.3467212817631497E-3</v>
      </c>
      <c r="P16" s="9"/>
    </row>
    <row r="17" spans="1:16">
      <c r="A17" s="12"/>
      <c r="B17" s="25">
        <v>314.8</v>
      </c>
      <c r="C17" s="20" t="s">
        <v>19</v>
      </c>
      <c r="D17" s="46">
        <v>40173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40173</v>
      </c>
      <c r="O17" s="47">
        <f t="shared" si="1"/>
        <v>0.72811469170261356</v>
      </c>
      <c r="P17" s="9"/>
    </row>
    <row r="18" spans="1:16">
      <c r="A18" s="12"/>
      <c r="B18" s="25">
        <v>315</v>
      </c>
      <c r="C18" s="20" t="s">
        <v>20</v>
      </c>
      <c r="D18" s="46">
        <v>4275219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4275219</v>
      </c>
      <c r="O18" s="47">
        <f t="shared" si="1"/>
        <v>77.486116649146339</v>
      </c>
      <c r="P18" s="9"/>
    </row>
    <row r="19" spans="1:16">
      <c r="A19" s="12"/>
      <c r="B19" s="25">
        <v>316</v>
      </c>
      <c r="C19" s="20" t="s">
        <v>21</v>
      </c>
      <c r="D19" s="46">
        <v>876295</v>
      </c>
      <c r="E19" s="46">
        <v>25798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902093</v>
      </c>
      <c r="O19" s="47">
        <f t="shared" si="1"/>
        <v>16.349965563490048</v>
      </c>
      <c r="P19" s="9"/>
    </row>
    <row r="20" spans="1:16" ht="15.75">
      <c r="A20" s="29" t="s">
        <v>126</v>
      </c>
      <c r="B20" s="30"/>
      <c r="C20" s="31"/>
      <c r="D20" s="32">
        <f t="shared" ref="D20:M20" si="3">SUM(D21:D24)</f>
        <v>5474197</v>
      </c>
      <c r="E20" s="32">
        <f t="shared" si="3"/>
        <v>2375294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 t="shared" ref="N20:N25" si="4">SUM(D20:M20)</f>
        <v>7849491</v>
      </c>
      <c r="O20" s="45">
        <f t="shared" si="1"/>
        <v>142.26793417189256</v>
      </c>
      <c r="P20" s="10"/>
    </row>
    <row r="21" spans="1:16">
      <c r="A21" s="12"/>
      <c r="B21" s="25">
        <v>322</v>
      </c>
      <c r="C21" s="20" t="s">
        <v>0</v>
      </c>
      <c r="D21" s="46">
        <v>165281</v>
      </c>
      <c r="E21" s="46">
        <v>1793311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1958592</v>
      </c>
      <c r="O21" s="47">
        <f t="shared" si="1"/>
        <v>35.498459419291699</v>
      </c>
      <c r="P21" s="9"/>
    </row>
    <row r="22" spans="1:16">
      <c r="A22" s="12"/>
      <c r="B22" s="25">
        <v>323.10000000000002</v>
      </c>
      <c r="C22" s="20" t="s">
        <v>23</v>
      </c>
      <c r="D22" s="46">
        <v>5075916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5075916</v>
      </c>
      <c r="O22" s="47">
        <f t="shared" si="1"/>
        <v>91.998332547939242</v>
      </c>
      <c r="P22" s="9"/>
    </row>
    <row r="23" spans="1:16">
      <c r="A23" s="12"/>
      <c r="B23" s="25">
        <v>323.39999999999998</v>
      </c>
      <c r="C23" s="20" t="s">
        <v>24</v>
      </c>
      <c r="D23" s="46">
        <v>132550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132550</v>
      </c>
      <c r="O23" s="47">
        <f t="shared" si="1"/>
        <v>2.4023996810091708</v>
      </c>
      <c r="P23" s="9"/>
    </row>
    <row r="24" spans="1:16">
      <c r="A24" s="12"/>
      <c r="B24" s="25">
        <v>329</v>
      </c>
      <c r="C24" s="20" t="s">
        <v>127</v>
      </c>
      <c r="D24" s="46">
        <v>100450</v>
      </c>
      <c r="E24" s="46">
        <v>581983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682433</v>
      </c>
      <c r="O24" s="47">
        <f t="shared" si="1"/>
        <v>12.368742523652445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SUM(D26:D43)</f>
        <v>6947240</v>
      </c>
      <c r="E25" s="32">
        <f t="shared" si="5"/>
        <v>11640368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18587608</v>
      </c>
      <c r="O25" s="45">
        <f t="shared" si="1"/>
        <v>336.89070939210495</v>
      </c>
      <c r="P25" s="10"/>
    </row>
    <row r="26" spans="1:16">
      <c r="A26" s="12"/>
      <c r="B26" s="25">
        <v>331.2</v>
      </c>
      <c r="C26" s="20" t="s">
        <v>27</v>
      </c>
      <c r="D26" s="46">
        <v>6377</v>
      </c>
      <c r="E26" s="46">
        <v>135609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8" si="6">SUM(D26:M26)</f>
        <v>141986</v>
      </c>
      <c r="O26" s="47">
        <f t="shared" si="1"/>
        <v>2.5734222641099067</v>
      </c>
      <c r="P26" s="9"/>
    </row>
    <row r="27" spans="1:16">
      <c r="A27" s="12"/>
      <c r="B27" s="25">
        <v>331.5</v>
      </c>
      <c r="C27" s="20" t="s">
        <v>29</v>
      </c>
      <c r="D27" s="46">
        <v>210064</v>
      </c>
      <c r="E27" s="46">
        <v>1859612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2069676</v>
      </c>
      <c r="O27" s="47">
        <f t="shared" si="1"/>
        <v>37.51179903577772</v>
      </c>
      <c r="P27" s="9"/>
    </row>
    <row r="28" spans="1:16">
      <c r="A28" s="12"/>
      <c r="B28" s="25">
        <v>334.39</v>
      </c>
      <c r="C28" s="20" t="s">
        <v>30</v>
      </c>
      <c r="D28" s="46">
        <v>7040</v>
      </c>
      <c r="E28" s="46">
        <v>75229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82269</v>
      </c>
      <c r="O28" s="47">
        <f t="shared" si="1"/>
        <v>1.4910827563707543</v>
      </c>
      <c r="P28" s="9"/>
    </row>
    <row r="29" spans="1:16">
      <c r="A29" s="12"/>
      <c r="B29" s="25">
        <v>334.49</v>
      </c>
      <c r="C29" s="20" t="s">
        <v>31</v>
      </c>
      <c r="D29" s="46">
        <v>0</v>
      </c>
      <c r="E29" s="46">
        <v>19748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19748</v>
      </c>
      <c r="O29" s="47">
        <f t="shared" si="1"/>
        <v>0.3579222097364701</v>
      </c>
      <c r="P29" s="9"/>
    </row>
    <row r="30" spans="1:16">
      <c r="A30" s="12"/>
      <c r="B30" s="25">
        <v>334.5</v>
      </c>
      <c r="C30" s="20" t="s">
        <v>32</v>
      </c>
      <c r="D30" s="46">
        <v>0</v>
      </c>
      <c r="E30" s="46">
        <v>29617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29617</v>
      </c>
      <c r="O30" s="47">
        <f t="shared" si="1"/>
        <v>0.53679269221009895</v>
      </c>
      <c r="P30" s="9"/>
    </row>
    <row r="31" spans="1:16">
      <c r="A31" s="12"/>
      <c r="B31" s="25">
        <v>334.7</v>
      </c>
      <c r="C31" s="20" t="s">
        <v>99</v>
      </c>
      <c r="D31" s="46">
        <v>0</v>
      </c>
      <c r="E31" s="46">
        <v>19898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19898</v>
      </c>
      <c r="O31" s="47">
        <f t="shared" si="1"/>
        <v>0.36064088157465474</v>
      </c>
      <c r="P31" s="9"/>
    </row>
    <row r="32" spans="1:16">
      <c r="A32" s="12"/>
      <c r="B32" s="25">
        <v>335.12</v>
      </c>
      <c r="C32" s="20" t="s">
        <v>33</v>
      </c>
      <c r="D32" s="46">
        <v>1810801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1810801</v>
      </c>
      <c r="O32" s="47">
        <f t="shared" si="1"/>
        <v>32.819824555044043</v>
      </c>
      <c r="P32" s="9"/>
    </row>
    <row r="33" spans="1:16">
      <c r="A33" s="12"/>
      <c r="B33" s="25">
        <v>335.14</v>
      </c>
      <c r="C33" s="20" t="s">
        <v>34</v>
      </c>
      <c r="D33" s="46">
        <v>19940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19940</v>
      </c>
      <c r="O33" s="47">
        <f t="shared" si="1"/>
        <v>0.36140210968934644</v>
      </c>
      <c r="P33" s="9"/>
    </row>
    <row r="34" spans="1:16">
      <c r="A34" s="12"/>
      <c r="B34" s="25">
        <v>335.15</v>
      </c>
      <c r="C34" s="20" t="s">
        <v>35</v>
      </c>
      <c r="D34" s="46">
        <v>73403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73403</v>
      </c>
      <c r="O34" s="47">
        <f t="shared" si="1"/>
        <v>1.3303911262551202</v>
      </c>
      <c r="P34" s="9"/>
    </row>
    <row r="35" spans="1:16">
      <c r="A35" s="12"/>
      <c r="B35" s="25">
        <v>335.18</v>
      </c>
      <c r="C35" s="20" t="s">
        <v>36</v>
      </c>
      <c r="D35" s="46">
        <v>4035952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4035952</v>
      </c>
      <c r="O35" s="47">
        <f t="shared" si="1"/>
        <v>73.149526951100157</v>
      </c>
      <c r="P35" s="9"/>
    </row>
    <row r="36" spans="1:16">
      <c r="A36" s="12"/>
      <c r="B36" s="25">
        <v>335.21</v>
      </c>
      <c r="C36" s="20" t="s">
        <v>37</v>
      </c>
      <c r="D36" s="46">
        <v>452434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452434</v>
      </c>
      <c r="O36" s="47">
        <f t="shared" si="1"/>
        <v>8.2001304962482333</v>
      </c>
      <c r="P36" s="9"/>
    </row>
    <row r="37" spans="1:16">
      <c r="A37" s="12"/>
      <c r="B37" s="25">
        <v>335.49</v>
      </c>
      <c r="C37" s="20" t="s">
        <v>128</v>
      </c>
      <c r="D37" s="46">
        <v>48755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48755</v>
      </c>
      <c r="O37" s="47">
        <f t="shared" ref="O37:O68" si="7">(N37/O$80)</f>
        <v>0.88365896980461811</v>
      </c>
      <c r="P37" s="9"/>
    </row>
    <row r="38" spans="1:16">
      <c r="A38" s="12"/>
      <c r="B38" s="25">
        <v>335.5</v>
      </c>
      <c r="C38" s="20" t="s">
        <v>38</v>
      </c>
      <c r="D38" s="46">
        <v>0</v>
      </c>
      <c r="E38" s="46">
        <v>2861162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2861162</v>
      </c>
      <c r="O38" s="47">
        <f t="shared" si="7"/>
        <v>51.857070359227173</v>
      </c>
      <c r="P38" s="9"/>
    </row>
    <row r="39" spans="1:16">
      <c r="A39" s="12"/>
      <c r="B39" s="25">
        <v>337.2</v>
      </c>
      <c r="C39" s="20" t="s">
        <v>39</v>
      </c>
      <c r="D39" s="46">
        <v>0</v>
      </c>
      <c r="E39" s="46">
        <v>89946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8">SUM(D39:M39)</f>
        <v>89946</v>
      </c>
      <c r="O39" s="47">
        <f t="shared" si="7"/>
        <v>1.6302243810490449</v>
      </c>
      <c r="P39" s="9"/>
    </row>
    <row r="40" spans="1:16">
      <c r="A40" s="12"/>
      <c r="B40" s="25">
        <v>337.3</v>
      </c>
      <c r="C40" s="20" t="s">
        <v>106</v>
      </c>
      <c r="D40" s="46">
        <v>97720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97720</v>
      </c>
      <c r="O40" s="47">
        <f t="shared" si="7"/>
        <v>1.7711240801826948</v>
      </c>
      <c r="P40" s="9"/>
    </row>
    <row r="41" spans="1:16">
      <c r="A41" s="12"/>
      <c r="B41" s="25">
        <v>337.5</v>
      </c>
      <c r="C41" s="20" t="s">
        <v>41</v>
      </c>
      <c r="D41" s="46">
        <v>0</v>
      </c>
      <c r="E41" s="46">
        <v>593458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593458</v>
      </c>
      <c r="O41" s="47">
        <f t="shared" si="7"/>
        <v>10.756117011635915</v>
      </c>
      <c r="P41" s="9"/>
    </row>
    <row r="42" spans="1:16">
      <c r="A42" s="12"/>
      <c r="B42" s="25">
        <v>338</v>
      </c>
      <c r="C42" s="20" t="s">
        <v>42</v>
      </c>
      <c r="D42" s="46">
        <v>31997</v>
      </c>
      <c r="E42" s="46">
        <v>5956089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5988086</v>
      </c>
      <c r="O42" s="47">
        <f t="shared" si="7"/>
        <v>108.53093848551855</v>
      </c>
      <c r="P42" s="9"/>
    </row>
    <row r="43" spans="1:16">
      <c r="A43" s="12"/>
      <c r="B43" s="25">
        <v>339</v>
      </c>
      <c r="C43" s="20" t="s">
        <v>43</v>
      </c>
      <c r="D43" s="46">
        <v>152757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152757</v>
      </c>
      <c r="O43" s="47">
        <f t="shared" si="7"/>
        <v>2.7686410265704859</v>
      </c>
      <c r="P43" s="9"/>
    </row>
    <row r="44" spans="1:16" ht="15.75">
      <c r="A44" s="29" t="s">
        <v>48</v>
      </c>
      <c r="B44" s="30"/>
      <c r="C44" s="31"/>
      <c r="D44" s="32">
        <f t="shared" ref="D44:M44" si="9">SUM(D45:D57)</f>
        <v>5620543</v>
      </c>
      <c r="E44" s="32">
        <f t="shared" si="9"/>
        <v>188484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52820684</v>
      </c>
      <c r="J44" s="32">
        <f t="shared" si="9"/>
        <v>19828931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78458642</v>
      </c>
      <c r="O44" s="45">
        <f t="shared" si="7"/>
        <v>1422.0220031174103</v>
      </c>
      <c r="P44" s="10"/>
    </row>
    <row r="45" spans="1:16">
      <c r="A45" s="12"/>
      <c r="B45" s="25">
        <v>341.2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19828931</v>
      </c>
      <c r="K45" s="46">
        <v>0</v>
      </c>
      <c r="L45" s="46">
        <v>0</v>
      </c>
      <c r="M45" s="46">
        <v>0</v>
      </c>
      <c r="N45" s="46">
        <f t="shared" si="8"/>
        <v>19828931</v>
      </c>
      <c r="O45" s="47">
        <f t="shared" si="7"/>
        <v>359.38904194004425</v>
      </c>
      <c r="P45" s="9"/>
    </row>
    <row r="46" spans="1:16">
      <c r="A46" s="12"/>
      <c r="B46" s="25">
        <v>341.9</v>
      </c>
      <c r="C46" s="20" t="s">
        <v>52</v>
      </c>
      <c r="D46" s="46">
        <v>325423</v>
      </c>
      <c r="E46" s="46">
        <v>4524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9" si="10">SUM(D46:M46)</f>
        <v>329947</v>
      </c>
      <c r="O46" s="47">
        <f t="shared" si="7"/>
        <v>5.9801174466234093</v>
      </c>
      <c r="P46" s="9"/>
    </row>
    <row r="47" spans="1:16">
      <c r="A47" s="12"/>
      <c r="B47" s="25">
        <v>342.1</v>
      </c>
      <c r="C47" s="20" t="s">
        <v>53</v>
      </c>
      <c r="D47" s="46">
        <v>185627</v>
      </c>
      <c r="E47" s="46">
        <v>4579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190206</v>
      </c>
      <c r="O47" s="47">
        <f t="shared" si="7"/>
        <v>3.4473846376916661</v>
      </c>
      <c r="P47" s="9"/>
    </row>
    <row r="48" spans="1:16">
      <c r="A48" s="12"/>
      <c r="B48" s="25">
        <v>342.2</v>
      </c>
      <c r="C48" s="20" t="s">
        <v>54</v>
      </c>
      <c r="D48" s="46">
        <v>0</v>
      </c>
      <c r="E48" s="46">
        <v>52283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52283</v>
      </c>
      <c r="O48" s="47">
        <f t="shared" si="7"/>
        <v>0.94760213143872118</v>
      </c>
      <c r="P48" s="9"/>
    </row>
    <row r="49" spans="1:16">
      <c r="A49" s="12"/>
      <c r="B49" s="25">
        <v>342.5</v>
      </c>
      <c r="C49" s="20" t="s">
        <v>55</v>
      </c>
      <c r="D49" s="46">
        <v>0</v>
      </c>
      <c r="E49" s="46">
        <v>8068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8068</v>
      </c>
      <c r="O49" s="47">
        <f t="shared" si="7"/>
        <v>0.14622829593649184</v>
      </c>
      <c r="P49" s="9"/>
    </row>
    <row r="50" spans="1:16">
      <c r="A50" s="12"/>
      <c r="B50" s="25">
        <v>343.4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10772526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10772526</v>
      </c>
      <c r="O50" s="47">
        <f t="shared" si="7"/>
        <v>195.24642041541307</v>
      </c>
      <c r="P50" s="9"/>
    </row>
    <row r="51" spans="1:16">
      <c r="A51" s="12"/>
      <c r="B51" s="25">
        <v>343.6</v>
      </c>
      <c r="C51" s="20" t="s">
        <v>57</v>
      </c>
      <c r="D51" s="46">
        <v>104637</v>
      </c>
      <c r="E51" s="46">
        <v>0</v>
      </c>
      <c r="F51" s="46">
        <v>0</v>
      </c>
      <c r="G51" s="46">
        <v>0</v>
      </c>
      <c r="H51" s="46">
        <v>0</v>
      </c>
      <c r="I51" s="46">
        <v>32080849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32185486</v>
      </c>
      <c r="O51" s="47">
        <f t="shared" si="7"/>
        <v>583.34516257657594</v>
      </c>
      <c r="P51" s="9"/>
    </row>
    <row r="52" spans="1:16">
      <c r="A52" s="12"/>
      <c r="B52" s="25">
        <v>343.9</v>
      </c>
      <c r="C52" s="20" t="s">
        <v>58</v>
      </c>
      <c r="D52" s="46">
        <v>50470</v>
      </c>
      <c r="E52" s="46">
        <v>37406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87876</v>
      </c>
      <c r="O52" s="47">
        <f t="shared" si="7"/>
        <v>1.5927067096820966</v>
      </c>
      <c r="P52" s="9"/>
    </row>
    <row r="53" spans="1:16">
      <c r="A53" s="12"/>
      <c r="B53" s="25">
        <v>344.5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28086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28086</v>
      </c>
      <c r="O53" s="47">
        <f t="shared" si="7"/>
        <v>0.50904411498169433</v>
      </c>
      <c r="P53" s="9"/>
    </row>
    <row r="54" spans="1:16">
      <c r="A54" s="12"/>
      <c r="B54" s="25">
        <v>344.9</v>
      </c>
      <c r="C54" s="20" t="s">
        <v>60</v>
      </c>
      <c r="D54" s="46">
        <v>551213</v>
      </c>
      <c r="E54" s="46">
        <v>81624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632837</v>
      </c>
      <c r="O54" s="47">
        <f t="shared" si="7"/>
        <v>11.469840867075071</v>
      </c>
      <c r="P54" s="9"/>
    </row>
    <row r="55" spans="1:16">
      <c r="A55" s="12"/>
      <c r="B55" s="25">
        <v>347.2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3099233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3099233</v>
      </c>
      <c r="O55" s="47">
        <f t="shared" si="7"/>
        <v>56.171983180483558</v>
      </c>
      <c r="P55" s="9"/>
    </row>
    <row r="56" spans="1:16">
      <c r="A56" s="12"/>
      <c r="B56" s="25">
        <v>347.5</v>
      </c>
      <c r="C56" s="20" t="s">
        <v>62</v>
      </c>
      <c r="D56" s="46">
        <v>53716</v>
      </c>
      <c r="E56" s="46">
        <v>0</v>
      </c>
      <c r="F56" s="46">
        <v>0</v>
      </c>
      <c r="G56" s="46">
        <v>0</v>
      </c>
      <c r="H56" s="46">
        <v>0</v>
      </c>
      <c r="I56" s="46">
        <v>6839990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6893706</v>
      </c>
      <c r="O56" s="47">
        <f t="shared" si="7"/>
        <v>124.94482908616378</v>
      </c>
      <c r="P56" s="9"/>
    </row>
    <row r="57" spans="1:16">
      <c r="A57" s="12"/>
      <c r="B57" s="25">
        <v>349</v>
      </c>
      <c r="C57" s="20" t="s">
        <v>1</v>
      </c>
      <c r="D57" s="46">
        <v>4349457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4349457</v>
      </c>
      <c r="O57" s="47">
        <f t="shared" si="7"/>
        <v>78.831641715300691</v>
      </c>
      <c r="P57" s="9"/>
    </row>
    <row r="58" spans="1:16" ht="15.75">
      <c r="A58" s="29" t="s">
        <v>49</v>
      </c>
      <c r="B58" s="30"/>
      <c r="C58" s="31"/>
      <c r="D58" s="32">
        <f t="shared" ref="D58:M58" si="11">SUM(D59:D61)</f>
        <v>523225</v>
      </c>
      <c r="E58" s="32">
        <f t="shared" si="11"/>
        <v>389614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492992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0"/>
        <v>1405831</v>
      </c>
      <c r="O58" s="45">
        <f t="shared" si="7"/>
        <v>25.47995432631312</v>
      </c>
      <c r="P58" s="10"/>
    </row>
    <row r="59" spans="1:16">
      <c r="A59" s="13"/>
      <c r="B59" s="39">
        <v>351.5</v>
      </c>
      <c r="C59" s="21" t="s">
        <v>65</v>
      </c>
      <c r="D59" s="46">
        <v>318223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318223</v>
      </c>
      <c r="O59" s="47">
        <f t="shared" si="7"/>
        <v>5.7676260557508972</v>
      </c>
      <c r="P59" s="9"/>
    </row>
    <row r="60" spans="1:16">
      <c r="A60" s="13"/>
      <c r="B60" s="39">
        <v>354</v>
      </c>
      <c r="C60" s="21" t="s">
        <v>66</v>
      </c>
      <c r="D60" s="46">
        <v>0</v>
      </c>
      <c r="E60" s="46">
        <v>214637</v>
      </c>
      <c r="F60" s="46">
        <v>0</v>
      </c>
      <c r="G60" s="46">
        <v>0</v>
      </c>
      <c r="H60" s="46">
        <v>0</v>
      </c>
      <c r="I60" s="46">
        <v>492992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707629</v>
      </c>
      <c r="O60" s="47">
        <f t="shared" si="7"/>
        <v>12.825406894551781</v>
      </c>
      <c r="P60" s="9"/>
    </row>
    <row r="61" spans="1:16">
      <c r="A61" s="13"/>
      <c r="B61" s="39">
        <v>359</v>
      </c>
      <c r="C61" s="21" t="s">
        <v>67</v>
      </c>
      <c r="D61" s="46">
        <v>205002</v>
      </c>
      <c r="E61" s="46">
        <v>174977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379979</v>
      </c>
      <c r="O61" s="47">
        <f t="shared" si="7"/>
        <v>6.8869213760104397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SUM(D63:D72)</f>
        <v>2252526</v>
      </c>
      <c r="E62" s="32">
        <f t="shared" si="12"/>
        <v>4557212</v>
      </c>
      <c r="F62" s="32">
        <f t="shared" si="12"/>
        <v>446728</v>
      </c>
      <c r="G62" s="32">
        <f t="shared" si="12"/>
        <v>1583730</v>
      </c>
      <c r="H62" s="32">
        <f t="shared" si="12"/>
        <v>0</v>
      </c>
      <c r="I62" s="32">
        <f t="shared" si="12"/>
        <v>1516228</v>
      </c>
      <c r="J62" s="32">
        <f t="shared" si="12"/>
        <v>176313</v>
      </c>
      <c r="K62" s="32">
        <f t="shared" si="12"/>
        <v>-30545615</v>
      </c>
      <c r="L62" s="32">
        <f t="shared" si="12"/>
        <v>0</v>
      </c>
      <c r="M62" s="32">
        <f t="shared" si="12"/>
        <v>37593</v>
      </c>
      <c r="N62" s="32">
        <f>SUM(D62:M62)</f>
        <v>-19975285</v>
      </c>
      <c r="O62" s="45">
        <f t="shared" si="7"/>
        <v>-362.04163192808204</v>
      </c>
      <c r="P62" s="10"/>
    </row>
    <row r="63" spans="1:16">
      <c r="A63" s="12"/>
      <c r="B63" s="25">
        <v>361.1</v>
      </c>
      <c r="C63" s="20" t="s">
        <v>68</v>
      </c>
      <c r="D63" s="46">
        <v>1121767</v>
      </c>
      <c r="E63" s="46">
        <v>1863497</v>
      </c>
      <c r="F63" s="46">
        <v>351728</v>
      </c>
      <c r="G63" s="46">
        <v>1583730</v>
      </c>
      <c r="H63" s="46">
        <v>0</v>
      </c>
      <c r="I63" s="46">
        <v>0</v>
      </c>
      <c r="J63" s="46">
        <v>0</v>
      </c>
      <c r="K63" s="46">
        <v>2332387</v>
      </c>
      <c r="L63" s="46">
        <v>0</v>
      </c>
      <c r="M63" s="46">
        <v>3970</v>
      </c>
      <c r="N63" s="46">
        <f>SUM(D63:M63)</f>
        <v>7257079</v>
      </c>
      <c r="O63" s="47">
        <f t="shared" si="7"/>
        <v>131.53077536520826</v>
      </c>
      <c r="P63" s="9"/>
    </row>
    <row r="64" spans="1:16">
      <c r="A64" s="12"/>
      <c r="B64" s="25">
        <v>361.2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8614464</v>
      </c>
      <c r="L64" s="46">
        <v>0</v>
      </c>
      <c r="M64" s="46">
        <v>0</v>
      </c>
      <c r="N64" s="46">
        <f t="shared" ref="N64:N72" si="13">SUM(D64:M64)</f>
        <v>8614464</v>
      </c>
      <c r="O64" s="47">
        <f t="shared" si="7"/>
        <v>156.1326711857034</v>
      </c>
      <c r="P64" s="9"/>
    </row>
    <row r="65" spans="1:119">
      <c r="A65" s="12"/>
      <c r="B65" s="25">
        <v>361.3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-62376971</v>
      </c>
      <c r="L65" s="46">
        <v>0</v>
      </c>
      <c r="M65" s="46">
        <v>0</v>
      </c>
      <c r="N65" s="46">
        <f t="shared" si="13"/>
        <v>-62376971</v>
      </c>
      <c r="O65" s="47">
        <f t="shared" si="7"/>
        <v>-1130.5500960597383</v>
      </c>
      <c r="P65" s="9"/>
    </row>
    <row r="66" spans="1:119">
      <c r="A66" s="12"/>
      <c r="B66" s="25">
        <v>362</v>
      </c>
      <c r="C66" s="20" t="s">
        <v>71</v>
      </c>
      <c r="D66" s="46">
        <v>915541</v>
      </c>
      <c r="E66" s="46">
        <v>0</v>
      </c>
      <c r="F66" s="46">
        <v>0</v>
      </c>
      <c r="G66" s="46">
        <v>0</v>
      </c>
      <c r="H66" s="46">
        <v>0</v>
      </c>
      <c r="I66" s="46">
        <v>799610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1715151</v>
      </c>
      <c r="O66" s="47">
        <f t="shared" si="7"/>
        <v>31.086218146228298</v>
      </c>
      <c r="P66" s="9"/>
    </row>
    <row r="67" spans="1:119">
      <c r="A67" s="12"/>
      <c r="B67" s="25">
        <v>363.11</v>
      </c>
      <c r="C67" s="20" t="s">
        <v>25</v>
      </c>
      <c r="D67" s="46">
        <v>0</v>
      </c>
      <c r="E67" s="46">
        <v>0</v>
      </c>
      <c r="F67" s="46">
        <v>95000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95000</v>
      </c>
      <c r="O67" s="47">
        <f t="shared" si="7"/>
        <v>1.7218254975169465</v>
      </c>
      <c r="P67" s="9"/>
    </row>
    <row r="68" spans="1:119">
      <c r="A68" s="12"/>
      <c r="B68" s="25">
        <v>363.27</v>
      </c>
      <c r="C68" s="20" t="s">
        <v>129</v>
      </c>
      <c r="D68" s="46">
        <v>0</v>
      </c>
      <c r="E68" s="46">
        <v>6667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6667</v>
      </c>
      <c r="O68" s="47">
        <f t="shared" si="7"/>
        <v>0.12083590096784717</v>
      </c>
      <c r="P68" s="9"/>
    </row>
    <row r="69" spans="1:119">
      <c r="A69" s="12"/>
      <c r="B69" s="25">
        <v>364</v>
      </c>
      <c r="C69" s="20" t="s">
        <v>72</v>
      </c>
      <c r="D69" s="46">
        <v>15432</v>
      </c>
      <c r="E69" s="46">
        <v>1039381</v>
      </c>
      <c r="F69" s="46">
        <v>0</v>
      </c>
      <c r="G69" s="46">
        <v>0</v>
      </c>
      <c r="H69" s="46">
        <v>0</v>
      </c>
      <c r="I69" s="46">
        <v>70452</v>
      </c>
      <c r="J69" s="46">
        <v>62442</v>
      </c>
      <c r="K69" s="46">
        <v>0</v>
      </c>
      <c r="L69" s="46">
        <v>0</v>
      </c>
      <c r="M69" s="46">
        <v>0</v>
      </c>
      <c r="N69" s="46">
        <f t="shared" si="13"/>
        <v>1187707</v>
      </c>
      <c r="O69" s="47">
        <f t="shared" ref="O69:O78" si="14">(N69/O$80)</f>
        <v>21.526570486098525</v>
      </c>
      <c r="P69" s="9"/>
    </row>
    <row r="70" spans="1:119">
      <c r="A70" s="12"/>
      <c r="B70" s="25">
        <v>366</v>
      </c>
      <c r="C70" s="20" t="s">
        <v>73</v>
      </c>
      <c r="D70" s="46">
        <v>1950</v>
      </c>
      <c r="E70" s="46">
        <v>114797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116747</v>
      </c>
      <c r="O70" s="47">
        <f t="shared" si="14"/>
        <v>2.1159785406169571</v>
      </c>
      <c r="P70" s="9"/>
    </row>
    <row r="71" spans="1:119">
      <c r="A71" s="12"/>
      <c r="B71" s="25">
        <v>368</v>
      </c>
      <c r="C71" s="20" t="s">
        <v>75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20884505</v>
      </c>
      <c r="L71" s="46">
        <v>0</v>
      </c>
      <c r="M71" s="46">
        <v>0</v>
      </c>
      <c r="N71" s="46">
        <f t="shared" si="13"/>
        <v>20884505</v>
      </c>
      <c r="O71" s="47">
        <f t="shared" si="14"/>
        <v>378.52077065284374</v>
      </c>
      <c r="P71" s="9"/>
    </row>
    <row r="72" spans="1:119">
      <c r="A72" s="12"/>
      <c r="B72" s="25">
        <v>369.9</v>
      </c>
      <c r="C72" s="20" t="s">
        <v>76</v>
      </c>
      <c r="D72" s="46">
        <v>197836</v>
      </c>
      <c r="E72" s="46">
        <v>1532870</v>
      </c>
      <c r="F72" s="46">
        <v>0</v>
      </c>
      <c r="G72" s="46">
        <v>0</v>
      </c>
      <c r="H72" s="46">
        <v>0</v>
      </c>
      <c r="I72" s="46">
        <v>646166</v>
      </c>
      <c r="J72" s="46">
        <v>113871</v>
      </c>
      <c r="K72" s="46">
        <v>0</v>
      </c>
      <c r="L72" s="46">
        <v>0</v>
      </c>
      <c r="M72" s="46">
        <v>33623</v>
      </c>
      <c r="N72" s="46">
        <f t="shared" si="13"/>
        <v>2524366</v>
      </c>
      <c r="O72" s="47">
        <f t="shared" si="14"/>
        <v>45.752818356472254</v>
      </c>
      <c r="P72" s="9"/>
    </row>
    <row r="73" spans="1:119" ht="15.75">
      <c r="A73" s="29" t="s">
        <v>50</v>
      </c>
      <c r="B73" s="30"/>
      <c r="C73" s="31"/>
      <c r="D73" s="32">
        <f t="shared" ref="D73:M73" si="15">SUM(D74:D77)</f>
        <v>3774494</v>
      </c>
      <c r="E73" s="32">
        <f t="shared" si="15"/>
        <v>5845506</v>
      </c>
      <c r="F73" s="32">
        <f t="shared" si="15"/>
        <v>5245765</v>
      </c>
      <c r="G73" s="32">
        <f t="shared" si="15"/>
        <v>0</v>
      </c>
      <c r="H73" s="32">
        <f t="shared" si="15"/>
        <v>0</v>
      </c>
      <c r="I73" s="32">
        <f t="shared" si="15"/>
        <v>3362123</v>
      </c>
      <c r="J73" s="32">
        <f t="shared" si="15"/>
        <v>677482</v>
      </c>
      <c r="K73" s="32">
        <f t="shared" si="15"/>
        <v>0</v>
      </c>
      <c r="L73" s="32">
        <f t="shared" si="15"/>
        <v>0</v>
      </c>
      <c r="M73" s="32">
        <f t="shared" si="15"/>
        <v>80000</v>
      </c>
      <c r="N73" s="32">
        <f t="shared" ref="N73:N78" si="16">SUM(D73:M73)</f>
        <v>18985370</v>
      </c>
      <c r="O73" s="45">
        <f t="shared" si="14"/>
        <v>344.09993837677166</v>
      </c>
      <c r="P73" s="9"/>
    </row>
    <row r="74" spans="1:119">
      <c r="A74" s="12"/>
      <c r="B74" s="25">
        <v>381</v>
      </c>
      <c r="C74" s="20" t="s">
        <v>77</v>
      </c>
      <c r="D74" s="46">
        <v>3774494</v>
      </c>
      <c r="E74" s="46">
        <v>45506</v>
      </c>
      <c r="F74" s="46">
        <v>5245765</v>
      </c>
      <c r="G74" s="46">
        <v>0</v>
      </c>
      <c r="H74" s="46">
        <v>0</v>
      </c>
      <c r="I74" s="46">
        <v>1894059</v>
      </c>
      <c r="J74" s="46">
        <v>16927</v>
      </c>
      <c r="K74" s="46">
        <v>0</v>
      </c>
      <c r="L74" s="46">
        <v>0</v>
      </c>
      <c r="M74" s="46">
        <v>0</v>
      </c>
      <c r="N74" s="46">
        <f t="shared" si="16"/>
        <v>10976751</v>
      </c>
      <c r="O74" s="47">
        <f t="shared" si="14"/>
        <v>198.94789212310147</v>
      </c>
      <c r="P74" s="9"/>
    </row>
    <row r="75" spans="1:119">
      <c r="A75" s="12"/>
      <c r="B75" s="25">
        <v>384</v>
      </c>
      <c r="C75" s="20" t="s">
        <v>78</v>
      </c>
      <c r="D75" s="46">
        <v>0</v>
      </c>
      <c r="E75" s="46">
        <v>5800000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80000</v>
      </c>
      <c r="N75" s="46">
        <f t="shared" si="16"/>
        <v>5880000</v>
      </c>
      <c r="O75" s="47">
        <f t="shared" si="14"/>
        <v>106.57193605683837</v>
      </c>
      <c r="P75" s="9"/>
    </row>
    <row r="76" spans="1:119">
      <c r="A76" s="12"/>
      <c r="B76" s="25">
        <v>389.1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1266216</v>
      </c>
      <c r="J76" s="46">
        <v>660555</v>
      </c>
      <c r="K76" s="46">
        <v>0</v>
      </c>
      <c r="L76" s="46">
        <v>0</v>
      </c>
      <c r="M76" s="46">
        <v>0</v>
      </c>
      <c r="N76" s="46">
        <f t="shared" si="16"/>
        <v>1926771</v>
      </c>
      <c r="O76" s="47">
        <f t="shared" si="14"/>
        <v>34.921720375539202</v>
      </c>
      <c r="P76" s="9"/>
    </row>
    <row r="77" spans="1:119" ht="15.75" thickBot="1">
      <c r="A77" s="12"/>
      <c r="B77" s="25">
        <v>389.3</v>
      </c>
      <c r="C77" s="20" t="s">
        <v>80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201848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201848</v>
      </c>
      <c r="O77" s="47">
        <f t="shared" si="14"/>
        <v>3.658389821292638</v>
      </c>
      <c r="P77" s="9"/>
    </row>
    <row r="78" spans="1:119" ht="16.5" thickBot="1">
      <c r="A78" s="14" t="s">
        <v>63</v>
      </c>
      <c r="B78" s="23"/>
      <c r="C78" s="22"/>
      <c r="D78" s="15">
        <f t="shared" ref="D78:M78" si="17">SUM(D5,D20,D25,D44,D58,D62,D73)</f>
        <v>58862280</v>
      </c>
      <c r="E78" s="15">
        <f t="shared" si="17"/>
        <v>39515077</v>
      </c>
      <c r="F78" s="15">
        <f t="shared" si="17"/>
        <v>9568665</v>
      </c>
      <c r="G78" s="15">
        <f t="shared" si="17"/>
        <v>1583730</v>
      </c>
      <c r="H78" s="15">
        <f t="shared" si="17"/>
        <v>0</v>
      </c>
      <c r="I78" s="15">
        <f t="shared" si="17"/>
        <v>58192027</v>
      </c>
      <c r="J78" s="15">
        <f t="shared" si="17"/>
        <v>20682726</v>
      </c>
      <c r="K78" s="15">
        <f t="shared" si="17"/>
        <v>-28749097</v>
      </c>
      <c r="L78" s="15">
        <f t="shared" si="17"/>
        <v>0</v>
      </c>
      <c r="M78" s="15">
        <f t="shared" si="17"/>
        <v>401320</v>
      </c>
      <c r="N78" s="15">
        <f t="shared" si="16"/>
        <v>160056728</v>
      </c>
      <c r="O78" s="38">
        <f t="shared" si="14"/>
        <v>2900.944792837206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21" t="s">
        <v>130</v>
      </c>
      <c r="M80" s="121"/>
      <c r="N80" s="121"/>
      <c r="O80" s="43">
        <v>55174</v>
      </c>
    </row>
    <row r="81" spans="1:15">
      <c r="A81" s="1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  <row r="82" spans="1:15" ht="15.75" customHeight="1" thickBot="1">
      <c r="A82" s="123" t="s">
        <v>96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2"/>
      <c r="M3" s="133"/>
      <c r="N3" s="36"/>
      <c r="O3" s="37"/>
      <c r="P3" s="134" t="s">
        <v>158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159</v>
      </c>
      <c r="N4" s="35" t="s">
        <v>10</v>
      </c>
      <c r="O4" s="35" t="s">
        <v>160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161</v>
      </c>
      <c r="B5" s="26"/>
      <c r="C5" s="26"/>
      <c r="D5" s="27">
        <f t="shared" ref="D5:N5" si="0">SUM(D6:D16)</f>
        <v>49898812</v>
      </c>
      <c r="E5" s="27">
        <f t="shared" si="0"/>
        <v>5076769</v>
      </c>
      <c r="F5" s="27">
        <f t="shared" si="0"/>
        <v>2818388</v>
      </c>
      <c r="G5" s="27">
        <f t="shared" si="0"/>
        <v>12083797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1172856</v>
      </c>
      <c r="L5" s="27">
        <f t="shared" si="0"/>
        <v>0</v>
      </c>
      <c r="M5" s="27">
        <f t="shared" si="0"/>
        <v>0</v>
      </c>
      <c r="N5" s="27">
        <f t="shared" si="0"/>
        <v>1060202</v>
      </c>
      <c r="O5" s="28">
        <f>SUM(D5:N5)</f>
        <v>72110824</v>
      </c>
      <c r="P5" s="33">
        <f t="shared" ref="P5:P36" si="1">(O5/P$85)</f>
        <v>1276.4333203526039</v>
      </c>
      <c r="Q5" s="6"/>
    </row>
    <row r="6" spans="1:134">
      <c r="A6" s="12"/>
      <c r="B6" s="25">
        <v>311</v>
      </c>
      <c r="C6" s="20" t="s">
        <v>3</v>
      </c>
      <c r="D6" s="46">
        <v>36975146</v>
      </c>
      <c r="E6" s="46">
        <v>1606003</v>
      </c>
      <c r="F6" s="46">
        <v>2818388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1060202</v>
      </c>
      <c r="O6" s="46">
        <f>SUM(D6:N6)</f>
        <v>42459739</v>
      </c>
      <c r="P6" s="47">
        <f t="shared" si="1"/>
        <v>751.57961907459196</v>
      </c>
      <c r="Q6" s="9"/>
    </row>
    <row r="7" spans="1:134">
      <c r="A7" s="12"/>
      <c r="B7" s="25">
        <v>312.41000000000003</v>
      </c>
      <c r="C7" s="20" t="s">
        <v>163</v>
      </c>
      <c r="D7" s="46">
        <v>0</v>
      </c>
      <c r="E7" s="46">
        <v>2662283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2662283</v>
      </c>
      <c r="P7" s="47">
        <f t="shared" si="1"/>
        <v>47.125057528233086</v>
      </c>
      <c r="Q7" s="9"/>
    </row>
    <row r="8" spans="1:134">
      <c r="A8" s="12"/>
      <c r="B8" s="25">
        <v>312.51</v>
      </c>
      <c r="C8" s="20" t="s">
        <v>89</v>
      </c>
      <c r="D8" s="46">
        <v>144427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437657</v>
      </c>
      <c r="L8" s="46">
        <v>0</v>
      </c>
      <c r="M8" s="46">
        <v>0</v>
      </c>
      <c r="N8" s="46">
        <v>0</v>
      </c>
      <c r="O8" s="46">
        <f t="shared" si="2"/>
        <v>582084</v>
      </c>
      <c r="P8" s="47">
        <f t="shared" si="1"/>
        <v>10.303465854781038</v>
      </c>
      <c r="Q8" s="9"/>
    </row>
    <row r="9" spans="1:134">
      <c r="A9" s="12"/>
      <c r="B9" s="25">
        <v>312.52</v>
      </c>
      <c r="C9" s="20" t="s">
        <v>109</v>
      </c>
      <c r="D9" s="46">
        <v>735199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735199</v>
      </c>
      <c r="L9" s="46">
        <v>0</v>
      </c>
      <c r="M9" s="46">
        <v>0</v>
      </c>
      <c r="N9" s="46">
        <v>0</v>
      </c>
      <c r="O9" s="46">
        <f t="shared" si="2"/>
        <v>1470398</v>
      </c>
      <c r="P9" s="47">
        <f t="shared" si="1"/>
        <v>26.027507345912841</v>
      </c>
      <c r="Q9" s="9"/>
    </row>
    <row r="10" spans="1:134">
      <c r="A10" s="12"/>
      <c r="B10" s="25">
        <v>312.63</v>
      </c>
      <c r="C10" s="20" t="s">
        <v>164</v>
      </c>
      <c r="D10" s="46">
        <v>0</v>
      </c>
      <c r="E10" s="46">
        <v>0</v>
      </c>
      <c r="F10" s="46">
        <v>0</v>
      </c>
      <c r="G10" s="46">
        <v>12083797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12083797</v>
      </c>
      <c r="P10" s="47">
        <f t="shared" si="1"/>
        <v>213.89522781180301</v>
      </c>
      <c r="Q10" s="9"/>
    </row>
    <row r="11" spans="1:134">
      <c r="A11" s="12"/>
      <c r="B11" s="25">
        <v>314.10000000000002</v>
      </c>
      <c r="C11" s="20" t="s">
        <v>15</v>
      </c>
      <c r="D11" s="46">
        <v>6262433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6262433</v>
      </c>
      <c r="P11" s="47">
        <f t="shared" si="1"/>
        <v>110.85129394271958</v>
      </c>
      <c r="Q11" s="9"/>
    </row>
    <row r="12" spans="1:134">
      <c r="A12" s="12"/>
      <c r="B12" s="25">
        <v>314.3</v>
      </c>
      <c r="C12" s="20" t="s">
        <v>16</v>
      </c>
      <c r="D12" s="46">
        <v>2050828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2050828</v>
      </c>
      <c r="P12" s="47">
        <f t="shared" si="1"/>
        <v>36.301695755301445</v>
      </c>
      <c r="Q12" s="9"/>
    </row>
    <row r="13" spans="1:134">
      <c r="A13" s="12"/>
      <c r="B13" s="25">
        <v>314.39999999999998</v>
      </c>
      <c r="C13" s="20" t="s">
        <v>17</v>
      </c>
      <c r="D13" s="46">
        <v>218918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218918</v>
      </c>
      <c r="P13" s="47">
        <f t="shared" si="1"/>
        <v>3.8750663787304847</v>
      </c>
      <c r="Q13" s="9"/>
    </row>
    <row r="14" spans="1:134">
      <c r="A14" s="12"/>
      <c r="B14" s="25">
        <v>314.7</v>
      </c>
      <c r="C14" s="20" t="s">
        <v>18</v>
      </c>
      <c r="D14" s="46">
        <v>68108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68108</v>
      </c>
      <c r="P14" s="47">
        <f t="shared" si="1"/>
        <v>1.2055793535596702</v>
      </c>
      <c r="Q14" s="9"/>
    </row>
    <row r="15" spans="1:134">
      <c r="A15" s="12"/>
      <c r="B15" s="25">
        <v>315.10000000000002</v>
      </c>
      <c r="C15" s="20" t="s">
        <v>165</v>
      </c>
      <c r="D15" s="46">
        <v>3443753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3443753</v>
      </c>
      <c r="P15" s="47">
        <f t="shared" si="1"/>
        <v>60.957853931390943</v>
      </c>
      <c r="Q15" s="9"/>
    </row>
    <row r="16" spans="1:134">
      <c r="A16" s="12"/>
      <c r="B16" s="25">
        <v>316</v>
      </c>
      <c r="C16" s="20" t="s">
        <v>111</v>
      </c>
      <c r="D16" s="46">
        <v>0</v>
      </c>
      <c r="E16" s="46">
        <v>808483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808483</v>
      </c>
      <c r="P16" s="47">
        <f t="shared" si="1"/>
        <v>14.310953375579707</v>
      </c>
      <c r="Q16" s="9"/>
    </row>
    <row r="17" spans="1:17" ht="15.75">
      <c r="A17" s="29" t="s">
        <v>22</v>
      </c>
      <c r="B17" s="30"/>
      <c r="C17" s="31"/>
      <c r="D17" s="32">
        <f t="shared" ref="D17:N17" si="3">SUM(D18:D26)</f>
        <v>7164516</v>
      </c>
      <c r="E17" s="32">
        <f t="shared" si="3"/>
        <v>9589925</v>
      </c>
      <c r="F17" s="32">
        <f t="shared" si="3"/>
        <v>7114</v>
      </c>
      <c r="G17" s="32">
        <f t="shared" si="3"/>
        <v>0</v>
      </c>
      <c r="H17" s="32">
        <f t="shared" si="3"/>
        <v>0</v>
      </c>
      <c r="I17" s="32">
        <f t="shared" si="3"/>
        <v>260672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1568291</v>
      </c>
      <c r="N17" s="32">
        <f t="shared" si="3"/>
        <v>0</v>
      </c>
      <c r="O17" s="44">
        <f>SUM(D17:N17)</f>
        <v>18590518</v>
      </c>
      <c r="P17" s="45">
        <f t="shared" si="1"/>
        <v>329.07066237122524</v>
      </c>
      <c r="Q17" s="10"/>
    </row>
    <row r="18" spans="1:17">
      <c r="A18" s="12"/>
      <c r="B18" s="25">
        <v>322</v>
      </c>
      <c r="C18" s="20" t="s">
        <v>166</v>
      </c>
      <c r="D18" s="46">
        <v>502982</v>
      </c>
      <c r="E18" s="46">
        <v>8712216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9215198</v>
      </c>
      <c r="P18" s="47">
        <f t="shared" si="1"/>
        <v>163.11817184125749</v>
      </c>
      <c r="Q18" s="9"/>
    </row>
    <row r="19" spans="1:17">
      <c r="A19" s="12"/>
      <c r="B19" s="25">
        <v>322.89999999999998</v>
      </c>
      <c r="C19" s="20" t="s">
        <v>179</v>
      </c>
      <c r="D19" s="46">
        <v>0</v>
      </c>
      <c r="E19" s="46">
        <v>66650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66650</v>
      </c>
      <c r="P19" s="47">
        <f t="shared" si="1"/>
        <v>1.1797713031472368</v>
      </c>
      <c r="Q19" s="9"/>
    </row>
    <row r="20" spans="1:17">
      <c r="A20" s="12"/>
      <c r="B20" s="25">
        <v>323.10000000000002</v>
      </c>
      <c r="C20" s="20" t="s">
        <v>23</v>
      </c>
      <c r="D20" s="46">
        <v>5545312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5545312</v>
      </c>
      <c r="P20" s="47">
        <f t="shared" si="1"/>
        <v>98.157538853683576</v>
      </c>
      <c r="Q20" s="9"/>
    </row>
    <row r="21" spans="1:17">
      <c r="A21" s="12"/>
      <c r="B21" s="25">
        <v>323.3</v>
      </c>
      <c r="C21" s="20" t="s">
        <v>144</v>
      </c>
      <c r="D21" s="46">
        <v>826426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826426</v>
      </c>
      <c r="P21" s="47">
        <f t="shared" si="1"/>
        <v>14.628562325202676</v>
      </c>
      <c r="Q21" s="9"/>
    </row>
    <row r="22" spans="1:17">
      <c r="A22" s="12"/>
      <c r="B22" s="25">
        <v>323.39999999999998</v>
      </c>
      <c r="C22" s="20" t="s">
        <v>24</v>
      </c>
      <c r="D22" s="46">
        <v>211952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211952</v>
      </c>
      <c r="P22" s="47">
        <f t="shared" si="1"/>
        <v>3.7517612489821928</v>
      </c>
      <c r="Q22" s="9"/>
    </row>
    <row r="23" spans="1:17">
      <c r="A23" s="12"/>
      <c r="B23" s="25">
        <v>324.31</v>
      </c>
      <c r="C23" s="20" t="s">
        <v>105</v>
      </c>
      <c r="D23" s="46">
        <v>0</v>
      </c>
      <c r="E23" s="46">
        <v>479770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479770</v>
      </c>
      <c r="P23" s="47">
        <f t="shared" si="1"/>
        <v>8.4924062732325556</v>
      </c>
      <c r="Q23" s="9"/>
    </row>
    <row r="24" spans="1:17">
      <c r="A24" s="12"/>
      <c r="B24" s="25">
        <v>324.32</v>
      </c>
      <c r="C24" s="20" t="s">
        <v>138</v>
      </c>
      <c r="D24" s="46">
        <v>0</v>
      </c>
      <c r="E24" s="46">
        <v>325262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325262</v>
      </c>
      <c r="P24" s="47">
        <f t="shared" si="1"/>
        <v>5.7574609693064751</v>
      </c>
      <c r="Q24" s="9"/>
    </row>
    <row r="25" spans="1:17">
      <c r="A25" s="12"/>
      <c r="B25" s="25">
        <v>325.10000000000002</v>
      </c>
      <c r="C25" s="20" t="s">
        <v>25</v>
      </c>
      <c r="D25" s="46">
        <v>0</v>
      </c>
      <c r="E25" s="46">
        <v>0</v>
      </c>
      <c r="F25" s="46">
        <v>7114</v>
      </c>
      <c r="G25" s="46">
        <v>0</v>
      </c>
      <c r="H25" s="46">
        <v>0</v>
      </c>
      <c r="I25" s="46">
        <v>260672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267786</v>
      </c>
      <c r="P25" s="47">
        <f t="shared" si="1"/>
        <v>4.7400785924168938</v>
      </c>
      <c r="Q25" s="9"/>
    </row>
    <row r="26" spans="1:17">
      <c r="A26" s="12"/>
      <c r="B26" s="25">
        <v>329.5</v>
      </c>
      <c r="C26" s="20" t="s">
        <v>167</v>
      </c>
      <c r="D26" s="46">
        <v>77844</v>
      </c>
      <c r="E26" s="46">
        <v>6027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1568291</v>
      </c>
      <c r="N26" s="46">
        <v>0</v>
      </c>
      <c r="O26" s="46">
        <f t="shared" si="4"/>
        <v>1652162</v>
      </c>
      <c r="P26" s="47">
        <f t="shared" si="1"/>
        <v>29.244910963996176</v>
      </c>
      <c r="Q26" s="9"/>
    </row>
    <row r="27" spans="1:17" ht="15.75">
      <c r="A27" s="29" t="s">
        <v>168</v>
      </c>
      <c r="B27" s="30"/>
      <c r="C27" s="31"/>
      <c r="D27" s="32">
        <f t="shared" ref="D27:N27" si="5">SUM(D28:D44)</f>
        <v>13161825</v>
      </c>
      <c r="E27" s="32">
        <f t="shared" si="5"/>
        <v>8971552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4163473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26296850</v>
      </c>
      <c r="P27" s="45">
        <f t="shared" si="1"/>
        <v>465.48040499876095</v>
      </c>
      <c r="Q27" s="10"/>
    </row>
    <row r="28" spans="1:17">
      <c r="A28" s="12"/>
      <c r="B28" s="25">
        <v>331.2</v>
      </c>
      <c r="C28" s="20" t="s">
        <v>27</v>
      </c>
      <c r="D28" s="46">
        <v>12207</v>
      </c>
      <c r="E28" s="46">
        <v>51913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64120</v>
      </c>
      <c r="P28" s="47">
        <f t="shared" si="1"/>
        <v>1.1349877863135909</v>
      </c>
      <c r="Q28" s="9"/>
    </row>
    <row r="29" spans="1:17">
      <c r="A29" s="12"/>
      <c r="B29" s="25">
        <v>331.5</v>
      </c>
      <c r="C29" s="20" t="s">
        <v>29</v>
      </c>
      <c r="D29" s="46">
        <v>-15955</v>
      </c>
      <c r="E29" s="46">
        <v>647576</v>
      </c>
      <c r="F29" s="46">
        <v>0</v>
      </c>
      <c r="G29" s="46">
        <v>0</v>
      </c>
      <c r="H29" s="46">
        <v>0</v>
      </c>
      <c r="I29" s="46">
        <v>188041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6">SUM(D29:N29)</f>
        <v>819662</v>
      </c>
      <c r="P29" s="47">
        <f t="shared" si="1"/>
        <v>14.508832796403158</v>
      </c>
      <c r="Q29" s="9"/>
    </row>
    <row r="30" spans="1:17">
      <c r="A30" s="12"/>
      <c r="B30" s="25">
        <v>331.9</v>
      </c>
      <c r="C30" s="20" t="s">
        <v>155</v>
      </c>
      <c r="D30" s="46">
        <v>2835792</v>
      </c>
      <c r="E30" s="46">
        <v>0</v>
      </c>
      <c r="F30" s="46">
        <v>0</v>
      </c>
      <c r="G30" s="46">
        <v>0</v>
      </c>
      <c r="H30" s="46">
        <v>0</v>
      </c>
      <c r="I30" s="46">
        <v>3896550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6732342</v>
      </c>
      <c r="P30" s="47">
        <f t="shared" si="1"/>
        <v>119.16915070626969</v>
      </c>
      <c r="Q30" s="9"/>
    </row>
    <row r="31" spans="1:17">
      <c r="A31" s="12"/>
      <c r="B31" s="25">
        <v>334.2</v>
      </c>
      <c r="C31" s="20" t="s">
        <v>134</v>
      </c>
      <c r="D31" s="46">
        <v>0</v>
      </c>
      <c r="E31" s="46">
        <v>193653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193653</v>
      </c>
      <c r="P31" s="47">
        <f t="shared" si="1"/>
        <v>3.4278507452118809</v>
      </c>
      <c r="Q31" s="9"/>
    </row>
    <row r="32" spans="1:17">
      <c r="A32" s="12"/>
      <c r="B32" s="25">
        <v>334.7</v>
      </c>
      <c r="C32" s="20" t="s">
        <v>99</v>
      </c>
      <c r="D32" s="46">
        <v>0</v>
      </c>
      <c r="E32" s="46">
        <v>537679</v>
      </c>
      <c r="F32" s="46">
        <v>0</v>
      </c>
      <c r="G32" s="46">
        <v>0</v>
      </c>
      <c r="H32" s="46">
        <v>0</v>
      </c>
      <c r="I32" s="46">
        <v>78882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616561</v>
      </c>
      <c r="P32" s="47">
        <f t="shared" si="1"/>
        <v>10.913743052359543</v>
      </c>
      <c r="Q32" s="9"/>
    </row>
    <row r="33" spans="1:17">
      <c r="A33" s="12"/>
      <c r="B33" s="25">
        <v>335.125</v>
      </c>
      <c r="C33" s="20" t="s">
        <v>169</v>
      </c>
      <c r="D33" s="46">
        <v>2687669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2687669</v>
      </c>
      <c r="P33" s="47">
        <f t="shared" si="1"/>
        <v>47.574414982121993</v>
      </c>
      <c r="Q33" s="9"/>
    </row>
    <row r="34" spans="1:17">
      <c r="A34" s="12"/>
      <c r="B34" s="25">
        <v>335.14</v>
      </c>
      <c r="C34" s="20" t="s">
        <v>113</v>
      </c>
      <c r="D34" s="46">
        <v>41353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41353</v>
      </c>
      <c r="P34" s="47">
        <f t="shared" si="1"/>
        <v>0.73198923779516412</v>
      </c>
      <c r="Q34" s="9"/>
    </row>
    <row r="35" spans="1:17">
      <c r="A35" s="12"/>
      <c r="B35" s="25">
        <v>335.15</v>
      </c>
      <c r="C35" s="20" t="s">
        <v>114</v>
      </c>
      <c r="D35" s="46">
        <v>154286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154286</v>
      </c>
      <c r="P35" s="47">
        <f t="shared" si="1"/>
        <v>2.731015683081389</v>
      </c>
      <c r="Q35" s="9"/>
    </row>
    <row r="36" spans="1:17">
      <c r="A36" s="12"/>
      <c r="B36" s="25">
        <v>335.18</v>
      </c>
      <c r="C36" s="20" t="s">
        <v>170</v>
      </c>
      <c r="D36" s="46">
        <v>6852772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6852772</v>
      </c>
      <c r="P36" s="47">
        <f t="shared" si="1"/>
        <v>121.30088150954083</v>
      </c>
      <c r="Q36" s="9"/>
    </row>
    <row r="37" spans="1:17">
      <c r="A37" s="12"/>
      <c r="B37" s="25">
        <v>335.5</v>
      </c>
      <c r="C37" s="20" t="s">
        <v>38</v>
      </c>
      <c r="D37" s="46">
        <v>0</v>
      </c>
      <c r="E37" s="46">
        <v>5040085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2" si="7">SUM(D37:N37)</f>
        <v>5040085</v>
      </c>
      <c r="P37" s="47">
        <f t="shared" ref="P37:P68" si="8">(O37/P$85)</f>
        <v>89.214518355931602</v>
      </c>
      <c r="Q37" s="9"/>
    </row>
    <row r="38" spans="1:17">
      <c r="A38" s="12"/>
      <c r="B38" s="25">
        <v>337.2</v>
      </c>
      <c r="C38" s="20" t="s">
        <v>39</v>
      </c>
      <c r="D38" s="46">
        <v>0</v>
      </c>
      <c r="E38" s="46">
        <v>165347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165347</v>
      </c>
      <c r="P38" s="47">
        <f t="shared" si="8"/>
        <v>2.9268063865189222</v>
      </c>
      <c r="Q38" s="9"/>
    </row>
    <row r="39" spans="1:17">
      <c r="A39" s="12"/>
      <c r="B39" s="25">
        <v>337.3</v>
      </c>
      <c r="C39" s="20" t="s">
        <v>106</v>
      </c>
      <c r="D39" s="46">
        <v>0</v>
      </c>
      <c r="E39" s="46">
        <v>1678032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1678032</v>
      </c>
      <c r="P39" s="47">
        <f t="shared" si="8"/>
        <v>29.702835699366304</v>
      </c>
      <c r="Q39" s="9"/>
    </row>
    <row r="40" spans="1:17">
      <c r="A40" s="12"/>
      <c r="B40" s="25">
        <v>337.4</v>
      </c>
      <c r="C40" s="20" t="s">
        <v>40</v>
      </c>
      <c r="D40" s="46">
        <v>-339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-339</v>
      </c>
      <c r="P40" s="47">
        <f t="shared" si="8"/>
        <v>-6.0006372358126529E-3</v>
      </c>
      <c r="Q40" s="9"/>
    </row>
    <row r="41" spans="1:17">
      <c r="A41" s="12"/>
      <c r="B41" s="25">
        <v>337.5</v>
      </c>
      <c r="C41" s="20" t="s">
        <v>41</v>
      </c>
      <c r="D41" s="46">
        <v>0</v>
      </c>
      <c r="E41" s="46">
        <v>571243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571243</v>
      </c>
      <c r="P41" s="47">
        <f t="shared" si="8"/>
        <v>10.111569370198605</v>
      </c>
      <c r="Q41" s="9"/>
    </row>
    <row r="42" spans="1:17">
      <c r="A42" s="12"/>
      <c r="B42" s="25">
        <v>337.7</v>
      </c>
      <c r="C42" s="20" t="s">
        <v>100</v>
      </c>
      <c r="D42" s="46">
        <v>24624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24624</v>
      </c>
      <c r="P42" s="47">
        <f t="shared" si="8"/>
        <v>0.43586929585442702</v>
      </c>
      <c r="Q42" s="9"/>
    </row>
    <row r="43" spans="1:17">
      <c r="A43" s="12"/>
      <c r="B43" s="25">
        <v>338</v>
      </c>
      <c r="C43" s="20" t="s">
        <v>42</v>
      </c>
      <c r="D43" s="46">
        <v>44765</v>
      </c>
      <c r="E43" s="46">
        <v>86024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130789</v>
      </c>
      <c r="P43" s="47">
        <f t="shared" si="8"/>
        <v>2.3150954083619499</v>
      </c>
      <c r="Q43" s="9"/>
    </row>
    <row r="44" spans="1:17">
      <c r="A44" s="12"/>
      <c r="B44" s="25">
        <v>339</v>
      </c>
      <c r="C44" s="20" t="s">
        <v>43</v>
      </c>
      <c r="D44" s="46">
        <v>524651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524651</v>
      </c>
      <c r="P44" s="47">
        <f t="shared" si="8"/>
        <v>9.2868446206676811</v>
      </c>
      <c r="Q44" s="9"/>
    </row>
    <row r="45" spans="1:17" ht="15.75">
      <c r="A45" s="29" t="s">
        <v>48</v>
      </c>
      <c r="B45" s="30"/>
      <c r="C45" s="31"/>
      <c r="D45" s="32">
        <f t="shared" ref="D45:N45" si="9">SUM(D46:D61)</f>
        <v>7278048</v>
      </c>
      <c r="E45" s="32">
        <f t="shared" si="9"/>
        <v>1406428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79646217</v>
      </c>
      <c r="J45" s="32">
        <f t="shared" si="9"/>
        <v>26759727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115090420</v>
      </c>
      <c r="P45" s="45">
        <f t="shared" si="8"/>
        <v>2037.2149254788119</v>
      </c>
      <c r="Q45" s="10"/>
    </row>
    <row r="46" spans="1:17">
      <c r="A46" s="12"/>
      <c r="B46" s="25">
        <v>341.1</v>
      </c>
      <c r="C46" s="20" t="s">
        <v>171</v>
      </c>
      <c r="D46" s="46">
        <v>119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119</v>
      </c>
      <c r="P46" s="47">
        <f t="shared" si="8"/>
        <v>2.1064183807129959E-3</v>
      </c>
      <c r="Q46" s="9"/>
    </row>
    <row r="47" spans="1:17">
      <c r="A47" s="12"/>
      <c r="B47" s="25">
        <v>341.2</v>
      </c>
      <c r="C47" s="20" t="s">
        <v>116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26759727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0" si="10">SUM(D47:N47)</f>
        <v>26759727</v>
      </c>
      <c r="P47" s="47">
        <f t="shared" si="8"/>
        <v>473.67378836690619</v>
      </c>
      <c r="Q47" s="9"/>
    </row>
    <row r="48" spans="1:17">
      <c r="A48" s="12"/>
      <c r="B48" s="25">
        <v>341.9</v>
      </c>
      <c r="C48" s="20" t="s">
        <v>117</v>
      </c>
      <c r="D48" s="46">
        <v>118730</v>
      </c>
      <c r="E48" s="46">
        <v>965015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1083745</v>
      </c>
      <c r="P48" s="47">
        <f t="shared" si="8"/>
        <v>19.183364605090805</v>
      </c>
      <c r="Q48" s="9"/>
    </row>
    <row r="49" spans="1:17">
      <c r="A49" s="12"/>
      <c r="B49" s="25">
        <v>342.1</v>
      </c>
      <c r="C49" s="20" t="s">
        <v>53</v>
      </c>
      <c r="D49" s="46">
        <v>194976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194976</v>
      </c>
      <c r="P49" s="47">
        <f t="shared" si="8"/>
        <v>3.4512691613268665</v>
      </c>
      <c r="Q49" s="9"/>
    </row>
    <row r="50" spans="1:17">
      <c r="A50" s="12"/>
      <c r="B50" s="25">
        <v>342.2</v>
      </c>
      <c r="C50" s="20" t="s">
        <v>54</v>
      </c>
      <c r="D50" s="46">
        <v>0</v>
      </c>
      <c r="E50" s="46">
        <v>84303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84303</v>
      </c>
      <c r="P50" s="47">
        <f t="shared" si="8"/>
        <v>1.4922469642793925</v>
      </c>
      <c r="Q50" s="9"/>
    </row>
    <row r="51" spans="1:17">
      <c r="A51" s="12"/>
      <c r="B51" s="25">
        <v>342.5</v>
      </c>
      <c r="C51" s="20" t="s">
        <v>55</v>
      </c>
      <c r="D51" s="46">
        <v>912995</v>
      </c>
      <c r="E51" s="46">
        <v>65317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978312</v>
      </c>
      <c r="P51" s="47">
        <f t="shared" si="8"/>
        <v>17.317095620773888</v>
      </c>
      <c r="Q51" s="9"/>
    </row>
    <row r="52" spans="1:17">
      <c r="A52" s="12"/>
      <c r="B52" s="25">
        <v>343.2</v>
      </c>
      <c r="C52" s="20" t="s">
        <v>145</v>
      </c>
      <c r="D52" s="46">
        <v>67320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67320</v>
      </c>
      <c r="P52" s="47">
        <f t="shared" si="8"/>
        <v>1.191630969660495</v>
      </c>
      <c r="Q52" s="9"/>
    </row>
    <row r="53" spans="1:17">
      <c r="A53" s="12"/>
      <c r="B53" s="25">
        <v>343.3</v>
      </c>
      <c r="C53" s="20" t="s">
        <v>149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24187647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24187647</v>
      </c>
      <c r="P53" s="47">
        <f t="shared" si="8"/>
        <v>428.14541367224837</v>
      </c>
      <c r="Q53" s="9"/>
    </row>
    <row r="54" spans="1:17">
      <c r="A54" s="12"/>
      <c r="B54" s="25">
        <v>343.4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13160883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13160883</v>
      </c>
      <c r="P54" s="47">
        <f t="shared" si="8"/>
        <v>232.96072149254789</v>
      </c>
      <c r="Q54" s="9"/>
    </row>
    <row r="55" spans="1:17">
      <c r="A55" s="12"/>
      <c r="B55" s="25">
        <v>343.5</v>
      </c>
      <c r="C55" s="20" t="s">
        <v>150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29169294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29169294</v>
      </c>
      <c r="P55" s="47">
        <f t="shared" si="8"/>
        <v>516.32552129429678</v>
      </c>
      <c r="Q55" s="9"/>
    </row>
    <row r="56" spans="1:17">
      <c r="A56" s="12"/>
      <c r="B56" s="25">
        <v>343.9</v>
      </c>
      <c r="C56" s="20" t="s">
        <v>58</v>
      </c>
      <c r="D56" s="46">
        <v>0</v>
      </c>
      <c r="E56" s="46">
        <v>63662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63662</v>
      </c>
      <c r="P56" s="47">
        <f t="shared" si="8"/>
        <v>1.1268807306970652</v>
      </c>
      <c r="Q56" s="9"/>
    </row>
    <row r="57" spans="1:17">
      <c r="A57" s="12"/>
      <c r="B57" s="25">
        <v>344.5</v>
      </c>
      <c r="C57" s="20" t="s">
        <v>118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2914907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2914907</v>
      </c>
      <c r="P57" s="47">
        <f t="shared" si="8"/>
        <v>51.596753637554428</v>
      </c>
      <c r="Q57" s="9"/>
    </row>
    <row r="58" spans="1:17">
      <c r="A58" s="12"/>
      <c r="B58" s="25">
        <v>344.9</v>
      </c>
      <c r="C58" s="20" t="s">
        <v>119</v>
      </c>
      <c r="D58" s="46">
        <v>519996</v>
      </c>
      <c r="E58" s="46">
        <v>221373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741369</v>
      </c>
      <c r="P58" s="47">
        <f t="shared" si="8"/>
        <v>13.122968810847169</v>
      </c>
      <c r="Q58" s="9"/>
    </row>
    <row r="59" spans="1:17">
      <c r="A59" s="12"/>
      <c r="B59" s="25">
        <v>347.2</v>
      </c>
      <c r="C59" s="20" t="s">
        <v>61</v>
      </c>
      <c r="D59" s="46">
        <v>788157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788157</v>
      </c>
      <c r="P59" s="47">
        <f t="shared" si="8"/>
        <v>13.951162955358091</v>
      </c>
      <c r="Q59" s="9"/>
    </row>
    <row r="60" spans="1:17">
      <c r="A60" s="12"/>
      <c r="B60" s="25">
        <v>347.5</v>
      </c>
      <c r="C60" s="20" t="s">
        <v>62</v>
      </c>
      <c r="D60" s="46">
        <v>32023</v>
      </c>
      <c r="E60" s="46">
        <v>6758</v>
      </c>
      <c r="F60" s="46">
        <v>0</v>
      </c>
      <c r="G60" s="46">
        <v>0</v>
      </c>
      <c r="H60" s="46">
        <v>0</v>
      </c>
      <c r="I60" s="46">
        <v>10213486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10252267</v>
      </c>
      <c r="P60" s="47">
        <f t="shared" si="8"/>
        <v>181.4753248132545</v>
      </c>
      <c r="Q60" s="9"/>
    </row>
    <row r="61" spans="1:17">
      <c r="A61" s="12"/>
      <c r="B61" s="25">
        <v>349</v>
      </c>
      <c r="C61" s="20" t="s">
        <v>172</v>
      </c>
      <c r="D61" s="46">
        <v>4643732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4643732</v>
      </c>
      <c r="P61" s="47">
        <f t="shared" si="8"/>
        <v>82.19867596558926</v>
      </c>
      <c r="Q61" s="9"/>
    </row>
    <row r="62" spans="1:17" ht="15.75">
      <c r="A62" s="29" t="s">
        <v>49</v>
      </c>
      <c r="B62" s="30"/>
      <c r="C62" s="31"/>
      <c r="D62" s="32">
        <f t="shared" ref="D62:N62" si="11">SUM(D63:D67)</f>
        <v>2109833</v>
      </c>
      <c r="E62" s="32">
        <f t="shared" si="11"/>
        <v>367134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1408068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1"/>
        <v>0</v>
      </c>
      <c r="O62" s="32">
        <f>SUM(D62:N62)</f>
        <v>3885035</v>
      </c>
      <c r="P62" s="45">
        <f t="shared" si="8"/>
        <v>68.768984316918605</v>
      </c>
      <c r="Q62" s="10"/>
    </row>
    <row r="63" spans="1:17">
      <c r="A63" s="13"/>
      <c r="B63" s="39">
        <v>351.1</v>
      </c>
      <c r="C63" s="21" t="s">
        <v>151</v>
      </c>
      <c r="D63" s="46">
        <v>139104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139104</v>
      </c>
      <c r="P63" s="47">
        <f t="shared" si="8"/>
        <v>2.4622791800899209</v>
      </c>
      <c r="Q63" s="9"/>
    </row>
    <row r="64" spans="1:17">
      <c r="A64" s="13"/>
      <c r="B64" s="39">
        <v>354</v>
      </c>
      <c r="C64" s="21" t="s">
        <v>66</v>
      </c>
      <c r="D64" s="46">
        <v>1494734</v>
      </c>
      <c r="E64" s="46">
        <v>73409</v>
      </c>
      <c r="F64" s="46">
        <v>0</v>
      </c>
      <c r="G64" s="46">
        <v>0</v>
      </c>
      <c r="H64" s="46">
        <v>0</v>
      </c>
      <c r="I64" s="46">
        <v>1408068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7" si="12">SUM(D64:N64)</f>
        <v>2976211</v>
      </c>
      <c r="P64" s="47">
        <f t="shared" si="8"/>
        <v>52.681895422522743</v>
      </c>
      <c r="Q64" s="9"/>
    </row>
    <row r="65" spans="1:17">
      <c r="A65" s="13"/>
      <c r="B65" s="39">
        <v>355</v>
      </c>
      <c r="C65" s="21" t="s">
        <v>173</v>
      </c>
      <c r="D65" s="46">
        <v>0</v>
      </c>
      <c r="E65" s="46">
        <v>43357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43357</v>
      </c>
      <c r="P65" s="47">
        <f t="shared" si="8"/>
        <v>0.76746203136616276</v>
      </c>
      <c r="Q65" s="9"/>
    </row>
    <row r="66" spans="1:17">
      <c r="A66" s="13"/>
      <c r="B66" s="39">
        <v>356</v>
      </c>
      <c r="C66" s="21" t="s">
        <v>174</v>
      </c>
      <c r="D66" s="46">
        <v>0</v>
      </c>
      <c r="E66" s="46">
        <v>250368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250368</v>
      </c>
      <c r="P66" s="47">
        <f t="shared" si="8"/>
        <v>4.4317626650617763</v>
      </c>
      <c r="Q66" s="9"/>
    </row>
    <row r="67" spans="1:17">
      <c r="A67" s="13"/>
      <c r="B67" s="39">
        <v>359</v>
      </c>
      <c r="C67" s="21" t="s">
        <v>67</v>
      </c>
      <c r="D67" s="46">
        <v>475995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475995</v>
      </c>
      <c r="P67" s="47">
        <f t="shared" si="8"/>
        <v>8.4255850178780047</v>
      </c>
      <c r="Q67" s="9"/>
    </row>
    <row r="68" spans="1:17" ht="15.75">
      <c r="A68" s="29" t="s">
        <v>4</v>
      </c>
      <c r="B68" s="30"/>
      <c r="C68" s="31"/>
      <c r="D68" s="32">
        <f t="shared" ref="D68:N68" si="13">SUM(D69:D77)</f>
        <v>2185398</v>
      </c>
      <c r="E68" s="32">
        <f t="shared" si="13"/>
        <v>855810</v>
      </c>
      <c r="F68" s="32">
        <f t="shared" si="13"/>
        <v>-81092</v>
      </c>
      <c r="G68" s="32">
        <f t="shared" si="13"/>
        <v>-620383</v>
      </c>
      <c r="H68" s="32">
        <f t="shared" si="13"/>
        <v>0</v>
      </c>
      <c r="I68" s="32">
        <f t="shared" si="13"/>
        <v>-4070923</v>
      </c>
      <c r="J68" s="32">
        <f t="shared" si="13"/>
        <v>436725</v>
      </c>
      <c r="K68" s="32">
        <f t="shared" si="13"/>
        <v>-81089387</v>
      </c>
      <c r="L68" s="32">
        <f t="shared" si="13"/>
        <v>0</v>
      </c>
      <c r="M68" s="32">
        <f t="shared" si="13"/>
        <v>39034</v>
      </c>
      <c r="N68" s="32">
        <f t="shared" si="13"/>
        <v>-60141</v>
      </c>
      <c r="O68" s="32">
        <f>SUM(D68:N68)</f>
        <v>-82404959</v>
      </c>
      <c r="P68" s="45">
        <f t="shared" si="8"/>
        <v>-1458.6497504159734</v>
      </c>
      <c r="Q68" s="10"/>
    </row>
    <row r="69" spans="1:17">
      <c r="A69" s="12"/>
      <c r="B69" s="25">
        <v>361.1</v>
      </c>
      <c r="C69" s="20" t="s">
        <v>68</v>
      </c>
      <c r="D69" s="46">
        <v>-1653364</v>
      </c>
      <c r="E69" s="46">
        <v>-1560940</v>
      </c>
      <c r="F69" s="46">
        <v>-81092</v>
      </c>
      <c r="G69" s="46">
        <v>-750997</v>
      </c>
      <c r="H69" s="46">
        <v>0</v>
      </c>
      <c r="I69" s="46">
        <v>-2041019</v>
      </c>
      <c r="J69" s="46">
        <v>0</v>
      </c>
      <c r="K69" s="46">
        <v>18626865</v>
      </c>
      <c r="L69" s="46">
        <v>0</v>
      </c>
      <c r="M69" s="46">
        <v>-6950</v>
      </c>
      <c r="N69" s="46">
        <v>480</v>
      </c>
      <c r="O69" s="46">
        <f>SUM(D69:N69)</f>
        <v>12532983</v>
      </c>
      <c r="P69" s="47">
        <f t="shared" ref="P69:P83" si="14">(O69/P$85)</f>
        <v>221.84626686019755</v>
      </c>
      <c r="Q69" s="9"/>
    </row>
    <row r="70" spans="1:17">
      <c r="A70" s="12"/>
      <c r="B70" s="25">
        <v>361.3</v>
      </c>
      <c r="C70" s="20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-126804294</v>
      </c>
      <c r="L70" s="46">
        <v>0</v>
      </c>
      <c r="M70" s="46">
        <v>0</v>
      </c>
      <c r="N70" s="46">
        <v>-60621</v>
      </c>
      <c r="O70" s="46">
        <f t="shared" ref="O70:O82" si="15">SUM(D70:N70)</f>
        <v>-126864915</v>
      </c>
      <c r="P70" s="47">
        <f t="shared" si="14"/>
        <v>-2245.6352001982514</v>
      </c>
      <c r="Q70" s="9"/>
    </row>
    <row r="71" spans="1:17">
      <c r="A71" s="12"/>
      <c r="B71" s="25">
        <v>362</v>
      </c>
      <c r="C71" s="20" t="s">
        <v>71</v>
      </c>
      <c r="D71" s="46">
        <v>1928584</v>
      </c>
      <c r="E71" s="46">
        <v>0</v>
      </c>
      <c r="F71" s="46">
        <v>0</v>
      </c>
      <c r="G71" s="46">
        <v>0</v>
      </c>
      <c r="H71" s="46">
        <v>0</v>
      </c>
      <c r="I71" s="46">
        <v>75361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2003945</v>
      </c>
      <c r="P71" s="47">
        <f t="shared" si="14"/>
        <v>35.471820016284916</v>
      </c>
      <c r="Q71" s="9"/>
    </row>
    <row r="72" spans="1:17">
      <c r="A72" s="12"/>
      <c r="B72" s="25">
        <v>364</v>
      </c>
      <c r="C72" s="20" t="s">
        <v>120</v>
      </c>
      <c r="D72" s="46">
        <v>44113</v>
      </c>
      <c r="E72" s="46">
        <v>432</v>
      </c>
      <c r="F72" s="46">
        <v>0</v>
      </c>
      <c r="G72" s="46">
        <v>0</v>
      </c>
      <c r="H72" s="46">
        <v>0</v>
      </c>
      <c r="I72" s="46">
        <v>-2623786</v>
      </c>
      <c r="J72" s="46">
        <v>27262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-2551979</v>
      </c>
      <c r="P72" s="47">
        <f t="shared" si="14"/>
        <v>-45.172566998265303</v>
      </c>
      <c r="Q72" s="9"/>
    </row>
    <row r="73" spans="1:17">
      <c r="A73" s="12"/>
      <c r="B73" s="25">
        <v>365</v>
      </c>
      <c r="C73" s="20" t="s">
        <v>146</v>
      </c>
      <c r="D73" s="46">
        <v>47190</v>
      </c>
      <c r="E73" s="46">
        <v>0</v>
      </c>
      <c r="F73" s="46">
        <v>0</v>
      </c>
      <c r="G73" s="46">
        <v>0</v>
      </c>
      <c r="H73" s="46">
        <v>0</v>
      </c>
      <c r="I73" s="46">
        <v>34186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81376</v>
      </c>
      <c r="P73" s="47">
        <f t="shared" si="14"/>
        <v>1.4404361525117713</v>
      </c>
      <c r="Q73" s="9"/>
    </row>
    <row r="74" spans="1:17">
      <c r="A74" s="12"/>
      <c r="B74" s="25">
        <v>366</v>
      </c>
      <c r="C74" s="20" t="s">
        <v>73</v>
      </c>
      <c r="D74" s="46">
        <v>32351</v>
      </c>
      <c r="E74" s="46">
        <v>83393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115744</v>
      </c>
      <c r="P74" s="47">
        <f t="shared" si="14"/>
        <v>2.0487839416575211</v>
      </c>
      <c r="Q74" s="9"/>
    </row>
    <row r="75" spans="1:17">
      <c r="A75" s="12"/>
      <c r="B75" s="25">
        <v>367</v>
      </c>
      <c r="C75" s="20" t="s">
        <v>74</v>
      </c>
      <c r="D75" s="46">
        <v>112628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112628</v>
      </c>
      <c r="P75" s="47">
        <f t="shared" si="14"/>
        <v>1.9936276418734733</v>
      </c>
      <c r="Q75" s="9"/>
    </row>
    <row r="76" spans="1:17">
      <c r="A76" s="12"/>
      <c r="B76" s="25">
        <v>368</v>
      </c>
      <c r="C76" s="20" t="s">
        <v>75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27088042</v>
      </c>
      <c r="L76" s="46">
        <v>0</v>
      </c>
      <c r="M76" s="46">
        <v>0</v>
      </c>
      <c r="N76" s="46">
        <v>0</v>
      </c>
      <c r="O76" s="46">
        <f t="shared" si="15"/>
        <v>27088042</v>
      </c>
      <c r="P76" s="47">
        <f t="shared" si="14"/>
        <v>479.4852904733246</v>
      </c>
      <c r="Q76" s="9"/>
    </row>
    <row r="77" spans="1:17">
      <c r="A77" s="12"/>
      <c r="B77" s="25">
        <v>369.9</v>
      </c>
      <c r="C77" s="20" t="s">
        <v>76</v>
      </c>
      <c r="D77" s="46">
        <v>1673896</v>
      </c>
      <c r="E77" s="46">
        <v>2332925</v>
      </c>
      <c r="F77" s="46">
        <v>0</v>
      </c>
      <c r="G77" s="46">
        <v>130614</v>
      </c>
      <c r="H77" s="46">
        <v>0</v>
      </c>
      <c r="I77" s="46">
        <v>484335</v>
      </c>
      <c r="J77" s="46">
        <v>409463</v>
      </c>
      <c r="K77" s="46">
        <v>0</v>
      </c>
      <c r="L77" s="46">
        <v>0</v>
      </c>
      <c r="M77" s="46">
        <v>45984</v>
      </c>
      <c r="N77" s="46">
        <v>0</v>
      </c>
      <c r="O77" s="46">
        <f t="shared" si="15"/>
        <v>5077217</v>
      </c>
      <c r="P77" s="47">
        <f t="shared" si="14"/>
        <v>89.871791694693243</v>
      </c>
      <c r="Q77" s="9"/>
    </row>
    <row r="78" spans="1:17" ht="15.75">
      <c r="A78" s="29" t="s">
        <v>50</v>
      </c>
      <c r="B78" s="30"/>
      <c r="C78" s="31"/>
      <c r="D78" s="32">
        <f t="shared" ref="D78:N78" si="16">SUM(D79:D82)</f>
        <v>810627</v>
      </c>
      <c r="E78" s="32">
        <f t="shared" si="16"/>
        <v>1511535</v>
      </c>
      <c r="F78" s="32">
        <f t="shared" si="16"/>
        <v>1947521</v>
      </c>
      <c r="G78" s="32">
        <f t="shared" si="16"/>
        <v>22031432</v>
      </c>
      <c r="H78" s="32">
        <f t="shared" si="16"/>
        <v>0</v>
      </c>
      <c r="I78" s="32">
        <f t="shared" si="16"/>
        <v>4153549</v>
      </c>
      <c r="J78" s="32">
        <f t="shared" si="16"/>
        <v>-631124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6"/>
        <v>0</v>
      </c>
      <c r="O78" s="32">
        <f t="shared" si="15"/>
        <v>29823540</v>
      </c>
      <c r="P78" s="45">
        <f t="shared" si="14"/>
        <v>527.90632633554003</v>
      </c>
      <c r="Q78" s="9"/>
    </row>
    <row r="79" spans="1:17">
      <c r="A79" s="12"/>
      <c r="B79" s="25">
        <v>381</v>
      </c>
      <c r="C79" s="20" t="s">
        <v>77</v>
      </c>
      <c r="D79" s="46">
        <v>810627</v>
      </c>
      <c r="E79" s="46">
        <v>1511535</v>
      </c>
      <c r="F79" s="46">
        <v>1877521</v>
      </c>
      <c r="G79" s="46">
        <v>12031432</v>
      </c>
      <c r="H79" s="46">
        <v>0</v>
      </c>
      <c r="I79" s="46">
        <v>3398029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19629144</v>
      </c>
      <c r="P79" s="47">
        <f t="shared" si="14"/>
        <v>347.45537579211953</v>
      </c>
      <c r="Q79" s="9"/>
    </row>
    <row r="80" spans="1:17">
      <c r="A80" s="12"/>
      <c r="B80" s="25">
        <v>384</v>
      </c>
      <c r="C80" s="20" t="s">
        <v>78</v>
      </c>
      <c r="D80" s="46">
        <v>0</v>
      </c>
      <c r="E80" s="46">
        <v>0</v>
      </c>
      <c r="F80" s="46">
        <v>70000</v>
      </c>
      <c r="G80" s="46">
        <v>10000000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10070000</v>
      </c>
      <c r="P80" s="47">
        <f t="shared" si="14"/>
        <v>178.24901759478882</v>
      </c>
      <c r="Q80" s="9"/>
    </row>
    <row r="81" spans="1:120">
      <c r="A81" s="12"/>
      <c r="B81" s="25">
        <v>389.1</v>
      </c>
      <c r="C81" s="20" t="s">
        <v>79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-631124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-631124</v>
      </c>
      <c r="P81" s="47">
        <f t="shared" si="14"/>
        <v>-11.171522639572345</v>
      </c>
      <c r="Q81" s="9"/>
    </row>
    <row r="82" spans="1:120" ht="15.75" thickBot="1">
      <c r="A82" s="12"/>
      <c r="B82" s="25">
        <v>389.4</v>
      </c>
      <c r="C82" s="20" t="s">
        <v>81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755520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755520</v>
      </c>
      <c r="P82" s="47">
        <f t="shared" si="14"/>
        <v>13.373455588204058</v>
      </c>
      <c r="Q82" s="9"/>
    </row>
    <row r="83" spans="1:120" ht="16.5" thickBot="1">
      <c r="A83" s="14" t="s">
        <v>63</v>
      </c>
      <c r="B83" s="23"/>
      <c r="C83" s="22"/>
      <c r="D83" s="15">
        <f t="shared" ref="D83:N83" si="17">SUM(D5,D17,D27,D45,D62,D68,D78)</f>
        <v>82609059</v>
      </c>
      <c r="E83" s="15">
        <f t="shared" si="17"/>
        <v>27779153</v>
      </c>
      <c r="F83" s="15">
        <f t="shared" si="17"/>
        <v>4691931</v>
      </c>
      <c r="G83" s="15">
        <f t="shared" si="17"/>
        <v>33494846</v>
      </c>
      <c r="H83" s="15">
        <f t="shared" si="17"/>
        <v>0</v>
      </c>
      <c r="I83" s="15">
        <f t="shared" si="17"/>
        <v>85561056</v>
      </c>
      <c r="J83" s="15">
        <f t="shared" si="17"/>
        <v>26565328</v>
      </c>
      <c r="K83" s="15">
        <f t="shared" si="17"/>
        <v>-79916531</v>
      </c>
      <c r="L83" s="15">
        <f t="shared" si="17"/>
        <v>0</v>
      </c>
      <c r="M83" s="15">
        <f t="shared" si="17"/>
        <v>1607325</v>
      </c>
      <c r="N83" s="15">
        <f t="shared" si="17"/>
        <v>1000061</v>
      </c>
      <c r="O83" s="15">
        <f>SUM(D83:N83)</f>
        <v>183392228</v>
      </c>
      <c r="P83" s="38">
        <f t="shared" si="14"/>
        <v>3246.2248734378873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121" t="s">
        <v>180</v>
      </c>
      <c r="N85" s="121"/>
      <c r="O85" s="121"/>
      <c r="P85" s="43">
        <v>56494</v>
      </c>
    </row>
    <row r="86" spans="1:120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  <row r="87" spans="1:120" ht="15.75" customHeight="1" thickBot="1">
      <c r="A87" s="123" t="s">
        <v>96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3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2"/>
      <c r="M3" s="133"/>
      <c r="N3" s="36"/>
      <c r="O3" s="37"/>
      <c r="P3" s="134" t="s">
        <v>158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159</v>
      </c>
      <c r="N4" s="35" t="s">
        <v>10</v>
      </c>
      <c r="O4" s="35" t="s">
        <v>160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161</v>
      </c>
      <c r="B5" s="26"/>
      <c r="C5" s="26"/>
      <c r="D5" s="27">
        <f t="shared" ref="D5:N5" si="0">SUM(D6:D17)</f>
        <v>49178942</v>
      </c>
      <c r="E5" s="27">
        <f t="shared" si="0"/>
        <v>4112430</v>
      </c>
      <c r="F5" s="27">
        <f t="shared" si="0"/>
        <v>2788491</v>
      </c>
      <c r="G5" s="27">
        <f t="shared" si="0"/>
        <v>10170314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1131568</v>
      </c>
      <c r="L5" s="27">
        <f t="shared" si="0"/>
        <v>0</v>
      </c>
      <c r="M5" s="27">
        <f t="shared" si="0"/>
        <v>0</v>
      </c>
      <c r="N5" s="27">
        <f t="shared" si="0"/>
        <v>1063290</v>
      </c>
      <c r="O5" s="28">
        <f>SUM(D5:N5)</f>
        <v>68445035</v>
      </c>
      <c r="P5" s="33">
        <f t="shared" ref="P5:P36" si="1">(O5/P$88)</f>
        <v>1235.7822373885097</v>
      </c>
      <c r="Q5" s="6"/>
    </row>
    <row r="6" spans="1:134">
      <c r="A6" s="12"/>
      <c r="B6" s="25">
        <v>311</v>
      </c>
      <c r="C6" s="20" t="s">
        <v>3</v>
      </c>
      <c r="D6" s="46">
        <v>36939279</v>
      </c>
      <c r="E6" s="46">
        <v>300704</v>
      </c>
      <c r="F6" s="46">
        <v>2788491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1063290</v>
      </c>
      <c r="O6" s="46">
        <f>SUM(D6:N6)</f>
        <v>41091764</v>
      </c>
      <c r="P6" s="47">
        <f t="shared" si="1"/>
        <v>741.91607987578084</v>
      </c>
      <c r="Q6" s="9"/>
    </row>
    <row r="7" spans="1:134">
      <c r="A7" s="12"/>
      <c r="B7" s="25">
        <v>312.13</v>
      </c>
      <c r="C7" s="20" t="s">
        <v>162</v>
      </c>
      <c r="D7" s="46">
        <v>0</v>
      </c>
      <c r="E7" s="46">
        <v>182569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182569</v>
      </c>
      <c r="P7" s="47">
        <f t="shared" si="1"/>
        <v>3.2963023146643557</v>
      </c>
      <c r="Q7" s="9"/>
    </row>
    <row r="8" spans="1:134">
      <c r="A8" s="12"/>
      <c r="B8" s="25">
        <v>312.41000000000003</v>
      </c>
      <c r="C8" s="20" t="s">
        <v>163</v>
      </c>
      <c r="D8" s="46">
        <v>0</v>
      </c>
      <c r="E8" s="46">
        <v>2624801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2624801</v>
      </c>
      <c r="P8" s="47">
        <f t="shared" si="1"/>
        <v>47.391055501390241</v>
      </c>
      <c r="Q8" s="9"/>
    </row>
    <row r="9" spans="1:134">
      <c r="A9" s="12"/>
      <c r="B9" s="25">
        <v>312.51</v>
      </c>
      <c r="C9" s="20" t="s">
        <v>89</v>
      </c>
      <c r="D9" s="46">
        <v>147461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452960</v>
      </c>
      <c r="L9" s="46">
        <v>0</v>
      </c>
      <c r="M9" s="46">
        <v>0</v>
      </c>
      <c r="N9" s="46">
        <v>0</v>
      </c>
      <c r="O9" s="46">
        <f t="shared" si="2"/>
        <v>600421</v>
      </c>
      <c r="P9" s="47">
        <f t="shared" si="1"/>
        <v>10.840663705629581</v>
      </c>
      <c r="Q9" s="9"/>
    </row>
    <row r="10" spans="1:134">
      <c r="A10" s="12"/>
      <c r="B10" s="25">
        <v>312.52</v>
      </c>
      <c r="C10" s="20" t="s">
        <v>109</v>
      </c>
      <c r="D10" s="46">
        <v>678608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678608</v>
      </c>
      <c r="L10" s="46">
        <v>0</v>
      </c>
      <c r="M10" s="46">
        <v>0</v>
      </c>
      <c r="N10" s="46">
        <v>0</v>
      </c>
      <c r="O10" s="46">
        <f t="shared" si="2"/>
        <v>1357216</v>
      </c>
      <c r="P10" s="47">
        <f t="shared" si="1"/>
        <v>24.504676271982088</v>
      </c>
      <c r="Q10" s="9"/>
    </row>
    <row r="11" spans="1:134">
      <c r="A11" s="12"/>
      <c r="B11" s="25">
        <v>312.63</v>
      </c>
      <c r="C11" s="20" t="s">
        <v>164</v>
      </c>
      <c r="D11" s="46">
        <v>0</v>
      </c>
      <c r="E11" s="46">
        <v>0</v>
      </c>
      <c r="F11" s="46">
        <v>0</v>
      </c>
      <c r="G11" s="46">
        <v>10170314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10170314</v>
      </c>
      <c r="P11" s="47">
        <f t="shared" si="1"/>
        <v>183.62607879247463</v>
      </c>
      <c r="Q11" s="9"/>
    </row>
    <row r="12" spans="1:134">
      <c r="A12" s="12"/>
      <c r="B12" s="25">
        <v>314.10000000000002</v>
      </c>
      <c r="C12" s="20" t="s">
        <v>15</v>
      </c>
      <c r="D12" s="46">
        <v>5906824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5906824</v>
      </c>
      <c r="P12" s="47">
        <f t="shared" si="1"/>
        <v>106.64832268082186</v>
      </c>
      <c r="Q12" s="9"/>
    </row>
    <row r="13" spans="1:134">
      <c r="A13" s="12"/>
      <c r="B13" s="25">
        <v>314.3</v>
      </c>
      <c r="C13" s="20" t="s">
        <v>16</v>
      </c>
      <c r="D13" s="46">
        <v>1923102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1923102</v>
      </c>
      <c r="P13" s="47">
        <f t="shared" si="1"/>
        <v>34.721806954826128</v>
      </c>
      <c r="Q13" s="9"/>
    </row>
    <row r="14" spans="1:134">
      <c r="A14" s="12"/>
      <c r="B14" s="25">
        <v>314.39999999999998</v>
      </c>
      <c r="C14" s="20" t="s">
        <v>17</v>
      </c>
      <c r="D14" s="46">
        <v>195267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195267</v>
      </c>
      <c r="P14" s="47">
        <f t="shared" si="1"/>
        <v>3.5255660275159788</v>
      </c>
      <c r="Q14" s="9"/>
    </row>
    <row r="15" spans="1:134">
      <c r="A15" s="12"/>
      <c r="B15" s="25">
        <v>314.8</v>
      </c>
      <c r="C15" s="20" t="s">
        <v>19</v>
      </c>
      <c r="D15" s="46">
        <v>58033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58033</v>
      </c>
      <c r="P15" s="47">
        <f t="shared" si="1"/>
        <v>1.0477918607590366</v>
      </c>
      <c r="Q15" s="9"/>
    </row>
    <row r="16" spans="1:134">
      <c r="A16" s="12"/>
      <c r="B16" s="25">
        <v>315.10000000000002</v>
      </c>
      <c r="C16" s="20" t="s">
        <v>165</v>
      </c>
      <c r="D16" s="46">
        <v>3330368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3330368</v>
      </c>
      <c r="P16" s="47">
        <f t="shared" si="1"/>
        <v>60.130141190914671</v>
      </c>
      <c r="Q16" s="9"/>
    </row>
    <row r="17" spans="1:17">
      <c r="A17" s="12"/>
      <c r="B17" s="25">
        <v>316</v>
      </c>
      <c r="C17" s="20" t="s">
        <v>111</v>
      </c>
      <c r="D17" s="46">
        <v>0</v>
      </c>
      <c r="E17" s="46">
        <v>1004356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1004356</v>
      </c>
      <c r="P17" s="47">
        <f t="shared" si="1"/>
        <v>18.133752211750263</v>
      </c>
      <c r="Q17" s="9"/>
    </row>
    <row r="18" spans="1:17" ht="15.75">
      <c r="A18" s="29" t="s">
        <v>22</v>
      </c>
      <c r="B18" s="30"/>
      <c r="C18" s="31"/>
      <c r="D18" s="32">
        <f t="shared" ref="D18:N18" si="3">SUM(D19:D27)</f>
        <v>6196718</v>
      </c>
      <c r="E18" s="32">
        <f t="shared" si="3"/>
        <v>8368569</v>
      </c>
      <c r="F18" s="32">
        <f t="shared" si="3"/>
        <v>6821</v>
      </c>
      <c r="G18" s="32">
        <f t="shared" si="3"/>
        <v>0</v>
      </c>
      <c r="H18" s="32">
        <f t="shared" si="3"/>
        <v>0</v>
      </c>
      <c r="I18" s="32">
        <f t="shared" si="3"/>
        <v>260736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966627</v>
      </c>
      <c r="N18" s="32">
        <f t="shared" si="3"/>
        <v>0</v>
      </c>
      <c r="O18" s="44">
        <f>SUM(D18:N18)</f>
        <v>15799471</v>
      </c>
      <c r="P18" s="45">
        <f t="shared" si="1"/>
        <v>285.26109486151734</v>
      </c>
      <c r="Q18" s="10"/>
    </row>
    <row r="19" spans="1:17">
      <c r="A19" s="12"/>
      <c r="B19" s="25">
        <v>322</v>
      </c>
      <c r="C19" s="20" t="s">
        <v>166</v>
      </c>
      <c r="D19" s="46">
        <v>575801</v>
      </c>
      <c r="E19" s="46">
        <v>6051287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6627088</v>
      </c>
      <c r="P19" s="47">
        <f t="shared" si="1"/>
        <v>119.65276423644964</v>
      </c>
      <c r="Q19" s="9"/>
    </row>
    <row r="20" spans="1:17">
      <c r="A20" s="12"/>
      <c r="B20" s="25">
        <v>323.10000000000002</v>
      </c>
      <c r="C20" s="20" t="s">
        <v>23</v>
      </c>
      <c r="D20" s="46">
        <v>4693151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7" si="4">SUM(D20:N20)</f>
        <v>4693151</v>
      </c>
      <c r="P20" s="47">
        <f t="shared" si="1"/>
        <v>84.735330227855414</v>
      </c>
      <c r="Q20" s="9"/>
    </row>
    <row r="21" spans="1:17">
      <c r="A21" s="12"/>
      <c r="B21" s="25">
        <v>323.3</v>
      </c>
      <c r="C21" s="20" t="s">
        <v>144</v>
      </c>
      <c r="D21" s="46">
        <v>702988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702988</v>
      </c>
      <c r="P21" s="47">
        <f t="shared" si="1"/>
        <v>12.692521575849492</v>
      </c>
      <c r="Q21" s="9"/>
    </row>
    <row r="22" spans="1:17">
      <c r="A22" s="12"/>
      <c r="B22" s="25">
        <v>323.39999999999998</v>
      </c>
      <c r="C22" s="20" t="s">
        <v>24</v>
      </c>
      <c r="D22" s="46">
        <v>169978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169978</v>
      </c>
      <c r="P22" s="47">
        <f t="shared" si="1"/>
        <v>3.0689704979597732</v>
      </c>
      <c r="Q22" s="9"/>
    </row>
    <row r="23" spans="1:17">
      <c r="A23" s="12"/>
      <c r="B23" s="25">
        <v>324.31</v>
      </c>
      <c r="C23" s="20" t="s">
        <v>105</v>
      </c>
      <c r="D23" s="46">
        <v>0</v>
      </c>
      <c r="E23" s="46">
        <v>348182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348182</v>
      </c>
      <c r="P23" s="47">
        <f t="shared" si="1"/>
        <v>6.2864622828873724</v>
      </c>
      <c r="Q23" s="9"/>
    </row>
    <row r="24" spans="1:17">
      <c r="A24" s="12"/>
      <c r="B24" s="25">
        <v>324.32</v>
      </c>
      <c r="C24" s="20" t="s">
        <v>138</v>
      </c>
      <c r="D24" s="46">
        <v>0</v>
      </c>
      <c r="E24" s="46">
        <v>753379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753379</v>
      </c>
      <c r="P24" s="47">
        <f t="shared" si="1"/>
        <v>13.602336330480627</v>
      </c>
      <c r="Q24" s="9"/>
    </row>
    <row r="25" spans="1:17">
      <c r="A25" s="12"/>
      <c r="B25" s="25">
        <v>324.62</v>
      </c>
      <c r="C25" s="20" t="s">
        <v>98</v>
      </c>
      <c r="D25" s="46">
        <v>0</v>
      </c>
      <c r="E25" s="46">
        <v>1190079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1190079</v>
      </c>
      <c r="P25" s="47">
        <f t="shared" si="1"/>
        <v>21.487000324991875</v>
      </c>
      <c r="Q25" s="9"/>
    </row>
    <row r="26" spans="1:17">
      <c r="A26" s="12"/>
      <c r="B26" s="25">
        <v>325.10000000000002</v>
      </c>
      <c r="C26" s="20" t="s">
        <v>25</v>
      </c>
      <c r="D26" s="46">
        <v>0</v>
      </c>
      <c r="E26" s="46">
        <v>0</v>
      </c>
      <c r="F26" s="46">
        <v>6821</v>
      </c>
      <c r="G26" s="46">
        <v>0</v>
      </c>
      <c r="H26" s="46">
        <v>0</v>
      </c>
      <c r="I26" s="46">
        <v>260736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267557</v>
      </c>
      <c r="P26" s="47">
        <f t="shared" si="1"/>
        <v>4.8307695085400644</v>
      </c>
      <c r="Q26" s="9"/>
    </row>
    <row r="27" spans="1:17">
      <c r="A27" s="12"/>
      <c r="B27" s="25">
        <v>329.5</v>
      </c>
      <c r="C27" s="20" t="s">
        <v>167</v>
      </c>
      <c r="D27" s="46">
        <v>54800</v>
      </c>
      <c r="E27" s="46">
        <v>25642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966627</v>
      </c>
      <c r="N27" s="46">
        <v>0</v>
      </c>
      <c r="O27" s="46">
        <f t="shared" si="4"/>
        <v>1047069</v>
      </c>
      <c r="P27" s="47">
        <f t="shared" si="1"/>
        <v>18.904939876503086</v>
      </c>
      <c r="Q27" s="9"/>
    </row>
    <row r="28" spans="1:17" ht="15.75">
      <c r="A28" s="29" t="s">
        <v>168</v>
      </c>
      <c r="B28" s="30"/>
      <c r="C28" s="31"/>
      <c r="D28" s="32">
        <f t="shared" ref="D28:N28" si="5">SUM(D29:D46)</f>
        <v>10654400</v>
      </c>
      <c r="E28" s="32">
        <f t="shared" si="5"/>
        <v>6384371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4746419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21785190</v>
      </c>
      <c r="P28" s="45">
        <f t="shared" si="1"/>
        <v>393.33387498645868</v>
      </c>
      <c r="Q28" s="10"/>
    </row>
    <row r="29" spans="1:17">
      <c r="A29" s="12"/>
      <c r="B29" s="25">
        <v>331.2</v>
      </c>
      <c r="C29" s="20" t="s">
        <v>27</v>
      </c>
      <c r="D29" s="46">
        <v>14743</v>
      </c>
      <c r="E29" s="46">
        <v>43952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58695</v>
      </c>
      <c r="P29" s="47">
        <f t="shared" si="1"/>
        <v>1.0597443397248403</v>
      </c>
      <c r="Q29" s="9"/>
    </row>
    <row r="30" spans="1:17">
      <c r="A30" s="12"/>
      <c r="B30" s="25">
        <v>331.5</v>
      </c>
      <c r="C30" s="20" t="s">
        <v>29</v>
      </c>
      <c r="D30" s="46">
        <v>0</v>
      </c>
      <c r="E30" s="46">
        <v>2672824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8" si="6">SUM(D30:N30)</f>
        <v>2672824</v>
      </c>
      <c r="P30" s="47">
        <f t="shared" si="1"/>
        <v>48.258115769327986</v>
      </c>
      <c r="Q30" s="9"/>
    </row>
    <row r="31" spans="1:17">
      <c r="A31" s="12"/>
      <c r="B31" s="25">
        <v>331.9</v>
      </c>
      <c r="C31" s="20" t="s">
        <v>155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4698103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4698103</v>
      </c>
      <c r="P31" s="47">
        <f t="shared" si="1"/>
        <v>84.824739103744633</v>
      </c>
      <c r="Q31" s="9"/>
    </row>
    <row r="32" spans="1:17">
      <c r="A32" s="12"/>
      <c r="B32" s="25">
        <v>334.2</v>
      </c>
      <c r="C32" s="20" t="s">
        <v>134</v>
      </c>
      <c r="D32" s="46">
        <v>0</v>
      </c>
      <c r="E32" s="46">
        <v>108760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108760</v>
      </c>
      <c r="P32" s="47">
        <f t="shared" si="1"/>
        <v>1.9636731303939623</v>
      </c>
      <c r="Q32" s="9"/>
    </row>
    <row r="33" spans="1:17">
      <c r="A33" s="12"/>
      <c r="B33" s="25">
        <v>334.49</v>
      </c>
      <c r="C33" s="20" t="s">
        <v>31</v>
      </c>
      <c r="D33" s="46">
        <v>0</v>
      </c>
      <c r="E33" s="46">
        <v>380238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380238</v>
      </c>
      <c r="P33" s="47">
        <f t="shared" si="1"/>
        <v>6.865236702415773</v>
      </c>
      <c r="Q33" s="9"/>
    </row>
    <row r="34" spans="1:17">
      <c r="A34" s="12"/>
      <c r="B34" s="25">
        <v>334.7</v>
      </c>
      <c r="C34" s="20" t="s">
        <v>99</v>
      </c>
      <c r="D34" s="46">
        <v>0</v>
      </c>
      <c r="E34" s="46">
        <v>549791</v>
      </c>
      <c r="F34" s="46">
        <v>0</v>
      </c>
      <c r="G34" s="46">
        <v>0</v>
      </c>
      <c r="H34" s="46">
        <v>0</v>
      </c>
      <c r="I34" s="46">
        <v>48316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598107</v>
      </c>
      <c r="P34" s="47">
        <f t="shared" si="1"/>
        <v>10.798884194561802</v>
      </c>
      <c r="Q34" s="9"/>
    </row>
    <row r="35" spans="1:17">
      <c r="A35" s="12"/>
      <c r="B35" s="25">
        <v>335.125</v>
      </c>
      <c r="C35" s="20" t="s">
        <v>169</v>
      </c>
      <c r="D35" s="46">
        <v>2159422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2159422</v>
      </c>
      <c r="P35" s="47">
        <f t="shared" si="1"/>
        <v>38.988589174159536</v>
      </c>
      <c r="Q35" s="9"/>
    </row>
    <row r="36" spans="1:17">
      <c r="A36" s="12"/>
      <c r="B36" s="25">
        <v>335.14</v>
      </c>
      <c r="C36" s="20" t="s">
        <v>113</v>
      </c>
      <c r="D36" s="46">
        <v>42847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42847</v>
      </c>
      <c r="P36" s="47">
        <f t="shared" si="1"/>
        <v>0.77360704871267105</v>
      </c>
      <c r="Q36" s="9"/>
    </row>
    <row r="37" spans="1:17">
      <c r="A37" s="12"/>
      <c r="B37" s="25">
        <v>335.15</v>
      </c>
      <c r="C37" s="20" t="s">
        <v>114</v>
      </c>
      <c r="D37" s="46">
        <v>141985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141985</v>
      </c>
      <c r="P37" s="47">
        <f t="shared" ref="P37:P68" si="7">(O37/P$88)</f>
        <v>2.563553966706388</v>
      </c>
      <c r="Q37" s="9"/>
    </row>
    <row r="38" spans="1:17">
      <c r="A38" s="12"/>
      <c r="B38" s="25">
        <v>335.18</v>
      </c>
      <c r="C38" s="20" t="s">
        <v>170</v>
      </c>
      <c r="D38" s="46">
        <v>6019065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6019065</v>
      </c>
      <c r="P38" s="47">
        <f t="shared" si="7"/>
        <v>108.67484562885927</v>
      </c>
      <c r="Q38" s="9"/>
    </row>
    <row r="39" spans="1:17">
      <c r="A39" s="12"/>
      <c r="B39" s="25">
        <v>335.5</v>
      </c>
      <c r="C39" s="20" t="s">
        <v>38</v>
      </c>
      <c r="D39" s="46">
        <v>0</v>
      </c>
      <c r="E39" s="46">
        <v>1701437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5" si="8">SUM(D39:N39)</f>
        <v>1701437</v>
      </c>
      <c r="P39" s="47">
        <f t="shared" si="7"/>
        <v>30.719622287220599</v>
      </c>
      <c r="Q39" s="9"/>
    </row>
    <row r="40" spans="1:17">
      <c r="A40" s="12"/>
      <c r="B40" s="25">
        <v>337.2</v>
      </c>
      <c r="C40" s="20" t="s">
        <v>39</v>
      </c>
      <c r="D40" s="46">
        <v>0</v>
      </c>
      <c r="E40" s="46">
        <v>246346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246346</v>
      </c>
      <c r="P40" s="47">
        <f t="shared" si="7"/>
        <v>4.4478026938215436</v>
      </c>
      <c r="Q40" s="9"/>
    </row>
    <row r="41" spans="1:17">
      <c r="A41" s="12"/>
      <c r="B41" s="25">
        <v>337.3</v>
      </c>
      <c r="C41" s="20" t="s">
        <v>106</v>
      </c>
      <c r="D41" s="46">
        <v>0</v>
      </c>
      <c r="E41" s="46">
        <v>28300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28300</v>
      </c>
      <c r="P41" s="47">
        <f t="shared" si="7"/>
        <v>0.51095944823601636</v>
      </c>
      <c r="Q41" s="9"/>
    </row>
    <row r="42" spans="1:17">
      <c r="A42" s="12"/>
      <c r="B42" s="25">
        <v>337.4</v>
      </c>
      <c r="C42" s="20" t="s">
        <v>40</v>
      </c>
      <c r="D42" s="46">
        <v>273392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273392</v>
      </c>
      <c r="P42" s="47">
        <f t="shared" si="7"/>
        <v>4.9361210414184091</v>
      </c>
      <c r="Q42" s="9"/>
    </row>
    <row r="43" spans="1:17">
      <c r="A43" s="12"/>
      <c r="B43" s="25">
        <v>337.5</v>
      </c>
      <c r="C43" s="20" t="s">
        <v>41</v>
      </c>
      <c r="D43" s="46">
        <v>0</v>
      </c>
      <c r="E43" s="46">
        <v>652723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652723</v>
      </c>
      <c r="P43" s="47">
        <f t="shared" si="7"/>
        <v>11.78498176434478</v>
      </c>
      <c r="Q43" s="9"/>
    </row>
    <row r="44" spans="1:17">
      <c r="A44" s="12"/>
      <c r="B44" s="25">
        <v>337.7</v>
      </c>
      <c r="C44" s="20" t="s">
        <v>100</v>
      </c>
      <c r="D44" s="46">
        <v>1495987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1495987</v>
      </c>
      <c r="P44" s="47">
        <f t="shared" si="7"/>
        <v>27.010201133860541</v>
      </c>
      <c r="Q44" s="9"/>
    </row>
    <row r="45" spans="1:17">
      <c r="A45" s="12"/>
      <c r="B45" s="25">
        <v>338</v>
      </c>
      <c r="C45" s="20" t="s">
        <v>42</v>
      </c>
      <c r="D45" s="46">
        <v>46164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46164</v>
      </c>
      <c r="P45" s="47">
        <f t="shared" si="7"/>
        <v>0.83349582927093491</v>
      </c>
      <c r="Q45" s="9"/>
    </row>
    <row r="46" spans="1:17">
      <c r="A46" s="12"/>
      <c r="B46" s="25">
        <v>339</v>
      </c>
      <c r="C46" s="20" t="s">
        <v>43</v>
      </c>
      <c r="D46" s="46">
        <v>460795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460795</v>
      </c>
      <c r="P46" s="47">
        <f t="shared" si="7"/>
        <v>8.3197017296789806</v>
      </c>
      <c r="Q46" s="9"/>
    </row>
    <row r="47" spans="1:17" ht="15.75">
      <c r="A47" s="29" t="s">
        <v>48</v>
      </c>
      <c r="B47" s="30"/>
      <c r="C47" s="31"/>
      <c r="D47" s="32">
        <f t="shared" ref="D47:N47" si="9">SUM(D48:D63)</f>
        <v>6737981</v>
      </c>
      <c r="E47" s="32">
        <f t="shared" si="9"/>
        <v>902623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66737242</v>
      </c>
      <c r="J47" s="32">
        <f t="shared" si="9"/>
        <v>24308445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98686291</v>
      </c>
      <c r="P47" s="45">
        <f t="shared" si="7"/>
        <v>1781.7912649405987</v>
      </c>
      <c r="Q47" s="10"/>
    </row>
    <row r="48" spans="1:17">
      <c r="A48" s="12"/>
      <c r="B48" s="25">
        <v>341.1</v>
      </c>
      <c r="C48" s="20" t="s">
        <v>171</v>
      </c>
      <c r="D48" s="46">
        <v>354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354</v>
      </c>
      <c r="P48" s="47">
        <f t="shared" si="7"/>
        <v>6.3915068789946921E-3</v>
      </c>
      <c r="Q48" s="9"/>
    </row>
    <row r="49" spans="1:17">
      <c r="A49" s="12"/>
      <c r="B49" s="25">
        <v>341.2</v>
      </c>
      <c r="C49" s="20" t="s">
        <v>116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24308445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3" si="10">SUM(D49:N49)</f>
        <v>24308445</v>
      </c>
      <c r="P49" s="47">
        <f t="shared" si="7"/>
        <v>438.89150687899468</v>
      </c>
      <c r="Q49" s="9"/>
    </row>
    <row r="50" spans="1:17">
      <c r="A50" s="12"/>
      <c r="B50" s="25">
        <v>341.9</v>
      </c>
      <c r="C50" s="20" t="s">
        <v>117</v>
      </c>
      <c r="D50" s="46">
        <v>81448</v>
      </c>
      <c r="E50" s="46">
        <v>575445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656893</v>
      </c>
      <c r="P50" s="47">
        <f t="shared" si="7"/>
        <v>11.860271548766836</v>
      </c>
      <c r="Q50" s="9"/>
    </row>
    <row r="51" spans="1:17">
      <c r="A51" s="12"/>
      <c r="B51" s="25">
        <v>342.1</v>
      </c>
      <c r="C51" s="20" t="s">
        <v>53</v>
      </c>
      <c r="D51" s="46">
        <v>192651</v>
      </c>
      <c r="E51" s="46">
        <v>275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192926</v>
      </c>
      <c r="P51" s="47">
        <f t="shared" si="7"/>
        <v>3.4832990286353951</v>
      </c>
      <c r="Q51" s="9"/>
    </row>
    <row r="52" spans="1:17">
      <c r="A52" s="12"/>
      <c r="B52" s="25">
        <v>342.2</v>
      </c>
      <c r="C52" s="20" t="s">
        <v>54</v>
      </c>
      <c r="D52" s="46">
        <v>0</v>
      </c>
      <c r="E52" s="46">
        <v>63768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63768</v>
      </c>
      <c r="P52" s="47">
        <f t="shared" si="7"/>
        <v>1.1513378832195862</v>
      </c>
      <c r="Q52" s="9"/>
    </row>
    <row r="53" spans="1:17">
      <c r="A53" s="12"/>
      <c r="B53" s="25">
        <v>342.5</v>
      </c>
      <c r="C53" s="20" t="s">
        <v>55</v>
      </c>
      <c r="D53" s="46">
        <v>661921</v>
      </c>
      <c r="E53" s="46">
        <v>78678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740599</v>
      </c>
      <c r="P53" s="47">
        <f t="shared" si="7"/>
        <v>13.371592099086412</v>
      </c>
      <c r="Q53" s="9"/>
    </row>
    <row r="54" spans="1:17">
      <c r="A54" s="12"/>
      <c r="B54" s="25">
        <v>343.2</v>
      </c>
      <c r="C54" s="20" t="s">
        <v>145</v>
      </c>
      <c r="D54" s="46">
        <v>40509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40509</v>
      </c>
      <c r="P54" s="47">
        <f t="shared" si="7"/>
        <v>0.73139421514462133</v>
      </c>
      <c r="Q54" s="9"/>
    </row>
    <row r="55" spans="1:17">
      <c r="A55" s="12"/>
      <c r="B55" s="25">
        <v>343.3</v>
      </c>
      <c r="C55" s="20" t="s">
        <v>149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22786276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22786276</v>
      </c>
      <c r="P55" s="47">
        <f t="shared" si="7"/>
        <v>411.40858700754706</v>
      </c>
      <c r="Q55" s="9"/>
    </row>
    <row r="56" spans="1:17">
      <c r="A56" s="12"/>
      <c r="B56" s="25">
        <v>343.4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12462433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12462433</v>
      </c>
      <c r="P56" s="47">
        <f t="shared" si="7"/>
        <v>225.01052612573574</v>
      </c>
      <c r="Q56" s="9"/>
    </row>
    <row r="57" spans="1:17">
      <c r="A57" s="12"/>
      <c r="B57" s="25">
        <v>343.5</v>
      </c>
      <c r="C57" s="20" t="s">
        <v>150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28768959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28768959</v>
      </c>
      <c r="P57" s="47">
        <f t="shared" si="7"/>
        <v>519.42655183620411</v>
      </c>
      <c r="Q57" s="9"/>
    </row>
    <row r="58" spans="1:17">
      <c r="A58" s="12"/>
      <c r="B58" s="25">
        <v>343.9</v>
      </c>
      <c r="C58" s="20" t="s">
        <v>58</v>
      </c>
      <c r="D58" s="46">
        <v>0</v>
      </c>
      <c r="E58" s="46">
        <v>72533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72533</v>
      </c>
      <c r="P58" s="47">
        <f t="shared" si="7"/>
        <v>1.3095908713393276</v>
      </c>
      <c r="Q58" s="9"/>
    </row>
    <row r="59" spans="1:17">
      <c r="A59" s="12"/>
      <c r="B59" s="25">
        <v>344.5</v>
      </c>
      <c r="C59" s="20" t="s">
        <v>118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2272909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2272909</v>
      </c>
      <c r="P59" s="47">
        <f t="shared" si="7"/>
        <v>41.037608782002671</v>
      </c>
      <c r="Q59" s="9"/>
    </row>
    <row r="60" spans="1:17">
      <c r="A60" s="12"/>
      <c r="B60" s="25">
        <v>344.9</v>
      </c>
      <c r="C60" s="20" t="s">
        <v>119</v>
      </c>
      <c r="D60" s="46">
        <v>468470</v>
      </c>
      <c r="E60" s="46">
        <v>97289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565759</v>
      </c>
      <c r="P60" s="47">
        <f t="shared" si="7"/>
        <v>10.214837684613441</v>
      </c>
      <c r="Q60" s="9"/>
    </row>
    <row r="61" spans="1:17">
      <c r="A61" s="12"/>
      <c r="B61" s="25">
        <v>347.2</v>
      </c>
      <c r="C61" s="20" t="s">
        <v>61</v>
      </c>
      <c r="D61" s="46">
        <v>621807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621807</v>
      </c>
      <c r="P61" s="47">
        <f t="shared" si="7"/>
        <v>11.226790163579244</v>
      </c>
      <c r="Q61" s="9"/>
    </row>
    <row r="62" spans="1:17">
      <c r="A62" s="12"/>
      <c r="B62" s="25">
        <v>347.5</v>
      </c>
      <c r="C62" s="20" t="s">
        <v>62</v>
      </c>
      <c r="D62" s="46">
        <v>0</v>
      </c>
      <c r="E62" s="46">
        <v>14635</v>
      </c>
      <c r="F62" s="46">
        <v>0</v>
      </c>
      <c r="G62" s="46">
        <v>0</v>
      </c>
      <c r="H62" s="46">
        <v>0</v>
      </c>
      <c r="I62" s="46">
        <v>446665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461300</v>
      </c>
      <c r="P62" s="47">
        <f t="shared" si="7"/>
        <v>8.3288195572888455</v>
      </c>
      <c r="Q62" s="9"/>
    </row>
    <row r="63" spans="1:17">
      <c r="A63" s="12"/>
      <c r="B63" s="25">
        <v>349</v>
      </c>
      <c r="C63" s="20" t="s">
        <v>172</v>
      </c>
      <c r="D63" s="46">
        <v>4670821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4670821</v>
      </c>
      <c r="P63" s="47">
        <f t="shared" si="7"/>
        <v>84.332159751561761</v>
      </c>
      <c r="Q63" s="9"/>
    </row>
    <row r="64" spans="1:17" ht="15.75">
      <c r="A64" s="29" t="s">
        <v>49</v>
      </c>
      <c r="B64" s="30"/>
      <c r="C64" s="31"/>
      <c r="D64" s="32">
        <f t="shared" ref="D64:N64" si="11">SUM(D65:D69)</f>
        <v>1396628</v>
      </c>
      <c r="E64" s="32">
        <f t="shared" si="11"/>
        <v>102090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1148959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1"/>
        <v>0</v>
      </c>
      <c r="O64" s="32">
        <f t="shared" ref="O64:O71" si="12">SUM(D64:N64)</f>
        <v>2647677</v>
      </c>
      <c r="P64" s="45">
        <f t="shared" si="7"/>
        <v>47.804084064565053</v>
      </c>
      <c r="Q64" s="10"/>
    </row>
    <row r="65" spans="1:17">
      <c r="A65" s="13"/>
      <c r="B65" s="39">
        <v>351.1</v>
      </c>
      <c r="C65" s="21" t="s">
        <v>151</v>
      </c>
      <c r="D65" s="46">
        <v>108750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108750</v>
      </c>
      <c r="P65" s="47">
        <f t="shared" si="7"/>
        <v>1.9634925793521829</v>
      </c>
      <c r="Q65" s="9"/>
    </row>
    <row r="66" spans="1:17">
      <c r="A66" s="13"/>
      <c r="B66" s="39">
        <v>354</v>
      </c>
      <c r="C66" s="21" t="s">
        <v>66</v>
      </c>
      <c r="D66" s="46">
        <v>780637</v>
      </c>
      <c r="E66" s="46">
        <v>64331</v>
      </c>
      <c r="F66" s="46">
        <v>0</v>
      </c>
      <c r="G66" s="46">
        <v>0</v>
      </c>
      <c r="H66" s="46">
        <v>0</v>
      </c>
      <c r="I66" s="46">
        <v>1148959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1993927</v>
      </c>
      <c r="P66" s="47">
        <f t="shared" si="7"/>
        <v>36.000559708229517</v>
      </c>
      <c r="Q66" s="9"/>
    </row>
    <row r="67" spans="1:17">
      <c r="A67" s="13"/>
      <c r="B67" s="39">
        <v>355</v>
      </c>
      <c r="C67" s="21" t="s">
        <v>173</v>
      </c>
      <c r="D67" s="46">
        <v>0</v>
      </c>
      <c r="E67" s="46">
        <v>26493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26493</v>
      </c>
      <c r="P67" s="47">
        <f t="shared" si="7"/>
        <v>0.47833387498645868</v>
      </c>
      <c r="Q67" s="9"/>
    </row>
    <row r="68" spans="1:17">
      <c r="A68" s="13"/>
      <c r="B68" s="39">
        <v>356</v>
      </c>
      <c r="C68" s="21" t="s">
        <v>174</v>
      </c>
      <c r="D68" s="46">
        <v>0</v>
      </c>
      <c r="E68" s="46">
        <v>11266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11266</v>
      </c>
      <c r="P68" s="47">
        <f t="shared" si="7"/>
        <v>0.20340880366879716</v>
      </c>
      <c r="Q68" s="9"/>
    </row>
    <row r="69" spans="1:17">
      <c r="A69" s="13"/>
      <c r="B69" s="39">
        <v>359</v>
      </c>
      <c r="C69" s="21" t="s">
        <v>67</v>
      </c>
      <c r="D69" s="46">
        <v>507241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507241</v>
      </c>
      <c r="P69" s="47">
        <f t="shared" ref="P69:P86" si="13">(O69/P$88)</f>
        <v>9.1582890983280976</v>
      </c>
      <c r="Q69" s="9"/>
    </row>
    <row r="70" spans="1:17" ht="15.75">
      <c r="A70" s="29" t="s">
        <v>4</v>
      </c>
      <c r="B70" s="30"/>
      <c r="C70" s="31"/>
      <c r="D70" s="32">
        <f t="shared" ref="D70:N70" si="14">SUM(D71:D79)</f>
        <v>4156560</v>
      </c>
      <c r="E70" s="32">
        <f t="shared" si="14"/>
        <v>1810466</v>
      </c>
      <c r="F70" s="32">
        <f t="shared" si="14"/>
        <v>4739</v>
      </c>
      <c r="G70" s="32">
        <f t="shared" si="14"/>
        <v>3605</v>
      </c>
      <c r="H70" s="32">
        <f t="shared" si="14"/>
        <v>0</v>
      </c>
      <c r="I70" s="32">
        <f t="shared" si="14"/>
        <v>2298640</v>
      </c>
      <c r="J70" s="32">
        <f t="shared" si="14"/>
        <v>0</v>
      </c>
      <c r="K70" s="32">
        <f t="shared" si="14"/>
        <v>179440578</v>
      </c>
      <c r="L70" s="32">
        <f t="shared" si="14"/>
        <v>0</v>
      </c>
      <c r="M70" s="32">
        <f t="shared" si="14"/>
        <v>903570</v>
      </c>
      <c r="N70" s="32">
        <f t="shared" si="14"/>
        <v>3956</v>
      </c>
      <c r="O70" s="32">
        <f t="shared" si="12"/>
        <v>188622114</v>
      </c>
      <c r="P70" s="45">
        <f t="shared" si="13"/>
        <v>3405.59191853537</v>
      </c>
      <c r="Q70" s="10"/>
    </row>
    <row r="71" spans="1:17">
      <c r="A71" s="12"/>
      <c r="B71" s="25">
        <v>361.1</v>
      </c>
      <c r="C71" s="20" t="s">
        <v>68</v>
      </c>
      <c r="D71" s="46">
        <v>53418</v>
      </c>
      <c r="E71" s="46">
        <v>136574</v>
      </c>
      <c r="F71" s="46">
        <v>4739</v>
      </c>
      <c r="G71" s="46">
        <v>605</v>
      </c>
      <c r="H71" s="46">
        <v>0</v>
      </c>
      <c r="I71" s="46">
        <v>380431</v>
      </c>
      <c r="J71" s="46">
        <v>0</v>
      </c>
      <c r="K71" s="46">
        <v>16726075</v>
      </c>
      <c r="L71" s="46">
        <v>0</v>
      </c>
      <c r="M71" s="46">
        <v>24864</v>
      </c>
      <c r="N71" s="46">
        <v>3956</v>
      </c>
      <c r="O71" s="46">
        <f t="shared" si="12"/>
        <v>17330662</v>
      </c>
      <c r="P71" s="47">
        <f t="shared" si="13"/>
        <v>312.90690788285849</v>
      </c>
      <c r="Q71" s="9"/>
    </row>
    <row r="72" spans="1:17">
      <c r="A72" s="12"/>
      <c r="B72" s="25">
        <v>361.3</v>
      </c>
      <c r="C72" s="20" t="s">
        <v>70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129537737</v>
      </c>
      <c r="L72" s="46">
        <v>0</v>
      </c>
      <c r="M72" s="46">
        <v>0</v>
      </c>
      <c r="N72" s="46">
        <v>0</v>
      </c>
      <c r="O72" s="46">
        <f t="shared" ref="O72:O79" si="15">SUM(D72:N72)</f>
        <v>129537737</v>
      </c>
      <c r="P72" s="47">
        <f t="shared" si="13"/>
        <v>2338.8173365110315</v>
      </c>
      <c r="Q72" s="9"/>
    </row>
    <row r="73" spans="1:17">
      <c r="A73" s="12"/>
      <c r="B73" s="25">
        <v>362</v>
      </c>
      <c r="C73" s="20" t="s">
        <v>71</v>
      </c>
      <c r="D73" s="46">
        <v>1370525</v>
      </c>
      <c r="E73" s="46">
        <v>0</v>
      </c>
      <c r="F73" s="46">
        <v>0</v>
      </c>
      <c r="G73" s="46">
        <v>0</v>
      </c>
      <c r="H73" s="46">
        <v>0</v>
      </c>
      <c r="I73" s="46">
        <v>33801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1404326</v>
      </c>
      <c r="P73" s="47">
        <f t="shared" si="13"/>
        <v>25.355252229805366</v>
      </c>
      <c r="Q73" s="9"/>
    </row>
    <row r="74" spans="1:17">
      <c r="A74" s="12"/>
      <c r="B74" s="25">
        <v>364</v>
      </c>
      <c r="C74" s="20" t="s">
        <v>120</v>
      </c>
      <c r="D74" s="46">
        <v>127719</v>
      </c>
      <c r="E74" s="46">
        <v>0</v>
      </c>
      <c r="F74" s="46">
        <v>0</v>
      </c>
      <c r="G74" s="46">
        <v>0</v>
      </c>
      <c r="H74" s="46">
        <v>0</v>
      </c>
      <c r="I74" s="46">
        <v>80264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207983</v>
      </c>
      <c r="P74" s="47">
        <f t="shared" si="13"/>
        <v>3.7551547322428052</v>
      </c>
      <c r="Q74" s="9"/>
    </row>
    <row r="75" spans="1:17">
      <c r="A75" s="12"/>
      <c r="B75" s="25">
        <v>365</v>
      </c>
      <c r="C75" s="20" t="s">
        <v>146</v>
      </c>
      <c r="D75" s="46">
        <v>88295</v>
      </c>
      <c r="E75" s="46">
        <v>0</v>
      </c>
      <c r="F75" s="46">
        <v>0</v>
      </c>
      <c r="G75" s="46">
        <v>0</v>
      </c>
      <c r="H75" s="46">
        <v>0</v>
      </c>
      <c r="I75" s="46">
        <v>33358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121653</v>
      </c>
      <c r="P75" s="47">
        <f t="shared" si="13"/>
        <v>2.1964575885602859</v>
      </c>
      <c r="Q75" s="9"/>
    </row>
    <row r="76" spans="1:17">
      <c r="A76" s="12"/>
      <c r="B76" s="25">
        <v>366</v>
      </c>
      <c r="C76" s="20" t="s">
        <v>73</v>
      </c>
      <c r="D76" s="46">
        <v>51300</v>
      </c>
      <c r="E76" s="46">
        <v>476277</v>
      </c>
      <c r="F76" s="46">
        <v>0</v>
      </c>
      <c r="G76" s="46">
        <v>0</v>
      </c>
      <c r="H76" s="46">
        <v>0</v>
      </c>
      <c r="I76" s="46">
        <v>17493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545070</v>
      </c>
      <c r="P76" s="47">
        <f t="shared" si="13"/>
        <v>9.8412956342758093</v>
      </c>
      <c r="Q76" s="9"/>
    </row>
    <row r="77" spans="1:17">
      <c r="A77" s="12"/>
      <c r="B77" s="25">
        <v>367</v>
      </c>
      <c r="C77" s="20" t="s">
        <v>74</v>
      </c>
      <c r="D77" s="46">
        <v>121441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121441</v>
      </c>
      <c r="P77" s="47">
        <f t="shared" si="13"/>
        <v>2.1926299064745605</v>
      </c>
      <c r="Q77" s="9"/>
    </row>
    <row r="78" spans="1:17">
      <c r="A78" s="12"/>
      <c r="B78" s="25">
        <v>368</v>
      </c>
      <c r="C78" s="20" t="s">
        <v>75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33176766</v>
      </c>
      <c r="L78" s="46">
        <v>0</v>
      </c>
      <c r="M78" s="46">
        <v>0</v>
      </c>
      <c r="N78" s="46">
        <v>0</v>
      </c>
      <c r="O78" s="46">
        <f t="shared" si="15"/>
        <v>33176766</v>
      </c>
      <c r="P78" s="47">
        <f t="shared" si="13"/>
        <v>599.00996641750623</v>
      </c>
      <c r="Q78" s="9"/>
    </row>
    <row r="79" spans="1:17">
      <c r="A79" s="12"/>
      <c r="B79" s="25">
        <v>369.9</v>
      </c>
      <c r="C79" s="20" t="s">
        <v>76</v>
      </c>
      <c r="D79" s="46">
        <v>2343862</v>
      </c>
      <c r="E79" s="46">
        <v>1197615</v>
      </c>
      <c r="F79" s="46">
        <v>0</v>
      </c>
      <c r="G79" s="46">
        <v>3000</v>
      </c>
      <c r="H79" s="46">
        <v>0</v>
      </c>
      <c r="I79" s="46">
        <v>1753293</v>
      </c>
      <c r="J79" s="46">
        <v>0</v>
      </c>
      <c r="K79" s="46">
        <v>0</v>
      </c>
      <c r="L79" s="46">
        <v>0</v>
      </c>
      <c r="M79" s="46">
        <v>878706</v>
      </c>
      <c r="N79" s="46">
        <v>0</v>
      </c>
      <c r="O79" s="46">
        <f t="shared" si="15"/>
        <v>6176476</v>
      </c>
      <c r="P79" s="47">
        <f t="shared" si="13"/>
        <v>111.51691763261474</v>
      </c>
      <c r="Q79" s="9"/>
    </row>
    <row r="80" spans="1:17" ht="15.75">
      <c r="A80" s="29" t="s">
        <v>50</v>
      </c>
      <c r="B80" s="30"/>
      <c r="C80" s="31"/>
      <c r="D80" s="32">
        <f t="shared" ref="D80:N80" si="16">SUM(D81:D85)</f>
        <v>1701655</v>
      </c>
      <c r="E80" s="32">
        <f t="shared" si="16"/>
        <v>286471</v>
      </c>
      <c r="F80" s="32">
        <f t="shared" si="16"/>
        <v>9250293</v>
      </c>
      <c r="G80" s="32">
        <f t="shared" si="16"/>
        <v>0</v>
      </c>
      <c r="H80" s="32">
        <f t="shared" si="16"/>
        <v>0</v>
      </c>
      <c r="I80" s="32">
        <f t="shared" si="16"/>
        <v>1173001</v>
      </c>
      <c r="J80" s="32">
        <f t="shared" si="16"/>
        <v>2655151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si="16"/>
        <v>0</v>
      </c>
      <c r="O80" s="32">
        <f t="shared" ref="O80:O86" si="17">SUM(D80:N80)</f>
        <v>15066571</v>
      </c>
      <c r="P80" s="45">
        <f t="shared" si="13"/>
        <v>272.02850900949699</v>
      </c>
      <c r="Q80" s="9"/>
    </row>
    <row r="81" spans="1:120">
      <c r="A81" s="12"/>
      <c r="B81" s="25">
        <v>381</v>
      </c>
      <c r="C81" s="20" t="s">
        <v>77</v>
      </c>
      <c r="D81" s="46">
        <v>1701655</v>
      </c>
      <c r="E81" s="46">
        <v>286471</v>
      </c>
      <c r="F81" s="46">
        <v>2381293</v>
      </c>
      <c r="G81" s="46">
        <v>0</v>
      </c>
      <c r="H81" s="46">
        <v>0</v>
      </c>
      <c r="I81" s="46">
        <v>595000</v>
      </c>
      <c r="J81" s="46">
        <v>2529750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7494169</v>
      </c>
      <c r="P81" s="47">
        <f t="shared" si="13"/>
        <v>135.30800202217168</v>
      </c>
      <c r="Q81" s="9"/>
    </row>
    <row r="82" spans="1:120">
      <c r="A82" s="12"/>
      <c r="B82" s="25">
        <v>385</v>
      </c>
      <c r="C82" s="20" t="s">
        <v>175</v>
      </c>
      <c r="D82" s="46">
        <v>0</v>
      </c>
      <c r="E82" s="46">
        <v>0</v>
      </c>
      <c r="F82" s="46">
        <v>6869000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6869000</v>
      </c>
      <c r="P82" s="47">
        <f t="shared" si="13"/>
        <v>124.02051059834615</v>
      </c>
      <c r="Q82" s="9"/>
    </row>
    <row r="83" spans="1:120">
      <c r="A83" s="12"/>
      <c r="B83" s="25">
        <v>389.1</v>
      </c>
      <c r="C83" s="20" t="s">
        <v>79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26158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26158</v>
      </c>
      <c r="P83" s="47">
        <f t="shared" si="13"/>
        <v>0.47228541508684507</v>
      </c>
      <c r="Q83" s="9"/>
    </row>
    <row r="84" spans="1:120">
      <c r="A84" s="12"/>
      <c r="B84" s="25">
        <v>389.4</v>
      </c>
      <c r="C84" s="20" t="s">
        <v>81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578001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578001</v>
      </c>
      <c r="P84" s="47">
        <f t="shared" si="13"/>
        <v>10.435868269959917</v>
      </c>
      <c r="Q84" s="9"/>
    </row>
    <row r="85" spans="1:120" ht="15.75" thickBot="1">
      <c r="A85" s="12"/>
      <c r="B85" s="25">
        <v>389.9</v>
      </c>
      <c r="C85" s="20" t="s">
        <v>176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99243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7"/>
        <v>99243</v>
      </c>
      <c r="P85" s="47">
        <f t="shared" si="13"/>
        <v>1.7918427039324016</v>
      </c>
      <c r="Q85" s="9"/>
    </row>
    <row r="86" spans="1:120" ht="16.5" thickBot="1">
      <c r="A86" s="14" t="s">
        <v>63</v>
      </c>
      <c r="B86" s="23"/>
      <c r="C86" s="22"/>
      <c r="D86" s="15">
        <f t="shared" ref="D86:N86" si="18">SUM(D5,D18,D28,D47,D64,D70,D80)</f>
        <v>80022884</v>
      </c>
      <c r="E86" s="15">
        <f t="shared" si="18"/>
        <v>21967020</v>
      </c>
      <c r="F86" s="15">
        <f t="shared" si="18"/>
        <v>12050344</v>
      </c>
      <c r="G86" s="15">
        <f t="shared" si="18"/>
        <v>10173919</v>
      </c>
      <c r="H86" s="15">
        <f t="shared" si="18"/>
        <v>0</v>
      </c>
      <c r="I86" s="15">
        <f t="shared" si="18"/>
        <v>76364997</v>
      </c>
      <c r="J86" s="15">
        <f t="shared" si="18"/>
        <v>26963596</v>
      </c>
      <c r="K86" s="15">
        <f t="shared" si="18"/>
        <v>180572146</v>
      </c>
      <c r="L86" s="15">
        <f t="shared" si="18"/>
        <v>0</v>
      </c>
      <c r="M86" s="15">
        <f t="shared" si="18"/>
        <v>1870197</v>
      </c>
      <c r="N86" s="15">
        <f t="shared" si="18"/>
        <v>1067246</v>
      </c>
      <c r="O86" s="15">
        <f t="shared" si="17"/>
        <v>411052349</v>
      </c>
      <c r="P86" s="38">
        <f t="shared" si="13"/>
        <v>7421.592983786516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121" t="s">
        <v>177</v>
      </c>
      <c r="N88" s="121"/>
      <c r="O88" s="121"/>
      <c r="P88" s="43">
        <v>55386</v>
      </c>
    </row>
    <row r="89" spans="1:120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  <row r="90" spans="1:120" ht="15.75" customHeight="1" thickBot="1">
      <c r="A90" s="123" t="s">
        <v>96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3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47125009</v>
      </c>
      <c r="E5" s="27">
        <f t="shared" si="0"/>
        <v>3658168</v>
      </c>
      <c r="F5" s="27">
        <f t="shared" si="0"/>
        <v>2796854</v>
      </c>
      <c r="G5" s="27">
        <f t="shared" si="0"/>
        <v>8505525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1147686</v>
      </c>
      <c r="L5" s="27">
        <f t="shared" si="0"/>
        <v>0</v>
      </c>
      <c r="M5" s="27">
        <f t="shared" si="0"/>
        <v>1029742</v>
      </c>
      <c r="N5" s="28">
        <f>SUM(D5:M5)</f>
        <v>64262984</v>
      </c>
      <c r="O5" s="33">
        <f t="shared" ref="O5:O36" si="1">(N5/O$82)</f>
        <v>1114.0714595288039</v>
      </c>
      <c r="P5" s="6"/>
    </row>
    <row r="6" spans="1:133">
      <c r="A6" s="12"/>
      <c r="B6" s="25">
        <v>311</v>
      </c>
      <c r="C6" s="20" t="s">
        <v>3</v>
      </c>
      <c r="D6" s="46">
        <v>35169969</v>
      </c>
      <c r="E6" s="46">
        <v>260134</v>
      </c>
      <c r="F6" s="46">
        <v>2796854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1029742</v>
      </c>
      <c r="N6" s="46">
        <f>SUM(D6:M6)</f>
        <v>39256699</v>
      </c>
      <c r="O6" s="47">
        <f t="shared" si="1"/>
        <v>680.55924622505768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2469135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2469135</v>
      </c>
      <c r="O7" s="47">
        <f t="shared" si="1"/>
        <v>42.805245913007298</v>
      </c>
      <c r="P7" s="9"/>
    </row>
    <row r="8" spans="1:133">
      <c r="A8" s="12"/>
      <c r="B8" s="25">
        <v>312.51</v>
      </c>
      <c r="C8" s="20" t="s">
        <v>89</v>
      </c>
      <c r="D8" s="46">
        <v>141720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429453</v>
      </c>
      <c r="L8" s="46">
        <v>0</v>
      </c>
      <c r="M8" s="46">
        <v>0</v>
      </c>
      <c r="N8" s="46">
        <f>SUM(D8:M8)</f>
        <v>571173</v>
      </c>
      <c r="O8" s="47">
        <f t="shared" si="1"/>
        <v>9.9019295112944885</v>
      </c>
      <c r="P8" s="9"/>
    </row>
    <row r="9" spans="1:133">
      <c r="A9" s="12"/>
      <c r="B9" s="25">
        <v>312.52</v>
      </c>
      <c r="C9" s="20" t="s">
        <v>109</v>
      </c>
      <c r="D9" s="46">
        <v>718233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718233</v>
      </c>
      <c r="L9" s="46">
        <v>0</v>
      </c>
      <c r="M9" s="46">
        <v>0</v>
      </c>
      <c r="N9" s="46">
        <f>SUM(D9:M9)</f>
        <v>1436466</v>
      </c>
      <c r="O9" s="47">
        <f t="shared" si="1"/>
        <v>24.902761645545482</v>
      </c>
      <c r="P9" s="9"/>
    </row>
    <row r="10" spans="1:133">
      <c r="A10" s="12"/>
      <c r="B10" s="25">
        <v>312.60000000000002</v>
      </c>
      <c r="C10" s="20" t="s">
        <v>14</v>
      </c>
      <c r="D10" s="46">
        <v>0</v>
      </c>
      <c r="E10" s="46">
        <v>0</v>
      </c>
      <c r="F10" s="46">
        <v>0</v>
      </c>
      <c r="G10" s="46">
        <v>8505525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8505525</v>
      </c>
      <c r="O10" s="47">
        <f t="shared" si="1"/>
        <v>147.45288906610267</v>
      </c>
      <c r="P10" s="9"/>
    </row>
    <row r="11" spans="1:133">
      <c r="A11" s="12"/>
      <c r="B11" s="25">
        <v>314.10000000000002</v>
      </c>
      <c r="C11" s="20" t="s">
        <v>15</v>
      </c>
      <c r="D11" s="46">
        <v>5779648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5779648</v>
      </c>
      <c r="O11" s="47">
        <f t="shared" si="1"/>
        <v>100.19673040583881</v>
      </c>
      <c r="P11" s="9"/>
    </row>
    <row r="12" spans="1:133">
      <c r="A12" s="12"/>
      <c r="B12" s="25">
        <v>314.3</v>
      </c>
      <c r="C12" s="20" t="s">
        <v>16</v>
      </c>
      <c r="D12" s="46">
        <v>1811215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1811215</v>
      </c>
      <c r="O12" s="47">
        <f t="shared" si="1"/>
        <v>31.399459112736857</v>
      </c>
      <c r="P12" s="9"/>
    </row>
    <row r="13" spans="1:133">
      <c r="A13" s="12"/>
      <c r="B13" s="25">
        <v>314.39999999999998</v>
      </c>
      <c r="C13" s="20" t="s">
        <v>17</v>
      </c>
      <c r="D13" s="46">
        <v>152618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152618</v>
      </c>
      <c r="O13" s="47">
        <f t="shared" si="1"/>
        <v>2.6458055232910911</v>
      </c>
      <c r="P13" s="9"/>
    </row>
    <row r="14" spans="1:133">
      <c r="A14" s="12"/>
      <c r="B14" s="25">
        <v>314.8</v>
      </c>
      <c r="C14" s="20" t="s">
        <v>19</v>
      </c>
      <c r="D14" s="46">
        <v>45640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45640</v>
      </c>
      <c r="O14" s="47">
        <f t="shared" si="1"/>
        <v>0.7912209836520292</v>
      </c>
      <c r="P14" s="9"/>
    </row>
    <row r="15" spans="1:133">
      <c r="A15" s="12"/>
      <c r="B15" s="25">
        <v>315</v>
      </c>
      <c r="C15" s="20" t="s">
        <v>110</v>
      </c>
      <c r="D15" s="46">
        <v>3305966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3305966</v>
      </c>
      <c r="O15" s="47">
        <f t="shared" si="1"/>
        <v>57.312657108680199</v>
      </c>
      <c r="P15" s="9"/>
    </row>
    <row r="16" spans="1:133">
      <c r="A16" s="12"/>
      <c r="B16" s="25">
        <v>316</v>
      </c>
      <c r="C16" s="20" t="s">
        <v>111</v>
      </c>
      <c r="D16" s="46">
        <v>0</v>
      </c>
      <c r="E16" s="46">
        <v>928899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928899</v>
      </c>
      <c r="O16" s="47">
        <f t="shared" si="1"/>
        <v>16.103514033597421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SUM(D18:D26)</f>
        <v>6758780</v>
      </c>
      <c r="E17" s="32">
        <f t="shared" si="3"/>
        <v>6208139</v>
      </c>
      <c r="F17" s="32">
        <f t="shared" si="3"/>
        <v>7269</v>
      </c>
      <c r="G17" s="32">
        <f t="shared" si="3"/>
        <v>0</v>
      </c>
      <c r="H17" s="32">
        <f t="shared" si="3"/>
        <v>0</v>
      </c>
      <c r="I17" s="32">
        <f t="shared" si="3"/>
        <v>261732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13235920</v>
      </c>
      <c r="O17" s="45">
        <f t="shared" si="1"/>
        <v>229.45963282076175</v>
      </c>
      <c r="P17" s="10"/>
    </row>
    <row r="18" spans="1:16">
      <c r="A18" s="12"/>
      <c r="B18" s="25">
        <v>322</v>
      </c>
      <c r="C18" s="20" t="s">
        <v>0</v>
      </c>
      <c r="D18" s="46">
        <v>1032410</v>
      </c>
      <c r="E18" s="46">
        <v>5255124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6287534</v>
      </c>
      <c r="O18" s="47">
        <f t="shared" si="1"/>
        <v>109.00150824332992</v>
      </c>
      <c r="P18" s="9"/>
    </row>
    <row r="19" spans="1:16">
      <c r="A19" s="12"/>
      <c r="B19" s="25">
        <v>323.10000000000002</v>
      </c>
      <c r="C19" s="20" t="s">
        <v>23</v>
      </c>
      <c r="D19" s="46">
        <v>4493023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4493023</v>
      </c>
      <c r="O19" s="47">
        <f t="shared" si="1"/>
        <v>77.891631849938463</v>
      </c>
      <c r="P19" s="9"/>
    </row>
    <row r="20" spans="1:16">
      <c r="A20" s="12"/>
      <c r="B20" s="25">
        <v>323.3</v>
      </c>
      <c r="C20" s="20" t="s">
        <v>144</v>
      </c>
      <c r="D20" s="46">
        <v>1011063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1011063</v>
      </c>
      <c r="O20" s="47">
        <f t="shared" si="1"/>
        <v>17.527919837733823</v>
      </c>
      <c r="P20" s="9"/>
    </row>
    <row r="21" spans="1:16">
      <c r="A21" s="12"/>
      <c r="B21" s="25">
        <v>323.39999999999998</v>
      </c>
      <c r="C21" s="20" t="s">
        <v>24</v>
      </c>
      <c r="D21" s="46">
        <v>145534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145534</v>
      </c>
      <c r="O21" s="47">
        <f t="shared" si="1"/>
        <v>2.522996376748782</v>
      </c>
      <c r="P21" s="9"/>
    </row>
    <row r="22" spans="1:16">
      <c r="A22" s="12"/>
      <c r="B22" s="25">
        <v>324.31</v>
      </c>
      <c r="C22" s="20" t="s">
        <v>105</v>
      </c>
      <c r="D22" s="46">
        <v>0</v>
      </c>
      <c r="E22" s="46">
        <v>417054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417054</v>
      </c>
      <c r="O22" s="47">
        <f t="shared" si="1"/>
        <v>7.2301024565296537</v>
      </c>
      <c r="P22" s="9"/>
    </row>
    <row r="23" spans="1:16">
      <c r="A23" s="12"/>
      <c r="B23" s="25">
        <v>324.32</v>
      </c>
      <c r="C23" s="20" t="s">
        <v>138</v>
      </c>
      <c r="D23" s="46">
        <v>0</v>
      </c>
      <c r="E23" s="46">
        <v>529413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529413</v>
      </c>
      <c r="O23" s="47">
        <f t="shared" si="1"/>
        <v>9.1779727129310196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0</v>
      </c>
      <c r="F24" s="46">
        <v>7030</v>
      </c>
      <c r="G24" s="46">
        <v>0</v>
      </c>
      <c r="H24" s="46">
        <v>0</v>
      </c>
      <c r="I24" s="46">
        <v>261732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268762</v>
      </c>
      <c r="O24" s="47">
        <f t="shared" si="1"/>
        <v>4.659293032609261</v>
      </c>
      <c r="P24" s="9"/>
    </row>
    <row r="25" spans="1:16">
      <c r="A25" s="12"/>
      <c r="B25" s="25">
        <v>325.2</v>
      </c>
      <c r="C25" s="20" t="s">
        <v>94</v>
      </c>
      <c r="D25" s="46">
        <v>0</v>
      </c>
      <c r="E25" s="46">
        <v>0</v>
      </c>
      <c r="F25" s="46">
        <v>239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239</v>
      </c>
      <c r="O25" s="47">
        <f t="shared" si="1"/>
        <v>4.1433351247334568E-3</v>
      </c>
      <c r="P25" s="9"/>
    </row>
    <row r="26" spans="1:16">
      <c r="A26" s="12"/>
      <c r="B26" s="25">
        <v>329</v>
      </c>
      <c r="C26" s="20" t="s">
        <v>26</v>
      </c>
      <c r="D26" s="46">
        <v>76750</v>
      </c>
      <c r="E26" s="46">
        <v>6548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83298</v>
      </c>
      <c r="O26" s="47">
        <f t="shared" si="1"/>
        <v>1.4440649758160984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SUM(D28:D45)</f>
        <v>8844417</v>
      </c>
      <c r="E27" s="32">
        <f t="shared" si="6"/>
        <v>13165034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282148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22291599</v>
      </c>
      <c r="O27" s="45">
        <f t="shared" si="1"/>
        <v>386.45006327687531</v>
      </c>
      <c r="P27" s="10"/>
    </row>
    <row r="28" spans="1:16">
      <c r="A28" s="12"/>
      <c r="B28" s="25">
        <v>331.2</v>
      </c>
      <c r="C28" s="20" t="s">
        <v>27</v>
      </c>
      <c r="D28" s="46">
        <v>20921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20921</v>
      </c>
      <c r="O28" s="47">
        <f t="shared" si="1"/>
        <v>0.36268918052112409</v>
      </c>
      <c r="P28" s="9"/>
    </row>
    <row r="29" spans="1:16">
      <c r="A29" s="12"/>
      <c r="B29" s="25">
        <v>331.5</v>
      </c>
      <c r="C29" s="20" t="s">
        <v>29</v>
      </c>
      <c r="D29" s="46">
        <v>125307</v>
      </c>
      <c r="E29" s="46">
        <v>356503</v>
      </c>
      <c r="F29" s="46">
        <v>0</v>
      </c>
      <c r="G29" s="46">
        <v>0</v>
      </c>
      <c r="H29" s="46">
        <v>0</v>
      </c>
      <c r="I29" s="46">
        <v>3506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485316</v>
      </c>
      <c r="O29" s="47">
        <f t="shared" si="1"/>
        <v>8.4135013782223531</v>
      </c>
      <c r="P29" s="9"/>
    </row>
    <row r="30" spans="1:16">
      <c r="A30" s="12"/>
      <c r="B30" s="25">
        <v>331.9</v>
      </c>
      <c r="C30" s="20" t="s">
        <v>155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219606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219606</v>
      </c>
      <c r="O30" s="47">
        <f t="shared" si="1"/>
        <v>3.8071182150720317</v>
      </c>
      <c r="P30" s="9"/>
    </row>
    <row r="31" spans="1:16">
      <c r="A31" s="12"/>
      <c r="B31" s="25">
        <v>334.2</v>
      </c>
      <c r="C31" s="20" t="s">
        <v>134</v>
      </c>
      <c r="D31" s="46">
        <v>0</v>
      </c>
      <c r="E31" s="46">
        <v>104206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104206</v>
      </c>
      <c r="O31" s="47">
        <f t="shared" si="1"/>
        <v>1.8065287866442452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940292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940292</v>
      </c>
      <c r="O32" s="47">
        <f t="shared" si="1"/>
        <v>16.301024565296533</v>
      </c>
      <c r="P32" s="9"/>
    </row>
    <row r="33" spans="1:16">
      <c r="A33" s="12"/>
      <c r="B33" s="25">
        <v>334.7</v>
      </c>
      <c r="C33" s="20" t="s">
        <v>99</v>
      </c>
      <c r="D33" s="46">
        <v>0</v>
      </c>
      <c r="E33" s="46">
        <v>4981375</v>
      </c>
      <c r="F33" s="46">
        <v>0</v>
      </c>
      <c r="G33" s="46">
        <v>0</v>
      </c>
      <c r="H33" s="46">
        <v>0</v>
      </c>
      <c r="I33" s="46">
        <v>46476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5027851</v>
      </c>
      <c r="O33" s="47">
        <f t="shared" si="1"/>
        <v>87.163479708059569</v>
      </c>
      <c r="P33" s="9"/>
    </row>
    <row r="34" spans="1:16">
      <c r="A34" s="12"/>
      <c r="B34" s="25">
        <v>335.12</v>
      </c>
      <c r="C34" s="20" t="s">
        <v>112</v>
      </c>
      <c r="D34" s="46">
        <v>1936476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1936476</v>
      </c>
      <c r="O34" s="47">
        <f t="shared" si="1"/>
        <v>33.57100012135291</v>
      </c>
      <c r="P34" s="9"/>
    </row>
    <row r="35" spans="1:16">
      <c r="A35" s="12"/>
      <c r="B35" s="25">
        <v>335.14</v>
      </c>
      <c r="C35" s="20" t="s">
        <v>113</v>
      </c>
      <c r="D35" s="46">
        <v>37891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37891</v>
      </c>
      <c r="O35" s="47">
        <f t="shared" si="1"/>
        <v>0.65688331050742854</v>
      </c>
      <c r="P35" s="9"/>
    </row>
    <row r="36" spans="1:16">
      <c r="A36" s="12"/>
      <c r="B36" s="25">
        <v>335.15</v>
      </c>
      <c r="C36" s="20" t="s">
        <v>114</v>
      </c>
      <c r="D36" s="46">
        <v>143913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143913</v>
      </c>
      <c r="O36" s="47">
        <f t="shared" si="1"/>
        <v>2.4948945096475565</v>
      </c>
      <c r="P36" s="9"/>
    </row>
    <row r="37" spans="1:16">
      <c r="A37" s="12"/>
      <c r="B37" s="25">
        <v>335.18</v>
      </c>
      <c r="C37" s="20" t="s">
        <v>115</v>
      </c>
      <c r="D37" s="46">
        <v>5003875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5003875</v>
      </c>
      <c r="O37" s="47">
        <f t="shared" ref="O37:O68" si="8">(N37/O$82)</f>
        <v>86.747828649688813</v>
      </c>
      <c r="P37" s="9"/>
    </row>
    <row r="38" spans="1:16">
      <c r="A38" s="12"/>
      <c r="B38" s="25">
        <v>335.21</v>
      </c>
      <c r="C38" s="20" t="s">
        <v>37</v>
      </c>
      <c r="D38" s="46">
        <v>2017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2017</v>
      </c>
      <c r="O38" s="47">
        <f t="shared" si="8"/>
        <v>3.4966974671913738E-2</v>
      </c>
      <c r="P38" s="9"/>
    </row>
    <row r="39" spans="1:16">
      <c r="A39" s="12"/>
      <c r="B39" s="25">
        <v>337.2</v>
      </c>
      <c r="C39" s="20" t="s">
        <v>39</v>
      </c>
      <c r="D39" s="46">
        <v>0</v>
      </c>
      <c r="E39" s="46">
        <v>155255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155255</v>
      </c>
      <c r="O39" s="47">
        <f t="shared" si="8"/>
        <v>2.691520898704991</v>
      </c>
      <c r="P39" s="9"/>
    </row>
    <row r="40" spans="1:16">
      <c r="A40" s="12"/>
      <c r="B40" s="25">
        <v>337.3</v>
      </c>
      <c r="C40" s="20" t="s">
        <v>106</v>
      </c>
      <c r="D40" s="46">
        <v>0</v>
      </c>
      <c r="E40" s="46">
        <v>2368557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2368557</v>
      </c>
      <c r="O40" s="47">
        <f t="shared" si="8"/>
        <v>41.061612606833904</v>
      </c>
      <c r="P40" s="9"/>
    </row>
    <row r="41" spans="1:16">
      <c r="A41" s="12"/>
      <c r="B41" s="25">
        <v>337.4</v>
      </c>
      <c r="C41" s="20" t="s">
        <v>40</v>
      </c>
      <c r="D41" s="46">
        <v>162293</v>
      </c>
      <c r="E41" s="46">
        <v>0</v>
      </c>
      <c r="F41" s="46">
        <v>0</v>
      </c>
      <c r="G41" s="46">
        <v>0</v>
      </c>
      <c r="H41" s="46">
        <v>0</v>
      </c>
      <c r="I41" s="46">
        <v>12560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174853</v>
      </c>
      <c r="O41" s="47">
        <f t="shared" si="8"/>
        <v>3.0312743789331345</v>
      </c>
      <c r="P41" s="9"/>
    </row>
    <row r="42" spans="1:16">
      <c r="A42" s="12"/>
      <c r="B42" s="25">
        <v>337.5</v>
      </c>
      <c r="C42" s="20" t="s">
        <v>41</v>
      </c>
      <c r="D42" s="46">
        <v>0</v>
      </c>
      <c r="E42" s="46">
        <v>726931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726931</v>
      </c>
      <c r="O42" s="47">
        <f t="shared" si="8"/>
        <v>12.602170483504672</v>
      </c>
      <c r="P42" s="9"/>
    </row>
    <row r="43" spans="1:16">
      <c r="A43" s="12"/>
      <c r="B43" s="25">
        <v>337.7</v>
      </c>
      <c r="C43" s="20" t="s">
        <v>100</v>
      </c>
      <c r="D43" s="46">
        <v>881682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881682</v>
      </c>
      <c r="O43" s="47">
        <f t="shared" si="8"/>
        <v>15.284953972574241</v>
      </c>
      <c r="P43" s="9"/>
    </row>
    <row r="44" spans="1:16">
      <c r="A44" s="12"/>
      <c r="B44" s="25">
        <v>338</v>
      </c>
      <c r="C44" s="20" t="s">
        <v>42</v>
      </c>
      <c r="D44" s="46">
        <v>42939</v>
      </c>
      <c r="E44" s="46">
        <v>3531915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3574854</v>
      </c>
      <c r="O44" s="47">
        <f t="shared" si="8"/>
        <v>61.974134493698315</v>
      </c>
      <c r="P44" s="9"/>
    </row>
    <row r="45" spans="1:16">
      <c r="A45" s="12"/>
      <c r="B45" s="25">
        <v>339</v>
      </c>
      <c r="C45" s="20" t="s">
        <v>43</v>
      </c>
      <c r="D45" s="46">
        <v>487103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487103</v>
      </c>
      <c r="O45" s="47">
        <f t="shared" si="8"/>
        <v>8.4444810429415949</v>
      </c>
      <c r="P45" s="9"/>
    </row>
    <row r="46" spans="1:16" ht="15.75">
      <c r="A46" s="29" t="s">
        <v>48</v>
      </c>
      <c r="B46" s="30"/>
      <c r="C46" s="31"/>
      <c r="D46" s="32">
        <f t="shared" ref="D46:M46" si="10">SUM(D47:D61)</f>
        <v>6176668</v>
      </c>
      <c r="E46" s="32">
        <f t="shared" si="10"/>
        <v>926794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74091187</v>
      </c>
      <c r="J46" s="32">
        <f t="shared" si="10"/>
        <v>25988801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107183450</v>
      </c>
      <c r="O46" s="45">
        <f t="shared" si="8"/>
        <v>1858.1462475946119</v>
      </c>
      <c r="P46" s="10"/>
    </row>
    <row r="47" spans="1:16">
      <c r="A47" s="12"/>
      <c r="B47" s="25">
        <v>341.2</v>
      </c>
      <c r="C47" s="20" t="s">
        <v>116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25988801</v>
      </c>
      <c r="K47" s="46">
        <v>0</v>
      </c>
      <c r="L47" s="46">
        <v>0</v>
      </c>
      <c r="M47" s="46">
        <v>0</v>
      </c>
      <c r="N47" s="46">
        <f t="shared" ref="N47:N61" si="11">SUM(D47:M47)</f>
        <v>25988801</v>
      </c>
      <c r="O47" s="47">
        <f t="shared" si="8"/>
        <v>450.5452386318326</v>
      </c>
      <c r="P47" s="9"/>
    </row>
    <row r="48" spans="1:16">
      <c r="A48" s="12"/>
      <c r="B48" s="25">
        <v>341.9</v>
      </c>
      <c r="C48" s="20" t="s">
        <v>117</v>
      </c>
      <c r="D48" s="46">
        <v>75073</v>
      </c>
      <c r="E48" s="46">
        <v>545932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621005</v>
      </c>
      <c r="O48" s="47">
        <f t="shared" si="8"/>
        <v>10.765823552866529</v>
      </c>
      <c r="P48" s="9"/>
    </row>
    <row r="49" spans="1:16">
      <c r="A49" s="12"/>
      <c r="B49" s="25">
        <v>342.1</v>
      </c>
      <c r="C49" s="20" t="s">
        <v>53</v>
      </c>
      <c r="D49" s="46">
        <v>209865</v>
      </c>
      <c r="E49" s="46">
        <v>312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210177</v>
      </c>
      <c r="O49" s="47">
        <f t="shared" si="8"/>
        <v>3.6436558431426938</v>
      </c>
      <c r="P49" s="9"/>
    </row>
    <row r="50" spans="1:16">
      <c r="A50" s="12"/>
      <c r="B50" s="25">
        <v>342.2</v>
      </c>
      <c r="C50" s="20" t="s">
        <v>54</v>
      </c>
      <c r="D50" s="46">
        <v>0</v>
      </c>
      <c r="E50" s="46">
        <v>83941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83941</v>
      </c>
      <c r="O50" s="47">
        <f t="shared" si="8"/>
        <v>1.455212107553352</v>
      </c>
      <c r="P50" s="9"/>
    </row>
    <row r="51" spans="1:16">
      <c r="A51" s="12"/>
      <c r="B51" s="25">
        <v>342.5</v>
      </c>
      <c r="C51" s="20" t="s">
        <v>55</v>
      </c>
      <c r="D51" s="46">
        <v>522803</v>
      </c>
      <c r="E51" s="46">
        <v>61018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583821</v>
      </c>
      <c r="O51" s="47">
        <f t="shared" si="8"/>
        <v>10.121196886431012</v>
      </c>
      <c r="P51" s="9"/>
    </row>
    <row r="52" spans="1:16">
      <c r="A52" s="12"/>
      <c r="B52" s="25">
        <v>343.2</v>
      </c>
      <c r="C52" s="20" t="s">
        <v>145</v>
      </c>
      <c r="D52" s="46">
        <v>52907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52907</v>
      </c>
      <c r="O52" s="47">
        <f t="shared" si="8"/>
        <v>0.91720264202624691</v>
      </c>
      <c r="P52" s="9"/>
    </row>
    <row r="53" spans="1:16">
      <c r="A53" s="12"/>
      <c r="B53" s="25">
        <v>343.3</v>
      </c>
      <c r="C53" s="20" t="s">
        <v>149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21183753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21183753</v>
      </c>
      <c r="O53" s="47">
        <f t="shared" si="8"/>
        <v>367.2443007471872</v>
      </c>
      <c r="P53" s="9"/>
    </row>
    <row r="54" spans="1:16">
      <c r="A54" s="12"/>
      <c r="B54" s="25">
        <v>343.4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12029184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12029184</v>
      </c>
      <c r="O54" s="47">
        <f t="shared" si="8"/>
        <v>208.53950037272679</v>
      </c>
      <c r="P54" s="9"/>
    </row>
    <row r="55" spans="1:16">
      <c r="A55" s="12"/>
      <c r="B55" s="25">
        <v>343.5</v>
      </c>
      <c r="C55" s="20" t="s">
        <v>150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27303505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27303505</v>
      </c>
      <c r="O55" s="47">
        <f t="shared" si="8"/>
        <v>473.33711838843334</v>
      </c>
      <c r="P55" s="9"/>
    </row>
    <row r="56" spans="1:16">
      <c r="A56" s="12"/>
      <c r="B56" s="25">
        <v>343.9</v>
      </c>
      <c r="C56" s="20" t="s">
        <v>58</v>
      </c>
      <c r="D56" s="46">
        <v>0</v>
      </c>
      <c r="E56" s="46">
        <v>81759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81759</v>
      </c>
      <c r="O56" s="47">
        <f t="shared" si="8"/>
        <v>1.4173846713936515</v>
      </c>
      <c r="P56" s="9"/>
    </row>
    <row r="57" spans="1:16">
      <c r="A57" s="12"/>
      <c r="B57" s="25">
        <v>344.5</v>
      </c>
      <c r="C57" s="20" t="s">
        <v>118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1617112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1617112</v>
      </c>
      <c r="O57" s="47">
        <f t="shared" si="8"/>
        <v>28.034464226895274</v>
      </c>
      <c r="P57" s="9"/>
    </row>
    <row r="58" spans="1:16">
      <c r="A58" s="12"/>
      <c r="B58" s="25">
        <v>344.9</v>
      </c>
      <c r="C58" s="20" t="s">
        <v>119</v>
      </c>
      <c r="D58" s="46">
        <v>459718</v>
      </c>
      <c r="E58" s="46">
        <v>143999</v>
      </c>
      <c r="F58" s="46">
        <v>0</v>
      </c>
      <c r="G58" s="46">
        <v>0</v>
      </c>
      <c r="H58" s="46">
        <v>0</v>
      </c>
      <c r="I58" s="46">
        <v>290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604007</v>
      </c>
      <c r="O58" s="47">
        <f t="shared" si="8"/>
        <v>10.471144011233813</v>
      </c>
      <c r="P58" s="9"/>
    </row>
    <row r="59" spans="1:16">
      <c r="A59" s="12"/>
      <c r="B59" s="25">
        <v>347.2</v>
      </c>
      <c r="C59" s="20" t="s">
        <v>61</v>
      </c>
      <c r="D59" s="46">
        <v>429088</v>
      </c>
      <c r="E59" s="46">
        <v>0</v>
      </c>
      <c r="F59" s="46">
        <v>0</v>
      </c>
      <c r="G59" s="46">
        <v>0</v>
      </c>
      <c r="H59" s="46">
        <v>0</v>
      </c>
      <c r="I59" s="46">
        <v>1286864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1715952</v>
      </c>
      <c r="O59" s="47">
        <f t="shared" si="8"/>
        <v>29.74796733873065</v>
      </c>
      <c r="P59" s="9"/>
    </row>
    <row r="60" spans="1:16">
      <c r="A60" s="12"/>
      <c r="B60" s="25">
        <v>347.5</v>
      </c>
      <c r="C60" s="20" t="s">
        <v>62</v>
      </c>
      <c r="D60" s="46">
        <v>21835</v>
      </c>
      <c r="E60" s="46">
        <v>9833</v>
      </c>
      <c r="F60" s="46">
        <v>0</v>
      </c>
      <c r="G60" s="46">
        <v>0</v>
      </c>
      <c r="H60" s="46">
        <v>0</v>
      </c>
      <c r="I60" s="46">
        <v>10670479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10702147</v>
      </c>
      <c r="O60" s="47">
        <f t="shared" si="8"/>
        <v>185.53381412201168</v>
      </c>
      <c r="P60" s="9"/>
    </row>
    <row r="61" spans="1:16">
      <c r="A61" s="12"/>
      <c r="B61" s="25">
        <v>349</v>
      </c>
      <c r="C61" s="20" t="s">
        <v>1</v>
      </c>
      <c r="D61" s="46">
        <v>4405379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4405379</v>
      </c>
      <c r="O61" s="47">
        <f t="shared" si="8"/>
        <v>76.372224052147075</v>
      </c>
      <c r="P61" s="9"/>
    </row>
    <row r="62" spans="1:16" ht="15.75">
      <c r="A62" s="29" t="s">
        <v>49</v>
      </c>
      <c r="B62" s="30"/>
      <c r="C62" s="31"/>
      <c r="D62" s="32">
        <f t="shared" ref="D62:M62" si="12">SUM(D63:D65)</f>
        <v>812232</v>
      </c>
      <c r="E62" s="32">
        <f t="shared" si="12"/>
        <v>225800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538925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ref="N62:N67" si="13">SUM(D62:M62)</f>
        <v>1576957</v>
      </c>
      <c r="O62" s="45">
        <f t="shared" si="8"/>
        <v>27.338331917549365</v>
      </c>
      <c r="P62" s="10"/>
    </row>
    <row r="63" spans="1:16">
      <c r="A63" s="13"/>
      <c r="B63" s="39">
        <v>351.1</v>
      </c>
      <c r="C63" s="21" t="s">
        <v>151</v>
      </c>
      <c r="D63" s="46">
        <v>108703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108703</v>
      </c>
      <c r="O63" s="47">
        <f t="shared" si="8"/>
        <v>1.8844893642841045</v>
      </c>
      <c r="P63" s="9"/>
    </row>
    <row r="64" spans="1:16">
      <c r="A64" s="13"/>
      <c r="B64" s="39">
        <v>354</v>
      </c>
      <c r="C64" s="21" t="s">
        <v>66</v>
      </c>
      <c r="D64" s="46">
        <v>408751</v>
      </c>
      <c r="E64" s="46">
        <v>69245</v>
      </c>
      <c r="F64" s="46">
        <v>0</v>
      </c>
      <c r="G64" s="46">
        <v>0</v>
      </c>
      <c r="H64" s="46">
        <v>0</v>
      </c>
      <c r="I64" s="46">
        <v>538925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1016921</v>
      </c>
      <c r="O64" s="47">
        <f t="shared" si="8"/>
        <v>17.629474888615363</v>
      </c>
      <c r="P64" s="9"/>
    </row>
    <row r="65" spans="1:119">
      <c r="A65" s="13"/>
      <c r="B65" s="39">
        <v>359</v>
      </c>
      <c r="C65" s="21" t="s">
        <v>67</v>
      </c>
      <c r="D65" s="46">
        <v>294778</v>
      </c>
      <c r="E65" s="46">
        <v>156555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451333</v>
      </c>
      <c r="O65" s="47">
        <f t="shared" si="8"/>
        <v>7.8243676646498965</v>
      </c>
      <c r="P65" s="9"/>
    </row>
    <row r="66" spans="1:119" ht="15.75">
      <c r="A66" s="29" t="s">
        <v>4</v>
      </c>
      <c r="B66" s="30"/>
      <c r="C66" s="31"/>
      <c r="D66" s="32">
        <f t="shared" ref="D66:M66" si="14">SUM(D67:D75)</f>
        <v>5127813</v>
      </c>
      <c r="E66" s="32">
        <f t="shared" si="14"/>
        <v>4083827</v>
      </c>
      <c r="F66" s="32">
        <f t="shared" si="14"/>
        <v>86619</v>
      </c>
      <c r="G66" s="32">
        <f t="shared" si="14"/>
        <v>817766</v>
      </c>
      <c r="H66" s="32">
        <f t="shared" si="14"/>
        <v>0</v>
      </c>
      <c r="I66" s="32">
        <f t="shared" si="14"/>
        <v>3078509</v>
      </c>
      <c r="J66" s="32">
        <f t="shared" si="14"/>
        <v>793814</v>
      </c>
      <c r="K66" s="32">
        <f t="shared" si="14"/>
        <v>85973239</v>
      </c>
      <c r="L66" s="32">
        <f t="shared" si="14"/>
        <v>0</v>
      </c>
      <c r="M66" s="32">
        <f t="shared" si="14"/>
        <v>58032</v>
      </c>
      <c r="N66" s="32">
        <f t="shared" si="13"/>
        <v>100019619</v>
      </c>
      <c r="O66" s="45">
        <f t="shared" si="8"/>
        <v>1733.9531404399909</v>
      </c>
      <c r="P66" s="10"/>
    </row>
    <row r="67" spans="1:119">
      <c r="A67" s="12"/>
      <c r="B67" s="25">
        <v>361.1</v>
      </c>
      <c r="C67" s="20" t="s">
        <v>68</v>
      </c>
      <c r="D67" s="46">
        <v>1358872</v>
      </c>
      <c r="E67" s="46">
        <v>1572073</v>
      </c>
      <c r="F67" s="46">
        <v>86619</v>
      </c>
      <c r="G67" s="46">
        <v>596419</v>
      </c>
      <c r="H67" s="46">
        <v>0</v>
      </c>
      <c r="I67" s="46">
        <v>2430879</v>
      </c>
      <c r="J67" s="46">
        <v>0</v>
      </c>
      <c r="K67" s="46">
        <v>14873300</v>
      </c>
      <c r="L67" s="46">
        <v>0</v>
      </c>
      <c r="M67" s="46">
        <v>58032</v>
      </c>
      <c r="N67" s="46">
        <f t="shared" si="13"/>
        <v>20976194</v>
      </c>
      <c r="O67" s="47">
        <f t="shared" si="8"/>
        <v>363.64603089298407</v>
      </c>
      <c r="P67" s="9"/>
    </row>
    <row r="68" spans="1:119">
      <c r="A68" s="12"/>
      <c r="B68" s="25">
        <v>361.3</v>
      </c>
      <c r="C68" s="20" t="s">
        <v>70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35991945</v>
      </c>
      <c r="L68" s="46">
        <v>0</v>
      </c>
      <c r="M68" s="46">
        <v>0</v>
      </c>
      <c r="N68" s="46">
        <f t="shared" ref="N68:N75" si="15">SUM(D68:M68)</f>
        <v>35991945</v>
      </c>
      <c r="O68" s="47">
        <f t="shared" si="8"/>
        <v>623.96104571537546</v>
      </c>
      <c r="P68" s="9"/>
    </row>
    <row r="69" spans="1:119">
      <c r="A69" s="12"/>
      <c r="B69" s="25">
        <v>362</v>
      </c>
      <c r="C69" s="20" t="s">
        <v>71</v>
      </c>
      <c r="D69" s="46">
        <v>1452713</v>
      </c>
      <c r="E69" s="46">
        <v>0</v>
      </c>
      <c r="F69" s="46">
        <v>0</v>
      </c>
      <c r="G69" s="46">
        <v>0</v>
      </c>
      <c r="H69" s="46">
        <v>0</v>
      </c>
      <c r="I69" s="46">
        <v>197490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1650203</v>
      </c>
      <c r="O69" s="47">
        <f t="shared" ref="O69:O80" si="16">(N69/O$82)</f>
        <v>28.608134112303453</v>
      </c>
      <c r="P69" s="9"/>
    </row>
    <row r="70" spans="1:119">
      <c r="A70" s="12"/>
      <c r="B70" s="25">
        <v>364</v>
      </c>
      <c r="C70" s="20" t="s">
        <v>120</v>
      </c>
      <c r="D70" s="46">
        <v>12079</v>
      </c>
      <c r="E70" s="46">
        <v>2142</v>
      </c>
      <c r="F70" s="46">
        <v>0</v>
      </c>
      <c r="G70" s="46">
        <v>56347</v>
      </c>
      <c r="H70" s="46">
        <v>0</v>
      </c>
      <c r="I70" s="46">
        <v>174868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245436</v>
      </c>
      <c r="O70" s="47">
        <f t="shared" si="16"/>
        <v>4.254910458887367</v>
      </c>
      <c r="P70" s="9"/>
    </row>
    <row r="71" spans="1:119">
      <c r="A71" s="12"/>
      <c r="B71" s="25">
        <v>365</v>
      </c>
      <c r="C71" s="20" t="s">
        <v>146</v>
      </c>
      <c r="D71" s="46">
        <v>79159</v>
      </c>
      <c r="E71" s="46">
        <v>0</v>
      </c>
      <c r="F71" s="46">
        <v>0</v>
      </c>
      <c r="G71" s="46">
        <v>0</v>
      </c>
      <c r="H71" s="46">
        <v>0</v>
      </c>
      <c r="I71" s="46">
        <v>19699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98858</v>
      </c>
      <c r="O71" s="47">
        <f t="shared" si="16"/>
        <v>1.7138151621794984</v>
      </c>
      <c r="P71" s="9"/>
    </row>
    <row r="72" spans="1:119">
      <c r="A72" s="12"/>
      <c r="B72" s="25">
        <v>366</v>
      </c>
      <c r="C72" s="20" t="s">
        <v>73</v>
      </c>
      <c r="D72" s="46">
        <v>77681</v>
      </c>
      <c r="E72" s="46">
        <v>283335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361016</v>
      </c>
      <c r="O72" s="47">
        <f t="shared" si="16"/>
        <v>6.2586203907563753</v>
      </c>
      <c r="P72" s="9"/>
    </row>
    <row r="73" spans="1:119">
      <c r="A73" s="12"/>
      <c r="B73" s="25">
        <v>367</v>
      </c>
      <c r="C73" s="20" t="s">
        <v>74</v>
      </c>
      <c r="D73" s="46">
        <v>110600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110600</v>
      </c>
      <c r="O73" s="47">
        <f t="shared" si="16"/>
        <v>1.917376003328537</v>
      </c>
      <c r="P73" s="9"/>
    </row>
    <row r="74" spans="1:119">
      <c r="A74" s="12"/>
      <c r="B74" s="25">
        <v>368</v>
      </c>
      <c r="C74" s="20" t="s">
        <v>75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35107994</v>
      </c>
      <c r="L74" s="46">
        <v>0</v>
      </c>
      <c r="M74" s="46">
        <v>0</v>
      </c>
      <c r="N74" s="46">
        <f t="shared" si="15"/>
        <v>35107994</v>
      </c>
      <c r="O74" s="47">
        <f t="shared" si="16"/>
        <v>608.63675606331151</v>
      </c>
      <c r="P74" s="9"/>
    </row>
    <row r="75" spans="1:119">
      <c r="A75" s="12"/>
      <c r="B75" s="25">
        <v>369.9</v>
      </c>
      <c r="C75" s="20" t="s">
        <v>76</v>
      </c>
      <c r="D75" s="46">
        <v>2036709</v>
      </c>
      <c r="E75" s="46">
        <v>2226277</v>
      </c>
      <c r="F75" s="46">
        <v>0</v>
      </c>
      <c r="G75" s="46">
        <v>165000</v>
      </c>
      <c r="H75" s="46">
        <v>0</v>
      </c>
      <c r="I75" s="46">
        <v>255573</v>
      </c>
      <c r="J75" s="46">
        <v>793814</v>
      </c>
      <c r="K75" s="46">
        <v>0</v>
      </c>
      <c r="L75" s="46">
        <v>0</v>
      </c>
      <c r="M75" s="46">
        <v>0</v>
      </c>
      <c r="N75" s="46">
        <f t="shared" si="15"/>
        <v>5477373</v>
      </c>
      <c r="O75" s="47">
        <f t="shared" si="16"/>
        <v>94.956451640864728</v>
      </c>
      <c r="P75" s="9"/>
    </row>
    <row r="76" spans="1:119" ht="15.75">
      <c r="A76" s="29" t="s">
        <v>50</v>
      </c>
      <c r="B76" s="30"/>
      <c r="C76" s="31"/>
      <c r="D76" s="32">
        <f t="shared" ref="D76:M76" si="17">SUM(D77:D79)</f>
        <v>2349871</v>
      </c>
      <c r="E76" s="32">
        <f t="shared" si="17"/>
        <v>78183</v>
      </c>
      <c r="F76" s="32">
        <f t="shared" si="17"/>
        <v>1841409</v>
      </c>
      <c r="G76" s="32">
        <f t="shared" si="17"/>
        <v>0</v>
      </c>
      <c r="H76" s="32">
        <f t="shared" si="17"/>
        <v>0</v>
      </c>
      <c r="I76" s="32">
        <f t="shared" si="17"/>
        <v>1696429</v>
      </c>
      <c r="J76" s="32">
        <f t="shared" si="17"/>
        <v>310417</v>
      </c>
      <c r="K76" s="32">
        <f t="shared" si="17"/>
        <v>0</v>
      </c>
      <c r="L76" s="32">
        <f t="shared" si="17"/>
        <v>0</v>
      </c>
      <c r="M76" s="32">
        <f t="shared" si="17"/>
        <v>0</v>
      </c>
      <c r="N76" s="32">
        <f>SUM(D76:M76)</f>
        <v>6276309</v>
      </c>
      <c r="O76" s="45">
        <f t="shared" si="16"/>
        <v>108.80691018150928</v>
      </c>
      <c r="P76" s="9"/>
    </row>
    <row r="77" spans="1:119">
      <c r="A77" s="12"/>
      <c r="B77" s="25">
        <v>381</v>
      </c>
      <c r="C77" s="20" t="s">
        <v>77</v>
      </c>
      <c r="D77" s="46">
        <v>2349871</v>
      </c>
      <c r="E77" s="46">
        <v>78183</v>
      </c>
      <c r="F77" s="46">
        <v>1841409</v>
      </c>
      <c r="G77" s="46">
        <v>0</v>
      </c>
      <c r="H77" s="46">
        <v>0</v>
      </c>
      <c r="I77" s="46">
        <v>788500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5057963</v>
      </c>
      <c r="O77" s="47">
        <f t="shared" si="16"/>
        <v>87.68550526151553</v>
      </c>
      <c r="P77" s="9"/>
    </row>
    <row r="78" spans="1:119">
      <c r="A78" s="12"/>
      <c r="B78" s="25">
        <v>389.1</v>
      </c>
      <c r="C78" s="20" t="s">
        <v>121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310417</v>
      </c>
      <c r="K78" s="46">
        <v>0</v>
      </c>
      <c r="L78" s="46">
        <v>0</v>
      </c>
      <c r="M78" s="46">
        <v>0</v>
      </c>
      <c r="N78" s="46">
        <f>SUM(D78:M78)</f>
        <v>310417</v>
      </c>
      <c r="O78" s="47">
        <f t="shared" si="16"/>
        <v>5.3814295372986845</v>
      </c>
      <c r="P78" s="9"/>
    </row>
    <row r="79" spans="1:119" ht="15.75" thickBot="1">
      <c r="A79" s="12"/>
      <c r="B79" s="25">
        <v>389.4</v>
      </c>
      <c r="C79" s="20" t="s">
        <v>152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907929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907929</v>
      </c>
      <c r="O79" s="47">
        <f t="shared" si="16"/>
        <v>15.739975382695075</v>
      </c>
      <c r="P79" s="9"/>
    </row>
    <row r="80" spans="1:119" ht="16.5" thickBot="1">
      <c r="A80" s="14" t="s">
        <v>63</v>
      </c>
      <c r="B80" s="23"/>
      <c r="C80" s="22"/>
      <c r="D80" s="15">
        <f t="shared" ref="D80:M80" si="18">SUM(D5,D17,D27,D46,D62,D66,D76)</f>
        <v>77194790</v>
      </c>
      <c r="E80" s="15">
        <f t="shared" si="18"/>
        <v>28345945</v>
      </c>
      <c r="F80" s="15">
        <f t="shared" si="18"/>
        <v>4732151</v>
      </c>
      <c r="G80" s="15">
        <f t="shared" si="18"/>
        <v>9323291</v>
      </c>
      <c r="H80" s="15">
        <f t="shared" si="18"/>
        <v>0</v>
      </c>
      <c r="I80" s="15">
        <f t="shared" si="18"/>
        <v>79948930</v>
      </c>
      <c r="J80" s="15">
        <f t="shared" si="18"/>
        <v>27093032</v>
      </c>
      <c r="K80" s="15">
        <f t="shared" si="18"/>
        <v>87120925</v>
      </c>
      <c r="L80" s="15">
        <f t="shared" si="18"/>
        <v>0</v>
      </c>
      <c r="M80" s="15">
        <f t="shared" si="18"/>
        <v>1087774</v>
      </c>
      <c r="N80" s="15">
        <f>SUM(D80:M80)</f>
        <v>314846838</v>
      </c>
      <c r="O80" s="38">
        <f t="shared" si="16"/>
        <v>5458.2257857601026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21" t="s">
        <v>156</v>
      </c>
      <c r="M82" s="121"/>
      <c r="N82" s="121"/>
      <c r="O82" s="43">
        <v>57683</v>
      </c>
    </row>
    <row r="83" spans="1:15">
      <c r="A83" s="122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  <row r="84" spans="1:15" ht="15.75" customHeight="1" thickBot="1">
      <c r="A84" s="123" t="s">
        <v>96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44957309</v>
      </c>
      <c r="E5" s="27">
        <f t="shared" si="0"/>
        <v>7464836</v>
      </c>
      <c r="F5" s="27">
        <f t="shared" si="0"/>
        <v>2828339</v>
      </c>
      <c r="G5" s="27">
        <f t="shared" si="0"/>
        <v>8791953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1074358</v>
      </c>
      <c r="L5" s="27">
        <f t="shared" si="0"/>
        <v>0</v>
      </c>
      <c r="M5" s="27">
        <f t="shared" si="0"/>
        <v>891943</v>
      </c>
      <c r="N5" s="28">
        <f>SUM(D5:M5)</f>
        <v>66008738</v>
      </c>
      <c r="O5" s="33">
        <f t="shared" ref="O5:O36" si="1">(N5/O$83)</f>
        <v>1164.3395540817046</v>
      </c>
      <c r="P5" s="6"/>
    </row>
    <row r="6" spans="1:133">
      <c r="A6" s="12"/>
      <c r="B6" s="25">
        <v>311</v>
      </c>
      <c r="C6" s="20" t="s">
        <v>3</v>
      </c>
      <c r="D6" s="46">
        <v>33067811</v>
      </c>
      <c r="E6" s="46">
        <v>178076</v>
      </c>
      <c r="F6" s="46">
        <v>2828339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891943</v>
      </c>
      <c r="N6" s="46">
        <f>SUM(D6:M6)</f>
        <v>36966169</v>
      </c>
      <c r="O6" s="47">
        <f t="shared" si="1"/>
        <v>652.05265293163052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3662952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3662952</v>
      </c>
      <c r="O7" s="47">
        <f t="shared" si="1"/>
        <v>64.611444295491424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2673665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2673665</v>
      </c>
      <c r="O8" s="47">
        <f t="shared" si="1"/>
        <v>47.16123968108375</v>
      </c>
      <c r="P8" s="9"/>
    </row>
    <row r="9" spans="1:133">
      <c r="A9" s="12"/>
      <c r="B9" s="25">
        <v>312.51</v>
      </c>
      <c r="C9" s="20" t="s">
        <v>89</v>
      </c>
      <c r="D9" s="46">
        <v>127734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403166</v>
      </c>
      <c r="L9" s="46">
        <v>0</v>
      </c>
      <c r="M9" s="46">
        <v>0</v>
      </c>
      <c r="N9" s="46">
        <f>SUM(D9:M9)</f>
        <v>530900</v>
      </c>
      <c r="O9" s="47">
        <f t="shared" si="1"/>
        <v>9.3646369858181053</v>
      </c>
      <c r="P9" s="9"/>
    </row>
    <row r="10" spans="1:133">
      <c r="A10" s="12"/>
      <c r="B10" s="25">
        <v>312.52</v>
      </c>
      <c r="C10" s="20" t="s">
        <v>109</v>
      </c>
      <c r="D10" s="46">
        <v>671192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671192</v>
      </c>
      <c r="L10" s="46">
        <v>0</v>
      </c>
      <c r="M10" s="46">
        <v>0</v>
      </c>
      <c r="N10" s="46">
        <f>SUM(D10:M10)</f>
        <v>1342384</v>
      </c>
      <c r="O10" s="47">
        <f t="shared" si="1"/>
        <v>23.67854370987088</v>
      </c>
      <c r="P10" s="9"/>
    </row>
    <row r="11" spans="1:133">
      <c r="A11" s="12"/>
      <c r="B11" s="25">
        <v>312.60000000000002</v>
      </c>
      <c r="C11" s="20" t="s">
        <v>14</v>
      </c>
      <c r="D11" s="46">
        <v>0</v>
      </c>
      <c r="E11" s="46">
        <v>0</v>
      </c>
      <c r="F11" s="46">
        <v>0</v>
      </c>
      <c r="G11" s="46">
        <v>8791953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8791953</v>
      </c>
      <c r="O11" s="47">
        <f t="shared" si="1"/>
        <v>155.08278063924362</v>
      </c>
      <c r="P11" s="9"/>
    </row>
    <row r="12" spans="1:133">
      <c r="A12" s="12"/>
      <c r="B12" s="25">
        <v>314.10000000000002</v>
      </c>
      <c r="C12" s="20" t="s">
        <v>15</v>
      </c>
      <c r="D12" s="46">
        <v>5883825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5883825</v>
      </c>
      <c r="O12" s="47">
        <f t="shared" si="1"/>
        <v>103.7858075213434</v>
      </c>
      <c r="P12" s="9"/>
    </row>
    <row r="13" spans="1:133">
      <c r="A13" s="12"/>
      <c r="B13" s="25">
        <v>314.3</v>
      </c>
      <c r="C13" s="20" t="s">
        <v>16</v>
      </c>
      <c r="D13" s="46">
        <v>1735340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1735340</v>
      </c>
      <c r="O13" s="47">
        <f t="shared" si="1"/>
        <v>30.609962604953079</v>
      </c>
      <c r="P13" s="9"/>
    </row>
    <row r="14" spans="1:133">
      <c r="A14" s="12"/>
      <c r="B14" s="25">
        <v>314.39999999999998</v>
      </c>
      <c r="C14" s="20" t="s">
        <v>17</v>
      </c>
      <c r="D14" s="46">
        <v>144653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144653</v>
      </c>
      <c r="O14" s="47">
        <f t="shared" si="1"/>
        <v>2.55155930289988</v>
      </c>
      <c r="P14" s="9"/>
    </row>
    <row r="15" spans="1:133">
      <c r="A15" s="12"/>
      <c r="B15" s="25">
        <v>314.8</v>
      </c>
      <c r="C15" s="20" t="s">
        <v>19</v>
      </c>
      <c r="D15" s="46">
        <v>53421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53421</v>
      </c>
      <c r="O15" s="47">
        <f t="shared" si="1"/>
        <v>0.94230226486982294</v>
      </c>
      <c r="P15" s="9"/>
    </row>
    <row r="16" spans="1:133">
      <c r="A16" s="12"/>
      <c r="B16" s="25">
        <v>315</v>
      </c>
      <c r="C16" s="20" t="s">
        <v>110</v>
      </c>
      <c r="D16" s="46">
        <v>3273333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3273333</v>
      </c>
      <c r="O16" s="47">
        <f t="shared" si="1"/>
        <v>57.738887320962391</v>
      </c>
      <c r="P16" s="9"/>
    </row>
    <row r="17" spans="1:16">
      <c r="A17" s="12"/>
      <c r="B17" s="25">
        <v>316</v>
      </c>
      <c r="C17" s="20" t="s">
        <v>111</v>
      </c>
      <c r="D17" s="46">
        <v>0</v>
      </c>
      <c r="E17" s="46">
        <v>950143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950143</v>
      </c>
      <c r="O17" s="47">
        <f t="shared" si="1"/>
        <v>16.759736823537711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SUM(D19:D28)</f>
        <v>7058946</v>
      </c>
      <c r="E18" s="32">
        <f t="shared" si="3"/>
        <v>7012026</v>
      </c>
      <c r="F18" s="32">
        <f t="shared" si="3"/>
        <v>7017</v>
      </c>
      <c r="G18" s="32">
        <f t="shared" si="3"/>
        <v>0</v>
      </c>
      <c r="H18" s="32">
        <f t="shared" si="3"/>
        <v>0</v>
      </c>
      <c r="I18" s="32">
        <f t="shared" si="3"/>
        <v>259370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14337359</v>
      </c>
      <c r="O18" s="45">
        <f t="shared" si="1"/>
        <v>252.899156847527</v>
      </c>
      <c r="P18" s="10"/>
    </row>
    <row r="19" spans="1:16">
      <c r="A19" s="12"/>
      <c r="B19" s="25">
        <v>322</v>
      </c>
      <c r="C19" s="20" t="s">
        <v>0</v>
      </c>
      <c r="D19" s="46">
        <v>852433</v>
      </c>
      <c r="E19" s="46">
        <v>6551932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7404365</v>
      </c>
      <c r="O19" s="47">
        <f t="shared" si="1"/>
        <v>130.60687574966485</v>
      </c>
      <c r="P19" s="9"/>
    </row>
    <row r="20" spans="1:16">
      <c r="A20" s="12"/>
      <c r="B20" s="25">
        <v>323.10000000000002</v>
      </c>
      <c r="C20" s="20" t="s">
        <v>23</v>
      </c>
      <c r="D20" s="46">
        <v>4739699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4739699</v>
      </c>
      <c r="O20" s="47">
        <f t="shared" si="1"/>
        <v>83.604370987088132</v>
      </c>
      <c r="P20" s="9"/>
    </row>
    <row r="21" spans="1:16">
      <c r="A21" s="12"/>
      <c r="B21" s="25">
        <v>323.3</v>
      </c>
      <c r="C21" s="20" t="s">
        <v>144</v>
      </c>
      <c r="D21" s="46">
        <v>1156947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1156947</v>
      </c>
      <c r="O21" s="47">
        <f t="shared" si="1"/>
        <v>20.407588372257109</v>
      </c>
      <c r="P21" s="9"/>
    </row>
    <row r="22" spans="1:16">
      <c r="A22" s="12"/>
      <c r="B22" s="25">
        <v>323.39999999999998</v>
      </c>
      <c r="C22" s="20" t="s">
        <v>24</v>
      </c>
      <c r="D22" s="46">
        <v>125026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125026</v>
      </c>
      <c r="O22" s="47">
        <f t="shared" si="1"/>
        <v>2.2053552529457421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208245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208245</v>
      </c>
      <c r="O23" s="47">
        <f t="shared" si="1"/>
        <v>3.673269597121287</v>
      </c>
      <c r="P23" s="9"/>
    </row>
    <row r="24" spans="1:16">
      <c r="A24" s="12"/>
      <c r="B24" s="25">
        <v>324.32</v>
      </c>
      <c r="C24" s="20" t="s">
        <v>138</v>
      </c>
      <c r="D24" s="46">
        <v>0</v>
      </c>
      <c r="E24" s="46">
        <v>216994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216994</v>
      </c>
      <c r="O24" s="47">
        <f t="shared" si="1"/>
        <v>3.8275947223594158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0</v>
      </c>
      <c r="F25" s="46">
        <v>6828</v>
      </c>
      <c r="G25" s="46">
        <v>0</v>
      </c>
      <c r="H25" s="46">
        <v>0</v>
      </c>
      <c r="I25" s="46">
        <v>259370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266198</v>
      </c>
      <c r="O25" s="47">
        <f t="shared" si="1"/>
        <v>4.6955125943695757</v>
      </c>
      <c r="P25" s="9"/>
    </row>
    <row r="26" spans="1:16">
      <c r="A26" s="12"/>
      <c r="B26" s="25">
        <v>325.2</v>
      </c>
      <c r="C26" s="20" t="s">
        <v>94</v>
      </c>
      <c r="D26" s="46">
        <v>0</v>
      </c>
      <c r="E26" s="46">
        <v>0</v>
      </c>
      <c r="F26" s="46">
        <v>189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189</v>
      </c>
      <c r="O26" s="47">
        <f t="shared" si="1"/>
        <v>3.3338037112820153E-3</v>
      </c>
      <c r="P26" s="9"/>
    </row>
    <row r="27" spans="1:16">
      <c r="A27" s="12"/>
      <c r="B27" s="25">
        <v>329</v>
      </c>
      <c r="C27" s="20" t="s">
        <v>26</v>
      </c>
      <c r="D27" s="46">
        <v>86600</v>
      </c>
      <c r="E27" s="46">
        <v>34855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121455</v>
      </c>
      <c r="O27" s="47">
        <f t="shared" si="1"/>
        <v>2.1423657658928947</v>
      </c>
      <c r="P27" s="9"/>
    </row>
    <row r="28" spans="1:16">
      <c r="A28" s="12"/>
      <c r="B28" s="25">
        <v>367</v>
      </c>
      <c r="C28" s="20" t="s">
        <v>74</v>
      </c>
      <c r="D28" s="46">
        <v>98241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98241</v>
      </c>
      <c r="O28" s="47">
        <f t="shared" si="1"/>
        <v>1.7328900021167009</v>
      </c>
      <c r="P28" s="9"/>
    </row>
    <row r="29" spans="1:16" ht="15.75">
      <c r="A29" s="29" t="s">
        <v>28</v>
      </c>
      <c r="B29" s="30"/>
      <c r="C29" s="31"/>
      <c r="D29" s="32">
        <f t="shared" ref="D29:M29" si="6">SUM(D30:D46)</f>
        <v>10789414</v>
      </c>
      <c r="E29" s="32">
        <f t="shared" si="6"/>
        <v>8441544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369183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19600141</v>
      </c>
      <c r="O29" s="45">
        <f t="shared" si="1"/>
        <v>345.73027940450152</v>
      </c>
      <c r="P29" s="10"/>
    </row>
    <row r="30" spans="1:16">
      <c r="A30" s="12"/>
      <c r="B30" s="25">
        <v>331.2</v>
      </c>
      <c r="C30" s="20" t="s">
        <v>27</v>
      </c>
      <c r="D30" s="46">
        <v>22405</v>
      </c>
      <c r="E30" s="46">
        <v>58122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80527</v>
      </c>
      <c r="O30" s="47">
        <f t="shared" si="1"/>
        <v>1.4204296902561209</v>
      </c>
      <c r="P30" s="9"/>
    </row>
    <row r="31" spans="1:16">
      <c r="A31" s="12"/>
      <c r="B31" s="25">
        <v>331.5</v>
      </c>
      <c r="C31" s="20" t="s">
        <v>29</v>
      </c>
      <c r="D31" s="46">
        <v>1834782</v>
      </c>
      <c r="E31" s="46">
        <v>2350473</v>
      </c>
      <c r="F31" s="46">
        <v>0</v>
      </c>
      <c r="G31" s="46">
        <v>0</v>
      </c>
      <c r="H31" s="46">
        <v>0</v>
      </c>
      <c r="I31" s="46">
        <v>364862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4550117</v>
      </c>
      <c r="O31" s="47">
        <f t="shared" si="1"/>
        <v>80.260301277076124</v>
      </c>
      <c r="P31" s="9"/>
    </row>
    <row r="32" spans="1:16">
      <c r="A32" s="12"/>
      <c r="B32" s="25">
        <v>334.2</v>
      </c>
      <c r="C32" s="20" t="s">
        <v>134</v>
      </c>
      <c r="D32" s="46">
        <v>0</v>
      </c>
      <c r="E32" s="46">
        <v>107844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107844</v>
      </c>
      <c r="O32" s="47">
        <f t="shared" si="1"/>
        <v>1.9022789811613632</v>
      </c>
      <c r="P32" s="9"/>
    </row>
    <row r="33" spans="1:16">
      <c r="A33" s="12"/>
      <c r="B33" s="25">
        <v>334.49</v>
      </c>
      <c r="C33" s="20" t="s">
        <v>31</v>
      </c>
      <c r="D33" s="46">
        <v>0</v>
      </c>
      <c r="E33" s="46">
        <v>933078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933078</v>
      </c>
      <c r="O33" s="47">
        <f t="shared" si="1"/>
        <v>16.458724335003176</v>
      </c>
      <c r="P33" s="9"/>
    </row>
    <row r="34" spans="1:16">
      <c r="A34" s="12"/>
      <c r="B34" s="25">
        <v>334.7</v>
      </c>
      <c r="C34" s="20" t="s">
        <v>99</v>
      </c>
      <c r="D34" s="46">
        <v>0</v>
      </c>
      <c r="E34" s="46">
        <v>959134</v>
      </c>
      <c r="F34" s="46">
        <v>0</v>
      </c>
      <c r="G34" s="46">
        <v>0</v>
      </c>
      <c r="H34" s="46">
        <v>0</v>
      </c>
      <c r="I34" s="46">
        <v>4321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963455</v>
      </c>
      <c r="O34" s="47">
        <f t="shared" si="1"/>
        <v>16.994549495519649</v>
      </c>
      <c r="P34" s="9"/>
    </row>
    <row r="35" spans="1:16">
      <c r="A35" s="12"/>
      <c r="B35" s="25">
        <v>335.12</v>
      </c>
      <c r="C35" s="20" t="s">
        <v>112</v>
      </c>
      <c r="D35" s="46">
        <v>2021900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2021900</v>
      </c>
      <c r="O35" s="47">
        <f t="shared" si="1"/>
        <v>35.664644041487335</v>
      </c>
      <c r="P35" s="9"/>
    </row>
    <row r="36" spans="1:16">
      <c r="A36" s="12"/>
      <c r="B36" s="25">
        <v>335.14</v>
      </c>
      <c r="C36" s="20" t="s">
        <v>113</v>
      </c>
      <c r="D36" s="46">
        <v>30930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30930</v>
      </c>
      <c r="O36" s="47">
        <f t="shared" si="1"/>
        <v>0.54557962322726306</v>
      </c>
      <c r="P36" s="9"/>
    </row>
    <row r="37" spans="1:16">
      <c r="A37" s="12"/>
      <c r="B37" s="25">
        <v>335.15</v>
      </c>
      <c r="C37" s="20" t="s">
        <v>114</v>
      </c>
      <c r="D37" s="46">
        <v>129473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129473</v>
      </c>
      <c r="O37" s="47">
        <f t="shared" ref="O37:O68" si="8">(N37/O$83)</f>
        <v>2.2837966556127847</v>
      </c>
      <c r="P37" s="9"/>
    </row>
    <row r="38" spans="1:16">
      <c r="A38" s="12"/>
      <c r="B38" s="25">
        <v>335.18</v>
      </c>
      <c r="C38" s="20" t="s">
        <v>115</v>
      </c>
      <c r="D38" s="46">
        <v>5248015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5248015</v>
      </c>
      <c r="O38" s="47">
        <f t="shared" si="8"/>
        <v>92.570644888167649</v>
      </c>
      <c r="P38" s="9"/>
    </row>
    <row r="39" spans="1:16">
      <c r="A39" s="12"/>
      <c r="B39" s="25">
        <v>335.5</v>
      </c>
      <c r="C39" s="20" t="s">
        <v>38</v>
      </c>
      <c r="D39" s="46">
        <v>0</v>
      </c>
      <c r="E39" s="46">
        <v>638154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638154</v>
      </c>
      <c r="O39" s="47">
        <f t="shared" si="8"/>
        <v>11.256508854864883</v>
      </c>
      <c r="P39" s="9"/>
    </row>
    <row r="40" spans="1:16">
      <c r="A40" s="12"/>
      <c r="B40" s="25">
        <v>337.2</v>
      </c>
      <c r="C40" s="20" t="s">
        <v>39</v>
      </c>
      <c r="D40" s="46">
        <v>0</v>
      </c>
      <c r="E40" s="46">
        <v>137000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137000</v>
      </c>
      <c r="O40" s="47">
        <f t="shared" si="8"/>
        <v>2.416566711352572</v>
      </c>
      <c r="P40" s="9"/>
    </row>
    <row r="41" spans="1:16">
      <c r="A41" s="12"/>
      <c r="B41" s="25">
        <v>337.3</v>
      </c>
      <c r="C41" s="20" t="s">
        <v>106</v>
      </c>
      <c r="D41" s="46">
        <v>0</v>
      </c>
      <c r="E41" s="46">
        <v>2615333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2615333</v>
      </c>
      <c r="O41" s="47">
        <f t="shared" si="8"/>
        <v>46.132311437239821</v>
      </c>
      <c r="P41" s="9"/>
    </row>
    <row r="42" spans="1:16">
      <c r="A42" s="12"/>
      <c r="B42" s="25">
        <v>337.4</v>
      </c>
      <c r="C42" s="20" t="s">
        <v>40</v>
      </c>
      <c r="D42" s="46">
        <v>154895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154895</v>
      </c>
      <c r="O42" s="47">
        <f t="shared" si="8"/>
        <v>2.7322197135398292</v>
      </c>
      <c r="P42" s="9"/>
    </row>
    <row r="43" spans="1:16">
      <c r="A43" s="12"/>
      <c r="B43" s="25">
        <v>337.5</v>
      </c>
      <c r="C43" s="20" t="s">
        <v>41</v>
      </c>
      <c r="D43" s="46">
        <v>0</v>
      </c>
      <c r="E43" s="46">
        <v>642406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642406</v>
      </c>
      <c r="O43" s="47">
        <f t="shared" si="8"/>
        <v>11.331510618782191</v>
      </c>
      <c r="P43" s="9"/>
    </row>
    <row r="44" spans="1:16">
      <c r="A44" s="12"/>
      <c r="B44" s="25">
        <v>337.7</v>
      </c>
      <c r="C44" s="20" t="s">
        <v>100</v>
      </c>
      <c r="D44" s="46">
        <v>881682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881682</v>
      </c>
      <c r="O44" s="47">
        <f t="shared" si="8"/>
        <v>15.552141395611374</v>
      </c>
      <c r="P44" s="9"/>
    </row>
    <row r="45" spans="1:16">
      <c r="A45" s="12"/>
      <c r="B45" s="25">
        <v>338</v>
      </c>
      <c r="C45" s="20" t="s">
        <v>42</v>
      </c>
      <c r="D45" s="46">
        <v>44259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44259</v>
      </c>
      <c r="O45" s="47">
        <f t="shared" si="8"/>
        <v>0.78069216115148521</v>
      </c>
      <c r="P45" s="9"/>
    </row>
    <row r="46" spans="1:16">
      <c r="A46" s="12"/>
      <c r="B46" s="25">
        <v>339</v>
      </c>
      <c r="C46" s="20" t="s">
        <v>43</v>
      </c>
      <c r="D46" s="46">
        <v>421073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421073</v>
      </c>
      <c r="O46" s="47">
        <f t="shared" si="8"/>
        <v>7.4273795244478942</v>
      </c>
      <c r="P46" s="9"/>
    </row>
    <row r="47" spans="1:16" ht="15.75">
      <c r="A47" s="29" t="s">
        <v>48</v>
      </c>
      <c r="B47" s="30"/>
      <c r="C47" s="31"/>
      <c r="D47" s="32">
        <f t="shared" ref="D47:M47" si="10">SUM(D48:D62)</f>
        <v>6825921</v>
      </c>
      <c r="E47" s="32">
        <f t="shared" si="10"/>
        <v>878201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76080829</v>
      </c>
      <c r="J47" s="32">
        <f t="shared" si="10"/>
        <v>20528788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104313739</v>
      </c>
      <c r="O47" s="45">
        <f t="shared" si="8"/>
        <v>1840.0080963804417</v>
      </c>
      <c r="P47" s="10"/>
    </row>
    <row r="48" spans="1:16">
      <c r="A48" s="12"/>
      <c r="B48" s="25">
        <v>341.2</v>
      </c>
      <c r="C48" s="20" t="s">
        <v>116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20528788</v>
      </c>
      <c r="K48" s="46">
        <v>0</v>
      </c>
      <c r="L48" s="46">
        <v>0</v>
      </c>
      <c r="M48" s="46">
        <v>0</v>
      </c>
      <c r="N48" s="46">
        <f t="shared" ref="N48:N62" si="11">SUM(D48:M48)</f>
        <v>20528788</v>
      </c>
      <c r="O48" s="47">
        <f t="shared" si="8"/>
        <v>362.11084456360686</v>
      </c>
      <c r="P48" s="9"/>
    </row>
    <row r="49" spans="1:16">
      <c r="A49" s="12"/>
      <c r="B49" s="25">
        <v>341.9</v>
      </c>
      <c r="C49" s="20" t="s">
        <v>117</v>
      </c>
      <c r="D49" s="46">
        <v>117515</v>
      </c>
      <c r="E49" s="46">
        <v>584109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701624</v>
      </c>
      <c r="O49" s="47">
        <f t="shared" si="8"/>
        <v>12.376067169971071</v>
      </c>
      <c r="P49" s="9"/>
    </row>
    <row r="50" spans="1:16">
      <c r="A50" s="12"/>
      <c r="B50" s="25">
        <v>342.1</v>
      </c>
      <c r="C50" s="20" t="s">
        <v>53</v>
      </c>
      <c r="D50" s="46">
        <v>316901</v>
      </c>
      <c r="E50" s="46">
        <v>6700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323601</v>
      </c>
      <c r="O50" s="47">
        <f t="shared" si="8"/>
        <v>5.7080540464263034</v>
      </c>
      <c r="P50" s="9"/>
    </row>
    <row r="51" spans="1:16">
      <c r="A51" s="12"/>
      <c r="B51" s="25">
        <v>342.2</v>
      </c>
      <c r="C51" s="20" t="s">
        <v>54</v>
      </c>
      <c r="D51" s="46">
        <v>0</v>
      </c>
      <c r="E51" s="46">
        <v>75914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75914</v>
      </c>
      <c r="O51" s="47">
        <f t="shared" si="8"/>
        <v>1.3390601848585337</v>
      </c>
      <c r="P51" s="9"/>
    </row>
    <row r="52" spans="1:16">
      <c r="A52" s="12"/>
      <c r="B52" s="25">
        <v>342.5</v>
      </c>
      <c r="C52" s="20" t="s">
        <v>55</v>
      </c>
      <c r="D52" s="46">
        <v>616126</v>
      </c>
      <c r="E52" s="46">
        <v>47481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663607</v>
      </c>
      <c r="O52" s="47">
        <f t="shared" si="8"/>
        <v>11.705478727157271</v>
      </c>
      <c r="P52" s="9"/>
    </row>
    <row r="53" spans="1:16">
      <c r="A53" s="12"/>
      <c r="B53" s="25">
        <v>343.2</v>
      </c>
      <c r="C53" s="20" t="s">
        <v>145</v>
      </c>
      <c r="D53" s="46">
        <v>55879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55879</v>
      </c>
      <c r="O53" s="47">
        <f t="shared" si="8"/>
        <v>0.98565935228956469</v>
      </c>
      <c r="P53" s="9"/>
    </row>
    <row r="54" spans="1:16">
      <c r="A54" s="12"/>
      <c r="B54" s="25">
        <v>343.3</v>
      </c>
      <c r="C54" s="20" t="s">
        <v>149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19979927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19979927</v>
      </c>
      <c r="O54" s="47">
        <f t="shared" si="8"/>
        <v>352.42939039017853</v>
      </c>
      <c r="P54" s="9"/>
    </row>
    <row r="55" spans="1:16">
      <c r="A55" s="12"/>
      <c r="B55" s="25">
        <v>343.4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12144261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12144261</v>
      </c>
      <c r="O55" s="47">
        <f t="shared" si="8"/>
        <v>214.21472165384887</v>
      </c>
      <c r="P55" s="9"/>
    </row>
    <row r="56" spans="1:16">
      <c r="A56" s="12"/>
      <c r="B56" s="25">
        <v>343.5</v>
      </c>
      <c r="C56" s="20" t="s">
        <v>150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26994053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26994053</v>
      </c>
      <c r="O56" s="47">
        <f t="shared" si="8"/>
        <v>476.15277287800745</v>
      </c>
      <c r="P56" s="9"/>
    </row>
    <row r="57" spans="1:16">
      <c r="A57" s="12"/>
      <c r="B57" s="25">
        <v>343.9</v>
      </c>
      <c r="C57" s="20" t="s">
        <v>58</v>
      </c>
      <c r="D57" s="46">
        <v>0</v>
      </c>
      <c r="E57" s="46">
        <v>82552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82552</v>
      </c>
      <c r="O57" s="47">
        <f t="shared" si="8"/>
        <v>1.4561490157341423</v>
      </c>
      <c r="P57" s="9"/>
    </row>
    <row r="58" spans="1:16">
      <c r="A58" s="12"/>
      <c r="B58" s="25">
        <v>344.5</v>
      </c>
      <c r="C58" s="20" t="s">
        <v>118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1472359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1472359</v>
      </c>
      <c r="O58" s="47">
        <f t="shared" si="8"/>
        <v>25.971195230367602</v>
      </c>
      <c r="P58" s="9"/>
    </row>
    <row r="59" spans="1:16">
      <c r="A59" s="12"/>
      <c r="B59" s="25">
        <v>344.9</v>
      </c>
      <c r="C59" s="20" t="s">
        <v>119</v>
      </c>
      <c r="D59" s="46">
        <v>440726</v>
      </c>
      <c r="E59" s="46">
        <v>61333</v>
      </c>
      <c r="F59" s="46">
        <v>0</v>
      </c>
      <c r="G59" s="46">
        <v>0</v>
      </c>
      <c r="H59" s="46">
        <v>0</v>
      </c>
      <c r="I59" s="46">
        <v>617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502676</v>
      </c>
      <c r="O59" s="47">
        <f t="shared" si="8"/>
        <v>8.866788964933324</v>
      </c>
      <c r="P59" s="9"/>
    </row>
    <row r="60" spans="1:16">
      <c r="A60" s="12"/>
      <c r="B60" s="25">
        <v>347.2</v>
      </c>
      <c r="C60" s="20" t="s">
        <v>61</v>
      </c>
      <c r="D60" s="46">
        <v>714508</v>
      </c>
      <c r="E60" s="46">
        <v>0</v>
      </c>
      <c r="F60" s="46">
        <v>0</v>
      </c>
      <c r="G60" s="46">
        <v>0</v>
      </c>
      <c r="H60" s="46">
        <v>0</v>
      </c>
      <c r="I60" s="46">
        <v>1953432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2667940</v>
      </c>
      <c r="O60" s="47">
        <f t="shared" si="8"/>
        <v>47.060255415226138</v>
      </c>
      <c r="P60" s="9"/>
    </row>
    <row r="61" spans="1:16">
      <c r="A61" s="12"/>
      <c r="B61" s="25">
        <v>347.5</v>
      </c>
      <c r="C61" s="20" t="s">
        <v>62</v>
      </c>
      <c r="D61" s="46">
        <v>48080</v>
      </c>
      <c r="E61" s="46">
        <v>20112</v>
      </c>
      <c r="F61" s="46">
        <v>0</v>
      </c>
      <c r="G61" s="46">
        <v>0</v>
      </c>
      <c r="H61" s="46">
        <v>0</v>
      </c>
      <c r="I61" s="46">
        <v>13535372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13603564</v>
      </c>
      <c r="O61" s="47">
        <f t="shared" si="8"/>
        <v>239.95561984054189</v>
      </c>
      <c r="P61" s="9"/>
    </row>
    <row r="62" spans="1:16">
      <c r="A62" s="12"/>
      <c r="B62" s="25">
        <v>349</v>
      </c>
      <c r="C62" s="20" t="s">
        <v>1</v>
      </c>
      <c r="D62" s="46">
        <v>4516186</v>
      </c>
      <c r="E62" s="46">
        <v>0</v>
      </c>
      <c r="F62" s="46">
        <v>0</v>
      </c>
      <c r="G62" s="46">
        <v>0</v>
      </c>
      <c r="H62" s="46">
        <v>0</v>
      </c>
      <c r="I62" s="46">
        <v>808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4516994</v>
      </c>
      <c r="O62" s="47">
        <f t="shared" si="8"/>
        <v>79.676038947294145</v>
      </c>
      <c r="P62" s="9"/>
    </row>
    <row r="63" spans="1:16" ht="15.75">
      <c r="A63" s="29" t="s">
        <v>49</v>
      </c>
      <c r="B63" s="30"/>
      <c r="C63" s="31"/>
      <c r="D63" s="32">
        <f t="shared" ref="D63:M63" si="12">SUM(D64:D66)</f>
        <v>1567079</v>
      </c>
      <c r="E63" s="32">
        <f t="shared" si="12"/>
        <v>307284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958140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ref="N63:N68" si="13">SUM(D63:M63)</f>
        <v>2832503</v>
      </c>
      <c r="O63" s="45">
        <f t="shared" si="8"/>
        <v>49.96301065406054</v>
      </c>
      <c r="P63" s="10"/>
    </row>
    <row r="64" spans="1:16">
      <c r="A64" s="13"/>
      <c r="B64" s="39">
        <v>351.1</v>
      </c>
      <c r="C64" s="21" t="s">
        <v>151</v>
      </c>
      <c r="D64" s="46">
        <v>109855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109855</v>
      </c>
      <c r="O64" s="47">
        <f t="shared" si="8"/>
        <v>1.9377513582163268</v>
      </c>
      <c r="P64" s="9"/>
    </row>
    <row r="65" spans="1:16">
      <c r="A65" s="13"/>
      <c r="B65" s="39">
        <v>354</v>
      </c>
      <c r="C65" s="21" t="s">
        <v>66</v>
      </c>
      <c r="D65" s="46">
        <v>955066</v>
      </c>
      <c r="E65" s="46">
        <v>133427</v>
      </c>
      <c r="F65" s="46">
        <v>0</v>
      </c>
      <c r="G65" s="46">
        <v>0</v>
      </c>
      <c r="H65" s="46">
        <v>0</v>
      </c>
      <c r="I65" s="46">
        <v>958140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2046633</v>
      </c>
      <c r="O65" s="47">
        <f t="shared" si="8"/>
        <v>36.100913709165312</v>
      </c>
      <c r="P65" s="9"/>
    </row>
    <row r="66" spans="1:16">
      <c r="A66" s="13"/>
      <c r="B66" s="39">
        <v>359</v>
      </c>
      <c r="C66" s="21" t="s">
        <v>67</v>
      </c>
      <c r="D66" s="46">
        <v>502158</v>
      </c>
      <c r="E66" s="46">
        <v>173857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676015</v>
      </c>
      <c r="O66" s="47">
        <f t="shared" si="8"/>
        <v>11.924345586678896</v>
      </c>
      <c r="P66" s="9"/>
    </row>
    <row r="67" spans="1:16" ht="15.75">
      <c r="A67" s="29" t="s">
        <v>4</v>
      </c>
      <c r="B67" s="30"/>
      <c r="C67" s="31"/>
      <c r="D67" s="32">
        <f t="shared" ref="D67:M67" si="14">SUM(D68:D75)</f>
        <v>5061031</v>
      </c>
      <c r="E67" s="32">
        <f t="shared" si="14"/>
        <v>4717958</v>
      </c>
      <c r="F67" s="32">
        <f t="shared" si="14"/>
        <v>99346</v>
      </c>
      <c r="G67" s="32">
        <f t="shared" si="14"/>
        <v>878023</v>
      </c>
      <c r="H67" s="32">
        <f t="shared" si="14"/>
        <v>0</v>
      </c>
      <c r="I67" s="32">
        <f t="shared" si="14"/>
        <v>3565065</v>
      </c>
      <c r="J67" s="32">
        <f t="shared" si="14"/>
        <v>303082</v>
      </c>
      <c r="K67" s="32">
        <f t="shared" si="14"/>
        <v>46708629</v>
      </c>
      <c r="L67" s="32">
        <f t="shared" si="14"/>
        <v>0</v>
      </c>
      <c r="M67" s="32">
        <f t="shared" si="14"/>
        <v>70397</v>
      </c>
      <c r="N67" s="32">
        <f t="shared" si="13"/>
        <v>61403531</v>
      </c>
      <c r="O67" s="45">
        <f t="shared" si="8"/>
        <v>1083.1075107598956</v>
      </c>
      <c r="P67" s="10"/>
    </row>
    <row r="68" spans="1:16">
      <c r="A68" s="12"/>
      <c r="B68" s="25">
        <v>361.1</v>
      </c>
      <c r="C68" s="20" t="s">
        <v>68</v>
      </c>
      <c r="D68" s="46">
        <v>1487808</v>
      </c>
      <c r="E68" s="46">
        <v>1806566</v>
      </c>
      <c r="F68" s="46">
        <v>99346</v>
      </c>
      <c r="G68" s="46">
        <v>755505</v>
      </c>
      <c r="H68" s="46">
        <v>0</v>
      </c>
      <c r="I68" s="46">
        <v>2944133</v>
      </c>
      <c r="J68" s="46">
        <v>0</v>
      </c>
      <c r="K68" s="46">
        <v>14690497</v>
      </c>
      <c r="L68" s="46">
        <v>0</v>
      </c>
      <c r="M68" s="46">
        <v>61897</v>
      </c>
      <c r="N68" s="46">
        <f t="shared" si="13"/>
        <v>21845752</v>
      </c>
      <c r="O68" s="47">
        <f t="shared" si="8"/>
        <v>385.34100049389684</v>
      </c>
      <c r="P68" s="9"/>
    </row>
    <row r="69" spans="1:16">
      <c r="A69" s="12"/>
      <c r="B69" s="25">
        <v>361.3</v>
      </c>
      <c r="C69" s="20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-2693959</v>
      </c>
      <c r="L69" s="46">
        <v>0</v>
      </c>
      <c r="M69" s="46">
        <v>0</v>
      </c>
      <c r="N69" s="46">
        <f t="shared" ref="N69:N75" si="15">SUM(D69:M69)</f>
        <v>-2693959</v>
      </c>
      <c r="O69" s="47">
        <f t="shared" ref="O69:O81" si="16">(N69/O$83)</f>
        <v>-47.519209059479294</v>
      </c>
      <c r="P69" s="9"/>
    </row>
    <row r="70" spans="1:16">
      <c r="A70" s="12"/>
      <c r="B70" s="25">
        <v>362</v>
      </c>
      <c r="C70" s="20" t="s">
        <v>71</v>
      </c>
      <c r="D70" s="46">
        <v>1383975</v>
      </c>
      <c r="E70" s="46">
        <v>0</v>
      </c>
      <c r="F70" s="46">
        <v>0</v>
      </c>
      <c r="G70" s="46">
        <v>0</v>
      </c>
      <c r="H70" s="46">
        <v>0</v>
      </c>
      <c r="I70" s="46">
        <v>203990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1587965</v>
      </c>
      <c r="O70" s="47">
        <f t="shared" si="16"/>
        <v>28.010389472941508</v>
      </c>
      <c r="P70" s="9"/>
    </row>
    <row r="71" spans="1:16">
      <c r="A71" s="12"/>
      <c r="B71" s="25">
        <v>364</v>
      </c>
      <c r="C71" s="20" t="s">
        <v>120</v>
      </c>
      <c r="D71" s="46">
        <v>330342</v>
      </c>
      <c r="E71" s="46">
        <v>14892</v>
      </c>
      <c r="F71" s="46">
        <v>0</v>
      </c>
      <c r="G71" s="46">
        <v>122518</v>
      </c>
      <c r="H71" s="46">
        <v>0</v>
      </c>
      <c r="I71" s="46">
        <v>131276</v>
      </c>
      <c r="J71" s="46">
        <v>27238</v>
      </c>
      <c r="K71" s="46">
        <v>0</v>
      </c>
      <c r="L71" s="46">
        <v>0</v>
      </c>
      <c r="M71" s="46">
        <v>0</v>
      </c>
      <c r="N71" s="46">
        <f t="shared" si="15"/>
        <v>626266</v>
      </c>
      <c r="O71" s="47">
        <f t="shared" si="16"/>
        <v>11.046814365342552</v>
      </c>
      <c r="P71" s="9"/>
    </row>
    <row r="72" spans="1:16">
      <c r="A72" s="12"/>
      <c r="B72" s="25">
        <v>365</v>
      </c>
      <c r="C72" s="20" t="s">
        <v>146</v>
      </c>
      <c r="D72" s="46">
        <v>31163</v>
      </c>
      <c r="E72" s="46">
        <v>0</v>
      </c>
      <c r="F72" s="46">
        <v>0</v>
      </c>
      <c r="G72" s="46">
        <v>0</v>
      </c>
      <c r="H72" s="46">
        <v>0</v>
      </c>
      <c r="I72" s="46">
        <v>14068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45231</v>
      </c>
      <c r="O72" s="47">
        <f t="shared" si="16"/>
        <v>0.7978374373809356</v>
      </c>
      <c r="P72" s="9"/>
    </row>
    <row r="73" spans="1:16">
      <c r="A73" s="12"/>
      <c r="B73" s="25">
        <v>366</v>
      </c>
      <c r="C73" s="20" t="s">
        <v>73</v>
      </c>
      <c r="D73" s="46">
        <v>33333</v>
      </c>
      <c r="E73" s="46">
        <v>67882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101215</v>
      </c>
      <c r="O73" s="47">
        <f t="shared" si="16"/>
        <v>1.7853489028434346</v>
      </c>
      <c r="P73" s="9"/>
    </row>
    <row r="74" spans="1:16">
      <c r="A74" s="12"/>
      <c r="B74" s="25">
        <v>368</v>
      </c>
      <c r="C74" s="20" t="s">
        <v>75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34712091</v>
      </c>
      <c r="L74" s="46">
        <v>0</v>
      </c>
      <c r="M74" s="46">
        <v>0</v>
      </c>
      <c r="N74" s="46">
        <f t="shared" si="15"/>
        <v>34712091</v>
      </c>
      <c r="O74" s="47">
        <f t="shared" si="16"/>
        <v>612.29258096380443</v>
      </c>
      <c r="P74" s="9"/>
    </row>
    <row r="75" spans="1:16">
      <c r="A75" s="12"/>
      <c r="B75" s="25">
        <v>369.9</v>
      </c>
      <c r="C75" s="20" t="s">
        <v>76</v>
      </c>
      <c r="D75" s="46">
        <v>1794410</v>
      </c>
      <c r="E75" s="46">
        <v>2828618</v>
      </c>
      <c r="F75" s="46">
        <v>0</v>
      </c>
      <c r="G75" s="46">
        <v>0</v>
      </c>
      <c r="H75" s="46">
        <v>0</v>
      </c>
      <c r="I75" s="46">
        <v>271598</v>
      </c>
      <c r="J75" s="46">
        <v>275844</v>
      </c>
      <c r="K75" s="46">
        <v>0</v>
      </c>
      <c r="L75" s="46">
        <v>0</v>
      </c>
      <c r="M75" s="46">
        <v>8500</v>
      </c>
      <c r="N75" s="46">
        <f t="shared" si="15"/>
        <v>5178970</v>
      </c>
      <c r="O75" s="47">
        <f t="shared" si="16"/>
        <v>91.352748183165176</v>
      </c>
      <c r="P75" s="9"/>
    </row>
    <row r="76" spans="1:16" ht="15.75">
      <c r="A76" s="29" t="s">
        <v>50</v>
      </c>
      <c r="B76" s="30"/>
      <c r="C76" s="31"/>
      <c r="D76" s="32">
        <f t="shared" ref="D76:M76" si="17">SUM(D77:D80)</f>
        <v>2503156</v>
      </c>
      <c r="E76" s="32">
        <f t="shared" si="17"/>
        <v>3052946</v>
      </c>
      <c r="F76" s="32">
        <f t="shared" si="17"/>
        <v>1822150</v>
      </c>
      <c r="G76" s="32">
        <f t="shared" si="17"/>
        <v>1180000</v>
      </c>
      <c r="H76" s="32">
        <f t="shared" si="17"/>
        <v>0</v>
      </c>
      <c r="I76" s="32">
        <f t="shared" si="17"/>
        <v>2711789</v>
      </c>
      <c r="J76" s="32">
        <f t="shared" si="17"/>
        <v>276148</v>
      </c>
      <c r="K76" s="32">
        <f t="shared" si="17"/>
        <v>0</v>
      </c>
      <c r="L76" s="32">
        <f t="shared" si="17"/>
        <v>0</v>
      </c>
      <c r="M76" s="32">
        <f t="shared" si="17"/>
        <v>0</v>
      </c>
      <c r="N76" s="32">
        <f t="shared" ref="N76:N81" si="18">SUM(D76:M76)</f>
        <v>11546189</v>
      </c>
      <c r="O76" s="45">
        <f t="shared" si="16"/>
        <v>203.66522613419883</v>
      </c>
      <c r="P76" s="9"/>
    </row>
    <row r="77" spans="1:16">
      <c r="A77" s="12"/>
      <c r="B77" s="25">
        <v>381</v>
      </c>
      <c r="C77" s="20" t="s">
        <v>77</v>
      </c>
      <c r="D77" s="46">
        <v>2503156</v>
      </c>
      <c r="E77" s="46">
        <v>3052946</v>
      </c>
      <c r="F77" s="46">
        <v>1822150</v>
      </c>
      <c r="G77" s="46">
        <v>0</v>
      </c>
      <c r="H77" s="46">
        <v>0</v>
      </c>
      <c r="I77" s="46">
        <v>1760000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9138252</v>
      </c>
      <c r="O77" s="47">
        <f t="shared" si="16"/>
        <v>161.19120863613915</v>
      </c>
      <c r="P77" s="9"/>
    </row>
    <row r="78" spans="1:16">
      <c r="A78" s="12"/>
      <c r="B78" s="25">
        <v>384</v>
      </c>
      <c r="C78" s="20" t="s">
        <v>78</v>
      </c>
      <c r="D78" s="46">
        <v>0</v>
      </c>
      <c r="E78" s="46">
        <v>0</v>
      </c>
      <c r="F78" s="46">
        <v>0</v>
      </c>
      <c r="G78" s="46">
        <v>1180000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1180000</v>
      </c>
      <c r="O78" s="47">
        <f t="shared" si="16"/>
        <v>20.814224229168136</v>
      </c>
      <c r="P78" s="9"/>
    </row>
    <row r="79" spans="1:16">
      <c r="A79" s="12"/>
      <c r="B79" s="25">
        <v>389.1</v>
      </c>
      <c r="C79" s="20" t="s">
        <v>121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276148</v>
      </c>
      <c r="K79" s="46">
        <v>0</v>
      </c>
      <c r="L79" s="46">
        <v>0</v>
      </c>
      <c r="M79" s="46">
        <v>0</v>
      </c>
      <c r="N79" s="46">
        <f t="shared" si="18"/>
        <v>276148</v>
      </c>
      <c r="O79" s="47">
        <f t="shared" si="16"/>
        <v>4.8710223664714603</v>
      </c>
      <c r="P79" s="9"/>
    </row>
    <row r="80" spans="1:16" ht="15.75" thickBot="1">
      <c r="A80" s="12"/>
      <c r="B80" s="25">
        <v>389.4</v>
      </c>
      <c r="C80" s="20" t="s">
        <v>152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951789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951789</v>
      </c>
      <c r="O80" s="47">
        <f t="shared" si="16"/>
        <v>16.788770902420094</v>
      </c>
      <c r="P80" s="9"/>
    </row>
    <row r="81" spans="1:119" ht="16.5" thickBot="1">
      <c r="A81" s="14" t="s">
        <v>63</v>
      </c>
      <c r="B81" s="23"/>
      <c r="C81" s="22"/>
      <c r="D81" s="15">
        <f t="shared" ref="D81:M81" si="19">SUM(D5,D18,D29,D47,D63,D67,D76)</f>
        <v>78762856</v>
      </c>
      <c r="E81" s="15">
        <f t="shared" si="19"/>
        <v>31874795</v>
      </c>
      <c r="F81" s="15">
        <f t="shared" si="19"/>
        <v>4756852</v>
      </c>
      <c r="G81" s="15">
        <f t="shared" si="19"/>
        <v>10849976</v>
      </c>
      <c r="H81" s="15">
        <f t="shared" si="19"/>
        <v>0</v>
      </c>
      <c r="I81" s="15">
        <f t="shared" si="19"/>
        <v>83944376</v>
      </c>
      <c r="J81" s="15">
        <f t="shared" si="19"/>
        <v>21108018</v>
      </c>
      <c r="K81" s="15">
        <f t="shared" si="19"/>
        <v>47782987</v>
      </c>
      <c r="L81" s="15">
        <f t="shared" si="19"/>
        <v>0</v>
      </c>
      <c r="M81" s="15">
        <f t="shared" si="19"/>
        <v>962340</v>
      </c>
      <c r="N81" s="15">
        <f t="shared" si="18"/>
        <v>280042200</v>
      </c>
      <c r="O81" s="38">
        <f t="shared" si="16"/>
        <v>4939.71283426233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21" t="s">
        <v>153</v>
      </c>
      <c r="M83" s="121"/>
      <c r="N83" s="121"/>
      <c r="O83" s="43">
        <v>56692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96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41491904</v>
      </c>
      <c r="E5" s="27">
        <f t="shared" si="0"/>
        <v>4012430</v>
      </c>
      <c r="F5" s="27">
        <f t="shared" si="0"/>
        <v>2835243</v>
      </c>
      <c r="G5" s="27">
        <f t="shared" si="0"/>
        <v>8319278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1072570</v>
      </c>
      <c r="L5" s="27">
        <f t="shared" si="0"/>
        <v>0</v>
      </c>
      <c r="M5" s="27">
        <f t="shared" si="0"/>
        <v>946963</v>
      </c>
      <c r="N5" s="28">
        <f>SUM(D5:M5)</f>
        <v>58678388</v>
      </c>
      <c r="O5" s="33">
        <f t="shared" ref="O5:O36" si="1">(N5/O$83)</f>
        <v>1050.9813010459952</v>
      </c>
      <c r="P5" s="6"/>
    </row>
    <row r="6" spans="1:133">
      <c r="A6" s="12"/>
      <c r="B6" s="25">
        <v>311</v>
      </c>
      <c r="C6" s="20" t="s">
        <v>3</v>
      </c>
      <c r="D6" s="46">
        <v>29734426</v>
      </c>
      <c r="E6" s="46">
        <v>110811</v>
      </c>
      <c r="F6" s="46">
        <v>2835243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946963</v>
      </c>
      <c r="N6" s="46">
        <f>SUM(D6:M6)</f>
        <v>33627443</v>
      </c>
      <c r="O6" s="47">
        <f t="shared" si="1"/>
        <v>602.29694440464255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257212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257212</v>
      </c>
      <c r="O7" s="47">
        <f t="shared" si="1"/>
        <v>4.6068921048860867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2662715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2662715</v>
      </c>
      <c r="O8" s="47">
        <f t="shared" si="1"/>
        <v>47.691556813297034</v>
      </c>
      <c r="P8" s="9"/>
    </row>
    <row r="9" spans="1:133">
      <c r="A9" s="12"/>
      <c r="B9" s="25">
        <v>312.51</v>
      </c>
      <c r="C9" s="20" t="s">
        <v>89</v>
      </c>
      <c r="D9" s="46">
        <v>128661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416820</v>
      </c>
      <c r="L9" s="46">
        <v>0</v>
      </c>
      <c r="M9" s="46">
        <v>0</v>
      </c>
      <c r="N9" s="46">
        <f>SUM(D9:M9)</f>
        <v>545481</v>
      </c>
      <c r="O9" s="47">
        <f t="shared" si="1"/>
        <v>9.770042269666142</v>
      </c>
      <c r="P9" s="9"/>
    </row>
    <row r="10" spans="1:133">
      <c r="A10" s="12"/>
      <c r="B10" s="25">
        <v>312.52</v>
      </c>
      <c r="C10" s="20" t="s">
        <v>109</v>
      </c>
      <c r="D10" s="46">
        <v>655749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655750</v>
      </c>
      <c r="L10" s="46">
        <v>0</v>
      </c>
      <c r="M10" s="46">
        <v>0</v>
      </c>
      <c r="N10" s="46">
        <f>SUM(D10:M10)</f>
        <v>1311499</v>
      </c>
      <c r="O10" s="47">
        <f t="shared" si="1"/>
        <v>23.490095285857574</v>
      </c>
      <c r="P10" s="9"/>
    </row>
    <row r="11" spans="1:133">
      <c r="A11" s="12"/>
      <c r="B11" s="25">
        <v>312.60000000000002</v>
      </c>
      <c r="C11" s="20" t="s">
        <v>14</v>
      </c>
      <c r="D11" s="46">
        <v>0</v>
      </c>
      <c r="E11" s="46">
        <v>0</v>
      </c>
      <c r="F11" s="46">
        <v>0</v>
      </c>
      <c r="G11" s="46">
        <v>8319278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8319278</v>
      </c>
      <c r="O11" s="47">
        <f t="shared" si="1"/>
        <v>149.00555237139992</v>
      </c>
      <c r="P11" s="9"/>
    </row>
    <row r="12" spans="1:133">
      <c r="A12" s="12"/>
      <c r="B12" s="25">
        <v>314.10000000000002</v>
      </c>
      <c r="C12" s="20" t="s">
        <v>15</v>
      </c>
      <c r="D12" s="46">
        <v>5775389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5775389</v>
      </c>
      <c r="O12" s="47">
        <f t="shared" si="1"/>
        <v>103.44227324831638</v>
      </c>
      <c r="P12" s="9"/>
    </row>
    <row r="13" spans="1:133">
      <c r="A13" s="12"/>
      <c r="B13" s="25">
        <v>314.3</v>
      </c>
      <c r="C13" s="20" t="s">
        <v>16</v>
      </c>
      <c r="D13" s="46">
        <v>1732535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1732535</v>
      </c>
      <c r="O13" s="47">
        <f t="shared" si="1"/>
        <v>31.031218655967905</v>
      </c>
      <c r="P13" s="9"/>
    </row>
    <row r="14" spans="1:133">
      <c r="A14" s="12"/>
      <c r="B14" s="25">
        <v>314.39999999999998</v>
      </c>
      <c r="C14" s="20" t="s">
        <v>17</v>
      </c>
      <c r="D14" s="46">
        <v>147667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147667</v>
      </c>
      <c r="O14" s="47">
        <f t="shared" si="1"/>
        <v>2.6448452500358219</v>
      </c>
      <c r="P14" s="9"/>
    </row>
    <row r="15" spans="1:133">
      <c r="A15" s="12"/>
      <c r="B15" s="25">
        <v>314.8</v>
      </c>
      <c r="C15" s="20" t="s">
        <v>19</v>
      </c>
      <c r="D15" s="46">
        <v>47189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47189</v>
      </c>
      <c r="O15" s="47">
        <f t="shared" si="1"/>
        <v>0.84519630319530015</v>
      </c>
      <c r="P15" s="9"/>
    </row>
    <row r="16" spans="1:133">
      <c r="A16" s="12"/>
      <c r="B16" s="25">
        <v>315</v>
      </c>
      <c r="C16" s="20" t="s">
        <v>110</v>
      </c>
      <c r="D16" s="46">
        <v>3270288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3270288</v>
      </c>
      <c r="O16" s="47">
        <f t="shared" si="1"/>
        <v>58.573721163490468</v>
      </c>
      <c r="P16" s="9"/>
    </row>
    <row r="17" spans="1:16">
      <c r="A17" s="12"/>
      <c r="B17" s="25">
        <v>316</v>
      </c>
      <c r="C17" s="20" t="s">
        <v>111</v>
      </c>
      <c r="D17" s="46">
        <v>0</v>
      </c>
      <c r="E17" s="46">
        <v>981692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981692</v>
      </c>
      <c r="O17" s="47">
        <f t="shared" si="1"/>
        <v>17.582963175240007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SUM(D19:D29)</f>
        <v>6603844</v>
      </c>
      <c r="E18" s="32">
        <f t="shared" si="3"/>
        <v>12765576</v>
      </c>
      <c r="F18" s="32">
        <f t="shared" si="3"/>
        <v>6873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19376293</v>
      </c>
      <c r="O18" s="45">
        <f t="shared" si="1"/>
        <v>347.04637125662703</v>
      </c>
      <c r="P18" s="10"/>
    </row>
    <row r="19" spans="1:16">
      <c r="A19" s="12"/>
      <c r="B19" s="25">
        <v>322</v>
      </c>
      <c r="C19" s="20" t="s">
        <v>0</v>
      </c>
      <c r="D19" s="46">
        <v>514137</v>
      </c>
      <c r="E19" s="46">
        <v>4635072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5149209</v>
      </c>
      <c r="O19" s="47">
        <f t="shared" si="1"/>
        <v>92.226841237999707</v>
      </c>
      <c r="P19" s="9"/>
    </row>
    <row r="20" spans="1:16">
      <c r="A20" s="12"/>
      <c r="B20" s="25">
        <v>323.10000000000002</v>
      </c>
      <c r="C20" s="20" t="s">
        <v>23</v>
      </c>
      <c r="D20" s="46">
        <v>4670110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4670110</v>
      </c>
      <c r="O20" s="47">
        <f t="shared" si="1"/>
        <v>83.645758704685491</v>
      </c>
      <c r="P20" s="9"/>
    </row>
    <row r="21" spans="1:16">
      <c r="A21" s="12"/>
      <c r="B21" s="25">
        <v>323.3</v>
      </c>
      <c r="C21" s="20" t="s">
        <v>144</v>
      </c>
      <c r="D21" s="46">
        <v>1113979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1113979</v>
      </c>
      <c r="O21" s="47">
        <f t="shared" si="1"/>
        <v>19.952339160338159</v>
      </c>
      <c r="P21" s="9"/>
    </row>
    <row r="22" spans="1:16">
      <c r="A22" s="12"/>
      <c r="B22" s="25">
        <v>323.39999999999998</v>
      </c>
      <c r="C22" s="20" t="s">
        <v>24</v>
      </c>
      <c r="D22" s="46">
        <v>134161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134161</v>
      </c>
      <c r="O22" s="47">
        <f t="shared" si="1"/>
        <v>2.4029409657544059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5865509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5865509</v>
      </c>
      <c r="O23" s="47">
        <f t="shared" si="1"/>
        <v>105.05640134689784</v>
      </c>
      <c r="P23" s="9"/>
    </row>
    <row r="24" spans="1:16">
      <c r="A24" s="12"/>
      <c r="B24" s="25">
        <v>324.32</v>
      </c>
      <c r="C24" s="20" t="s">
        <v>138</v>
      </c>
      <c r="D24" s="46">
        <v>0</v>
      </c>
      <c r="E24" s="46">
        <v>504205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504205</v>
      </c>
      <c r="O24" s="47">
        <f t="shared" si="1"/>
        <v>9.0307529732053311</v>
      </c>
      <c r="P24" s="9"/>
    </row>
    <row r="25" spans="1:16">
      <c r="A25" s="12"/>
      <c r="B25" s="25">
        <v>324.62</v>
      </c>
      <c r="C25" s="20" t="s">
        <v>98</v>
      </c>
      <c r="D25" s="46">
        <v>0</v>
      </c>
      <c r="E25" s="46">
        <v>96531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96531</v>
      </c>
      <c r="O25" s="47">
        <f t="shared" si="1"/>
        <v>1.7289547213067775</v>
      </c>
      <c r="P25" s="9"/>
    </row>
    <row r="26" spans="1:16">
      <c r="A26" s="12"/>
      <c r="B26" s="25">
        <v>325.10000000000002</v>
      </c>
      <c r="C26" s="20" t="s">
        <v>25</v>
      </c>
      <c r="D26" s="46">
        <v>0</v>
      </c>
      <c r="E26" s="46">
        <v>0</v>
      </c>
      <c r="F26" s="46">
        <v>6684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6684</v>
      </c>
      <c r="O26" s="47">
        <f t="shared" si="1"/>
        <v>0.11971629173233987</v>
      </c>
      <c r="P26" s="9"/>
    </row>
    <row r="27" spans="1:16">
      <c r="A27" s="12"/>
      <c r="B27" s="25">
        <v>325.2</v>
      </c>
      <c r="C27" s="20" t="s">
        <v>94</v>
      </c>
      <c r="D27" s="46">
        <v>0</v>
      </c>
      <c r="E27" s="46">
        <v>0</v>
      </c>
      <c r="F27" s="46">
        <v>189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189</v>
      </c>
      <c r="O27" s="47">
        <f t="shared" si="1"/>
        <v>3.3851554663991974E-3</v>
      </c>
      <c r="P27" s="9"/>
    </row>
    <row r="28" spans="1:16">
      <c r="A28" s="12"/>
      <c r="B28" s="25">
        <v>329</v>
      </c>
      <c r="C28" s="20" t="s">
        <v>26</v>
      </c>
      <c r="D28" s="46">
        <v>92500</v>
      </c>
      <c r="E28" s="46">
        <v>1664259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1756759</v>
      </c>
      <c r="O28" s="47">
        <f t="shared" si="1"/>
        <v>31.465091703682475</v>
      </c>
      <c r="P28" s="9"/>
    </row>
    <row r="29" spans="1:16">
      <c r="A29" s="12"/>
      <c r="B29" s="25">
        <v>367</v>
      </c>
      <c r="C29" s="20" t="s">
        <v>74</v>
      </c>
      <c r="D29" s="46">
        <v>78957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78957</v>
      </c>
      <c r="O29" s="47">
        <f t="shared" si="1"/>
        <v>1.4141889955581028</v>
      </c>
      <c r="P29" s="9"/>
    </row>
    <row r="30" spans="1:16" ht="15.75">
      <c r="A30" s="29" t="s">
        <v>28</v>
      </c>
      <c r="B30" s="30"/>
      <c r="C30" s="31"/>
      <c r="D30" s="32">
        <f t="shared" ref="D30:M30" si="6">SUM(D31:D47)</f>
        <v>7926728</v>
      </c>
      <c r="E30" s="32">
        <f t="shared" si="6"/>
        <v>3291436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11218164</v>
      </c>
      <c r="O30" s="45">
        <f t="shared" si="1"/>
        <v>200.92713855853273</v>
      </c>
      <c r="P30" s="10"/>
    </row>
    <row r="31" spans="1:16">
      <c r="A31" s="12"/>
      <c r="B31" s="25">
        <v>331.2</v>
      </c>
      <c r="C31" s="20" t="s">
        <v>27</v>
      </c>
      <c r="D31" s="46">
        <v>9918</v>
      </c>
      <c r="E31" s="46">
        <v>39121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49039</v>
      </c>
      <c r="O31" s="47">
        <f t="shared" si="1"/>
        <v>0.87833142283994836</v>
      </c>
      <c r="P31" s="9"/>
    </row>
    <row r="32" spans="1:16">
      <c r="A32" s="12"/>
      <c r="B32" s="25">
        <v>331.5</v>
      </c>
      <c r="C32" s="20" t="s">
        <v>29</v>
      </c>
      <c r="D32" s="46">
        <v>0</v>
      </c>
      <c r="E32" s="46">
        <v>-1054082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-1054082</v>
      </c>
      <c r="O32" s="47">
        <f t="shared" si="1"/>
        <v>-18.87953145149735</v>
      </c>
      <c r="P32" s="9"/>
    </row>
    <row r="33" spans="1:16">
      <c r="A33" s="12"/>
      <c r="B33" s="25">
        <v>334.2</v>
      </c>
      <c r="C33" s="20" t="s">
        <v>134</v>
      </c>
      <c r="D33" s="46">
        <v>0</v>
      </c>
      <c r="E33" s="46">
        <v>266715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266715</v>
      </c>
      <c r="O33" s="47">
        <f t="shared" si="1"/>
        <v>4.7770991546066774</v>
      </c>
      <c r="P33" s="9"/>
    </row>
    <row r="34" spans="1:16">
      <c r="A34" s="12"/>
      <c r="B34" s="25">
        <v>334.49</v>
      </c>
      <c r="C34" s="20" t="s">
        <v>31</v>
      </c>
      <c r="D34" s="46">
        <v>0</v>
      </c>
      <c r="E34" s="46">
        <v>62488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62488</v>
      </c>
      <c r="O34" s="47">
        <f t="shared" si="1"/>
        <v>1.1192147872187992</v>
      </c>
      <c r="P34" s="9"/>
    </row>
    <row r="35" spans="1:16">
      <c r="A35" s="12"/>
      <c r="B35" s="25">
        <v>334.7</v>
      </c>
      <c r="C35" s="20" t="s">
        <v>99</v>
      </c>
      <c r="D35" s="46">
        <v>0</v>
      </c>
      <c r="E35" s="46">
        <v>533992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533992</v>
      </c>
      <c r="O35" s="47">
        <f t="shared" si="1"/>
        <v>9.5642642212351348</v>
      </c>
      <c r="P35" s="9"/>
    </row>
    <row r="36" spans="1:16">
      <c r="A36" s="12"/>
      <c r="B36" s="25">
        <v>335.12</v>
      </c>
      <c r="C36" s="20" t="s">
        <v>112</v>
      </c>
      <c r="D36" s="46">
        <v>1953814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1953814</v>
      </c>
      <c r="O36" s="47">
        <f t="shared" si="1"/>
        <v>34.994519272102018</v>
      </c>
      <c r="P36" s="9"/>
    </row>
    <row r="37" spans="1:16">
      <c r="A37" s="12"/>
      <c r="B37" s="25">
        <v>335.14</v>
      </c>
      <c r="C37" s="20" t="s">
        <v>113</v>
      </c>
      <c r="D37" s="46">
        <v>31556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31556</v>
      </c>
      <c r="O37" s="47">
        <f t="shared" ref="O37:O68" si="8">(N37/O$83)</f>
        <v>0.56519558676028081</v>
      </c>
      <c r="P37" s="9"/>
    </row>
    <row r="38" spans="1:16">
      <c r="A38" s="12"/>
      <c r="B38" s="25">
        <v>335.15</v>
      </c>
      <c r="C38" s="20" t="s">
        <v>114</v>
      </c>
      <c r="D38" s="46">
        <v>120022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120022</v>
      </c>
      <c r="O38" s="47">
        <f t="shared" si="8"/>
        <v>2.1496990972918755</v>
      </c>
      <c r="P38" s="9"/>
    </row>
    <row r="39" spans="1:16">
      <c r="A39" s="12"/>
      <c r="B39" s="25">
        <v>335.18</v>
      </c>
      <c r="C39" s="20" t="s">
        <v>115</v>
      </c>
      <c r="D39" s="46">
        <v>5095085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5095085</v>
      </c>
      <c r="O39" s="47">
        <f t="shared" si="8"/>
        <v>91.257433013325695</v>
      </c>
      <c r="P39" s="9"/>
    </row>
    <row r="40" spans="1:16">
      <c r="A40" s="12"/>
      <c r="B40" s="25">
        <v>335.21</v>
      </c>
      <c r="C40" s="20" t="s">
        <v>37</v>
      </c>
      <c r="D40" s="46">
        <v>5311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5311</v>
      </c>
      <c r="O40" s="47">
        <f t="shared" si="8"/>
        <v>9.512465969336581E-2</v>
      </c>
      <c r="P40" s="9"/>
    </row>
    <row r="41" spans="1:16">
      <c r="A41" s="12"/>
      <c r="B41" s="25">
        <v>335.5</v>
      </c>
      <c r="C41" s="20" t="s">
        <v>38</v>
      </c>
      <c r="D41" s="46">
        <v>0</v>
      </c>
      <c r="E41" s="46">
        <v>1728881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1728881</v>
      </c>
      <c r="O41" s="47">
        <f t="shared" si="8"/>
        <v>30.965772316950854</v>
      </c>
      <c r="P41" s="9"/>
    </row>
    <row r="42" spans="1:16">
      <c r="A42" s="12"/>
      <c r="B42" s="25">
        <v>337.2</v>
      </c>
      <c r="C42" s="20" t="s">
        <v>39</v>
      </c>
      <c r="D42" s="46">
        <v>0</v>
      </c>
      <c r="E42" s="46">
        <v>451986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9">SUM(D42:M42)</f>
        <v>451986</v>
      </c>
      <c r="O42" s="47">
        <f t="shared" si="8"/>
        <v>8.0954649663275546</v>
      </c>
      <c r="P42" s="9"/>
    </row>
    <row r="43" spans="1:16">
      <c r="A43" s="12"/>
      <c r="B43" s="25">
        <v>337.3</v>
      </c>
      <c r="C43" s="20" t="s">
        <v>106</v>
      </c>
      <c r="D43" s="46">
        <v>0</v>
      </c>
      <c r="E43" s="46">
        <v>458317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458317</v>
      </c>
      <c r="O43" s="47">
        <f t="shared" si="8"/>
        <v>8.2088587190141862</v>
      </c>
      <c r="P43" s="9"/>
    </row>
    <row r="44" spans="1:16">
      <c r="A44" s="12"/>
      <c r="B44" s="25">
        <v>337.4</v>
      </c>
      <c r="C44" s="20" t="s">
        <v>40</v>
      </c>
      <c r="D44" s="46">
        <v>155954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155954</v>
      </c>
      <c r="O44" s="47">
        <f t="shared" si="8"/>
        <v>2.7932726751683621</v>
      </c>
      <c r="P44" s="9"/>
    </row>
    <row r="45" spans="1:16">
      <c r="A45" s="12"/>
      <c r="B45" s="25">
        <v>337.5</v>
      </c>
      <c r="C45" s="20" t="s">
        <v>41</v>
      </c>
      <c r="D45" s="46">
        <v>0</v>
      </c>
      <c r="E45" s="46">
        <v>804018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804018</v>
      </c>
      <c r="O45" s="47">
        <f t="shared" si="8"/>
        <v>14.40066628456799</v>
      </c>
      <c r="P45" s="9"/>
    </row>
    <row r="46" spans="1:16">
      <c r="A46" s="12"/>
      <c r="B46" s="25">
        <v>338</v>
      </c>
      <c r="C46" s="20" t="s">
        <v>42</v>
      </c>
      <c r="D46" s="46">
        <v>45405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45405</v>
      </c>
      <c r="O46" s="47">
        <f t="shared" si="8"/>
        <v>0.81324330133256917</v>
      </c>
      <c r="P46" s="9"/>
    </row>
    <row r="47" spans="1:16">
      <c r="A47" s="12"/>
      <c r="B47" s="25">
        <v>339</v>
      </c>
      <c r="C47" s="20" t="s">
        <v>43</v>
      </c>
      <c r="D47" s="46">
        <v>509663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509663</v>
      </c>
      <c r="O47" s="47">
        <f t="shared" si="8"/>
        <v>9.1285105315947845</v>
      </c>
      <c r="P47" s="9"/>
    </row>
    <row r="48" spans="1:16" ht="15.75">
      <c r="A48" s="29" t="s">
        <v>48</v>
      </c>
      <c r="B48" s="30"/>
      <c r="C48" s="31"/>
      <c r="D48" s="32">
        <f t="shared" ref="D48:M48" si="10">SUM(D49:D62)</f>
        <v>6448402</v>
      </c>
      <c r="E48" s="32">
        <f t="shared" si="10"/>
        <v>919514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70532754</v>
      </c>
      <c r="J48" s="32">
        <f t="shared" si="10"/>
        <v>17965118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95865788</v>
      </c>
      <c r="O48" s="45">
        <f t="shared" si="8"/>
        <v>1717.0401920045852</v>
      </c>
      <c r="P48" s="10"/>
    </row>
    <row r="49" spans="1:16">
      <c r="A49" s="12"/>
      <c r="B49" s="25">
        <v>341.2</v>
      </c>
      <c r="C49" s="20" t="s">
        <v>116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17965118</v>
      </c>
      <c r="K49" s="46">
        <v>0</v>
      </c>
      <c r="L49" s="46">
        <v>0</v>
      </c>
      <c r="M49" s="46">
        <v>0</v>
      </c>
      <c r="N49" s="46">
        <f t="shared" ref="N49:N62" si="11">SUM(D49:M49)</f>
        <v>17965118</v>
      </c>
      <c r="O49" s="47">
        <f t="shared" si="8"/>
        <v>321.7709915460668</v>
      </c>
      <c r="P49" s="9"/>
    </row>
    <row r="50" spans="1:16">
      <c r="A50" s="12"/>
      <c r="B50" s="25">
        <v>341.9</v>
      </c>
      <c r="C50" s="20" t="s">
        <v>117</v>
      </c>
      <c r="D50" s="46">
        <v>117748</v>
      </c>
      <c r="E50" s="46">
        <v>585287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703035</v>
      </c>
      <c r="O50" s="47">
        <f t="shared" si="8"/>
        <v>12.591972345608253</v>
      </c>
      <c r="P50" s="9"/>
    </row>
    <row r="51" spans="1:16">
      <c r="A51" s="12"/>
      <c r="B51" s="25">
        <v>342.1</v>
      </c>
      <c r="C51" s="20" t="s">
        <v>53</v>
      </c>
      <c r="D51" s="46">
        <v>546867</v>
      </c>
      <c r="E51" s="46">
        <v>5661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552528</v>
      </c>
      <c r="O51" s="47">
        <f t="shared" si="8"/>
        <v>9.8962602091990259</v>
      </c>
      <c r="P51" s="9"/>
    </row>
    <row r="52" spans="1:16">
      <c r="A52" s="12"/>
      <c r="B52" s="25">
        <v>342.2</v>
      </c>
      <c r="C52" s="20" t="s">
        <v>54</v>
      </c>
      <c r="D52" s="46">
        <v>0</v>
      </c>
      <c r="E52" s="46">
        <v>81813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81813</v>
      </c>
      <c r="O52" s="47">
        <f t="shared" si="8"/>
        <v>1.4653424559392463</v>
      </c>
      <c r="P52" s="9"/>
    </row>
    <row r="53" spans="1:16">
      <c r="A53" s="12"/>
      <c r="B53" s="25">
        <v>342.5</v>
      </c>
      <c r="C53" s="20" t="s">
        <v>55</v>
      </c>
      <c r="D53" s="46">
        <v>571659</v>
      </c>
      <c r="E53" s="46">
        <v>22018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593677</v>
      </c>
      <c r="O53" s="47">
        <f t="shared" si="8"/>
        <v>10.633274824473419</v>
      </c>
      <c r="P53" s="9"/>
    </row>
    <row r="54" spans="1:16">
      <c r="A54" s="12"/>
      <c r="B54" s="25">
        <v>343.2</v>
      </c>
      <c r="C54" s="20" t="s">
        <v>145</v>
      </c>
      <c r="D54" s="46">
        <v>52851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52851</v>
      </c>
      <c r="O54" s="47">
        <f t="shared" si="8"/>
        <v>0.94660768018340735</v>
      </c>
      <c r="P54" s="9"/>
    </row>
    <row r="55" spans="1:16">
      <c r="A55" s="12"/>
      <c r="B55" s="25">
        <v>343.4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10856806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10856806</v>
      </c>
      <c r="O55" s="47">
        <f t="shared" si="8"/>
        <v>194.45490041553231</v>
      </c>
      <c r="P55" s="9"/>
    </row>
    <row r="56" spans="1:16">
      <c r="A56" s="12"/>
      <c r="B56" s="25">
        <v>343.6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47192699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47192699</v>
      </c>
      <c r="O56" s="47">
        <f t="shared" si="8"/>
        <v>845.26255552371401</v>
      </c>
      <c r="P56" s="9"/>
    </row>
    <row r="57" spans="1:16">
      <c r="A57" s="12"/>
      <c r="B57" s="25">
        <v>343.9</v>
      </c>
      <c r="C57" s="20" t="s">
        <v>58</v>
      </c>
      <c r="D57" s="46">
        <v>0</v>
      </c>
      <c r="E57" s="46">
        <v>66042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66042</v>
      </c>
      <c r="O57" s="47">
        <f t="shared" si="8"/>
        <v>1.1828700386874911</v>
      </c>
      <c r="P57" s="9"/>
    </row>
    <row r="58" spans="1:16">
      <c r="A58" s="12"/>
      <c r="B58" s="25">
        <v>344.5</v>
      </c>
      <c r="C58" s="20" t="s">
        <v>118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692009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692009</v>
      </c>
      <c r="O58" s="47">
        <f t="shared" si="8"/>
        <v>12.39448703252615</v>
      </c>
      <c r="P58" s="9"/>
    </row>
    <row r="59" spans="1:16">
      <c r="A59" s="12"/>
      <c r="B59" s="25">
        <v>344.9</v>
      </c>
      <c r="C59" s="20" t="s">
        <v>119</v>
      </c>
      <c r="D59" s="46">
        <v>431011</v>
      </c>
      <c r="E59" s="46">
        <v>129507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560518</v>
      </c>
      <c r="O59" s="47">
        <f t="shared" si="8"/>
        <v>10.039368104312938</v>
      </c>
      <c r="P59" s="9"/>
    </row>
    <row r="60" spans="1:16">
      <c r="A60" s="12"/>
      <c r="B60" s="25">
        <v>347.2</v>
      </c>
      <c r="C60" s="20" t="s">
        <v>61</v>
      </c>
      <c r="D60" s="46">
        <v>284581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284581</v>
      </c>
      <c r="O60" s="47">
        <f t="shared" si="8"/>
        <v>5.097094855996561</v>
      </c>
      <c r="P60" s="9"/>
    </row>
    <row r="61" spans="1:16">
      <c r="A61" s="12"/>
      <c r="B61" s="25">
        <v>347.5</v>
      </c>
      <c r="C61" s="20" t="s">
        <v>62</v>
      </c>
      <c r="D61" s="46">
        <v>54404</v>
      </c>
      <c r="E61" s="46">
        <v>29186</v>
      </c>
      <c r="F61" s="46">
        <v>0</v>
      </c>
      <c r="G61" s="46">
        <v>0</v>
      </c>
      <c r="H61" s="46">
        <v>0</v>
      </c>
      <c r="I61" s="46">
        <v>11791240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11874830</v>
      </c>
      <c r="O61" s="47">
        <f t="shared" si="8"/>
        <v>212.68860151884223</v>
      </c>
      <c r="P61" s="9"/>
    </row>
    <row r="62" spans="1:16">
      <c r="A62" s="12"/>
      <c r="B62" s="25">
        <v>349</v>
      </c>
      <c r="C62" s="20" t="s">
        <v>1</v>
      </c>
      <c r="D62" s="46">
        <v>4389281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4389281</v>
      </c>
      <c r="O62" s="47">
        <f t="shared" si="8"/>
        <v>78.615865453503361</v>
      </c>
      <c r="P62" s="9"/>
    </row>
    <row r="63" spans="1:16" ht="15.75">
      <c r="A63" s="29" t="s">
        <v>49</v>
      </c>
      <c r="B63" s="30"/>
      <c r="C63" s="31"/>
      <c r="D63" s="32">
        <f t="shared" ref="D63:M63" si="12">SUM(D64:D66)</f>
        <v>1206133</v>
      </c>
      <c r="E63" s="32">
        <f t="shared" si="12"/>
        <v>133489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796253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ref="N63:N68" si="13">SUM(D63:M63)</f>
        <v>2135875</v>
      </c>
      <c r="O63" s="45">
        <f t="shared" si="8"/>
        <v>38.255391173520565</v>
      </c>
      <c r="P63" s="10"/>
    </row>
    <row r="64" spans="1:16">
      <c r="A64" s="13"/>
      <c r="B64" s="39">
        <v>351.5</v>
      </c>
      <c r="C64" s="21" t="s">
        <v>65</v>
      </c>
      <c r="D64" s="46">
        <v>91851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91851</v>
      </c>
      <c r="O64" s="47">
        <f t="shared" si="8"/>
        <v>1.6451318240435593</v>
      </c>
      <c r="P64" s="9"/>
    </row>
    <row r="65" spans="1:16">
      <c r="A65" s="13"/>
      <c r="B65" s="39">
        <v>354</v>
      </c>
      <c r="C65" s="21" t="s">
        <v>66</v>
      </c>
      <c r="D65" s="46">
        <v>878836</v>
      </c>
      <c r="E65" s="46">
        <v>101520</v>
      </c>
      <c r="F65" s="46">
        <v>0</v>
      </c>
      <c r="G65" s="46">
        <v>0</v>
      </c>
      <c r="H65" s="46">
        <v>0</v>
      </c>
      <c r="I65" s="46">
        <v>796253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1776609</v>
      </c>
      <c r="O65" s="47">
        <f t="shared" si="8"/>
        <v>31.82062258203181</v>
      </c>
      <c r="P65" s="9"/>
    </row>
    <row r="66" spans="1:16">
      <c r="A66" s="13"/>
      <c r="B66" s="39">
        <v>359</v>
      </c>
      <c r="C66" s="21" t="s">
        <v>67</v>
      </c>
      <c r="D66" s="46">
        <v>235446</v>
      </c>
      <c r="E66" s="46">
        <v>31969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267415</v>
      </c>
      <c r="O66" s="47">
        <f t="shared" si="8"/>
        <v>4.7896367674451925</v>
      </c>
      <c r="P66" s="9"/>
    </row>
    <row r="67" spans="1:16" ht="15.75">
      <c r="A67" s="29" t="s">
        <v>4</v>
      </c>
      <c r="B67" s="30"/>
      <c r="C67" s="31"/>
      <c r="D67" s="32">
        <f t="shared" ref="D67:M67" si="14">SUM(D68:D75)</f>
        <v>3364545</v>
      </c>
      <c r="E67" s="32">
        <f t="shared" si="14"/>
        <v>3279036</v>
      </c>
      <c r="F67" s="32">
        <f t="shared" si="14"/>
        <v>20175</v>
      </c>
      <c r="G67" s="32">
        <f t="shared" si="14"/>
        <v>136389</v>
      </c>
      <c r="H67" s="32">
        <f t="shared" si="14"/>
        <v>0</v>
      </c>
      <c r="I67" s="32">
        <f t="shared" si="14"/>
        <v>1776670</v>
      </c>
      <c r="J67" s="32">
        <f t="shared" si="14"/>
        <v>575903</v>
      </c>
      <c r="K67" s="32">
        <f t="shared" si="14"/>
        <v>94545597</v>
      </c>
      <c r="L67" s="32">
        <f t="shared" si="14"/>
        <v>0</v>
      </c>
      <c r="M67" s="32">
        <f t="shared" si="14"/>
        <v>9746</v>
      </c>
      <c r="N67" s="32">
        <f t="shared" si="13"/>
        <v>103708061</v>
      </c>
      <c r="O67" s="45">
        <f t="shared" si="8"/>
        <v>1857.5021672159335</v>
      </c>
      <c r="P67" s="10"/>
    </row>
    <row r="68" spans="1:16">
      <c r="A68" s="12"/>
      <c r="B68" s="25">
        <v>361.1</v>
      </c>
      <c r="C68" s="20" t="s">
        <v>68</v>
      </c>
      <c r="D68" s="46">
        <v>245641</v>
      </c>
      <c r="E68" s="46">
        <v>307308</v>
      </c>
      <c r="F68" s="46">
        <v>20175</v>
      </c>
      <c r="G68" s="46">
        <v>104737</v>
      </c>
      <c r="H68" s="46">
        <v>0</v>
      </c>
      <c r="I68" s="46">
        <v>0</v>
      </c>
      <c r="J68" s="46">
        <v>0</v>
      </c>
      <c r="K68" s="46">
        <v>13381677</v>
      </c>
      <c r="L68" s="46">
        <v>0</v>
      </c>
      <c r="M68" s="46">
        <v>9746</v>
      </c>
      <c r="N68" s="46">
        <f t="shared" si="13"/>
        <v>14069284</v>
      </c>
      <c r="O68" s="47">
        <f t="shared" si="8"/>
        <v>251.99319386731622</v>
      </c>
      <c r="P68" s="9"/>
    </row>
    <row r="69" spans="1:16">
      <c r="A69" s="12"/>
      <c r="B69" s="25">
        <v>361.3</v>
      </c>
      <c r="C69" s="20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47025023</v>
      </c>
      <c r="L69" s="46">
        <v>0</v>
      </c>
      <c r="M69" s="46">
        <v>0</v>
      </c>
      <c r="N69" s="46">
        <f t="shared" ref="N69:N75" si="15">SUM(D69:M69)</f>
        <v>47025023</v>
      </c>
      <c r="O69" s="47">
        <f t="shared" ref="O69:O81" si="16">(N69/O$83)</f>
        <v>842.259331566127</v>
      </c>
      <c r="P69" s="9"/>
    </row>
    <row r="70" spans="1:16">
      <c r="A70" s="12"/>
      <c r="B70" s="25">
        <v>362</v>
      </c>
      <c r="C70" s="20" t="s">
        <v>71</v>
      </c>
      <c r="D70" s="46">
        <v>1318949</v>
      </c>
      <c r="E70" s="46">
        <v>0</v>
      </c>
      <c r="F70" s="46">
        <v>0</v>
      </c>
      <c r="G70" s="46">
        <v>0</v>
      </c>
      <c r="H70" s="46">
        <v>0</v>
      </c>
      <c r="I70" s="46">
        <v>1600495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2919444</v>
      </c>
      <c r="O70" s="47">
        <f t="shared" si="16"/>
        <v>52.289797965324546</v>
      </c>
      <c r="P70" s="9"/>
    </row>
    <row r="71" spans="1:16">
      <c r="A71" s="12"/>
      <c r="B71" s="25">
        <v>364</v>
      </c>
      <c r="C71" s="20" t="s">
        <v>120</v>
      </c>
      <c r="D71" s="46">
        <v>37573</v>
      </c>
      <c r="E71" s="46">
        <v>5131</v>
      </c>
      <c r="F71" s="46">
        <v>0</v>
      </c>
      <c r="G71" s="46">
        <v>0</v>
      </c>
      <c r="H71" s="46">
        <v>0</v>
      </c>
      <c r="I71" s="46">
        <v>101547</v>
      </c>
      <c r="J71" s="46">
        <v>-20912</v>
      </c>
      <c r="K71" s="46">
        <v>0</v>
      </c>
      <c r="L71" s="46">
        <v>0</v>
      </c>
      <c r="M71" s="46">
        <v>0</v>
      </c>
      <c r="N71" s="46">
        <f t="shared" si="15"/>
        <v>123339</v>
      </c>
      <c r="O71" s="47">
        <f t="shared" si="16"/>
        <v>2.2091094712709558</v>
      </c>
      <c r="P71" s="9"/>
    </row>
    <row r="72" spans="1:16">
      <c r="A72" s="12"/>
      <c r="B72" s="25">
        <v>365</v>
      </c>
      <c r="C72" s="20" t="s">
        <v>146</v>
      </c>
      <c r="D72" s="46">
        <v>44953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44953</v>
      </c>
      <c r="O72" s="47">
        <f t="shared" si="16"/>
        <v>0.80514758561398481</v>
      </c>
      <c r="P72" s="9"/>
    </row>
    <row r="73" spans="1:16">
      <c r="A73" s="12"/>
      <c r="B73" s="25">
        <v>366</v>
      </c>
      <c r="C73" s="20" t="s">
        <v>73</v>
      </c>
      <c r="D73" s="46">
        <v>4106</v>
      </c>
      <c r="E73" s="46">
        <v>43367</v>
      </c>
      <c r="F73" s="46">
        <v>0</v>
      </c>
      <c r="G73" s="46">
        <v>31652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79125</v>
      </c>
      <c r="O73" s="47">
        <f t="shared" si="16"/>
        <v>1.4171980226393466</v>
      </c>
      <c r="P73" s="9"/>
    </row>
    <row r="74" spans="1:16">
      <c r="A74" s="12"/>
      <c r="B74" s="25">
        <v>368</v>
      </c>
      <c r="C74" s="20" t="s">
        <v>75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34138897</v>
      </c>
      <c r="L74" s="46">
        <v>0</v>
      </c>
      <c r="M74" s="46">
        <v>0</v>
      </c>
      <c r="N74" s="46">
        <f t="shared" si="15"/>
        <v>34138897</v>
      </c>
      <c r="O74" s="47">
        <f t="shared" si="16"/>
        <v>611.45753331422839</v>
      </c>
      <c r="P74" s="9"/>
    </row>
    <row r="75" spans="1:16">
      <c r="A75" s="12"/>
      <c r="B75" s="25">
        <v>369.9</v>
      </c>
      <c r="C75" s="20" t="s">
        <v>76</v>
      </c>
      <c r="D75" s="46">
        <v>1713323</v>
      </c>
      <c r="E75" s="46">
        <v>2923230</v>
      </c>
      <c r="F75" s="46">
        <v>0</v>
      </c>
      <c r="G75" s="46">
        <v>0</v>
      </c>
      <c r="H75" s="46">
        <v>0</v>
      </c>
      <c r="I75" s="46">
        <v>74628</v>
      </c>
      <c r="J75" s="46">
        <v>596815</v>
      </c>
      <c r="K75" s="46">
        <v>0</v>
      </c>
      <c r="L75" s="46">
        <v>0</v>
      </c>
      <c r="M75" s="46">
        <v>0</v>
      </c>
      <c r="N75" s="46">
        <f t="shared" si="15"/>
        <v>5307996</v>
      </c>
      <c r="O75" s="47">
        <f t="shared" si="16"/>
        <v>95.070855423413093</v>
      </c>
      <c r="P75" s="9"/>
    </row>
    <row r="76" spans="1:16" ht="15.75">
      <c r="A76" s="29" t="s">
        <v>50</v>
      </c>
      <c r="B76" s="30"/>
      <c r="C76" s="31"/>
      <c r="D76" s="32">
        <f t="shared" ref="D76:M76" si="17">SUM(D77:D80)</f>
        <v>1539272</v>
      </c>
      <c r="E76" s="32">
        <f t="shared" si="17"/>
        <v>557521</v>
      </c>
      <c r="F76" s="32">
        <f t="shared" si="17"/>
        <v>1805655</v>
      </c>
      <c r="G76" s="32">
        <f t="shared" si="17"/>
        <v>0</v>
      </c>
      <c r="H76" s="32">
        <f t="shared" si="17"/>
        <v>0</v>
      </c>
      <c r="I76" s="32">
        <f t="shared" si="17"/>
        <v>4452776</v>
      </c>
      <c r="J76" s="32">
        <f t="shared" si="17"/>
        <v>49104</v>
      </c>
      <c r="K76" s="32">
        <f t="shared" si="17"/>
        <v>0</v>
      </c>
      <c r="L76" s="32">
        <f t="shared" si="17"/>
        <v>0</v>
      </c>
      <c r="M76" s="32">
        <f t="shared" si="17"/>
        <v>0</v>
      </c>
      <c r="N76" s="32">
        <f t="shared" ref="N76:N81" si="18">SUM(D76:M76)</f>
        <v>8404328</v>
      </c>
      <c r="O76" s="45">
        <f t="shared" si="16"/>
        <v>150.52887233127956</v>
      </c>
      <c r="P76" s="9"/>
    </row>
    <row r="77" spans="1:16">
      <c r="A77" s="12"/>
      <c r="B77" s="25">
        <v>381</v>
      </c>
      <c r="C77" s="20" t="s">
        <v>77</v>
      </c>
      <c r="D77" s="46">
        <v>1539272</v>
      </c>
      <c r="E77" s="46">
        <v>557521</v>
      </c>
      <c r="F77" s="46">
        <v>1805655</v>
      </c>
      <c r="G77" s="46">
        <v>0</v>
      </c>
      <c r="H77" s="46">
        <v>0</v>
      </c>
      <c r="I77" s="46">
        <v>1897172</v>
      </c>
      <c r="J77" s="46">
        <v>60</v>
      </c>
      <c r="K77" s="46">
        <v>0</v>
      </c>
      <c r="L77" s="46">
        <v>0</v>
      </c>
      <c r="M77" s="46">
        <v>0</v>
      </c>
      <c r="N77" s="46">
        <f t="shared" si="18"/>
        <v>5799680</v>
      </c>
      <c r="O77" s="47">
        <f t="shared" si="16"/>
        <v>103.87734632468835</v>
      </c>
      <c r="P77" s="9"/>
    </row>
    <row r="78" spans="1:16">
      <c r="A78" s="12"/>
      <c r="B78" s="25">
        <v>389.1</v>
      </c>
      <c r="C78" s="20" t="s">
        <v>121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710187</v>
      </c>
      <c r="J78" s="46">
        <v>49044</v>
      </c>
      <c r="K78" s="46">
        <v>0</v>
      </c>
      <c r="L78" s="46">
        <v>0</v>
      </c>
      <c r="M78" s="46">
        <v>0</v>
      </c>
      <c r="N78" s="46">
        <f t="shared" si="18"/>
        <v>759231</v>
      </c>
      <c r="O78" s="47">
        <f t="shared" si="16"/>
        <v>13.598491904284282</v>
      </c>
      <c r="P78" s="9"/>
    </row>
    <row r="79" spans="1:16">
      <c r="A79" s="12"/>
      <c r="B79" s="25">
        <v>389.3</v>
      </c>
      <c r="C79" s="20" t="s">
        <v>122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1564629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1564629</v>
      </c>
      <c r="O79" s="47">
        <f t="shared" si="16"/>
        <v>28.023875197019631</v>
      </c>
      <c r="P79" s="9"/>
    </row>
    <row r="80" spans="1:16" ht="15.75" thickBot="1">
      <c r="A80" s="12"/>
      <c r="B80" s="25">
        <v>389.7</v>
      </c>
      <c r="C80" s="20" t="s">
        <v>123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280788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280788</v>
      </c>
      <c r="O80" s="47">
        <f t="shared" si="16"/>
        <v>5.0291589052872903</v>
      </c>
      <c r="P80" s="9"/>
    </row>
    <row r="81" spans="1:119" ht="16.5" thickBot="1">
      <c r="A81" s="14" t="s">
        <v>63</v>
      </c>
      <c r="B81" s="23"/>
      <c r="C81" s="22"/>
      <c r="D81" s="15">
        <f t="shared" ref="D81:M81" si="19">SUM(D5,D18,D30,D48,D63,D67,D76)</f>
        <v>68580828</v>
      </c>
      <c r="E81" s="15">
        <f t="shared" si="19"/>
        <v>24959002</v>
      </c>
      <c r="F81" s="15">
        <f t="shared" si="19"/>
        <v>4667946</v>
      </c>
      <c r="G81" s="15">
        <f t="shared" si="19"/>
        <v>8455667</v>
      </c>
      <c r="H81" s="15">
        <f t="shared" si="19"/>
        <v>0</v>
      </c>
      <c r="I81" s="15">
        <f t="shared" si="19"/>
        <v>77558453</v>
      </c>
      <c r="J81" s="15">
        <f t="shared" si="19"/>
        <v>18590125</v>
      </c>
      <c r="K81" s="15">
        <f t="shared" si="19"/>
        <v>95618167</v>
      </c>
      <c r="L81" s="15">
        <f t="shared" si="19"/>
        <v>0</v>
      </c>
      <c r="M81" s="15">
        <f t="shared" si="19"/>
        <v>956709</v>
      </c>
      <c r="N81" s="15">
        <f t="shared" si="18"/>
        <v>299386897</v>
      </c>
      <c r="O81" s="38">
        <f t="shared" si="16"/>
        <v>5362.2814335864741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21" t="s">
        <v>147</v>
      </c>
      <c r="M83" s="121"/>
      <c r="N83" s="121"/>
      <c r="O83" s="43">
        <v>55832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96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34452476</v>
      </c>
      <c r="E5" s="27">
        <f t="shared" si="0"/>
        <v>7575616</v>
      </c>
      <c r="F5" s="27">
        <f t="shared" si="0"/>
        <v>2770119</v>
      </c>
      <c r="G5" s="27">
        <f t="shared" si="0"/>
        <v>7731950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1248176</v>
      </c>
      <c r="L5" s="27">
        <f t="shared" si="0"/>
        <v>0</v>
      </c>
      <c r="M5" s="27">
        <f t="shared" si="0"/>
        <v>685188</v>
      </c>
      <c r="N5" s="28">
        <f>SUM(D5:M5)</f>
        <v>54463525</v>
      </c>
      <c r="O5" s="33">
        <f t="shared" ref="O5:O36" si="1">(N5/O$78)</f>
        <v>996.75198111308362</v>
      </c>
      <c r="P5" s="6"/>
    </row>
    <row r="6" spans="1:133">
      <c r="A6" s="12"/>
      <c r="B6" s="25">
        <v>311</v>
      </c>
      <c r="C6" s="20" t="s">
        <v>3</v>
      </c>
      <c r="D6" s="46">
        <v>22234905</v>
      </c>
      <c r="E6" s="46">
        <v>4883211</v>
      </c>
      <c r="F6" s="46">
        <v>2770119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685188</v>
      </c>
      <c r="N6" s="46">
        <f>SUM(D6:M6)</f>
        <v>30573423</v>
      </c>
      <c r="O6" s="47">
        <f t="shared" si="1"/>
        <v>559.53264032503068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131081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131081</v>
      </c>
      <c r="O7" s="47">
        <f t="shared" si="1"/>
        <v>2.3989495067806228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1554775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1554775</v>
      </c>
      <c r="O8" s="47">
        <f t="shared" si="1"/>
        <v>28.454365769294121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992593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992593</v>
      </c>
      <c r="O9" s="47">
        <f t="shared" si="1"/>
        <v>18.165718050548122</v>
      </c>
      <c r="P9" s="9"/>
    </row>
    <row r="10" spans="1:133">
      <c r="A10" s="12"/>
      <c r="B10" s="25">
        <v>312.51</v>
      </c>
      <c r="C10" s="20" t="s">
        <v>89</v>
      </c>
      <c r="D10" s="46">
        <v>163392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623528</v>
      </c>
      <c r="L10" s="46">
        <v>0</v>
      </c>
      <c r="M10" s="46">
        <v>0</v>
      </c>
      <c r="N10" s="46">
        <f>SUM(D10:M10)</f>
        <v>786920</v>
      </c>
      <c r="O10" s="47">
        <f t="shared" si="1"/>
        <v>14.401639794293663</v>
      </c>
      <c r="P10" s="9"/>
    </row>
    <row r="11" spans="1:133">
      <c r="A11" s="12"/>
      <c r="B11" s="25">
        <v>312.52</v>
      </c>
      <c r="C11" s="20" t="s">
        <v>109</v>
      </c>
      <c r="D11" s="46">
        <v>624648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624648</v>
      </c>
      <c r="L11" s="46">
        <v>0</v>
      </c>
      <c r="M11" s="46">
        <v>0</v>
      </c>
      <c r="N11" s="46">
        <f>SUM(D11:M11)</f>
        <v>1249296</v>
      </c>
      <c r="O11" s="47">
        <f t="shared" si="1"/>
        <v>22.863710400614924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0</v>
      </c>
      <c r="F12" s="46">
        <v>0</v>
      </c>
      <c r="G12" s="46">
        <v>7731950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7731950</v>
      </c>
      <c r="O12" s="47">
        <f t="shared" si="1"/>
        <v>141.50454786698634</v>
      </c>
      <c r="P12" s="9"/>
    </row>
    <row r="13" spans="1:133">
      <c r="A13" s="12"/>
      <c r="B13" s="25">
        <v>314.10000000000002</v>
      </c>
      <c r="C13" s="20" t="s">
        <v>15</v>
      </c>
      <c r="D13" s="46">
        <v>5465224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5465224</v>
      </c>
      <c r="O13" s="47">
        <f t="shared" si="1"/>
        <v>100.02057063377318</v>
      </c>
      <c r="P13" s="9"/>
    </row>
    <row r="14" spans="1:133">
      <c r="A14" s="12"/>
      <c r="B14" s="25">
        <v>314.3</v>
      </c>
      <c r="C14" s="20" t="s">
        <v>16</v>
      </c>
      <c r="D14" s="46">
        <v>1735512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1735512</v>
      </c>
      <c r="O14" s="47">
        <f t="shared" si="1"/>
        <v>31.762083417214178</v>
      </c>
      <c r="P14" s="9"/>
    </row>
    <row r="15" spans="1:133">
      <c r="A15" s="12"/>
      <c r="B15" s="25">
        <v>314.39999999999998</v>
      </c>
      <c r="C15" s="20" t="s">
        <v>17</v>
      </c>
      <c r="D15" s="46">
        <v>136808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136808</v>
      </c>
      <c r="O15" s="47">
        <f t="shared" si="1"/>
        <v>2.5037609121355757</v>
      </c>
      <c r="P15" s="9"/>
    </row>
    <row r="16" spans="1:133">
      <c r="A16" s="12"/>
      <c r="B16" s="25">
        <v>314.8</v>
      </c>
      <c r="C16" s="20" t="s">
        <v>19</v>
      </c>
      <c r="D16" s="46">
        <v>48439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48439</v>
      </c>
      <c r="O16" s="47">
        <f t="shared" si="1"/>
        <v>0.88649548873556483</v>
      </c>
      <c r="P16" s="9"/>
    </row>
    <row r="17" spans="1:16">
      <c r="A17" s="12"/>
      <c r="B17" s="25">
        <v>315</v>
      </c>
      <c r="C17" s="20" t="s">
        <v>110</v>
      </c>
      <c r="D17" s="46">
        <v>3177267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3177267</v>
      </c>
      <c r="O17" s="47">
        <f t="shared" si="1"/>
        <v>58.148039018319579</v>
      </c>
      <c r="P17" s="9"/>
    </row>
    <row r="18" spans="1:16">
      <c r="A18" s="12"/>
      <c r="B18" s="25">
        <v>316</v>
      </c>
      <c r="C18" s="20" t="s">
        <v>111</v>
      </c>
      <c r="D18" s="46">
        <v>866281</v>
      </c>
      <c r="E18" s="46">
        <v>13956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880237</v>
      </c>
      <c r="O18" s="47">
        <f t="shared" si="1"/>
        <v>16.109459929357076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SUM(D20:D27)</f>
        <v>5697584</v>
      </c>
      <c r="E19" s="32">
        <f t="shared" si="3"/>
        <v>5295692</v>
      </c>
      <c r="F19" s="32">
        <f t="shared" si="3"/>
        <v>6681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31" si="4">SUM(D19:M19)</f>
        <v>10999957</v>
      </c>
      <c r="O19" s="45">
        <f t="shared" si="1"/>
        <v>201.31324463315093</v>
      </c>
      <c r="P19" s="10"/>
    </row>
    <row r="20" spans="1:16">
      <c r="A20" s="12"/>
      <c r="B20" s="25">
        <v>322</v>
      </c>
      <c r="C20" s="20" t="s">
        <v>0</v>
      </c>
      <c r="D20" s="46">
        <v>797694</v>
      </c>
      <c r="E20" s="46">
        <v>2456738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3254432</v>
      </c>
      <c r="O20" s="47">
        <f t="shared" si="1"/>
        <v>59.560256949909409</v>
      </c>
      <c r="P20" s="9"/>
    </row>
    <row r="21" spans="1:16">
      <c r="A21" s="12"/>
      <c r="B21" s="25">
        <v>323.10000000000002</v>
      </c>
      <c r="C21" s="20" t="s">
        <v>23</v>
      </c>
      <c r="D21" s="46">
        <v>4587545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4587545</v>
      </c>
      <c r="O21" s="47">
        <f t="shared" si="1"/>
        <v>83.957925367398104</v>
      </c>
      <c r="P21" s="9"/>
    </row>
    <row r="22" spans="1:16">
      <c r="A22" s="12"/>
      <c r="B22" s="25">
        <v>323.39999999999998</v>
      </c>
      <c r="C22" s="20" t="s">
        <v>24</v>
      </c>
      <c r="D22" s="46">
        <v>112350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112350</v>
      </c>
      <c r="O22" s="47">
        <f t="shared" si="1"/>
        <v>2.0561483135374536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512786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512786</v>
      </c>
      <c r="O23" s="47">
        <f t="shared" si="1"/>
        <v>9.3846379092622758</v>
      </c>
      <c r="P23" s="9"/>
    </row>
    <row r="24" spans="1:16">
      <c r="A24" s="12"/>
      <c r="B24" s="25">
        <v>324.32</v>
      </c>
      <c r="C24" s="20" t="s">
        <v>138</v>
      </c>
      <c r="D24" s="46">
        <v>0</v>
      </c>
      <c r="E24" s="46">
        <v>879604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879604</v>
      </c>
      <c r="O24" s="47">
        <f t="shared" si="1"/>
        <v>16.097875221902967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0</v>
      </c>
      <c r="F25" s="46">
        <v>6681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6681</v>
      </c>
      <c r="O25" s="47">
        <f t="shared" si="1"/>
        <v>0.12227082227631265</v>
      </c>
      <c r="P25" s="9"/>
    </row>
    <row r="26" spans="1:16">
      <c r="A26" s="12"/>
      <c r="B26" s="25">
        <v>329</v>
      </c>
      <c r="C26" s="20" t="s">
        <v>26</v>
      </c>
      <c r="D26" s="46">
        <v>0</v>
      </c>
      <c r="E26" s="46">
        <v>1446564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1446564</v>
      </c>
      <c r="O26" s="47">
        <f t="shared" si="1"/>
        <v>26.47396643546055</v>
      </c>
      <c r="P26" s="9"/>
    </row>
    <row r="27" spans="1:16">
      <c r="A27" s="12"/>
      <c r="B27" s="25">
        <v>367</v>
      </c>
      <c r="C27" s="20" t="s">
        <v>74</v>
      </c>
      <c r="D27" s="46">
        <v>199995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199995</v>
      </c>
      <c r="O27" s="47">
        <f t="shared" si="1"/>
        <v>3.6601636134038542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SUM(D29:D45)</f>
        <v>7417644</v>
      </c>
      <c r="E28" s="32">
        <f t="shared" si="5"/>
        <v>6386728</v>
      </c>
      <c r="F28" s="32">
        <f t="shared" si="5"/>
        <v>390441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si="4"/>
        <v>14194813</v>
      </c>
      <c r="O28" s="45">
        <f t="shared" si="1"/>
        <v>259.78318478797974</v>
      </c>
      <c r="P28" s="10"/>
    </row>
    <row r="29" spans="1:16">
      <c r="A29" s="12"/>
      <c r="B29" s="25">
        <v>331.2</v>
      </c>
      <c r="C29" s="20" t="s">
        <v>27</v>
      </c>
      <c r="D29" s="46">
        <v>4213</v>
      </c>
      <c r="E29" s="46">
        <v>133042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137255</v>
      </c>
      <c r="O29" s="47">
        <f t="shared" si="1"/>
        <v>2.5119415823282885</v>
      </c>
      <c r="P29" s="9"/>
    </row>
    <row r="30" spans="1:16">
      <c r="A30" s="12"/>
      <c r="B30" s="25">
        <v>331.5</v>
      </c>
      <c r="C30" s="20" t="s">
        <v>29</v>
      </c>
      <c r="D30" s="46">
        <v>0</v>
      </c>
      <c r="E30" s="46">
        <v>1134055</v>
      </c>
      <c r="F30" s="46">
        <v>390441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1524496</v>
      </c>
      <c r="O30" s="47">
        <f t="shared" si="1"/>
        <v>27.900221445434745</v>
      </c>
      <c r="P30" s="9"/>
    </row>
    <row r="31" spans="1:16">
      <c r="A31" s="12"/>
      <c r="B31" s="25">
        <v>334.2</v>
      </c>
      <c r="C31" s="20" t="s">
        <v>134</v>
      </c>
      <c r="D31" s="46">
        <v>0</v>
      </c>
      <c r="E31" s="46">
        <v>69794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69794</v>
      </c>
      <c r="O31" s="47">
        <f t="shared" si="1"/>
        <v>1.2773192291502717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275877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275877</v>
      </c>
      <c r="O32" s="47">
        <f t="shared" si="1"/>
        <v>5.0489010084002857</v>
      </c>
      <c r="P32" s="9"/>
    </row>
    <row r="33" spans="1:16">
      <c r="A33" s="12"/>
      <c r="B33" s="25">
        <v>334.7</v>
      </c>
      <c r="C33" s="20" t="s">
        <v>99</v>
      </c>
      <c r="D33" s="46">
        <v>0</v>
      </c>
      <c r="E33" s="46">
        <v>500004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500004</v>
      </c>
      <c r="O33" s="47">
        <f t="shared" si="1"/>
        <v>9.1507110045570172</v>
      </c>
      <c r="P33" s="9"/>
    </row>
    <row r="34" spans="1:16">
      <c r="A34" s="12"/>
      <c r="B34" s="25">
        <v>335.12</v>
      </c>
      <c r="C34" s="20" t="s">
        <v>112</v>
      </c>
      <c r="D34" s="46">
        <v>1883075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1883075</v>
      </c>
      <c r="O34" s="47">
        <f t="shared" si="1"/>
        <v>34.462674548416025</v>
      </c>
      <c r="P34" s="9"/>
    </row>
    <row r="35" spans="1:16">
      <c r="A35" s="12"/>
      <c r="B35" s="25">
        <v>335.14</v>
      </c>
      <c r="C35" s="20" t="s">
        <v>113</v>
      </c>
      <c r="D35" s="46">
        <v>26381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26381</v>
      </c>
      <c r="O35" s="47">
        <f t="shared" si="1"/>
        <v>0.48280595157482475</v>
      </c>
      <c r="P35" s="9"/>
    </row>
    <row r="36" spans="1:16">
      <c r="A36" s="12"/>
      <c r="B36" s="25">
        <v>335.15</v>
      </c>
      <c r="C36" s="20" t="s">
        <v>114</v>
      </c>
      <c r="D36" s="46">
        <v>121427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121427</v>
      </c>
      <c r="O36" s="47">
        <f t="shared" si="1"/>
        <v>2.2222689921487526</v>
      </c>
      <c r="P36" s="9"/>
    </row>
    <row r="37" spans="1:16">
      <c r="A37" s="12"/>
      <c r="B37" s="25">
        <v>335.18</v>
      </c>
      <c r="C37" s="20" t="s">
        <v>115</v>
      </c>
      <c r="D37" s="46">
        <v>4758039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4758039</v>
      </c>
      <c r="O37" s="47">
        <f t="shared" ref="O37:O68" si="7">(N37/O$78)</f>
        <v>87.078183049358543</v>
      </c>
      <c r="P37" s="9"/>
    </row>
    <row r="38" spans="1:16">
      <c r="A38" s="12"/>
      <c r="B38" s="25">
        <v>335.21</v>
      </c>
      <c r="C38" s="20" t="s">
        <v>37</v>
      </c>
      <c r="D38" s="46">
        <v>8889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8889</v>
      </c>
      <c r="O38" s="47">
        <f t="shared" si="7"/>
        <v>0.16268003879870427</v>
      </c>
      <c r="P38" s="9"/>
    </row>
    <row r="39" spans="1:16">
      <c r="A39" s="12"/>
      <c r="B39" s="25">
        <v>335.5</v>
      </c>
      <c r="C39" s="20" t="s">
        <v>38</v>
      </c>
      <c r="D39" s="46">
        <v>0</v>
      </c>
      <c r="E39" s="46">
        <v>2565487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2565487</v>
      </c>
      <c r="O39" s="47">
        <f t="shared" si="7"/>
        <v>46.951684632418882</v>
      </c>
      <c r="P39" s="9"/>
    </row>
    <row r="40" spans="1:16">
      <c r="A40" s="12"/>
      <c r="B40" s="25">
        <v>337.2</v>
      </c>
      <c r="C40" s="20" t="s">
        <v>39</v>
      </c>
      <c r="D40" s="46">
        <v>0</v>
      </c>
      <c r="E40" s="46">
        <v>850911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8">SUM(D40:M40)</f>
        <v>850911</v>
      </c>
      <c r="O40" s="47">
        <f t="shared" si="7"/>
        <v>15.572756721143463</v>
      </c>
      <c r="P40" s="9"/>
    </row>
    <row r="41" spans="1:16">
      <c r="A41" s="12"/>
      <c r="B41" s="25">
        <v>337.3</v>
      </c>
      <c r="C41" s="20" t="s">
        <v>106</v>
      </c>
      <c r="D41" s="46">
        <v>0</v>
      </c>
      <c r="E41" s="46">
        <v>277006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277006</v>
      </c>
      <c r="O41" s="47">
        <f t="shared" si="7"/>
        <v>5.0695631485514543</v>
      </c>
      <c r="P41" s="9"/>
    </row>
    <row r="42" spans="1:16">
      <c r="A42" s="12"/>
      <c r="B42" s="25">
        <v>337.4</v>
      </c>
      <c r="C42" s="20" t="s">
        <v>40</v>
      </c>
      <c r="D42" s="46">
        <v>144406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144406</v>
      </c>
      <c r="O42" s="47">
        <f t="shared" si="7"/>
        <v>2.6428140041360884</v>
      </c>
      <c r="P42" s="9"/>
    </row>
    <row r="43" spans="1:16">
      <c r="A43" s="12"/>
      <c r="B43" s="25">
        <v>337.5</v>
      </c>
      <c r="C43" s="20" t="s">
        <v>41</v>
      </c>
      <c r="D43" s="46">
        <v>0</v>
      </c>
      <c r="E43" s="46">
        <v>580552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580552</v>
      </c>
      <c r="O43" s="47">
        <f t="shared" si="7"/>
        <v>10.62484215149796</v>
      </c>
      <c r="P43" s="9"/>
    </row>
    <row r="44" spans="1:16">
      <c r="A44" s="12"/>
      <c r="B44" s="25">
        <v>338</v>
      </c>
      <c r="C44" s="20" t="s">
        <v>42</v>
      </c>
      <c r="D44" s="46">
        <v>45377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45377</v>
      </c>
      <c r="O44" s="47">
        <f t="shared" si="7"/>
        <v>0.83045698285170477</v>
      </c>
      <c r="P44" s="9"/>
    </row>
    <row r="45" spans="1:16">
      <c r="A45" s="12"/>
      <c r="B45" s="25">
        <v>339</v>
      </c>
      <c r="C45" s="20" t="s">
        <v>43</v>
      </c>
      <c r="D45" s="46">
        <v>425837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425837</v>
      </c>
      <c r="O45" s="47">
        <f t="shared" si="7"/>
        <v>7.7933602972127156</v>
      </c>
      <c r="P45" s="9"/>
    </row>
    <row r="46" spans="1:16" ht="15.75">
      <c r="A46" s="29" t="s">
        <v>48</v>
      </c>
      <c r="B46" s="30"/>
      <c r="C46" s="31"/>
      <c r="D46" s="32">
        <f t="shared" ref="D46:M46" si="9">SUM(D47:D59)</f>
        <v>6549194</v>
      </c>
      <c r="E46" s="32">
        <f t="shared" si="9"/>
        <v>845171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72394044</v>
      </c>
      <c r="J46" s="32">
        <f t="shared" si="9"/>
        <v>15902832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95691241</v>
      </c>
      <c r="O46" s="45">
        <f t="shared" si="7"/>
        <v>1751.2717739426439</v>
      </c>
      <c r="P46" s="10"/>
    </row>
    <row r="47" spans="1:16">
      <c r="A47" s="12"/>
      <c r="B47" s="25">
        <v>341.2</v>
      </c>
      <c r="C47" s="20" t="s">
        <v>116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15902832</v>
      </c>
      <c r="K47" s="46">
        <v>0</v>
      </c>
      <c r="L47" s="46">
        <v>0</v>
      </c>
      <c r="M47" s="46">
        <v>0</v>
      </c>
      <c r="N47" s="46">
        <f t="shared" ref="N47:N59" si="10">SUM(D47:M47)</f>
        <v>15902832</v>
      </c>
      <c r="O47" s="47">
        <f t="shared" si="7"/>
        <v>291.04211123515307</v>
      </c>
      <c r="P47" s="9"/>
    </row>
    <row r="48" spans="1:16">
      <c r="A48" s="12"/>
      <c r="B48" s="25">
        <v>341.9</v>
      </c>
      <c r="C48" s="20" t="s">
        <v>117</v>
      </c>
      <c r="D48" s="46">
        <v>401256</v>
      </c>
      <c r="E48" s="46">
        <v>571874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973130</v>
      </c>
      <c r="O48" s="47">
        <f t="shared" si="7"/>
        <v>17.809520323566552</v>
      </c>
      <c r="P48" s="9"/>
    </row>
    <row r="49" spans="1:16">
      <c r="A49" s="12"/>
      <c r="B49" s="25">
        <v>342.1</v>
      </c>
      <c r="C49" s="20" t="s">
        <v>53</v>
      </c>
      <c r="D49" s="46">
        <v>991217</v>
      </c>
      <c r="E49" s="46">
        <v>9282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1000499</v>
      </c>
      <c r="O49" s="47">
        <f t="shared" si="7"/>
        <v>18.310407935433101</v>
      </c>
      <c r="P49" s="9"/>
    </row>
    <row r="50" spans="1:16">
      <c r="A50" s="12"/>
      <c r="B50" s="25">
        <v>342.2</v>
      </c>
      <c r="C50" s="20" t="s">
        <v>54</v>
      </c>
      <c r="D50" s="46">
        <v>0</v>
      </c>
      <c r="E50" s="46">
        <v>64247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64247</v>
      </c>
      <c r="O50" s="47">
        <f t="shared" si="7"/>
        <v>1.1758020534031222</v>
      </c>
      <c r="P50" s="9"/>
    </row>
    <row r="51" spans="1:16">
      <c r="A51" s="12"/>
      <c r="B51" s="25">
        <v>342.5</v>
      </c>
      <c r="C51" s="20" t="s">
        <v>55</v>
      </c>
      <c r="D51" s="46">
        <v>0</v>
      </c>
      <c r="E51" s="46">
        <v>20327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20327</v>
      </c>
      <c r="O51" s="47">
        <f t="shared" si="7"/>
        <v>0.37201002909902819</v>
      </c>
      <c r="P51" s="9"/>
    </row>
    <row r="52" spans="1:16">
      <c r="A52" s="12"/>
      <c r="B52" s="25">
        <v>343.4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11226535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11226535</v>
      </c>
      <c r="O52" s="47">
        <f t="shared" si="7"/>
        <v>205.4599110558006</v>
      </c>
      <c r="P52" s="9"/>
    </row>
    <row r="53" spans="1:16">
      <c r="A53" s="12"/>
      <c r="B53" s="25">
        <v>343.6</v>
      </c>
      <c r="C53" s="20" t="s">
        <v>57</v>
      </c>
      <c r="D53" s="46">
        <v>48945</v>
      </c>
      <c r="E53" s="46">
        <v>0</v>
      </c>
      <c r="F53" s="46">
        <v>0</v>
      </c>
      <c r="G53" s="46">
        <v>0</v>
      </c>
      <c r="H53" s="46">
        <v>0</v>
      </c>
      <c r="I53" s="46">
        <v>47010492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47059437</v>
      </c>
      <c r="O53" s="47">
        <f t="shared" si="7"/>
        <v>861.24772606650686</v>
      </c>
      <c r="P53" s="9"/>
    </row>
    <row r="54" spans="1:16">
      <c r="A54" s="12"/>
      <c r="B54" s="25">
        <v>343.9</v>
      </c>
      <c r="C54" s="20" t="s">
        <v>58</v>
      </c>
      <c r="D54" s="46">
        <v>37710</v>
      </c>
      <c r="E54" s="46">
        <v>44977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82687</v>
      </c>
      <c r="O54" s="47">
        <f t="shared" si="7"/>
        <v>1.5132775754470087</v>
      </c>
      <c r="P54" s="9"/>
    </row>
    <row r="55" spans="1:16">
      <c r="A55" s="12"/>
      <c r="B55" s="25">
        <v>344.5</v>
      </c>
      <c r="C55" s="20" t="s">
        <v>118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485681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485681</v>
      </c>
      <c r="O55" s="47">
        <f t="shared" si="7"/>
        <v>8.8885818341538414</v>
      </c>
      <c r="P55" s="9"/>
    </row>
    <row r="56" spans="1:16">
      <c r="A56" s="12"/>
      <c r="B56" s="25">
        <v>344.9</v>
      </c>
      <c r="C56" s="20" t="s">
        <v>119</v>
      </c>
      <c r="D56" s="46">
        <v>505234</v>
      </c>
      <c r="E56" s="46">
        <v>86845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592079</v>
      </c>
      <c r="O56" s="47">
        <f t="shared" si="7"/>
        <v>10.835800955326587</v>
      </c>
      <c r="P56" s="9"/>
    </row>
    <row r="57" spans="1:16">
      <c r="A57" s="12"/>
      <c r="B57" s="25">
        <v>347.2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2256100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2256100</v>
      </c>
      <c r="O57" s="47">
        <f t="shared" si="7"/>
        <v>41.289507878699148</v>
      </c>
      <c r="P57" s="9"/>
    </row>
    <row r="58" spans="1:16">
      <c r="A58" s="12"/>
      <c r="B58" s="25">
        <v>347.5</v>
      </c>
      <c r="C58" s="20" t="s">
        <v>62</v>
      </c>
      <c r="D58" s="46">
        <v>364301</v>
      </c>
      <c r="E58" s="46">
        <v>36660</v>
      </c>
      <c r="F58" s="46">
        <v>0</v>
      </c>
      <c r="G58" s="46">
        <v>0</v>
      </c>
      <c r="H58" s="46">
        <v>0</v>
      </c>
      <c r="I58" s="46">
        <v>11415236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11816197</v>
      </c>
      <c r="O58" s="47">
        <f t="shared" si="7"/>
        <v>216.25147782800462</v>
      </c>
      <c r="P58" s="9"/>
    </row>
    <row r="59" spans="1:16">
      <c r="A59" s="12"/>
      <c r="B59" s="25">
        <v>349</v>
      </c>
      <c r="C59" s="20" t="s">
        <v>1</v>
      </c>
      <c r="D59" s="46">
        <v>4200531</v>
      </c>
      <c r="E59" s="46">
        <v>10959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4211490</v>
      </c>
      <c r="O59" s="47">
        <f t="shared" si="7"/>
        <v>77.075639172050288</v>
      </c>
      <c r="P59" s="9"/>
    </row>
    <row r="60" spans="1:16" ht="15.75">
      <c r="A60" s="29" t="s">
        <v>49</v>
      </c>
      <c r="B60" s="30"/>
      <c r="C60" s="31"/>
      <c r="D60" s="32">
        <f t="shared" ref="D60:M60" si="11">SUM(D61:D63)</f>
        <v>1523350</v>
      </c>
      <c r="E60" s="32">
        <f t="shared" si="11"/>
        <v>142273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987800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5" si="12">SUM(D60:M60)</f>
        <v>2653423</v>
      </c>
      <c r="O60" s="45">
        <f t="shared" si="7"/>
        <v>48.561025603484566</v>
      </c>
      <c r="P60" s="10"/>
    </row>
    <row r="61" spans="1:16">
      <c r="A61" s="13"/>
      <c r="B61" s="39">
        <v>351.5</v>
      </c>
      <c r="C61" s="21" t="s">
        <v>65</v>
      </c>
      <c r="D61" s="46">
        <v>87796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87796</v>
      </c>
      <c r="O61" s="47">
        <f t="shared" si="7"/>
        <v>1.606778792481836</v>
      </c>
      <c r="P61" s="9"/>
    </row>
    <row r="62" spans="1:16">
      <c r="A62" s="13"/>
      <c r="B62" s="39">
        <v>354</v>
      </c>
      <c r="C62" s="21" t="s">
        <v>66</v>
      </c>
      <c r="D62" s="46">
        <v>1004512</v>
      </c>
      <c r="E62" s="46">
        <v>124445</v>
      </c>
      <c r="F62" s="46">
        <v>0</v>
      </c>
      <c r="G62" s="46">
        <v>0</v>
      </c>
      <c r="H62" s="46">
        <v>0</v>
      </c>
      <c r="I62" s="46">
        <v>987800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2116757</v>
      </c>
      <c r="O62" s="47">
        <f t="shared" si="7"/>
        <v>38.739353232920337</v>
      </c>
      <c r="P62" s="9"/>
    </row>
    <row r="63" spans="1:16">
      <c r="A63" s="13"/>
      <c r="B63" s="39">
        <v>359</v>
      </c>
      <c r="C63" s="21" t="s">
        <v>67</v>
      </c>
      <c r="D63" s="46">
        <v>431042</v>
      </c>
      <c r="E63" s="46">
        <v>17828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448870</v>
      </c>
      <c r="O63" s="47">
        <f t="shared" si="7"/>
        <v>8.2148935780823926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SUM(D65:D71)</f>
        <v>1650636</v>
      </c>
      <c r="E64" s="32">
        <f t="shared" si="13"/>
        <v>2386404</v>
      </c>
      <c r="F64" s="32">
        <f t="shared" si="13"/>
        <v>27396</v>
      </c>
      <c r="G64" s="32">
        <f t="shared" si="13"/>
        <v>93202</v>
      </c>
      <c r="H64" s="32">
        <f t="shared" si="13"/>
        <v>0</v>
      </c>
      <c r="I64" s="32">
        <f t="shared" si="13"/>
        <v>1159892</v>
      </c>
      <c r="J64" s="32">
        <f t="shared" si="13"/>
        <v>755273</v>
      </c>
      <c r="K64" s="32">
        <f t="shared" si="13"/>
        <v>99080324</v>
      </c>
      <c r="L64" s="32">
        <f t="shared" si="13"/>
        <v>0</v>
      </c>
      <c r="M64" s="32">
        <f t="shared" si="13"/>
        <v>5928</v>
      </c>
      <c r="N64" s="32">
        <f t="shared" si="12"/>
        <v>105159055</v>
      </c>
      <c r="O64" s="45">
        <f t="shared" si="7"/>
        <v>1924.5448472758551</v>
      </c>
      <c r="P64" s="10"/>
    </row>
    <row r="65" spans="1:119">
      <c r="A65" s="12"/>
      <c r="B65" s="25">
        <v>361.1</v>
      </c>
      <c r="C65" s="20" t="s">
        <v>68</v>
      </c>
      <c r="D65" s="46">
        <v>207182</v>
      </c>
      <c r="E65" s="46">
        <v>238164</v>
      </c>
      <c r="F65" s="46">
        <v>27396</v>
      </c>
      <c r="G65" s="46">
        <v>93202</v>
      </c>
      <c r="H65" s="46">
        <v>0</v>
      </c>
      <c r="I65" s="46">
        <v>0</v>
      </c>
      <c r="J65" s="46">
        <v>0</v>
      </c>
      <c r="K65" s="46">
        <v>13463597</v>
      </c>
      <c r="L65" s="46">
        <v>0</v>
      </c>
      <c r="M65" s="46">
        <v>5928</v>
      </c>
      <c r="N65" s="46">
        <f t="shared" si="12"/>
        <v>14035469</v>
      </c>
      <c r="O65" s="47">
        <f t="shared" si="7"/>
        <v>256.86698632894712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52560820</v>
      </c>
      <c r="L66" s="46">
        <v>0</v>
      </c>
      <c r="M66" s="46">
        <v>0</v>
      </c>
      <c r="N66" s="46">
        <f t="shared" ref="N66:N71" si="14">SUM(D66:M66)</f>
        <v>52560820</v>
      </c>
      <c r="O66" s="47">
        <f t="shared" si="7"/>
        <v>961.93005252466094</v>
      </c>
      <c r="P66" s="9"/>
    </row>
    <row r="67" spans="1:119">
      <c r="A67" s="12"/>
      <c r="B67" s="25">
        <v>362</v>
      </c>
      <c r="C67" s="20" t="s">
        <v>71</v>
      </c>
      <c r="D67" s="46">
        <v>1252656</v>
      </c>
      <c r="E67" s="46">
        <v>0</v>
      </c>
      <c r="F67" s="46">
        <v>0</v>
      </c>
      <c r="G67" s="46">
        <v>0</v>
      </c>
      <c r="H67" s="46">
        <v>0</v>
      </c>
      <c r="I67" s="46">
        <v>1069060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2321716</v>
      </c>
      <c r="O67" s="47">
        <f t="shared" si="7"/>
        <v>42.490364378397175</v>
      </c>
      <c r="P67" s="9"/>
    </row>
    <row r="68" spans="1:119">
      <c r="A68" s="12"/>
      <c r="B68" s="25">
        <v>364</v>
      </c>
      <c r="C68" s="20" t="s">
        <v>120</v>
      </c>
      <c r="D68" s="46">
        <v>54375</v>
      </c>
      <c r="E68" s="46">
        <v>174419</v>
      </c>
      <c r="F68" s="46">
        <v>0</v>
      </c>
      <c r="G68" s="46">
        <v>0</v>
      </c>
      <c r="H68" s="46">
        <v>0</v>
      </c>
      <c r="I68" s="46">
        <v>44418</v>
      </c>
      <c r="J68" s="46">
        <v>78286</v>
      </c>
      <c r="K68" s="46">
        <v>0</v>
      </c>
      <c r="L68" s="46">
        <v>0</v>
      </c>
      <c r="M68" s="46">
        <v>0</v>
      </c>
      <c r="N68" s="46">
        <f t="shared" si="14"/>
        <v>351498</v>
      </c>
      <c r="O68" s="47">
        <f t="shared" si="7"/>
        <v>6.4328617704654016</v>
      </c>
      <c r="P68" s="9"/>
    </row>
    <row r="69" spans="1:119">
      <c r="A69" s="12"/>
      <c r="B69" s="25">
        <v>366</v>
      </c>
      <c r="C69" s="20" t="s">
        <v>73</v>
      </c>
      <c r="D69" s="46">
        <v>2852</v>
      </c>
      <c r="E69" s="46">
        <v>97519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100371</v>
      </c>
      <c r="O69" s="47">
        <f t="shared" ref="O69:O76" si="15">(N69/O$78)</f>
        <v>1.8369173331381197</v>
      </c>
      <c r="P69" s="9"/>
    </row>
    <row r="70" spans="1:119">
      <c r="A70" s="12"/>
      <c r="B70" s="25">
        <v>368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33055907</v>
      </c>
      <c r="L70" s="46">
        <v>0</v>
      </c>
      <c r="M70" s="46">
        <v>0</v>
      </c>
      <c r="N70" s="46">
        <f t="shared" si="14"/>
        <v>33055907</v>
      </c>
      <c r="O70" s="47">
        <f t="shared" si="15"/>
        <v>604.96526417891323</v>
      </c>
      <c r="P70" s="9"/>
    </row>
    <row r="71" spans="1:119">
      <c r="A71" s="12"/>
      <c r="B71" s="25">
        <v>369.9</v>
      </c>
      <c r="C71" s="20" t="s">
        <v>76</v>
      </c>
      <c r="D71" s="46">
        <v>133571</v>
      </c>
      <c r="E71" s="46">
        <v>1876302</v>
      </c>
      <c r="F71" s="46">
        <v>0</v>
      </c>
      <c r="G71" s="46">
        <v>0</v>
      </c>
      <c r="H71" s="46">
        <v>0</v>
      </c>
      <c r="I71" s="46">
        <v>46414</v>
      </c>
      <c r="J71" s="46">
        <v>676987</v>
      </c>
      <c r="K71" s="46">
        <v>0</v>
      </c>
      <c r="L71" s="46">
        <v>0</v>
      </c>
      <c r="M71" s="46">
        <v>0</v>
      </c>
      <c r="N71" s="46">
        <f t="shared" si="14"/>
        <v>2733274</v>
      </c>
      <c r="O71" s="47">
        <f t="shared" si="15"/>
        <v>50.022400761333067</v>
      </c>
      <c r="P71" s="9"/>
    </row>
    <row r="72" spans="1:119" ht="15.75">
      <c r="A72" s="29" t="s">
        <v>50</v>
      </c>
      <c r="B72" s="30"/>
      <c r="C72" s="31"/>
      <c r="D72" s="32">
        <f t="shared" ref="D72:M72" si="16">SUM(D73:D75)</f>
        <v>4459960</v>
      </c>
      <c r="E72" s="32">
        <f t="shared" si="16"/>
        <v>598836</v>
      </c>
      <c r="F72" s="32">
        <f t="shared" si="16"/>
        <v>2769511</v>
      </c>
      <c r="G72" s="32">
        <f t="shared" si="16"/>
        <v>0</v>
      </c>
      <c r="H72" s="32">
        <f t="shared" si="16"/>
        <v>0</v>
      </c>
      <c r="I72" s="32">
        <f t="shared" si="16"/>
        <v>2415215</v>
      </c>
      <c r="J72" s="32">
        <f t="shared" si="16"/>
        <v>29858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10273380</v>
      </c>
      <c r="O72" s="45">
        <f t="shared" si="15"/>
        <v>188.01595871232226</v>
      </c>
      <c r="P72" s="9"/>
    </row>
    <row r="73" spans="1:119">
      <c r="A73" s="12"/>
      <c r="B73" s="25">
        <v>381</v>
      </c>
      <c r="C73" s="20" t="s">
        <v>77</v>
      </c>
      <c r="D73" s="46">
        <v>4459960</v>
      </c>
      <c r="E73" s="46">
        <v>598836</v>
      </c>
      <c r="F73" s="46">
        <v>2769511</v>
      </c>
      <c r="G73" s="46">
        <v>0</v>
      </c>
      <c r="H73" s="46">
        <v>0</v>
      </c>
      <c r="I73" s="46">
        <v>955000</v>
      </c>
      <c r="J73" s="46">
        <v>795</v>
      </c>
      <c r="K73" s="46">
        <v>0</v>
      </c>
      <c r="L73" s="46">
        <v>0</v>
      </c>
      <c r="M73" s="46">
        <v>0</v>
      </c>
      <c r="N73" s="46">
        <f>SUM(D73:M73)</f>
        <v>8784102</v>
      </c>
      <c r="O73" s="47">
        <f t="shared" si="15"/>
        <v>160.76027159092988</v>
      </c>
      <c r="P73" s="9"/>
    </row>
    <row r="74" spans="1:119">
      <c r="A74" s="12"/>
      <c r="B74" s="25">
        <v>389.1</v>
      </c>
      <c r="C74" s="20" t="s">
        <v>121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495502</v>
      </c>
      <c r="J74" s="46">
        <v>29063</v>
      </c>
      <c r="K74" s="46">
        <v>0</v>
      </c>
      <c r="L74" s="46">
        <v>0</v>
      </c>
      <c r="M74" s="46">
        <v>0</v>
      </c>
      <c r="N74" s="46">
        <f>SUM(D74:M74)</f>
        <v>524565</v>
      </c>
      <c r="O74" s="47">
        <f t="shared" si="15"/>
        <v>9.6002086345418274</v>
      </c>
      <c r="P74" s="9"/>
    </row>
    <row r="75" spans="1:119" ht="15.75" thickBot="1">
      <c r="A75" s="12"/>
      <c r="B75" s="25">
        <v>389.3</v>
      </c>
      <c r="C75" s="20" t="s">
        <v>122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964713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964713</v>
      </c>
      <c r="O75" s="47">
        <f t="shared" si="15"/>
        <v>17.655478486850534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7">SUM(D5,D19,D28,D46,D60,D64,D72)</f>
        <v>61750844</v>
      </c>
      <c r="E76" s="15">
        <f t="shared" si="17"/>
        <v>23230720</v>
      </c>
      <c r="F76" s="15">
        <f t="shared" si="17"/>
        <v>5964148</v>
      </c>
      <c r="G76" s="15">
        <f t="shared" si="17"/>
        <v>7825152</v>
      </c>
      <c r="H76" s="15">
        <f t="shared" si="17"/>
        <v>0</v>
      </c>
      <c r="I76" s="15">
        <f t="shared" si="17"/>
        <v>76956951</v>
      </c>
      <c r="J76" s="15">
        <f t="shared" si="17"/>
        <v>16687963</v>
      </c>
      <c r="K76" s="15">
        <f t="shared" si="17"/>
        <v>100328500</v>
      </c>
      <c r="L76" s="15">
        <f t="shared" si="17"/>
        <v>0</v>
      </c>
      <c r="M76" s="15">
        <f t="shared" si="17"/>
        <v>691116</v>
      </c>
      <c r="N76" s="15">
        <f>SUM(D76:M76)</f>
        <v>293435394</v>
      </c>
      <c r="O76" s="38">
        <f t="shared" si="15"/>
        <v>5370.2420160685197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1" t="s">
        <v>142</v>
      </c>
      <c r="M78" s="121"/>
      <c r="N78" s="121"/>
      <c r="O78" s="43">
        <v>54641</v>
      </c>
    </row>
    <row r="79" spans="1:119">
      <c r="A79" s="122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  <row r="80" spans="1:119" ht="15.75" customHeight="1" thickBot="1">
      <c r="A80" s="123" t="s">
        <v>96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32730610</v>
      </c>
      <c r="E5" s="27">
        <f t="shared" si="0"/>
        <v>6983617</v>
      </c>
      <c r="F5" s="27">
        <f t="shared" si="0"/>
        <v>2831755</v>
      </c>
      <c r="G5" s="27">
        <f t="shared" si="0"/>
        <v>7552471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1325084</v>
      </c>
      <c r="L5" s="27">
        <f t="shared" si="0"/>
        <v>0</v>
      </c>
      <c r="M5" s="27">
        <f t="shared" si="0"/>
        <v>620341</v>
      </c>
      <c r="N5" s="28">
        <f>SUM(D5:M5)</f>
        <v>52043878</v>
      </c>
      <c r="O5" s="33">
        <f t="shared" ref="O5:O36" si="1">(N5/O$85)</f>
        <v>966.19099600853986</v>
      </c>
      <c r="P5" s="6"/>
    </row>
    <row r="6" spans="1:133">
      <c r="A6" s="12"/>
      <c r="B6" s="25">
        <v>311</v>
      </c>
      <c r="C6" s="20" t="s">
        <v>3</v>
      </c>
      <c r="D6" s="46">
        <v>20707912</v>
      </c>
      <c r="E6" s="46">
        <v>4334020</v>
      </c>
      <c r="F6" s="46">
        <v>2831755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620341</v>
      </c>
      <c r="N6" s="46">
        <f>SUM(D6:M6)</f>
        <v>28494028</v>
      </c>
      <c r="O6" s="47">
        <f t="shared" si="1"/>
        <v>528.98965933351894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140062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140062</v>
      </c>
      <c r="O7" s="47">
        <f t="shared" si="1"/>
        <v>2.6002413441009931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1523493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1523493</v>
      </c>
      <c r="O8" s="47">
        <f t="shared" si="1"/>
        <v>28.283542188805345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971631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971631</v>
      </c>
      <c r="O9" s="47">
        <f t="shared" si="1"/>
        <v>18.03826232247285</v>
      </c>
      <c r="P9" s="9"/>
    </row>
    <row r="10" spans="1:133">
      <c r="A10" s="12"/>
      <c r="B10" s="25">
        <v>312.51</v>
      </c>
      <c r="C10" s="20" t="s">
        <v>89</v>
      </c>
      <c r="D10" s="46">
        <v>168210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727665</v>
      </c>
      <c r="L10" s="46">
        <v>0</v>
      </c>
      <c r="M10" s="46">
        <v>0</v>
      </c>
      <c r="N10" s="46">
        <f>SUM(D10:M10)</f>
        <v>895875</v>
      </c>
      <c r="O10" s="47">
        <f t="shared" si="1"/>
        <v>16.631857421331105</v>
      </c>
      <c r="P10" s="9"/>
    </row>
    <row r="11" spans="1:133">
      <c r="A11" s="12"/>
      <c r="B11" s="25">
        <v>312.52</v>
      </c>
      <c r="C11" s="20" t="s">
        <v>109</v>
      </c>
      <c r="D11" s="46">
        <v>597419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597419</v>
      </c>
      <c r="L11" s="46">
        <v>0</v>
      </c>
      <c r="M11" s="46">
        <v>0</v>
      </c>
      <c r="N11" s="46">
        <f>SUM(D11:M11)</f>
        <v>1194838</v>
      </c>
      <c r="O11" s="47">
        <f t="shared" si="1"/>
        <v>22.182084841733964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0</v>
      </c>
      <c r="F12" s="46">
        <v>0</v>
      </c>
      <c r="G12" s="46">
        <v>7552471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7552471</v>
      </c>
      <c r="O12" s="47">
        <f t="shared" si="1"/>
        <v>140.2111018286457</v>
      </c>
      <c r="P12" s="9"/>
    </row>
    <row r="13" spans="1:133">
      <c r="A13" s="12"/>
      <c r="B13" s="25">
        <v>314.10000000000002</v>
      </c>
      <c r="C13" s="20" t="s">
        <v>15</v>
      </c>
      <c r="D13" s="46">
        <v>5353913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5353913</v>
      </c>
      <c r="O13" s="47">
        <f t="shared" si="1"/>
        <v>99.395024598533368</v>
      </c>
      <c r="P13" s="9"/>
    </row>
    <row r="14" spans="1:133">
      <c r="A14" s="12"/>
      <c r="B14" s="25">
        <v>314.3</v>
      </c>
      <c r="C14" s="20" t="s">
        <v>16</v>
      </c>
      <c r="D14" s="46">
        <v>1673855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1673855</v>
      </c>
      <c r="O14" s="47">
        <f t="shared" si="1"/>
        <v>31.075002320616356</v>
      </c>
      <c r="P14" s="9"/>
    </row>
    <row r="15" spans="1:133">
      <c r="A15" s="12"/>
      <c r="B15" s="25">
        <v>314.39999999999998</v>
      </c>
      <c r="C15" s="20" t="s">
        <v>17</v>
      </c>
      <c r="D15" s="46">
        <v>133829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133829</v>
      </c>
      <c r="O15" s="47">
        <f t="shared" si="1"/>
        <v>2.4845261301401651</v>
      </c>
      <c r="P15" s="9"/>
    </row>
    <row r="16" spans="1:133">
      <c r="A16" s="12"/>
      <c r="B16" s="25">
        <v>314.8</v>
      </c>
      <c r="C16" s="20" t="s">
        <v>19</v>
      </c>
      <c r="D16" s="46">
        <v>55434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55434</v>
      </c>
      <c r="O16" s="47">
        <f t="shared" si="1"/>
        <v>1.0291283764967976</v>
      </c>
      <c r="P16" s="9"/>
    </row>
    <row r="17" spans="1:16">
      <c r="A17" s="12"/>
      <c r="B17" s="25">
        <v>315</v>
      </c>
      <c r="C17" s="20" t="s">
        <v>110</v>
      </c>
      <c r="D17" s="46">
        <v>3105508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3105508</v>
      </c>
      <c r="O17" s="47">
        <f t="shared" si="1"/>
        <v>57.653541260558804</v>
      </c>
      <c r="P17" s="9"/>
    </row>
    <row r="18" spans="1:16">
      <c r="A18" s="12"/>
      <c r="B18" s="25">
        <v>316</v>
      </c>
      <c r="C18" s="20" t="s">
        <v>111</v>
      </c>
      <c r="D18" s="46">
        <v>934530</v>
      </c>
      <c r="E18" s="46">
        <v>14411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948941</v>
      </c>
      <c r="O18" s="47">
        <f t="shared" si="1"/>
        <v>17.617024041585445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SUM(D20:D29)</f>
        <v>5675266</v>
      </c>
      <c r="E19" s="32">
        <f t="shared" si="3"/>
        <v>9654249</v>
      </c>
      <c r="F19" s="32">
        <f t="shared" si="3"/>
        <v>109809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15439324</v>
      </c>
      <c r="O19" s="45">
        <f t="shared" si="1"/>
        <v>286.62998236331572</v>
      </c>
      <c r="P19" s="10"/>
    </row>
    <row r="20" spans="1:16">
      <c r="A20" s="12"/>
      <c r="B20" s="25">
        <v>322</v>
      </c>
      <c r="C20" s="20" t="s">
        <v>0</v>
      </c>
      <c r="D20" s="46">
        <v>853119</v>
      </c>
      <c r="E20" s="46">
        <v>4504521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5357640</v>
      </c>
      <c r="O20" s="47">
        <f t="shared" si="1"/>
        <v>99.464216095795038</v>
      </c>
      <c r="P20" s="9"/>
    </row>
    <row r="21" spans="1:16">
      <c r="A21" s="12"/>
      <c r="B21" s="25">
        <v>323.10000000000002</v>
      </c>
      <c r="C21" s="20" t="s">
        <v>23</v>
      </c>
      <c r="D21" s="46">
        <v>4484082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4">SUM(D21:M21)</f>
        <v>4484082</v>
      </c>
      <c r="O21" s="47">
        <f t="shared" si="1"/>
        <v>83.246672236145926</v>
      </c>
      <c r="P21" s="9"/>
    </row>
    <row r="22" spans="1:16">
      <c r="A22" s="12"/>
      <c r="B22" s="25">
        <v>323.39999999999998</v>
      </c>
      <c r="C22" s="20" t="s">
        <v>24</v>
      </c>
      <c r="D22" s="46">
        <v>119123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119123</v>
      </c>
      <c r="O22" s="47">
        <f t="shared" si="1"/>
        <v>2.2115102571242922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2550620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2550620</v>
      </c>
      <c r="O23" s="47">
        <f t="shared" si="1"/>
        <v>47.352083913487419</v>
      </c>
      <c r="P23" s="9"/>
    </row>
    <row r="24" spans="1:16">
      <c r="A24" s="12"/>
      <c r="B24" s="25">
        <v>324.32</v>
      </c>
      <c r="C24" s="20" t="s">
        <v>138</v>
      </c>
      <c r="D24" s="46">
        <v>0</v>
      </c>
      <c r="E24" s="46">
        <v>498854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498854</v>
      </c>
      <c r="O24" s="47">
        <f t="shared" si="1"/>
        <v>9.261190012067205</v>
      </c>
      <c r="P24" s="9"/>
    </row>
    <row r="25" spans="1:16">
      <c r="A25" s="12"/>
      <c r="B25" s="25">
        <v>324.42</v>
      </c>
      <c r="C25" s="20" t="s">
        <v>139</v>
      </c>
      <c r="D25" s="46">
        <v>0</v>
      </c>
      <c r="E25" s="46">
        <v>250000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250000</v>
      </c>
      <c r="O25" s="47">
        <f t="shared" si="1"/>
        <v>4.6412327114081497</v>
      </c>
      <c r="P25" s="9"/>
    </row>
    <row r="26" spans="1:16">
      <c r="A26" s="12"/>
      <c r="B26" s="25">
        <v>324.62</v>
      </c>
      <c r="C26" s="20" t="s">
        <v>98</v>
      </c>
      <c r="D26" s="46">
        <v>0</v>
      </c>
      <c r="E26" s="46">
        <v>135047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135047</v>
      </c>
      <c r="O26" s="47">
        <f t="shared" si="1"/>
        <v>2.5071382159101456</v>
      </c>
      <c r="P26" s="9"/>
    </row>
    <row r="27" spans="1:16">
      <c r="A27" s="12"/>
      <c r="B27" s="25">
        <v>325.10000000000002</v>
      </c>
      <c r="C27" s="20" t="s">
        <v>25</v>
      </c>
      <c r="D27" s="46">
        <v>0</v>
      </c>
      <c r="E27" s="46">
        <v>0</v>
      </c>
      <c r="F27" s="46">
        <v>109809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109809</v>
      </c>
      <c r="O27" s="47">
        <f t="shared" si="1"/>
        <v>2.0385964912280703</v>
      </c>
      <c r="P27" s="9"/>
    </row>
    <row r="28" spans="1:16">
      <c r="A28" s="12"/>
      <c r="B28" s="25">
        <v>329</v>
      </c>
      <c r="C28" s="20" t="s">
        <v>26</v>
      </c>
      <c r="D28" s="46">
        <v>0</v>
      </c>
      <c r="E28" s="46">
        <v>1715207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1715207</v>
      </c>
      <c r="O28" s="47">
        <f t="shared" si="1"/>
        <v>31.842699340944954</v>
      </c>
      <c r="P28" s="9"/>
    </row>
    <row r="29" spans="1:16">
      <c r="A29" s="12"/>
      <c r="B29" s="25">
        <v>367</v>
      </c>
      <c r="C29" s="20" t="s">
        <v>74</v>
      </c>
      <c r="D29" s="46">
        <v>218942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218942</v>
      </c>
      <c r="O29" s="47">
        <f t="shared" si="1"/>
        <v>4.0646430892044929</v>
      </c>
      <c r="P29" s="9"/>
    </row>
    <row r="30" spans="1:16" ht="15.75">
      <c r="A30" s="29" t="s">
        <v>28</v>
      </c>
      <c r="B30" s="30"/>
      <c r="C30" s="31"/>
      <c r="D30" s="32">
        <f t="shared" ref="D30:M30" si="6">SUM(D31:D49)</f>
        <v>7663885</v>
      </c>
      <c r="E30" s="32">
        <f t="shared" si="6"/>
        <v>9382242</v>
      </c>
      <c r="F30" s="32">
        <f t="shared" si="6"/>
        <v>430351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17476478</v>
      </c>
      <c r="O30" s="45">
        <f t="shared" si="1"/>
        <v>324.44960549521954</v>
      </c>
      <c r="P30" s="10"/>
    </row>
    <row r="31" spans="1:16">
      <c r="A31" s="12"/>
      <c r="B31" s="25">
        <v>331.2</v>
      </c>
      <c r="C31" s="20" t="s">
        <v>27</v>
      </c>
      <c r="D31" s="46">
        <v>18350</v>
      </c>
      <c r="E31" s="46">
        <v>156786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175136</v>
      </c>
      <c r="O31" s="47">
        <f t="shared" si="1"/>
        <v>3.2513877285807111</v>
      </c>
      <c r="P31" s="9"/>
    </row>
    <row r="32" spans="1:16">
      <c r="A32" s="12"/>
      <c r="B32" s="25">
        <v>331.5</v>
      </c>
      <c r="C32" s="20" t="s">
        <v>29</v>
      </c>
      <c r="D32" s="46">
        <v>0</v>
      </c>
      <c r="E32" s="46">
        <v>707129</v>
      </c>
      <c r="F32" s="46">
        <v>430351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1137480</v>
      </c>
      <c r="O32" s="47">
        <f t="shared" si="1"/>
        <v>21.117237538290169</v>
      </c>
      <c r="P32" s="9"/>
    </row>
    <row r="33" spans="1:16">
      <c r="A33" s="12"/>
      <c r="B33" s="25">
        <v>334.2</v>
      </c>
      <c r="C33" s="20" t="s">
        <v>134</v>
      </c>
      <c r="D33" s="46">
        <v>0</v>
      </c>
      <c r="E33" s="46">
        <v>43048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43048</v>
      </c>
      <c r="O33" s="47">
        <f t="shared" si="1"/>
        <v>0.79918314304279214</v>
      </c>
      <c r="P33" s="9"/>
    </row>
    <row r="34" spans="1:16">
      <c r="A34" s="12"/>
      <c r="B34" s="25">
        <v>334.39</v>
      </c>
      <c r="C34" s="20" t="s">
        <v>30</v>
      </c>
      <c r="D34" s="46">
        <v>0</v>
      </c>
      <c r="E34" s="46">
        <v>10000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10000</v>
      </c>
      <c r="O34" s="47">
        <f t="shared" si="1"/>
        <v>0.18564930845632599</v>
      </c>
      <c r="P34" s="9"/>
    </row>
    <row r="35" spans="1:16">
      <c r="A35" s="12"/>
      <c r="B35" s="25">
        <v>334.49</v>
      </c>
      <c r="C35" s="20" t="s">
        <v>31</v>
      </c>
      <c r="D35" s="46">
        <v>0</v>
      </c>
      <c r="E35" s="46">
        <v>9094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9094</v>
      </c>
      <c r="O35" s="47">
        <f t="shared" si="1"/>
        <v>0.16882948111018287</v>
      </c>
      <c r="P35" s="9"/>
    </row>
    <row r="36" spans="1:16">
      <c r="A36" s="12"/>
      <c r="B36" s="25">
        <v>334.7</v>
      </c>
      <c r="C36" s="20" t="s">
        <v>99</v>
      </c>
      <c r="D36" s="46">
        <v>0</v>
      </c>
      <c r="E36" s="46">
        <v>1211470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1211470</v>
      </c>
      <c r="O36" s="47">
        <f t="shared" si="1"/>
        <v>22.490856771558526</v>
      </c>
      <c r="P36" s="9"/>
    </row>
    <row r="37" spans="1:16">
      <c r="A37" s="12"/>
      <c r="B37" s="25">
        <v>335.12</v>
      </c>
      <c r="C37" s="20" t="s">
        <v>112</v>
      </c>
      <c r="D37" s="46">
        <v>1843076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1843076</v>
      </c>
      <c r="O37" s="47">
        <f t="shared" ref="O37:O68" si="8">(N37/O$85)</f>
        <v>34.216578483245151</v>
      </c>
      <c r="P37" s="9"/>
    </row>
    <row r="38" spans="1:16">
      <c r="A38" s="12"/>
      <c r="B38" s="25">
        <v>335.14</v>
      </c>
      <c r="C38" s="20" t="s">
        <v>113</v>
      </c>
      <c r="D38" s="46">
        <v>20138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20138</v>
      </c>
      <c r="O38" s="47">
        <f t="shared" si="8"/>
        <v>0.3738605773693493</v>
      </c>
      <c r="P38" s="9"/>
    </row>
    <row r="39" spans="1:16">
      <c r="A39" s="12"/>
      <c r="B39" s="25">
        <v>335.15</v>
      </c>
      <c r="C39" s="20" t="s">
        <v>114</v>
      </c>
      <c r="D39" s="46">
        <v>123055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123055</v>
      </c>
      <c r="O39" s="47">
        <f t="shared" si="8"/>
        <v>2.2845075652093194</v>
      </c>
      <c r="P39" s="9"/>
    </row>
    <row r="40" spans="1:16">
      <c r="A40" s="12"/>
      <c r="B40" s="25">
        <v>335.18</v>
      </c>
      <c r="C40" s="20" t="s">
        <v>115</v>
      </c>
      <c r="D40" s="46">
        <v>4691625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4691625</v>
      </c>
      <c r="O40" s="47">
        <f t="shared" si="8"/>
        <v>87.099693678641046</v>
      </c>
      <c r="P40" s="9"/>
    </row>
    <row r="41" spans="1:16">
      <c r="A41" s="12"/>
      <c r="B41" s="25">
        <v>335.21</v>
      </c>
      <c r="C41" s="20" t="s">
        <v>37</v>
      </c>
      <c r="D41" s="46">
        <v>42373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42373</v>
      </c>
      <c r="O41" s="47">
        <f t="shared" si="8"/>
        <v>0.78665181472199019</v>
      </c>
      <c r="P41" s="9"/>
    </row>
    <row r="42" spans="1:16">
      <c r="A42" s="12"/>
      <c r="B42" s="25">
        <v>335.5</v>
      </c>
      <c r="C42" s="20" t="s">
        <v>38</v>
      </c>
      <c r="D42" s="46">
        <v>0</v>
      </c>
      <c r="E42" s="46">
        <v>1903468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1903468</v>
      </c>
      <c r="O42" s="47">
        <f t="shared" si="8"/>
        <v>35.337751786874591</v>
      </c>
      <c r="P42" s="9"/>
    </row>
    <row r="43" spans="1:16">
      <c r="A43" s="12"/>
      <c r="B43" s="25">
        <v>337.2</v>
      </c>
      <c r="C43" s="20" t="s">
        <v>39</v>
      </c>
      <c r="D43" s="46">
        <v>0</v>
      </c>
      <c r="E43" s="46">
        <v>135793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9">SUM(D43:M43)</f>
        <v>135793</v>
      </c>
      <c r="O43" s="47">
        <f t="shared" si="8"/>
        <v>2.5209876543209875</v>
      </c>
      <c r="P43" s="9"/>
    </row>
    <row r="44" spans="1:16">
      <c r="A44" s="12"/>
      <c r="B44" s="25">
        <v>337.3</v>
      </c>
      <c r="C44" s="20" t="s">
        <v>106</v>
      </c>
      <c r="D44" s="46">
        <v>0</v>
      </c>
      <c r="E44" s="46">
        <v>203730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203730</v>
      </c>
      <c r="O44" s="47">
        <f t="shared" si="8"/>
        <v>3.7822333611807295</v>
      </c>
      <c r="P44" s="9"/>
    </row>
    <row r="45" spans="1:16">
      <c r="A45" s="12"/>
      <c r="B45" s="25">
        <v>337.4</v>
      </c>
      <c r="C45" s="20" t="s">
        <v>40</v>
      </c>
      <c r="D45" s="46">
        <v>143452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143452</v>
      </c>
      <c r="O45" s="47">
        <f t="shared" si="8"/>
        <v>2.6631764596676879</v>
      </c>
      <c r="P45" s="9"/>
    </row>
    <row r="46" spans="1:16">
      <c r="A46" s="12"/>
      <c r="B46" s="25">
        <v>337.5</v>
      </c>
      <c r="C46" s="20" t="s">
        <v>41</v>
      </c>
      <c r="D46" s="46">
        <v>0</v>
      </c>
      <c r="E46" s="46">
        <v>696384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696384</v>
      </c>
      <c r="O46" s="47">
        <f t="shared" si="8"/>
        <v>12.928320802005013</v>
      </c>
      <c r="P46" s="9"/>
    </row>
    <row r="47" spans="1:16">
      <c r="A47" s="12"/>
      <c r="B47" s="25">
        <v>337.7</v>
      </c>
      <c r="C47" s="20" t="s">
        <v>100</v>
      </c>
      <c r="D47" s="46">
        <v>320000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320000</v>
      </c>
      <c r="O47" s="47">
        <f t="shared" si="8"/>
        <v>5.9407778706024317</v>
      </c>
      <c r="P47" s="9"/>
    </row>
    <row r="48" spans="1:16">
      <c r="A48" s="12"/>
      <c r="B48" s="25">
        <v>338</v>
      </c>
      <c r="C48" s="20" t="s">
        <v>42</v>
      </c>
      <c r="D48" s="46">
        <v>43693</v>
      </c>
      <c r="E48" s="46">
        <v>4305340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4349033</v>
      </c>
      <c r="O48" s="47">
        <f t="shared" si="8"/>
        <v>80.739496890374085</v>
      </c>
      <c r="P48" s="9"/>
    </row>
    <row r="49" spans="1:16">
      <c r="A49" s="12"/>
      <c r="B49" s="25">
        <v>339</v>
      </c>
      <c r="C49" s="20" t="s">
        <v>43</v>
      </c>
      <c r="D49" s="46">
        <v>418123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418123</v>
      </c>
      <c r="O49" s="47">
        <f t="shared" si="8"/>
        <v>7.7624245799684397</v>
      </c>
      <c r="P49" s="9"/>
    </row>
    <row r="50" spans="1:16" ht="15.75">
      <c r="A50" s="29" t="s">
        <v>48</v>
      </c>
      <c r="B50" s="30"/>
      <c r="C50" s="31"/>
      <c r="D50" s="32">
        <f t="shared" ref="D50:M50" si="10">SUM(D51:D63)</f>
        <v>6703830</v>
      </c>
      <c r="E50" s="32">
        <f t="shared" si="10"/>
        <v>749167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67880129</v>
      </c>
      <c r="J50" s="32">
        <f t="shared" si="10"/>
        <v>14926185</v>
      </c>
      <c r="K50" s="32">
        <f t="shared" si="10"/>
        <v>0</v>
      </c>
      <c r="L50" s="32">
        <f t="shared" si="10"/>
        <v>0</v>
      </c>
      <c r="M50" s="32">
        <f t="shared" si="10"/>
        <v>1692</v>
      </c>
      <c r="N50" s="32">
        <f t="shared" si="9"/>
        <v>90261003</v>
      </c>
      <c r="O50" s="45">
        <f t="shared" si="8"/>
        <v>1675.6892787524366</v>
      </c>
      <c r="P50" s="10"/>
    </row>
    <row r="51" spans="1:16">
      <c r="A51" s="12"/>
      <c r="B51" s="25">
        <v>341.2</v>
      </c>
      <c r="C51" s="20" t="s">
        <v>116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14926185</v>
      </c>
      <c r="K51" s="46">
        <v>0</v>
      </c>
      <c r="L51" s="46">
        <v>0</v>
      </c>
      <c r="M51" s="46">
        <v>0</v>
      </c>
      <c r="N51" s="46">
        <f t="shared" ref="N51:N63" si="11">SUM(D51:M51)</f>
        <v>14926185</v>
      </c>
      <c r="O51" s="47">
        <f t="shared" si="8"/>
        <v>277.10359231411866</v>
      </c>
      <c r="P51" s="9"/>
    </row>
    <row r="52" spans="1:16">
      <c r="A52" s="12"/>
      <c r="B52" s="25">
        <v>341.9</v>
      </c>
      <c r="C52" s="20" t="s">
        <v>117</v>
      </c>
      <c r="D52" s="46">
        <v>392993</v>
      </c>
      <c r="E52" s="46">
        <v>430810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1692</v>
      </c>
      <c r="N52" s="46">
        <f t="shared" si="11"/>
        <v>825495</v>
      </c>
      <c r="O52" s="47">
        <f t="shared" si="8"/>
        <v>15.325257588415484</v>
      </c>
      <c r="P52" s="9"/>
    </row>
    <row r="53" spans="1:16">
      <c r="A53" s="12"/>
      <c r="B53" s="25">
        <v>342.1</v>
      </c>
      <c r="C53" s="20" t="s">
        <v>53</v>
      </c>
      <c r="D53" s="46">
        <v>1220025</v>
      </c>
      <c r="E53" s="46">
        <v>8258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1228283</v>
      </c>
      <c r="O53" s="47">
        <f t="shared" si="8"/>
        <v>22.802988953866148</v>
      </c>
      <c r="P53" s="9"/>
    </row>
    <row r="54" spans="1:16">
      <c r="A54" s="12"/>
      <c r="B54" s="25">
        <v>342.2</v>
      </c>
      <c r="C54" s="20" t="s">
        <v>54</v>
      </c>
      <c r="D54" s="46">
        <v>0</v>
      </c>
      <c r="E54" s="46">
        <v>110886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110886</v>
      </c>
      <c r="O54" s="47">
        <f t="shared" si="8"/>
        <v>2.0585909217488165</v>
      </c>
      <c r="P54" s="9"/>
    </row>
    <row r="55" spans="1:16">
      <c r="A55" s="12"/>
      <c r="B55" s="25">
        <v>342.5</v>
      </c>
      <c r="C55" s="20" t="s">
        <v>55</v>
      </c>
      <c r="D55" s="46">
        <v>0</v>
      </c>
      <c r="E55" s="46">
        <v>22487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22487</v>
      </c>
      <c r="O55" s="47">
        <f t="shared" si="8"/>
        <v>0.41746959992574029</v>
      </c>
      <c r="P55" s="9"/>
    </row>
    <row r="56" spans="1:16">
      <c r="A56" s="12"/>
      <c r="B56" s="25">
        <v>343.4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10200693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10200693</v>
      </c>
      <c r="O56" s="47">
        <f t="shared" si="8"/>
        <v>189.37516012252854</v>
      </c>
      <c r="P56" s="9"/>
    </row>
    <row r="57" spans="1:16">
      <c r="A57" s="12"/>
      <c r="B57" s="25">
        <v>343.6</v>
      </c>
      <c r="C57" s="20" t="s">
        <v>57</v>
      </c>
      <c r="D57" s="46">
        <v>40795</v>
      </c>
      <c r="E57" s="46">
        <v>0</v>
      </c>
      <c r="F57" s="46">
        <v>0</v>
      </c>
      <c r="G57" s="46">
        <v>0</v>
      </c>
      <c r="H57" s="46">
        <v>0</v>
      </c>
      <c r="I57" s="46">
        <v>44939853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44980648</v>
      </c>
      <c r="O57" s="47">
        <f t="shared" si="8"/>
        <v>835.06261951174235</v>
      </c>
      <c r="P57" s="9"/>
    </row>
    <row r="58" spans="1:16">
      <c r="A58" s="12"/>
      <c r="B58" s="25">
        <v>343.9</v>
      </c>
      <c r="C58" s="20" t="s">
        <v>58</v>
      </c>
      <c r="D58" s="46">
        <v>33104</v>
      </c>
      <c r="E58" s="46">
        <v>69800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102904</v>
      </c>
      <c r="O58" s="47">
        <f t="shared" si="8"/>
        <v>1.9104056437389771</v>
      </c>
      <c r="P58" s="9"/>
    </row>
    <row r="59" spans="1:16">
      <c r="A59" s="12"/>
      <c r="B59" s="25">
        <v>344.5</v>
      </c>
      <c r="C59" s="20" t="s">
        <v>118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229024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229024</v>
      </c>
      <c r="O59" s="47">
        <f t="shared" si="8"/>
        <v>4.2518147219901605</v>
      </c>
      <c r="P59" s="9"/>
    </row>
    <row r="60" spans="1:16">
      <c r="A60" s="12"/>
      <c r="B60" s="25">
        <v>344.9</v>
      </c>
      <c r="C60" s="20" t="s">
        <v>119</v>
      </c>
      <c r="D60" s="46">
        <v>511290</v>
      </c>
      <c r="E60" s="46">
        <v>84398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595688</v>
      </c>
      <c r="O60" s="47">
        <f t="shared" si="8"/>
        <v>11.058906525573192</v>
      </c>
      <c r="P60" s="9"/>
    </row>
    <row r="61" spans="1:16">
      <c r="A61" s="12"/>
      <c r="B61" s="25">
        <v>347.2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2358296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2358296</v>
      </c>
      <c r="O61" s="47">
        <f t="shared" si="8"/>
        <v>43.781602153531978</v>
      </c>
      <c r="P61" s="9"/>
    </row>
    <row r="62" spans="1:16">
      <c r="A62" s="12"/>
      <c r="B62" s="25">
        <v>347.5</v>
      </c>
      <c r="C62" s="20" t="s">
        <v>62</v>
      </c>
      <c r="D62" s="46">
        <v>285096</v>
      </c>
      <c r="E62" s="46">
        <v>22528</v>
      </c>
      <c r="F62" s="46">
        <v>0</v>
      </c>
      <c r="G62" s="46">
        <v>0</v>
      </c>
      <c r="H62" s="46">
        <v>0</v>
      </c>
      <c r="I62" s="46">
        <v>10152263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10459887</v>
      </c>
      <c r="O62" s="47">
        <f t="shared" si="8"/>
        <v>194.18707880813145</v>
      </c>
      <c r="P62" s="9"/>
    </row>
    <row r="63" spans="1:16">
      <c r="A63" s="12"/>
      <c r="B63" s="25">
        <v>349</v>
      </c>
      <c r="C63" s="20" t="s">
        <v>1</v>
      </c>
      <c r="D63" s="46">
        <v>4220527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4220527</v>
      </c>
      <c r="O63" s="47">
        <f t="shared" si="8"/>
        <v>78.353791887125226</v>
      </c>
      <c r="P63" s="9"/>
    </row>
    <row r="64" spans="1:16" ht="15.75">
      <c r="A64" s="29" t="s">
        <v>49</v>
      </c>
      <c r="B64" s="30"/>
      <c r="C64" s="31"/>
      <c r="D64" s="32">
        <f t="shared" ref="D64:M64" si="12">SUM(D65:D67)</f>
        <v>1354330</v>
      </c>
      <c r="E64" s="32">
        <f t="shared" si="12"/>
        <v>153501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726887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2234718</v>
      </c>
      <c r="O64" s="45">
        <f t="shared" si="8"/>
        <v>41.487385129490391</v>
      </c>
      <c r="P64" s="10"/>
    </row>
    <row r="65" spans="1:16">
      <c r="A65" s="13"/>
      <c r="B65" s="39">
        <v>351.5</v>
      </c>
      <c r="C65" s="21" t="s">
        <v>65</v>
      </c>
      <c r="D65" s="46">
        <v>85234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85234</v>
      </c>
      <c r="O65" s="47">
        <f t="shared" si="8"/>
        <v>1.582363315696649</v>
      </c>
      <c r="P65" s="9"/>
    </row>
    <row r="66" spans="1:16">
      <c r="A66" s="13"/>
      <c r="B66" s="39">
        <v>354</v>
      </c>
      <c r="C66" s="21" t="s">
        <v>66</v>
      </c>
      <c r="D66" s="46">
        <v>738968</v>
      </c>
      <c r="E66" s="46">
        <v>104636</v>
      </c>
      <c r="F66" s="46">
        <v>0</v>
      </c>
      <c r="G66" s="46">
        <v>0</v>
      </c>
      <c r="H66" s="46">
        <v>0</v>
      </c>
      <c r="I66" s="46">
        <v>726887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1570491</v>
      </c>
      <c r="O66" s="47">
        <f t="shared" si="8"/>
        <v>29.156056808688387</v>
      </c>
      <c r="P66" s="9"/>
    </row>
    <row r="67" spans="1:16">
      <c r="A67" s="13"/>
      <c r="B67" s="39">
        <v>359</v>
      </c>
      <c r="C67" s="21" t="s">
        <v>67</v>
      </c>
      <c r="D67" s="46">
        <v>530128</v>
      </c>
      <c r="E67" s="46">
        <v>48865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578993</v>
      </c>
      <c r="O67" s="47">
        <f t="shared" si="8"/>
        <v>10.748965005105356</v>
      </c>
      <c r="P67" s="9"/>
    </row>
    <row r="68" spans="1:16" ht="15.75">
      <c r="A68" s="29" t="s">
        <v>4</v>
      </c>
      <c r="B68" s="30"/>
      <c r="C68" s="31"/>
      <c r="D68" s="32">
        <f t="shared" ref="D68:M68" si="14">SUM(D69:D76)</f>
        <v>1855228</v>
      </c>
      <c r="E68" s="32">
        <f t="shared" si="14"/>
        <v>5933437</v>
      </c>
      <c r="F68" s="32">
        <f t="shared" si="14"/>
        <v>66880</v>
      </c>
      <c r="G68" s="32">
        <f t="shared" si="14"/>
        <v>636921</v>
      </c>
      <c r="H68" s="32">
        <f t="shared" si="14"/>
        <v>0</v>
      </c>
      <c r="I68" s="32">
        <f t="shared" si="14"/>
        <v>1073763</v>
      </c>
      <c r="J68" s="32">
        <f t="shared" si="14"/>
        <v>580046</v>
      </c>
      <c r="K68" s="32">
        <f t="shared" si="14"/>
        <v>76470676</v>
      </c>
      <c r="L68" s="32">
        <f t="shared" si="14"/>
        <v>0</v>
      </c>
      <c r="M68" s="32">
        <f t="shared" si="14"/>
        <v>7435</v>
      </c>
      <c r="N68" s="32">
        <f t="shared" si="13"/>
        <v>86624386</v>
      </c>
      <c r="O68" s="45">
        <f t="shared" si="8"/>
        <v>1608.1757356353849</v>
      </c>
      <c r="P68" s="10"/>
    </row>
    <row r="69" spans="1:16">
      <c r="A69" s="12"/>
      <c r="B69" s="25">
        <v>361.1</v>
      </c>
      <c r="C69" s="20" t="s">
        <v>68</v>
      </c>
      <c r="D69" s="46">
        <v>332663</v>
      </c>
      <c r="E69" s="46">
        <v>419524</v>
      </c>
      <c r="F69" s="46">
        <v>59593</v>
      </c>
      <c r="G69" s="46">
        <v>197291</v>
      </c>
      <c r="H69" s="46">
        <v>0</v>
      </c>
      <c r="I69" s="46">
        <v>0</v>
      </c>
      <c r="J69" s="46">
        <v>0</v>
      </c>
      <c r="K69" s="46">
        <v>4196027</v>
      </c>
      <c r="L69" s="46">
        <v>0</v>
      </c>
      <c r="M69" s="46">
        <v>7435</v>
      </c>
      <c r="N69" s="46">
        <f t="shared" si="13"/>
        <v>5212533</v>
      </c>
      <c r="O69" s="47">
        <f t="shared" ref="O69:O83" si="15">(N69/O$85)</f>
        <v>96.770314675577836</v>
      </c>
      <c r="P69" s="9"/>
    </row>
    <row r="70" spans="1:16">
      <c r="A70" s="12"/>
      <c r="B70" s="25">
        <v>361.2</v>
      </c>
      <c r="C70" s="20" t="s">
        <v>69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6654873</v>
      </c>
      <c r="L70" s="46">
        <v>0</v>
      </c>
      <c r="M70" s="46">
        <v>0</v>
      </c>
      <c r="N70" s="46">
        <f t="shared" ref="N70:N76" si="16">SUM(D70:M70)</f>
        <v>6654873</v>
      </c>
      <c r="O70" s="47">
        <f t="shared" si="15"/>
        <v>123.54725703146755</v>
      </c>
      <c r="P70" s="9"/>
    </row>
    <row r="71" spans="1:16">
      <c r="A71" s="12"/>
      <c r="B71" s="25">
        <v>361.3</v>
      </c>
      <c r="C71" s="20" t="s">
        <v>70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34899071</v>
      </c>
      <c r="L71" s="46">
        <v>0</v>
      </c>
      <c r="M71" s="46">
        <v>0</v>
      </c>
      <c r="N71" s="46">
        <f t="shared" si="16"/>
        <v>34899071</v>
      </c>
      <c r="O71" s="47">
        <f t="shared" si="15"/>
        <v>647.8988396918221</v>
      </c>
      <c r="P71" s="9"/>
    </row>
    <row r="72" spans="1:16">
      <c r="A72" s="12"/>
      <c r="B72" s="25">
        <v>362</v>
      </c>
      <c r="C72" s="20" t="s">
        <v>71</v>
      </c>
      <c r="D72" s="46">
        <v>1243738</v>
      </c>
      <c r="E72" s="46">
        <v>0</v>
      </c>
      <c r="F72" s="46">
        <v>0</v>
      </c>
      <c r="G72" s="46">
        <v>0</v>
      </c>
      <c r="H72" s="46">
        <v>0</v>
      </c>
      <c r="I72" s="46">
        <v>1037586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2281324</v>
      </c>
      <c r="O72" s="47">
        <f t="shared" si="15"/>
        <v>42.352622296481947</v>
      </c>
      <c r="P72" s="9"/>
    </row>
    <row r="73" spans="1:16">
      <c r="A73" s="12"/>
      <c r="B73" s="25">
        <v>364</v>
      </c>
      <c r="C73" s="20" t="s">
        <v>120</v>
      </c>
      <c r="D73" s="46">
        <v>70462</v>
      </c>
      <c r="E73" s="46">
        <v>3152441</v>
      </c>
      <c r="F73" s="46">
        <v>0</v>
      </c>
      <c r="G73" s="46">
        <v>259518</v>
      </c>
      <c r="H73" s="46">
        <v>0</v>
      </c>
      <c r="I73" s="46">
        <v>-54585</v>
      </c>
      <c r="J73" s="46">
        <v>17388</v>
      </c>
      <c r="K73" s="46">
        <v>0</v>
      </c>
      <c r="L73" s="46">
        <v>0</v>
      </c>
      <c r="M73" s="46">
        <v>0</v>
      </c>
      <c r="N73" s="46">
        <f t="shared" si="16"/>
        <v>3445224</v>
      </c>
      <c r="O73" s="47">
        <f t="shared" si="15"/>
        <v>63.96034530771373</v>
      </c>
      <c r="P73" s="9"/>
    </row>
    <row r="74" spans="1:16">
      <c r="A74" s="12"/>
      <c r="B74" s="25">
        <v>366</v>
      </c>
      <c r="C74" s="20" t="s">
        <v>73</v>
      </c>
      <c r="D74" s="46">
        <v>4894</v>
      </c>
      <c r="E74" s="46">
        <v>646492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651386</v>
      </c>
      <c r="O74" s="47">
        <f t="shared" si="15"/>
        <v>12.092936043813237</v>
      </c>
      <c r="P74" s="9"/>
    </row>
    <row r="75" spans="1:16">
      <c r="A75" s="12"/>
      <c r="B75" s="25">
        <v>368</v>
      </c>
      <c r="C75" s="20" t="s">
        <v>75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30720705</v>
      </c>
      <c r="L75" s="46">
        <v>0</v>
      </c>
      <c r="M75" s="46">
        <v>0</v>
      </c>
      <c r="N75" s="46">
        <f t="shared" si="16"/>
        <v>30720705</v>
      </c>
      <c r="O75" s="47">
        <f t="shared" si="15"/>
        <v>570.32776385407965</v>
      </c>
      <c r="P75" s="9"/>
    </row>
    <row r="76" spans="1:16">
      <c r="A76" s="12"/>
      <c r="B76" s="25">
        <v>369.9</v>
      </c>
      <c r="C76" s="20" t="s">
        <v>76</v>
      </c>
      <c r="D76" s="46">
        <v>203471</v>
      </c>
      <c r="E76" s="46">
        <v>1714980</v>
      </c>
      <c r="F76" s="46">
        <v>7287</v>
      </c>
      <c r="G76" s="46">
        <v>180112</v>
      </c>
      <c r="H76" s="46">
        <v>0</v>
      </c>
      <c r="I76" s="46">
        <v>90762</v>
      </c>
      <c r="J76" s="46">
        <v>562658</v>
      </c>
      <c r="K76" s="46">
        <v>0</v>
      </c>
      <c r="L76" s="46">
        <v>0</v>
      </c>
      <c r="M76" s="46">
        <v>0</v>
      </c>
      <c r="N76" s="46">
        <f t="shared" si="16"/>
        <v>2759270</v>
      </c>
      <c r="O76" s="47">
        <f t="shared" si="15"/>
        <v>51.225656734428661</v>
      </c>
      <c r="P76" s="9"/>
    </row>
    <row r="77" spans="1:16" ht="15.75">
      <c r="A77" s="29" t="s">
        <v>50</v>
      </c>
      <c r="B77" s="30"/>
      <c r="C77" s="31"/>
      <c r="D77" s="32">
        <f t="shared" ref="D77:M77" si="17">SUM(D78:D82)</f>
        <v>5005358</v>
      </c>
      <c r="E77" s="32">
        <f t="shared" si="17"/>
        <v>487387</v>
      </c>
      <c r="F77" s="32">
        <f t="shared" si="17"/>
        <v>7232719</v>
      </c>
      <c r="G77" s="32">
        <f t="shared" si="17"/>
        <v>2445059</v>
      </c>
      <c r="H77" s="32">
        <f t="shared" si="17"/>
        <v>0</v>
      </c>
      <c r="I77" s="32">
        <f t="shared" si="17"/>
        <v>2419896</v>
      </c>
      <c r="J77" s="32">
        <f t="shared" si="17"/>
        <v>108160</v>
      </c>
      <c r="K77" s="32">
        <f t="shared" si="17"/>
        <v>0</v>
      </c>
      <c r="L77" s="32">
        <f t="shared" si="17"/>
        <v>0</v>
      </c>
      <c r="M77" s="32">
        <f t="shared" si="17"/>
        <v>0</v>
      </c>
      <c r="N77" s="32">
        <f t="shared" ref="N77:N83" si="18">SUM(D77:M77)</f>
        <v>17698579</v>
      </c>
      <c r="O77" s="45">
        <f t="shared" si="15"/>
        <v>328.57289520096538</v>
      </c>
      <c r="P77" s="9"/>
    </row>
    <row r="78" spans="1:16">
      <c r="A78" s="12"/>
      <c r="B78" s="25">
        <v>381</v>
      </c>
      <c r="C78" s="20" t="s">
        <v>77</v>
      </c>
      <c r="D78" s="46">
        <v>5005358</v>
      </c>
      <c r="E78" s="46">
        <v>487387</v>
      </c>
      <c r="F78" s="46">
        <v>4532719</v>
      </c>
      <c r="G78" s="46">
        <v>745059</v>
      </c>
      <c r="H78" s="46">
        <v>0</v>
      </c>
      <c r="I78" s="46">
        <v>815169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11585692</v>
      </c>
      <c r="O78" s="47">
        <f t="shared" si="15"/>
        <v>215.08757077879886</v>
      </c>
      <c r="P78" s="9"/>
    </row>
    <row r="79" spans="1:16">
      <c r="A79" s="12"/>
      <c r="B79" s="25">
        <v>384</v>
      </c>
      <c r="C79" s="20" t="s">
        <v>78</v>
      </c>
      <c r="D79" s="46">
        <v>0</v>
      </c>
      <c r="E79" s="46">
        <v>0</v>
      </c>
      <c r="F79" s="46">
        <v>2700000</v>
      </c>
      <c r="G79" s="46">
        <v>1700000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4400000</v>
      </c>
      <c r="O79" s="47">
        <f t="shared" si="15"/>
        <v>81.685695720783443</v>
      </c>
      <c r="P79" s="9"/>
    </row>
    <row r="80" spans="1:16">
      <c r="A80" s="12"/>
      <c r="B80" s="25">
        <v>389.1</v>
      </c>
      <c r="C80" s="20" t="s">
        <v>121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730305</v>
      </c>
      <c r="J80" s="46">
        <v>108160</v>
      </c>
      <c r="K80" s="46">
        <v>0</v>
      </c>
      <c r="L80" s="46">
        <v>0</v>
      </c>
      <c r="M80" s="46">
        <v>0</v>
      </c>
      <c r="N80" s="46">
        <f t="shared" si="18"/>
        <v>838465</v>
      </c>
      <c r="O80" s="47">
        <f t="shared" si="15"/>
        <v>15.566044741483338</v>
      </c>
      <c r="P80" s="9"/>
    </row>
    <row r="81" spans="1:119">
      <c r="A81" s="12"/>
      <c r="B81" s="25">
        <v>389.3</v>
      </c>
      <c r="C81" s="20" t="s">
        <v>122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913821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913821</v>
      </c>
      <c r="O81" s="47">
        <f t="shared" si="15"/>
        <v>16.965023670286829</v>
      </c>
      <c r="P81" s="9"/>
    </row>
    <row r="82" spans="1:119" ht="15.75" thickBot="1">
      <c r="A82" s="12"/>
      <c r="B82" s="25">
        <v>389.7</v>
      </c>
      <c r="C82" s="20" t="s">
        <v>123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-39399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-39399</v>
      </c>
      <c r="O82" s="47">
        <f t="shared" si="15"/>
        <v>-0.73143971038707878</v>
      </c>
      <c r="P82" s="9"/>
    </row>
    <row r="83" spans="1:119" ht="16.5" thickBot="1">
      <c r="A83" s="14" t="s">
        <v>63</v>
      </c>
      <c r="B83" s="23"/>
      <c r="C83" s="22"/>
      <c r="D83" s="15">
        <f t="shared" ref="D83:M83" si="19">SUM(D5,D19,D30,D50,D64,D68,D77)</f>
        <v>60988507</v>
      </c>
      <c r="E83" s="15">
        <f t="shared" si="19"/>
        <v>33343600</v>
      </c>
      <c r="F83" s="15">
        <f t="shared" si="19"/>
        <v>10671514</v>
      </c>
      <c r="G83" s="15">
        <f t="shared" si="19"/>
        <v>10634451</v>
      </c>
      <c r="H83" s="15">
        <f t="shared" si="19"/>
        <v>0</v>
      </c>
      <c r="I83" s="15">
        <f t="shared" si="19"/>
        <v>72100675</v>
      </c>
      <c r="J83" s="15">
        <f t="shared" si="19"/>
        <v>15614391</v>
      </c>
      <c r="K83" s="15">
        <f t="shared" si="19"/>
        <v>77795760</v>
      </c>
      <c r="L83" s="15">
        <f t="shared" si="19"/>
        <v>0</v>
      </c>
      <c r="M83" s="15">
        <f t="shared" si="19"/>
        <v>629468</v>
      </c>
      <c r="N83" s="15">
        <f t="shared" si="18"/>
        <v>281778366</v>
      </c>
      <c r="O83" s="38">
        <f t="shared" si="15"/>
        <v>5231.1958785853521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140</v>
      </c>
      <c r="M85" s="121"/>
      <c r="N85" s="121"/>
      <c r="O85" s="43">
        <v>53865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96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82</v>
      </c>
      <c r="B3" s="111"/>
      <c r="C3" s="112"/>
      <c r="D3" s="131" t="s">
        <v>44</v>
      </c>
      <c r="E3" s="132"/>
      <c r="F3" s="132"/>
      <c r="G3" s="132"/>
      <c r="H3" s="133"/>
      <c r="I3" s="131" t="s">
        <v>45</v>
      </c>
      <c r="J3" s="133"/>
      <c r="K3" s="131" t="s">
        <v>47</v>
      </c>
      <c r="L3" s="133"/>
      <c r="M3" s="36"/>
      <c r="N3" s="37"/>
      <c r="O3" s="134" t="s">
        <v>87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31225171</v>
      </c>
      <c r="E5" s="27">
        <f t="shared" si="0"/>
        <v>15261597</v>
      </c>
      <c r="F5" s="27">
        <f t="shared" si="0"/>
        <v>3122612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1371487</v>
      </c>
      <c r="L5" s="27">
        <f t="shared" si="0"/>
        <v>0</v>
      </c>
      <c r="M5" s="27">
        <f t="shared" si="0"/>
        <v>578374</v>
      </c>
      <c r="N5" s="28">
        <f>SUM(D5:M5)</f>
        <v>51559241</v>
      </c>
      <c r="O5" s="33">
        <f t="shared" ref="O5:O36" si="1">(N5/O$83)</f>
        <v>974.56272564029859</v>
      </c>
      <c r="P5" s="6"/>
    </row>
    <row r="6" spans="1:133">
      <c r="A6" s="12"/>
      <c r="B6" s="25">
        <v>311</v>
      </c>
      <c r="C6" s="20" t="s">
        <v>3</v>
      </c>
      <c r="D6" s="46">
        <v>19442359</v>
      </c>
      <c r="E6" s="46">
        <v>3963022</v>
      </c>
      <c r="F6" s="46">
        <v>3122612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578374</v>
      </c>
      <c r="N6" s="46">
        <f>SUM(D6:M6)</f>
        <v>27106367</v>
      </c>
      <c r="O6" s="47">
        <f t="shared" si="1"/>
        <v>512.3592666099612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1544783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1544783</v>
      </c>
      <c r="O7" s="47">
        <f t="shared" si="1"/>
        <v>29.199187222379738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1486416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1486416</v>
      </c>
      <c r="O8" s="47">
        <f t="shared" si="1"/>
        <v>28.095945562801248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946431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946431</v>
      </c>
      <c r="O9" s="47">
        <f t="shared" si="1"/>
        <v>17.88925432378792</v>
      </c>
      <c r="P9" s="9"/>
    </row>
    <row r="10" spans="1:133">
      <c r="A10" s="12"/>
      <c r="B10" s="25">
        <v>312.51</v>
      </c>
      <c r="C10" s="20" t="s">
        <v>89</v>
      </c>
      <c r="D10" s="46">
        <v>144822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800514</v>
      </c>
      <c r="L10" s="46">
        <v>0</v>
      </c>
      <c r="M10" s="46">
        <v>0</v>
      </c>
      <c r="N10" s="46">
        <f>SUM(D10:M10)</f>
        <v>945336</v>
      </c>
      <c r="O10" s="47">
        <f t="shared" si="1"/>
        <v>17.868556847178905</v>
      </c>
      <c r="P10" s="9"/>
    </row>
    <row r="11" spans="1:133">
      <c r="A11" s="12"/>
      <c r="B11" s="25">
        <v>312.52</v>
      </c>
      <c r="C11" s="20" t="s">
        <v>109</v>
      </c>
      <c r="D11" s="46">
        <v>570973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570973</v>
      </c>
      <c r="L11" s="46">
        <v>0</v>
      </c>
      <c r="M11" s="46">
        <v>0</v>
      </c>
      <c r="N11" s="46">
        <f>SUM(D11:M11)</f>
        <v>1141946</v>
      </c>
      <c r="O11" s="47">
        <f t="shared" si="1"/>
        <v>21.584840752291843</v>
      </c>
      <c r="P11" s="9"/>
    </row>
    <row r="12" spans="1:133">
      <c r="A12" s="12"/>
      <c r="B12" s="25">
        <v>312.60000000000002</v>
      </c>
      <c r="C12" s="20" t="s">
        <v>14</v>
      </c>
      <c r="D12" s="46">
        <v>0</v>
      </c>
      <c r="E12" s="46">
        <v>7306401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7306401</v>
      </c>
      <c r="O12" s="47">
        <f t="shared" si="1"/>
        <v>138.10416784802948</v>
      </c>
      <c r="P12" s="9"/>
    </row>
    <row r="13" spans="1:133">
      <c r="A13" s="12"/>
      <c r="B13" s="25">
        <v>314.10000000000002</v>
      </c>
      <c r="C13" s="20" t="s">
        <v>15</v>
      </c>
      <c r="D13" s="46">
        <v>5306305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5306305</v>
      </c>
      <c r="O13" s="47">
        <f t="shared" si="1"/>
        <v>100.29874302995935</v>
      </c>
      <c r="P13" s="9"/>
    </row>
    <row r="14" spans="1:133">
      <c r="A14" s="12"/>
      <c r="B14" s="25">
        <v>314.3</v>
      </c>
      <c r="C14" s="20" t="s">
        <v>16</v>
      </c>
      <c r="D14" s="46">
        <v>1567738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1567738</v>
      </c>
      <c r="O14" s="47">
        <f t="shared" si="1"/>
        <v>29.633078158964182</v>
      </c>
      <c r="P14" s="9"/>
    </row>
    <row r="15" spans="1:133">
      <c r="A15" s="12"/>
      <c r="B15" s="25">
        <v>314.39999999999998</v>
      </c>
      <c r="C15" s="20" t="s">
        <v>17</v>
      </c>
      <c r="D15" s="46">
        <v>169261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169261</v>
      </c>
      <c r="O15" s="47">
        <f t="shared" si="1"/>
        <v>3.1993384368207165</v>
      </c>
      <c r="P15" s="9"/>
    </row>
    <row r="16" spans="1:133">
      <c r="A16" s="12"/>
      <c r="B16" s="25">
        <v>314.8</v>
      </c>
      <c r="C16" s="20" t="s">
        <v>19</v>
      </c>
      <c r="D16" s="46">
        <v>59500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59500</v>
      </c>
      <c r="O16" s="47">
        <f t="shared" si="1"/>
        <v>1.1246574047821567</v>
      </c>
      <c r="P16" s="9"/>
    </row>
    <row r="17" spans="1:16">
      <c r="A17" s="12"/>
      <c r="B17" s="25">
        <v>315</v>
      </c>
      <c r="C17" s="20" t="s">
        <v>110</v>
      </c>
      <c r="D17" s="46">
        <v>3085623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3085623</v>
      </c>
      <c r="O17" s="47">
        <f t="shared" si="1"/>
        <v>58.323844627161897</v>
      </c>
      <c r="P17" s="9"/>
    </row>
    <row r="18" spans="1:16">
      <c r="A18" s="12"/>
      <c r="B18" s="25">
        <v>316</v>
      </c>
      <c r="C18" s="20" t="s">
        <v>111</v>
      </c>
      <c r="D18" s="46">
        <v>878590</v>
      </c>
      <c r="E18" s="46">
        <v>14544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893134</v>
      </c>
      <c r="O18" s="47">
        <f t="shared" si="1"/>
        <v>16.881844816179946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SUM(D20:D27)</f>
        <v>5528588</v>
      </c>
      <c r="E19" s="32">
        <f t="shared" si="3"/>
        <v>9542323</v>
      </c>
      <c r="F19" s="32">
        <f t="shared" si="3"/>
        <v>105969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31" si="4">SUM(D19:M19)</f>
        <v>15176880</v>
      </c>
      <c r="O19" s="45">
        <f t="shared" si="1"/>
        <v>286.87042812588601</v>
      </c>
      <c r="P19" s="10"/>
    </row>
    <row r="20" spans="1:16">
      <c r="A20" s="12"/>
      <c r="B20" s="25">
        <v>322</v>
      </c>
      <c r="C20" s="20" t="s">
        <v>0</v>
      </c>
      <c r="D20" s="46">
        <v>492999</v>
      </c>
      <c r="E20" s="46">
        <v>4362163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4855162</v>
      </c>
      <c r="O20" s="47">
        <f t="shared" si="1"/>
        <v>91.77132596162933</v>
      </c>
      <c r="P20" s="9"/>
    </row>
    <row r="21" spans="1:16">
      <c r="A21" s="12"/>
      <c r="B21" s="25">
        <v>323.10000000000002</v>
      </c>
      <c r="C21" s="20" t="s">
        <v>23</v>
      </c>
      <c r="D21" s="46">
        <v>4687866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4687866</v>
      </c>
      <c r="O21" s="47">
        <f t="shared" si="1"/>
        <v>88.609129571874121</v>
      </c>
      <c r="P21" s="9"/>
    </row>
    <row r="22" spans="1:16">
      <c r="A22" s="12"/>
      <c r="B22" s="25">
        <v>323.39999999999998</v>
      </c>
      <c r="C22" s="20" t="s">
        <v>24</v>
      </c>
      <c r="D22" s="46">
        <v>80011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80011</v>
      </c>
      <c r="O22" s="47">
        <f t="shared" si="1"/>
        <v>1.5123523296474812</v>
      </c>
      <c r="P22" s="9"/>
    </row>
    <row r="23" spans="1:16">
      <c r="A23" s="12"/>
      <c r="B23" s="25">
        <v>324.31</v>
      </c>
      <c r="C23" s="20" t="s">
        <v>105</v>
      </c>
      <c r="D23" s="46">
        <v>0</v>
      </c>
      <c r="E23" s="46">
        <v>3574854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3574854</v>
      </c>
      <c r="O23" s="47">
        <f t="shared" si="1"/>
        <v>67.571193648993486</v>
      </c>
      <c r="P23" s="9"/>
    </row>
    <row r="24" spans="1:16">
      <c r="A24" s="12"/>
      <c r="B24" s="25">
        <v>324.62</v>
      </c>
      <c r="C24" s="20" t="s">
        <v>98</v>
      </c>
      <c r="D24" s="46">
        <v>0</v>
      </c>
      <c r="E24" s="46">
        <v>69295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69295</v>
      </c>
      <c r="O24" s="47">
        <f t="shared" si="1"/>
        <v>1.3098005859559587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0</v>
      </c>
      <c r="F25" s="46">
        <v>105969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105969</v>
      </c>
      <c r="O25" s="47">
        <f t="shared" si="1"/>
        <v>2.00300538701446</v>
      </c>
      <c r="P25" s="9"/>
    </row>
    <row r="26" spans="1:16">
      <c r="A26" s="12"/>
      <c r="B26" s="25">
        <v>329</v>
      </c>
      <c r="C26" s="20" t="s">
        <v>26</v>
      </c>
      <c r="D26" s="46">
        <v>0</v>
      </c>
      <c r="E26" s="46">
        <v>1536011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1536011</v>
      </c>
      <c r="O26" s="47">
        <f t="shared" si="1"/>
        <v>29.033380587846139</v>
      </c>
      <c r="P26" s="9"/>
    </row>
    <row r="27" spans="1:16">
      <c r="A27" s="12"/>
      <c r="B27" s="25">
        <v>367</v>
      </c>
      <c r="C27" s="20" t="s">
        <v>74</v>
      </c>
      <c r="D27" s="46">
        <v>267712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267712</v>
      </c>
      <c r="O27" s="47">
        <f t="shared" si="1"/>
        <v>5.060240052925054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SUM(D29:D46)</f>
        <v>7416747</v>
      </c>
      <c r="E28" s="32">
        <f t="shared" si="5"/>
        <v>10319369</v>
      </c>
      <c r="F28" s="32">
        <f t="shared" si="5"/>
        <v>463408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si="4"/>
        <v>18199524</v>
      </c>
      <c r="O28" s="45">
        <f t="shared" si="1"/>
        <v>344.00385596824498</v>
      </c>
      <c r="P28" s="10"/>
    </row>
    <row r="29" spans="1:16">
      <c r="A29" s="12"/>
      <c r="B29" s="25">
        <v>331.2</v>
      </c>
      <c r="C29" s="20" t="s">
        <v>27</v>
      </c>
      <c r="D29" s="46">
        <v>11664</v>
      </c>
      <c r="E29" s="46">
        <v>114429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126093</v>
      </c>
      <c r="O29" s="47">
        <f t="shared" si="1"/>
        <v>2.3833853132974201</v>
      </c>
      <c r="P29" s="9"/>
    </row>
    <row r="30" spans="1:16">
      <c r="A30" s="12"/>
      <c r="B30" s="25">
        <v>331.5</v>
      </c>
      <c r="C30" s="20" t="s">
        <v>29</v>
      </c>
      <c r="D30" s="46">
        <v>0</v>
      </c>
      <c r="E30" s="46">
        <v>3530824</v>
      </c>
      <c r="F30" s="46">
        <v>463408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3994232</v>
      </c>
      <c r="O30" s="47">
        <f t="shared" si="1"/>
        <v>75.498194877610814</v>
      </c>
      <c r="P30" s="9"/>
    </row>
    <row r="31" spans="1:16">
      <c r="A31" s="12"/>
      <c r="B31" s="25">
        <v>334.2</v>
      </c>
      <c r="C31" s="20" t="s">
        <v>134</v>
      </c>
      <c r="D31" s="46">
        <v>0</v>
      </c>
      <c r="E31" s="46">
        <v>33141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33141</v>
      </c>
      <c r="O31" s="47">
        <f t="shared" si="1"/>
        <v>0.62642472356110013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19145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19145</v>
      </c>
      <c r="O32" s="47">
        <f t="shared" si="1"/>
        <v>0.36187505906814099</v>
      </c>
      <c r="P32" s="9"/>
    </row>
    <row r="33" spans="1:16">
      <c r="A33" s="12"/>
      <c r="B33" s="25">
        <v>334.7</v>
      </c>
      <c r="C33" s="20" t="s">
        <v>99</v>
      </c>
      <c r="D33" s="46">
        <v>0</v>
      </c>
      <c r="E33" s="46">
        <v>506664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506664</v>
      </c>
      <c r="O33" s="47">
        <f t="shared" si="1"/>
        <v>9.5768641905301948</v>
      </c>
      <c r="P33" s="9"/>
    </row>
    <row r="34" spans="1:16">
      <c r="A34" s="12"/>
      <c r="B34" s="25">
        <v>335.12</v>
      </c>
      <c r="C34" s="20" t="s">
        <v>112</v>
      </c>
      <c r="D34" s="46">
        <v>1828400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1828400</v>
      </c>
      <c r="O34" s="47">
        <f t="shared" si="1"/>
        <v>34.56006048577639</v>
      </c>
      <c r="P34" s="9"/>
    </row>
    <row r="35" spans="1:16">
      <c r="A35" s="12"/>
      <c r="B35" s="25">
        <v>335.14</v>
      </c>
      <c r="C35" s="20" t="s">
        <v>113</v>
      </c>
      <c r="D35" s="46">
        <v>31589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31589</v>
      </c>
      <c r="O35" s="47">
        <f t="shared" si="1"/>
        <v>0.59708912201115205</v>
      </c>
      <c r="P35" s="9"/>
    </row>
    <row r="36" spans="1:16">
      <c r="A36" s="12"/>
      <c r="B36" s="25">
        <v>335.15</v>
      </c>
      <c r="C36" s="20" t="s">
        <v>114</v>
      </c>
      <c r="D36" s="46">
        <v>104853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104853</v>
      </c>
      <c r="O36" s="47">
        <f t="shared" si="1"/>
        <v>1.9819109724978736</v>
      </c>
      <c r="P36" s="9"/>
    </row>
    <row r="37" spans="1:16">
      <c r="A37" s="12"/>
      <c r="B37" s="25">
        <v>335.18</v>
      </c>
      <c r="C37" s="20" t="s">
        <v>115</v>
      </c>
      <c r="D37" s="46">
        <v>4501743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4501743</v>
      </c>
      <c r="O37" s="47">
        <f t="shared" ref="O37:O68" si="7">(N37/O$83)</f>
        <v>85.091068897079666</v>
      </c>
      <c r="P37" s="9"/>
    </row>
    <row r="38" spans="1:16">
      <c r="A38" s="12"/>
      <c r="B38" s="25">
        <v>335.21</v>
      </c>
      <c r="C38" s="20" t="s">
        <v>37</v>
      </c>
      <c r="D38" s="46">
        <v>63103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63103</v>
      </c>
      <c r="O38" s="47">
        <f t="shared" si="7"/>
        <v>1.1927606086381248</v>
      </c>
      <c r="P38" s="9"/>
    </row>
    <row r="39" spans="1:16">
      <c r="A39" s="12"/>
      <c r="B39" s="25">
        <v>335.5</v>
      </c>
      <c r="C39" s="20" t="s">
        <v>38</v>
      </c>
      <c r="D39" s="46">
        <v>0</v>
      </c>
      <c r="E39" s="46">
        <v>1285116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1285116</v>
      </c>
      <c r="O39" s="47">
        <f t="shared" si="7"/>
        <v>24.291012191664304</v>
      </c>
      <c r="P39" s="9"/>
    </row>
    <row r="40" spans="1:16">
      <c r="A40" s="12"/>
      <c r="B40" s="25">
        <v>337.2</v>
      </c>
      <c r="C40" s="20" t="s">
        <v>39</v>
      </c>
      <c r="D40" s="46">
        <v>0</v>
      </c>
      <c r="E40" s="46">
        <v>285558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8">SUM(D40:M40)</f>
        <v>285558</v>
      </c>
      <c r="O40" s="47">
        <f t="shared" si="7"/>
        <v>5.3975616671392119</v>
      </c>
      <c r="P40" s="9"/>
    </row>
    <row r="41" spans="1:16">
      <c r="A41" s="12"/>
      <c r="B41" s="25">
        <v>337.3</v>
      </c>
      <c r="C41" s="20" t="s">
        <v>106</v>
      </c>
      <c r="D41" s="46">
        <v>0</v>
      </c>
      <c r="E41" s="46">
        <v>49641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49641</v>
      </c>
      <c r="O41" s="47">
        <f t="shared" si="7"/>
        <v>0.93830450808052168</v>
      </c>
      <c r="P41" s="9"/>
    </row>
    <row r="42" spans="1:16">
      <c r="A42" s="12"/>
      <c r="B42" s="25">
        <v>337.4</v>
      </c>
      <c r="C42" s="20" t="s">
        <v>40</v>
      </c>
      <c r="D42" s="46">
        <v>129604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129604</v>
      </c>
      <c r="O42" s="47">
        <f t="shared" si="7"/>
        <v>2.4497495510821286</v>
      </c>
      <c r="P42" s="9"/>
    </row>
    <row r="43" spans="1:16">
      <c r="A43" s="12"/>
      <c r="B43" s="25">
        <v>337.5</v>
      </c>
      <c r="C43" s="20" t="s">
        <v>41</v>
      </c>
      <c r="D43" s="46">
        <v>0</v>
      </c>
      <c r="E43" s="46">
        <v>566271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566271</v>
      </c>
      <c r="O43" s="47">
        <f t="shared" si="7"/>
        <v>10.703544088460449</v>
      </c>
      <c r="P43" s="9"/>
    </row>
    <row r="44" spans="1:16">
      <c r="A44" s="12"/>
      <c r="B44" s="25">
        <v>337.7</v>
      </c>
      <c r="C44" s="20" t="s">
        <v>100</v>
      </c>
      <c r="D44" s="46">
        <v>320000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320000</v>
      </c>
      <c r="O44" s="47">
        <f t="shared" si="7"/>
        <v>6.0485776391645398</v>
      </c>
      <c r="P44" s="9"/>
    </row>
    <row r="45" spans="1:16">
      <c r="A45" s="12"/>
      <c r="B45" s="25">
        <v>338</v>
      </c>
      <c r="C45" s="20" t="s">
        <v>42</v>
      </c>
      <c r="D45" s="46">
        <v>45873</v>
      </c>
      <c r="E45" s="46">
        <v>3928580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3974453</v>
      </c>
      <c r="O45" s="47">
        <f t="shared" si="7"/>
        <v>75.124336074095069</v>
      </c>
      <c r="P45" s="9"/>
    </row>
    <row r="46" spans="1:16">
      <c r="A46" s="12"/>
      <c r="B46" s="25">
        <v>339</v>
      </c>
      <c r="C46" s="20" t="s">
        <v>43</v>
      </c>
      <c r="D46" s="46">
        <v>379918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379918</v>
      </c>
      <c r="O46" s="47">
        <f t="shared" si="7"/>
        <v>7.1811359984878553</v>
      </c>
      <c r="P46" s="9"/>
    </row>
    <row r="47" spans="1:16" ht="15.75">
      <c r="A47" s="29" t="s">
        <v>48</v>
      </c>
      <c r="B47" s="30"/>
      <c r="C47" s="31"/>
      <c r="D47" s="32">
        <f t="shared" ref="D47:M47" si="9">SUM(D48:D60)</f>
        <v>6789683</v>
      </c>
      <c r="E47" s="32">
        <f t="shared" si="9"/>
        <v>803050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65899330</v>
      </c>
      <c r="J47" s="32">
        <f t="shared" si="9"/>
        <v>14433971</v>
      </c>
      <c r="K47" s="32">
        <f t="shared" si="9"/>
        <v>0</v>
      </c>
      <c r="L47" s="32">
        <f t="shared" si="9"/>
        <v>0</v>
      </c>
      <c r="M47" s="32">
        <f t="shared" si="9"/>
        <v>3988</v>
      </c>
      <c r="N47" s="32">
        <f t="shared" si="8"/>
        <v>87930022</v>
      </c>
      <c r="O47" s="45">
        <f t="shared" si="7"/>
        <v>1662.036140251394</v>
      </c>
      <c r="P47" s="10"/>
    </row>
    <row r="48" spans="1:16">
      <c r="A48" s="12"/>
      <c r="B48" s="25">
        <v>341.2</v>
      </c>
      <c r="C48" s="20" t="s">
        <v>116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14433971</v>
      </c>
      <c r="K48" s="46">
        <v>0</v>
      </c>
      <c r="L48" s="46">
        <v>0</v>
      </c>
      <c r="M48" s="46">
        <v>0</v>
      </c>
      <c r="N48" s="46">
        <f t="shared" ref="N48:N60" si="10">SUM(D48:M48)</f>
        <v>14433971</v>
      </c>
      <c r="O48" s="47">
        <f t="shared" si="7"/>
        <v>272.82810698421702</v>
      </c>
      <c r="P48" s="9"/>
    </row>
    <row r="49" spans="1:16">
      <c r="A49" s="12"/>
      <c r="B49" s="25">
        <v>341.9</v>
      </c>
      <c r="C49" s="20" t="s">
        <v>117</v>
      </c>
      <c r="D49" s="46">
        <v>401419</v>
      </c>
      <c r="E49" s="46">
        <v>456647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3988</v>
      </c>
      <c r="N49" s="46">
        <f t="shared" si="10"/>
        <v>862054</v>
      </c>
      <c r="O49" s="47">
        <f t="shared" si="7"/>
        <v>16.294376712976089</v>
      </c>
      <c r="P49" s="9"/>
    </row>
    <row r="50" spans="1:16">
      <c r="A50" s="12"/>
      <c r="B50" s="25">
        <v>342.1</v>
      </c>
      <c r="C50" s="20" t="s">
        <v>53</v>
      </c>
      <c r="D50" s="46">
        <v>1138208</v>
      </c>
      <c r="E50" s="46">
        <v>7723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1145931</v>
      </c>
      <c r="O50" s="47">
        <f t="shared" si="7"/>
        <v>21.660164445704567</v>
      </c>
      <c r="P50" s="9"/>
    </row>
    <row r="51" spans="1:16">
      <c r="A51" s="12"/>
      <c r="B51" s="25">
        <v>342.2</v>
      </c>
      <c r="C51" s="20" t="s">
        <v>54</v>
      </c>
      <c r="D51" s="46">
        <v>0</v>
      </c>
      <c r="E51" s="46">
        <v>101527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101527</v>
      </c>
      <c r="O51" s="47">
        <f t="shared" si="7"/>
        <v>1.9190435686608072</v>
      </c>
      <c r="P51" s="9"/>
    </row>
    <row r="52" spans="1:16">
      <c r="A52" s="12"/>
      <c r="B52" s="25">
        <v>342.5</v>
      </c>
      <c r="C52" s="20" t="s">
        <v>55</v>
      </c>
      <c r="D52" s="46">
        <v>0</v>
      </c>
      <c r="E52" s="46">
        <v>20139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20139</v>
      </c>
      <c r="O52" s="47">
        <f t="shared" si="7"/>
        <v>0.38066345335979584</v>
      </c>
      <c r="P52" s="9"/>
    </row>
    <row r="53" spans="1:16">
      <c r="A53" s="12"/>
      <c r="B53" s="25">
        <v>343.4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10473903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10473903</v>
      </c>
      <c r="O53" s="47">
        <f t="shared" si="7"/>
        <v>197.97567337680749</v>
      </c>
      <c r="P53" s="9"/>
    </row>
    <row r="54" spans="1:16">
      <c r="A54" s="12"/>
      <c r="B54" s="25">
        <v>343.6</v>
      </c>
      <c r="C54" s="20" t="s">
        <v>57</v>
      </c>
      <c r="D54" s="46">
        <v>48432</v>
      </c>
      <c r="E54" s="46">
        <v>0</v>
      </c>
      <c r="F54" s="46">
        <v>0</v>
      </c>
      <c r="G54" s="46">
        <v>0</v>
      </c>
      <c r="H54" s="46">
        <v>0</v>
      </c>
      <c r="I54" s="46">
        <v>42699217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42747649</v>
      </c>
      <c r="O54" s="47">
        <f t="shared" si="7"/>
        <v>808.00773083829506</v>
      </c>
      <c r="P54" s="9"/>
    </row>
    <row r="55" spans="1:16">
      <c r="A55" s="12"/>
      <c r="B55" s="25">
        <v>343.9</v>
      </c>
      <c r="C55" s="20" t="s">
        <v>58</v>
      </c>
      <c r="D55" s="46">
        <v>28216</v>
      </c>
      <c r="E55" s="46">
        <v>57885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86101</v>
      </c>
      <c r="O55" s="47">
        <f t="shared" si="7"/>
        <v>1.6274643228428316</v>
      </c>
      <c r="P55" s="9"/>
    </row>
    <row r="56" spans="1:16">
      <c r="A56" s="12"/>
      <c r="B56" s="25">
        <v>344.5</v>
      </c>
      <c r="C56" s="20" t="s">
        <v>118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70639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70639</v>
      </c>
      <c r="O56" s="47">
        <f t="shared" si="7"/>
        <v>1.3352046120404499</v>
      </c>
      <c r="P56" s="9"/>
    </row>
    <row r="57" spans="1:16">
      <c r="A57" s="12"/>
      <c r="B57" s="25">
        <v>344.9</v>
      </c>
      <c r="C57" s="20" t="s">
        <v>119</v>
      </c>
      <c r="D57" s="46">
        <v>440476</v>
      </c>
      <c r="E57" s="46">
        <v>147275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587751</v>
      </c>
      <c r="O57" s="47">
        <f t="shared" si="7"/>
        <v>11.109554862489368</v>
      </c>
      <c r="P57" s="9"/>
    </row>
    <row r="58" spans="1:16">
      <c r="A58" s="12"/>
      <c r="B58" s="25">
        <v>347.2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2457182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2457182</v>
      </c>
      <c r="O58" s="47">
        <f t="shared" si="7"/>
        <v>46.445175314242512</v>
      </c>
      <c r="P58" s="9"/>
    </row>
    <row r="59" spans="1:16">
      <c r="A59" s="12"/>
      <c r="B59" s="25">
        <v>347.5</v>
      </c>
      <c r="C59" s="20" t="s">
        <v>62</v>
      </c>
      <c r="D59" s="46">
        <v>304044</v>
      </c>
      <c r="E59" s="46">
        <v>11854</v>
      </c>
      <c r="F59" s="46">
        <v>0</v>
      </c>
      <c r="G59" s="46">
        <v>0</v>
      </c>
      <c r="H59" s="46">
        <v>0</v>
      </c>
      <c r="I59" s="46">
        <v>10198389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10514287</v>
      </c>
      <c r="O59" s="47">
        <f t="shared" si="7"/>
        <v>198.73900387487004</v>
      </c>
      <c r="P59" s="9"/>
    </row>
    <row r="60" spans="1:16">
      <c r="A60" s="12"/>
      <c r="B60" s="25">
        <v>349</v>
      </c>
      <c r="C60" s="20" t="s">
        <v>1</v>
      </c>
      <c r="D60" s="46">
        <v>4428888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4428888</v>
      </c>
      <c r="O60" s="47">
        <f t="shared" si="7"/>
        <v>83.71397788488801</v>
      </c>
      <c r="P60" s="9"/>
    </row>
    <row r="61" spans="1:16" ht="15.75">
      <c r="A61" s="29" t="s">
        <v>49</v>
      </c>
      <c r="B61" s="30"/>
      <c r="C61" s="31"/>
      <c r="D61" s="32">
        <f t="shared" ref="D61:M61" si="11">SUM(D62:D64)</f>
        <v>912747</v>
      </c>
      <c r="E61" s="32">
        <f t="shared" si="11"/>
        <v>464333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599867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1976947</v>
      </c>
      <c r="O61" s="45">
        <f t="shared" si="7"/>
        <v>37.367866931291935</v>
      </c>
      <c r="P61" s="10"/>
    </row>
    <row r="62" spans="1:16">
      <c r="A62" s="13"/>
      <c r="B62" s="39">
        <v>351.5</v>
      </c>
      <c r="C62" s="21" t="s">
        <v>65</v>
      </c>
      <c r="D62" s="46">
        <v>88389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88389</v>
      </c>
      <c r="O62" s="47">
        <f t="shared" si="7"/>
        <v>1.6707116529628581</v>
      </c>
      <c r="P62" s="9"/>
    </row>
    <row r="63" spans="1:16">
      <c r="A63" s="13"/>
      <c r="B63" s="39">
        <v>354</v>
      </c>
      <c r="C63" s="21" t="s">
        <v>66</v>
      </c>
      <c r="D63" s="46">
        <v>517516</v>
      </c>
      <c r="E63" s="46">
        <v>107820</v>
      </c>
      <c r="F63" s="46">
        <v>0</v>
      </c>
      <c r="G63" s="46">
        <v>0</v>
      </c>
      <c r="H63" s="46">
        <v>0</v>
      </c>
      <c r="I63" s="46">
        <v>599867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1225203</v>
      </c>
      <c r="O63" s="47">
        <f t="shared" si="7"/>
        <v>23.1585483413666</v>
      </c>
      <c r="P63" s="9"/>
    </row>
    <row r="64" spans="1:16">
      <c r="A64" s="13"/>
      <c r="B64" s="39">
        <v>359</v>
      </c>
      <c r="C64" s="21" t="s">
        <v>67</v>
      </c>
      <c r="D64" s="46">
        <v>306842</v>
      </c>
      <c r="E64" s="46">
        <v>356513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663355</v>
      </c>
      <c r="O64" s="47">
        <f t="shared" si="7"/>
        <v>12.538606936962481</v>
      </c>
      <c r="P64" s="9"/>
    </row>
    <row r="65" spans="1:16" ht="15.75">
      <c r="A65" s="29" t="s">
        <v>4</v>
      </c>
      <c r="B65" s="30"/>
      <c r="C65" s="31"/>
      <c r="D65" s="32">
        <f t="shared" ref="D65:M65" si="13">SUM(D66:D74)</f>
        <v>3885426</v>
      </c>
      <c r="E65" s="32">
        <f t="shared" si="13"/>
        <v>3702020</v>
      </c>
      <c r="F65" s="32">
        <f t="shared" si="13"/>
        <v>58767</v>
      </c>
      <c r="G65" s="32">
        <f t="shared" si="13"/>
        <v>87464</v>
      </c>
      <c r="H65" s="32">
        <f t="shared" si="13"/>
        <v>0</v>
      </c>
      <c r="I65" s="32">
        <f t="shared" si="13"/>
        <v>-9062587</v>
      </c>
      <c r="J65" s="32">
        <f t="shared" si="13"/>
        <v>322055</v>
      </c>
      <c r="K65" s="32">
        <f t="shared" si="13"/>
        <v>33176015</v>
      </c>
      <c r="L65" s="32">
        <f t="shared" si="13"/>
        <v>0</v>
      </c>
      <c r="M65" s="32">
        <f t="shared" si="13"/>
        <v>3989</v>
      </c>
      <c r="N65" s="32">
        <f t="shared" si="12"/>
        <v>32173149</v>
      </c>
      <c r="O65" s="45">
        <f t="shared" si="7"/>
        <v>608.13059257159057</v>
      </c>
      <c r="P65" s="10"/>
    </row>
    <row r="66" spans="1:16">
      <c r="A66" s="12"/>
      <c r="B66" s="25">
        <v>361.1</v>
      </c>
      <c r="C66" s="20" t="s">
        <v>68</v>
      </c>
      <c r="D66" s="46">
        <v>215943</v>
      </c>
      <c r="E66" s="46">
        <v>507024</v>
      </c>
      <c r="F66" s="46">
        <v>58767</v>
      </c>
      <c r="G66" s="46">
        <v>29391</v>
      </c>
      <c r="H66" s="46">
        <v>0</v>
      </c>
      <c r="I66" s="46">
        <v>0</v>
      </c>
      <c r="J66" s="46">
        <v>0</v>
      </c>
      <c r="K66" s="46">
        <v>3902558</v>
      </c>
      <c r="L66" s="46">
        <v>0</v>
      </c>
      <c r="M66" s="46">
        <v>3989</v>
      </c>
      <c r="N66" s="46">
        <f t="shared" si="12"/>
        <v>4717672</v>
      </c>
      <c r="O66" s="47">
        <f t="shared" si="7"/>
        <v>89.172516775352051</v>
      </c>
      <c r="P66" s="9"/>
    </row>
    <row r="67" spans="1:16">
      <c r="A67" s="12"/>
      <c r="B67" s="25">
        <v>361.2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7026390</v>
      </c>
      <c r="L67" s="46">
        <v>0</v>
      </c>
      <c r="M67" s="46">
        <v>0</v>
      </c>
      <c r="N67" s="46">
        <f t="shared" ref="N67:N74" si="14">SUM(D67:M67)</f>
        <v>7026390</v>
      </c>
      <c r="O67" s="47">
        <f t="shared" si="7"/>
        <v>132.81145449390417</v>
      </c>
      <c r="P67" s="9"/>
    </row>
    <row r="68" spans="1:16">
      <c r="A68" s="12"/>
      <c r="B68" s="25">
        <v>361.3</v>
      </c>
      <c r="C68" s="20" t="s">
        <v>70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-9886021</v>
      </c>
      <c r="L68" s="46">
        <v>0</v>
      </c>
      <c r="M68" s="46">
        <v>0</v>
      </c>
      <c r="N68" s="46">
        <f t="shared" si="14"/>
        <v>-9886021</v>
      </c>
      <c r="O68" s="47">
        <f t="shared" si="7"/>
        <v>-186.86364237784707</v>
      </c>
      <c r="P68" s="9"/>
    </row>
    <row r="69" spans="1:16">
      <c r="A69" s="12"/>
      <c r="B69" s="25">
        <v>362</v>
      </c>
      <c r="C69" s="20" t="s">
        <v>71</v>
      </c>
      <c r="D69" s="46">
        <v>1260371</v>
      </c>
      <c r="E69" s="46">
        <v>0</v>
      </c>
      <c r="F69" s="46">
        <v>0</v>
      </c>
      <c r="G69" s="46">
        <v>0</v>
      </c>
      <c r="H69" s="46">
        <v>0</v>
      </c>
      <c r="I69" s="46">
        <v>998983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2259354</v>
      </c>
      <c r="O69" s="47">
        <f t="shared" ref="O69:O81" si="15">(N69/O$83)</f>
        <v>42.705869010490503</v>
      </c>
      <c r="P69" s="9"/>
    </row>
    <row r="70" spans="1:16">
      <c r="A70" s="12"/>
      <c r="B70" s="25">
        <v>364</v>
      </c>
      <c r="C70" s="20" t="s">
        <v>120</v>
      </c>
      <c r="D70" s="46">
        <v>94800</v>
      </c>
      <c r="E70" s="46">
        <v>1679800</v>
      </c>
      <c r="F70" s="46">
        <v>0</v>
      </c>
      <c r="G70" s="46">
        <v>0</v>
      </c>
      <c r="H70" s="46">
        <v>0</v>
      </c>
      <c r="I70" s="46">
        <v>-10219956</v>
      </c>
      <c r="J70" s="46">
        <v>24293</v>
      </c>
      <c r="K70" s="46">
        <v>0</v>
      </c>
      <c r="L70" s="46">
        <v>0</v>
      </c>
      <c r="M70" s="46">
        <v>0</v>
      </c>
      <c r="N70" s="46">
        <f t="shared" si="14"/>
        <v>-8421063</v>
      </c>
      <c r="O70" s="47">
        <f t="shared" si="15"/>
        <v>-159.17329174936205</v>
      </c>
      <c r="P70" s="9"/>
    </row>
    <row r="71" spans="1:16">
      <c r="A71" s="12"/>
      <c r="B71" s="25">
        <v>366</v>
      </c>
      <c r="C71" s="20" t="s">
        <v>73</v>
      </c>
      <c r="D71" s="46">
        <v>40562</v>
      </c>
      <c r="E71" s="46">
        <v>309104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349666</v>
      </c>
      <c r="O71" s="47">
        <f t="shared" si="15"/>
        <v>6.6093185899253379</v>
      </c>
      <c r="P71" s="9"/>
    </row>
    <row r="72" spans="1:16">
      <c r="A72" s="12"/>
      <c r="B72" s="25">
        <v>368</v>
      </c>
      <c r="C72" s="20" t="s">
        <v>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32133088</v>
      </c>
      <c r="L72" s="46">
        <v>0</v>
      </c>
      <c r="M72" s="46">
        <v>0</v>
      </c>
      <c r="N72" s="46">
        <f t="shared" si="14"/>
        <v>32133088</v>
      </c>
      <c r="O72" s="47">
        <f t="shared" si="15"/>
        <v>607.37336735658255</v>
      </c>
      <c r="P72" s="9"/>
    </row>
    <row r="73" spans="1:16">
      <c r="A73" s="12"/>
      <c r="B73" s="25">
        <v>369.3</v>
      </c>
      <c r="C73" s="20" t="s">
        <v>135</v>
      </c>
      <c r="D73" s="46">
        <v>2116721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2116721</v>
      </c>
      <c r="O73" s="47">
        <f t="shared" si="15"/>
        <v>40.009847840468765</v>
      </c>
      <c r="P73" s="9"/>
    </row>
    <row r="74" spans="1:16">
      <c r="A74" s="12"/>
      <c r="B74" s="25">
        <v>369.9</v>
      </c>
      <c r="C74" s="20" t="s">
        <v>76</v>
      </c>
      <c r="D74" s="46">
        <v>157029</v>
      </c>
      <c r="E74" s="46">
        <v>1206092</v>
      </c>
      <c r="F74" s="46">
        <v>0</v>
      </c>
      <c r="G74" s="46">
        <v>58073</v>
      </c>
      <c r="H74" s="46">
        <v>0</v>
      </c>
      <c r="I74" s="46">
        <v>158386</v>
      </c>
      <c r="J74" s="46">
        <v>297762</v>
      </c>
      <c r="K74" s="46">
        <v>0</v>
      </c>
      <c r="L74" s="46">
        <v>0</v>
      </c>
      <c r="M74" s="46">
        <v>0</v>
      </c>
      <c r="N74" s="46">
        <f t="shared" si="14"/>
        <v>1877342</v>
      </c>
      <c r="O74" s="47">
        <f t="shared" si="15"/>
        <v>35.485152632076364</v>
      </c>
      <c r="P74" s="9"/>
    </row>
    <row r="75" spans="1:16" ht="15.75">
      <c r="A75" s="29" t="s">
        <v>50</v>
      </c>
      <c r="B75" s="30"/>
      <c r="C75" s="31"/>
      <c r="D75" s="32">
        <f t="shared" ref="D75:M75" si="16">SUM(D76:D80)</f>
        <v>4814505</v>
      </c>
      <c r="E75" s="32">
        <f t="shared" si="16"/>
        <v>455239</v>
      </c>
      <c r="F75" s="32">
        <f t="shared" si="16"/>
        <v>41853713</v>
      </c>
      <c r="G75" s="32">
        <f t="shared" si="16"/>
        <v>0</v>
      </c>
      <c r="H75" s="32">
        <f t="shared" si="16"/>
        <v>0</v>
      </c>
      <c r="I75" s="32">
        <f t="shared" si="16"/>
        <v>11906875</v>
      </c>
      <c r="J75" s="32">
        <f t="shared" si="16"/>
        <v>175493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1" si="17">SUM(D75:M75)</f>
        <v>59205825</v>
      </c>
      <c r="O75" s="45">
        <f t="shared" si="15"/>
        <v>1119.0969662602779</v>
      </c>
      <c r="P75" s="9"/>
    </row>
    <row r="76" spans="1:16">
      <c r="A76" s="12"/>
      <c r="B76" s="25">
        <v>381</v>
      </c>
      <c r="C76" s="20" t="s">
        <v>77</v>
      </c>
      <c r="D76" s="46">
        <v>4814505</v>
      </c>
      <c r="E76" s="46">
        <v>455239</v>
      </c>
      <c r="F76" s="46">
        <v>5293086</v>
      </c>
      <c r="G76" s="46">
        <v>0</v>
      </c>
      <c r="H76" s="46">
        <v>0</v>
      </c>
      <c r="I76" s="46">
        <v>661839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11224669</v>
      </c>
      <c r="O76" s="47">
        <f t="shared" si="15"/>
        <v>212.16650600132311</v>
      </c>
      <c r="P76" s="9"/>
    </row>
    <row r="77" spans="1:16">
      <c r="A77" s="12"/>
      <c r="B77" s="25">
        <v>384</v>
      </c>
      <c r="C77" s="20" t="s">
        <v>78</v>
      </c>
      <c r="D77" s="46">
        <v>0</v>
      </c>
      <c r="E77" s="46">
        <v>0</v>
      </c>
      <c r="F77" s="46">
        <v>36560627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36560627</v>
      </c>
      <c r="O77" s="47">
        <f t="shared" si="15"/>
        <v>691.06184670636048</v>
      </c>
      <c r="P77" s="9"/>
    </row>
    <row r="78" spans="1:16">
      <c r="A78" s="12"/>
      <c r="B78" s="25">
        <v>389.1</v>
      </c>
      <c r="C78" s="20" t="s">
        <v>121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656138</v>
      </c>
      <c r="J78" s="46">
        <v>175493</v>
      </c>
      <c r="K78" s="46">
        <v>0</v>
      </c>
      <c r="L78" s="46">
        <v>0</v>
      </c>
      <c r="M78" s="46">
        <v>0</v>
      </c>
      <c r="N78" s="46">
        <f t="shared" si="17"/>
        <v>831631</v>
      </c>
      <c r="O78" s="47">
        <f t="shared" si="15"/>
        <v>15.719327095737643</v>
      </c>
      <c r="P78" s="9"/>
    </row>
    <row r="79" spans="1:16">
      <c r="A79" s="12"/>
      <c r="B79" s="25">
        <v>389.3</v>
      </c>
      <c r="C79" s="20" t="s">
        <v>122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951612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951612</v>
      </c>
      <c r="O79" s="47">
        <f t="shared" si="15"/>
        <v>17.987184576127021</v>
      </c>
      <c r="P79" s="9"/>
    </row>
    <row r="80" spans="1:16" ht="15.75" thickBot="1">
      <c r="A80" s="12"/>
      <c r="B80" s="25">
        <v>389.7</v>
      </c>
      <c r="C80" s="20" t="s">
        <v>123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9637286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9637286</v>
      </c>
      <c r="O80" s="47">
        <f t="shared" si="15"/>
        <v>182.16210188072961</v>
      </c>
      <c r="P80" s="9"/>
    </row>
    <row r="81" spans="1:119" ht="16.5" thickBot="1">
      <c r="A81" s="14" t="s">
        <v>63</v>
      </c>
      <c r="B81" s="23"/>
      <c r="C81" s="22"/>
      <c r="D81" s="15">
        <f t="shared" ref="D81:M81" si="18">SUM(D5,D19,D28,D47,D61,D65,D75)</f>
        <v>60572867</v>
      </c>
      <c r="E81" s="15">
        <f t="shared" si="18"/>
        <v>40547931</v>
      </c>
      <c r="F81" s="15">
        <f t="shared" si="18"/>
        <v>45604469</v>
      </c>
      <c r="G81" s="15">
        <f t="shared" si="18"/>
        <v>87464</v>
      </c>
      <c r="H81" s="15">
        <f t="shared" si="18"/>
        <v>0</v>
      </c>
      <c r="I81" s="15">
        <f t="shared" si="18"/>
        <v>69343485</v>
      </c>
      <c r="J81" s="15">
        <f t="shared" si="18"/>
        <v>14931519</v>
      </c>
      <c r="K81" s="15">
        <f t="shared" si="18"/>
        <v>34547502</v>
      </c>
      <c r="L81" s="15">
        <f t="shared" si="18"/>
        <v>0</v>
      </c>
      <c r="M81" s="15">
        <f t="shared" si="18"/>
        <v>586351</v>
      </c>
      <c r="N81" s="15">
        <f t="shared" si="17"/>
        <v>266221588</v>
      </c>
      <c r="O81" s="38">
        <f t="shared" si="15"/>
        <v>5032.0685757489837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21" t="s">
        <v>136</v>
      </c>
      <c r="M83" s="121"/>
      <c r="N83" s="121"/>
      <c r="O83" s="43">
        <v>52905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96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2025-04-15T15:20:20Z</cp:lastPrinted>
  <dcterms:created xsi:type="dcterms:W3CDTF">2000-08-31T21:26:31Z</dcterms:created>
  <dcterms:modified xsi:type="dcterms:W3CDTF">2025-04-15T15:20:24Z</dcterms:modified>
</cp:coreProperties>
</file>