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'2007'!$A$1:$O$42</definedName>
    <definedName name="_xlnm.Print_Area" localSheetId="15">'2008'!$A$1:$O$45</definedName>
    <definedName name="_xlnm.Print_Area" localSheetId="14">'2009'!$A$1:$O$46</definedName>
    <definedName name="_xlnm.Print_Area" localSheetId="13">'2010'!$A$1:$O$46</definedName>
    <definedName name="_xlnm.Print_Area" localSheetId="12">'2011'!$A$1:$O$46</definedName>
    <definedName name="_xlnm.Print_Area" localSheetId="11">'2012'!$A$1:$O$49</definedName>
    <definedName name="_xlnm.Print_Area" localSheetId="10">'2013'!$A$1:$O$48</definedName>
    <definedName name="_xlnm.Print_Area" localSheetId="9">'2014'!$A$1:$O$47</definedName>
    <definedName name="_xlnm.Print_Area" localSheetId="8">'2015'!$A$1:$O$45</definedName>
    <definedName name="_xlnm.Print_Area" localSheetId="7">'2016'!$A$1:$O$42</definedName>
    <definedName name="_xlnm.Print_Area" localSheetId="6">'2017'!$A$1:$O$42</definedName>
    <definedName name="_xlnm.Print_Area" localSheetId="5">'2018'!$A$1:$O$42</definedName>
    <definedName name="_xlnm.Print_Area" localSheetId="4">'2019'!$A$1:$O$43</definedName>
    <definedName name="_xlnm.Print_Area" localSheetId="3">'2020'!$A$1:$O$43</definedName>
    <definedName name="_xlnm.Print_Area" localSheetId="2">'2021'!$A$1:$P$43</definedName>
    <definedName name="_xlnm.Print_Area" localSheetId="1">'2022'!$A$1:$P$42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 l="1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9" l="1"/>
  <c r="P36" i="49" s="1"/>
  <c r="O31" i="49"/>
  <c r="P31" i="49" s="1"/>
  <c r="O27" i="49"/>
  <c r="P27" i="49" s="1"/>
  <c r="O24" i="49"/>
  <c r="P24" i="49" s="1"/>
  <c r="O22" i="49"/>
  <c r="P22" i="49" s="1"/>
  <c r="O18" i="49"/>
  <c r="P18" i="49" s="1"/>
  <c r="O14" i="49"/>
  <c r="P14" i="49" s="1"/>
  <c r="O5" i="49"/>
  <c r="P5" i="49" s="1"/>
  <c r="E38" i="48"/>
  <c r="F38" i="48"/>
  <c r="G38" i="48"/>
  <c r="H38" i="48"/>
  <c r="I38" i="48"/>
  <c r="J38" i="48"/>
  <c r="K38" i="48"/>
  <c r="L38" i="48"/>
  <c r="M38" i="48"/>
  <c r="N38" i="48"/>
  <c r="D38" i="48"/>
  <c r="O39" i="49" l="1"/>
  <c r="P39" i="49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8" l="1"/>
  <c r="P35" i="48" s="1"/>
  <c r="O31" i="48"/>
  <c r="P31" i="48" s="1"/>
  <c r="O27" i="48"/>
  <c r="P27" i="48" s="1"/>
  <c r="O24" i="48"/>
  <c r="P24" i="48" s="1"/>
  <c r="O22" i="48"/>
  <c r="P22" i="48" s="1"/>
  <c r="O18" i="48"/>
  <c r="P18" i="48" s="1"/>
  <c r="O5" i="48"/>
  <c r="P5" i="48" s="1"/>
  <c r="O14" i="48"/>
  <c r="P14" i="48" s="1"/>
  <c r="I39" i="47"/>
  <c r="O38" i="47"/>
  <c r="P38" i="47"/>
  <c r="O37" i="47"/>
  <c r="P37" i="47" s="1"/>
  <c r="N36" i="47"/>
  <c r="M36" i="47"/>
  <c r="O36" i="47" s="1"/>
  <c r="P36" i="47" s="1"/>
  <c r="L36" i="47"/>
  <c r="K36" i="47"/>
  <c r="J36" i="47"/>
  <c r="I36" i="47"/>
  <c r="H36" i="47"/>
  <c r="G36" i="47"/>
  <c r="F36" i="47"/>
  <c r="E36" i="47"/>
  <c r="D36" i="47"/>
  <c r="O35" i="47"/>
  <c r="P35" i="47"/>
  <c r="O34" i="47"/>
  <c r="P34" i="47" s="1"/>
  <c r="O33" i="47"/>
  <c r="P33" i="47"/>
  <c r="N32" i="47"/>
  <c r="M32" i="47"/>
  <c r="L32" i="47"/>
  <c r="K32" i="47"/>
  <c r="J32" i="47"/>
  <c r="I32" i="47"/>
  <c r="H32" i="47"/>
  <c r="G32" i="47"/>
  <c r="F32" i="47"/>
  <c r="O32" i="47" s="1"/>
  <c r="P32" i="47" s="1"/>
  <c r="E32" i="47"/>
  <c r="D32" i="47"/>
  <c r="O31" i="47"/>
  <c r="P31" i="47" s="1"/>
  <c r="O30" i="47"/>
  <c r="P30" i="47"/>
  <c r="O29" i="47"/>
  <c r="P29" i="47"/>
  <c r="N28" i="47"/>
  <c r="M28" i="47"/>
  <c r="L28" i="47"/>
  <c r="K28" i="47"/>
  <c r="O28" i="47" s="1"/>
  <c r="P28" i="47" s="1"/>
  <c r="J28" i="47"/>
  <c r="I28" i="47"/>
  <c r="H28" i="47"/>
  <c r="G28" i="47"/>
  <c r="F28" i="47"/>
  <c r="E28" i="47"/>
  <c r="D28" i="47"/>
  <c r="O27" i="47"/>
  <c r="P27" i="47" s="1"/>
  <c r="O26" i="47"/>
  <c r="P26" i="47"/>
  <c r="O25" i="47"/>
  <c r="P25" i="47" s="1"/>
  <c r="N24" i="47"/>
  <c r="M24" i="47"/>
  <c r="L24" i="47"/>
  <c r="K24" i="47"/>
  <c r="J24" i="47"/>
  <c r="I24" i="47"/>
  <c r="H24" i="47"/>
  <c r="H39" i="47" s="1"/>
  <c r="G24" i="47"/>
  <c r="F24" i="47"/>
  <c r="E24" i="47"/>
  <c r="D24" i="47"/>
  <c r="O24" i="47" s="1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E39" i="47" s="1"/>
  <c r="D22" i="47"/>
  <c r="O21" i="47"/>
  <c r="P21" i="47"/>
  <c r="O20" i="47"/>
  <c r="P20" i="47" s="1"/>
  <c r="O19" i="47"/>
  <c r="P19" i="47" s="1"/>
  <c r="N18" i="47"/>
  <c r="M18" i="47"/>
  <c r="L18" i="47"/>
  <c r="K18" i="47"/>
  <c r="J18" i="47"/>
  <c r="O18" i="47" s="1"/>
  <c r="P18" i="47" s="1"/>
  <c r="I18" i="47"/>
  <c r="H18" i="47"/>
  <c r="G18" i="47"/>
  <c r="F18" i="47"/>
  <c r="E18" i="47"/>
  <c r="D18" i="47"/>
  <c r="O17" i="47"/>
  <c r="P17" i="47"/>
  <c r="O16" i="47"/>
  <c r="P16" i="47" s="1"/>
  <c r="O15" i="47"/>
  <c r="P15" i="47"/>
  <c r="N14" i="47"/>
  <c r="M14" i="47"/>
  <c r="L14" i="47"/>
  <c r="L39" i="47" s="1"/>
  <c r="K14" i="47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N39" i="47" s="1"/>
  <c r="M5" i="47"/>
  <c r="M39" i="47" s="1"/>
  <c r="L5" i="47"/>
  <c r="K5" i="47"/>
  <c r="K39" i="47" s="1"/>
  <c r="J5" i="47"/>
  <c r="J39" i="47" s="1"/>
  <c r="I5" i="47"/>
  <c r="H5" i="47"/>
  <c r="G5" i="47"/>
  <c r="G39" i="47" s="1"/>
  <c r="F5" i="47"/>
  <c r="F39" i="47" s="1"/>
  <c r="E5" i="47"/>
  <c r="D5" i="47"/>
  <c r="D39" i="47" s="1"/>
  <c r="N38" i="46"/>
  <c r="O38" i="46" s="1"/>
  <c r="N37" i="46"/>
  <c r="O37" i="46" s="1"/>
  <c r="M36" i="46"/>
  <c r="L36" i="46"/>
  <c r="K36" i="46"/>
  <c r="J36" i="46"/>
  <c r="I36" i="46"/>
  <c r="H36" i="46"/>
  <c r="N36" i="46" s="1"/>
  <c r="O36" i="46" s="1"/>
  <c r="G36" i="46"/>
  <c r="F36" i="46"/>
  <c r="E36" i="46"/>
  <c r="D36" i="46"/>
  <c r="N35" i="46"/>
  <c r="O35" i="46" s="1"/>
  <c r="N34" i="46"/>
  <c r="O34" i="46"/>
  <c r="N33" i="46"/>
  <c r="O33" i="46" s="1"/>
  <c r="M32" i="46"/>
  <c r="L32" i="46"/>
  <c r="N32" i="46" s="1"/>
  <c r="O32" i="46" s="1"/>
  <c r="K32" i="46"/>
  <c r="J32" i="46"/>
  <c r="I32" i="46"/>
  <c r="H32" i="46"/>
  <c r="G32" i="46"/>
  <c r="F32" i="46"/>
  <c r="E32" i="46"/>
  <c r="D32" i="46"/>
  <c r="N31" i="46"/>
  <c r="O31" i="46" s="1"/>
  <c r="N30" i="46"/>
  <c r="O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N24" i="46" s="1"/>
  <c r="O24" i="46" s="1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H39" i="46" s="1"/>
  <c r="G22" i="46"/>
  <c r="F22" i="46"/>
  <c r="E22" i="46"/>
  <c r="D22" i="46"/>
  <c r="N21" i="46"/>
  <c r="O21" i="46" s="1"/>
  <c r="N20" i="46"/>
  <c r="O20" i="46"/>
  <c r="N19" i="46"/>
  <c r="O19" i="46" s="1"/>
  <c r="M18" i="46"/>
  <c r="L18" i="46"/>
  <c r="L39" i="46" s="1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F39" i="46" s="1"/>
  <c r="E5" i="46"/>
  <c r="D5" i="46"/>
  <c r="N38" i="45"/>
  <c r="O38" i="45" s="1"/>
  <c r="N37" i="45"/>
  <c r="O37" i="45" s="1"/>
  <c r="M36" i="45"/>
  <c r="L36" i="45"/>
  <c r="K36" i="45"/>
  <c r="J36" i="45"/>
  <c r="I36" i="45"/>
  <c r="H36" i="45"/>
  <c r="N36" i="45" s="1"/>
  <c r="O36" i="45" s="1"/>
  <c r="G36" i="45"/>
  <c r="F36" i="45"/>
  <c r="E36" i="45"/>
  <c r="D36" i="45"/>
  <c r="N35" i="45"/>
  <c r="O35" i="45" s="1"/>
  <c r="N34" i="45"/>
  <c r="O34" i="45"/>
  <c r="N33" i="45"/>
  <c r="O33" i="45" s="1"/>
  <c r="M32" i="45"/>
  <c r="L32" i="45"/>
  <c r="N32" i="45" s="1"/>
  <c r="O32" i="45" s="1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8" i="45" s="1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N24" i="45" s="1"/>
  <c r="O24" i="45" s="1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N22" i="45" s="1"/>
  <c r="O22" i="45" s="1"/>
  <c r="G22" i="45"/>
  <c r="F22" i="45"/>
  <c r="E22" i="45"/>
  <c r="D22" i="45"/>
  <c r="N21" i="45"/>
  <c r="O21" i="45" s="1"/>
  <c r="N20" i="45"/>
  <c r="O20" i="45"/>
  <c r="N19" i="45"/>
  <c r="O19" i="45" s="1"/>
  <c r="M18" i="45"/>
  <c r="L18" i="45"/>
  <c r="L39" i="45" s="1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D39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37" i="44"/>
  <c r="O37" i="44" s="1"/>
  <c r="M36" i="44"/>
  <c r="L36" i="44"/>
  <c r="K36" i="44"/>
  <c r="J36" i="44"/>
  <c r="I36" i="44"/>
  <c r="H36" i="44"/>
  <c r="G36" i="44"/>
  <c r="F36" i="44"/>
  <c r="N36" i="44" s="1"/>
  <c r="O36" i="44" s="1"/>
  <c r="E36" i="44"/>
  <c r="D36" i="44"/>
  <c r="N35" i="44"/>
  <c r="O35" i="44" s="1"/>
  <c r="N34" i="44"/>
  <c r="O34" i="44" s="1"/>
  <c r="N33" i="44"/>
  <c r="O33" i="44"/>
  <c r="M32" i="44"/>
  <c r="L32" i="44"/>
  <c r="K32" i="44"/>
  <c r="J32" i="44"/>
  <c r="N32" i="44" s="1"/>
  <c r="O32" i="44" s="1"/>
  <c r="I32" i="44"/>
  <c r="H32" i="44"/>
  <c r="G32" i="44"/>
  <c r="F32" i="44"/>
  <c r="E32" i="44"/>
  <c r="D32" i="44"/>
  <c r="N31" i="44"/>
  <c r="O31" i="44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N22" i="44" s="1"/>
  <c r="O22" i="44" s="1"/>
  <c r="E22" i="44"/>
  <c r="D22" i="44"/>
  <c r="N21" i="44"/>
  <c r="O21" i="44" s="1"/>
  <c r="N20" i="44"/>
  <c r="O20" i="44" s="1"/>
  <c r="N19" i="44"/>
  <c r="O19" i="44"/>
  <c r="M18" i="44"/>
  <c r="L18" i="44"/>
  <c r="K18" i="44"/>
  <c r="J18" i="44"/>
  <c r="N18" i="44" s="1"/>
  <c r="O18" i="44" s="1"/>
  <c r="I18" i="44"/>
  <c r="H18" i="44"/>
  <c r="G18" i="44"/>
  <c r="F18" i="44"/>
  <c r="E18" i="44"/>
  <c r="D18" i="44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6" i="43" s="1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N32" i="43" s="1"/>
  <c r="O32" i="43" s="1"/>
  <c r="G32" i="43"/>
  <c r="F32" i="43"/>
  <c r="E32" i="43"/>
  <c r="D32" i="43"/>
  <c r="N31" i="43"/>
  <c r="O31" i="43" s="1"/>
  <c r="N30" i="43"/>
  <c r="O30" i="43"/>
  <c r="N29" i="43"/>
  <c r="O29" i="43" s="1"/>
  <c r="M28" i="43"/>
  <c r="L28" i="43"/>
  <c r="N28" i="43" s="1"/>
  <c r="O28" i="43" s="1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H38" i="43" s="1"/>
  <c r="G18" i="43"/>
  <c r="F18" i="43"/>
  <c r="E18" i="43"/>
  <c r="D18" i="43"/>
  <c r="N17" i="43"/>
  <c r="O17" i="43" s="1"/>
  <c r="N16" i="43"/>
  <c r="O16" i="43"/>
  <c r="N15" i="43"/>
  <c r="O15" i="43" s="1"/>
  <c r="M14" i="43"/>
  <c r="L14" i="43"/>
  <c r="N14" i="43" s="1"/>
  <c r="O14" i="43" s="1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N32" i="42" s="1"/>
  <c r="O32" i="42" s="1"/>
  <c r="E32" i="42"/>
  <c r="D32" i="42"/>
  <c r="N31" i="42"/>
  <c r="O31" i="42" s="1"/>
  <c r="N30" i="42"/>
  <c r="O30" i="42" s="1"/>
  <c r="N29" i="42"/>
  <c r="O29" i="42"/>
  <c r="M28" i="42"/>
  <c r="L28" i="42"/>
  <c r="K28" i="42"/>
  <c r="J28" i="42"/>
  <c r="N28" i="42" s="1"/>
  <c r="O28" i="42" s="1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N18" i="42" s="1"/>
  <c r="O18" i="42" s="1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J38" i="42" s="1"/>
  <c r="I14" i="42"/>
  <c r="H14" i="42"/>
  <c r="G14" i="42"/>
  <c r="F14" i="42"/>
  <c r="E14" i="42"/>
  <c r="D14" i="42"/>
  <c r="N13" i="42"/>
  <c r="O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N5" i="42" s="1"/>
  <c r="O5" i="42" s="1"/>
  <c r="K5" i="42"/>
  <c r="J5" i="42"/>
  <c r="I5" i="42"/>
  <c r="H5" i="42"/>
  <c r="G5" i="42"/>
  <c r="F5" i="42"/>
  <c r="E5" i="42"/>
  <c r="D5" i="42"/>
  <c r="N37" i="41"/>
  <c r="O37" i="41" s="1"/>
  <c r="M36" i="41"/>
  <c r="L36" i="41"/>
  <c r="N36" i="41" s="1"/>
  <c r="O36" i="41" s="1"/>
  <c r="K36" i="41"/>
  <c r="J36" i="41"/>
  <c r="I36" i="41"/>
  <c r="H36" i="41"/>
  <c r="G36" i="41"/>
  <c r="F36" i="41"/>
  <c r="E36" i="41"/>
  <c r="D36" i="41"/>
  <c r="N35" i="41"/>
  <c r="O35" i="41" s="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D38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N29" i="41" s="1"/>
  <c r="O29" i="41" s="1"/>
  <c r="E29" i="41"/>
  <c r="D29" i="41"/>
  <c r="N28" i="41"/>
  <c r="O28" i="41" s="1"/>
  <c r="N27" i="41"/>
  <c r="O27" i="41" s="1"/>
  <c r="N26" i="41"/>
  <c r="O26" i="41"/>
  <c r="M25" i="41"/>
  <c r="L25" i="41"/>
  <c r="K25" i="41"/>
  <c r="J25" i="41"/>
  <c r="N25" i="41" s="1"/>
  <c r="O25" i="41" s="1"/>
  <c r="I25" i="41"/>
  <c r="H25" i="41"/>
  <c r="G25" i="41"/>
  <c r="F25" i="41"/>
  <c r="E25" i="41"/>
  <c r="D25" i="41"/>
  <c r="N24" i="41"/>
  <c r="O24" i="4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F38" i="41" s="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N13" i="41" s="1"/>
  <c r="O13" i="41" s="1"/>
  <c r="I13" i="41"/>
  <c r="H13" i="41"/>
  <c r="G13" i="41"/>
  <c r="F13" i="41"/>
  <c r="E13" i="41"/>
  <c r="D13" i="41"/>
  <c r="N12" i="41"/>
  <c r="O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N5" i="41" s="1"/>
  <c r="O5" i="41" s="1"/>
  <c r="I5" i="41"/>
  <c r="H5" i="41"/>
  <c r="G5" i="41"/>
  <c r="F5" i="41"/>
  <c r="E5" i="41"/>
  <c r="D5" i="41"/>
  <c r="N40" i="40"/>
  <c r="O40" i="40"/>
  <c r="N39" i="40"/>
  <c r="O39" i="40" s="1"/>
  <c r="M38" i="40"/>
  <c r="L38" i="40"/>
  <c r="N38" i="40" s="1"/>
  <c r="O38" i="40" s="1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H41" i="40" s="1"/>
  <c r="G30" i="40"/>
  <c r="F30" i="40"/>
  <c r="E30" i="40"/>
  <c r="D30" i="40"/>
  <c r="N29" i="40"/>
  <c r="O29" i="40" s="1"/>
  <c r="N28" i="40"/>
  <c r="O28" i="40"/>
  <c r="N27" i="40"/>
  <c r="O27" i="40" s="1"/>
  <c r="M26" i="40"/>
  <c r="L26" i="40"/>
  <c r="L41" i="40" s="1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F41" i="40" s="1"/>
  <c r="E19" i="40"/>
  <c r="D19" i="40"/>
  <c r="N18" i="40"/>
  <c r="O18" i="40" s="1"/>
  <c r="N17" i="40"/>
  <c r="O17" i="40" s="1"/>
  <c r="N16" i="40"/>
  <c r="O16" i="40"/>
  <c r="M15" i="40"/>
  <c r="L15" i="40"/>
  <c r="K15" i="40"/>
  <c r="J15" i="40"/>
  <c r="J41" i="40" s="1"/>
  <c r="I15" i="40"/>
  <c r="H15" i="40"/>
  <c r="G15" i="40"/>
  <c r="F15" i="40"/>
  <c r="E15" i="40"/>
  <c r="D15" i="40"/>
  <c r="N14" i="40"/>
  <c r="O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42" i="39"/>
  <c r="O42" i="39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N39" i="39" s="1"/>
  <c r="O39" i="39" s="1"/>
  <c r="E39" i="39"/>
  <c r="D39" i="39"/>
  <c r="N38" i="39"/>
  <c r="O38" i="39" s="1"/>
  <c r="N37" i="39"/>
  <c r="O37" i="39" s="1"/>
  <c r="N36" i="39"/>
  <c r="O36" i="39"/>
  <c r="M35" i="39"/>
  <c r="L35" i="39"/>
  <c r="K35" i="39"/>
  <c r="J35" i="39"/>
  <c r="J43" i="39" s="1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N27" i="39" s="1"/>
  <c r="O27" i="39" s="1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N24" i="39" s="1"/>
  <c r="O24" i="39" s="1"/>
  <c r="H24" i="39"/>
  <c r="G24" i="39"/>
  <c r="F24" i="39"/>
  <c r="E24" i="39"/>
  <c r="D24" i="39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/>
  <c r="O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I43" i="39" s="1"/>
  <c r="H15" i="39"/>
  <c r="G15" i="39"/>
  <c r="F15" i="39"/>
  <c r="E15" i="39"/>
  <c r="D15" i="39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N5" i="39" s="1"/>
  <c r="O5" i="39" s="1"/>
  <c r="L5" i="39"/>
  <c r="K5" i="39"/>
  <c r="J5" i="39"/>
  <c r="I5" i="39"/>
  <c r="H5" i="39"/>
  <c r="G5" i="39"/>
  <c r="F5" i="39"/>
  <c r="F43" i="39" s="1"/>
  <c r="E5" i="39"/>
  <c r="D5" i="39"/>
  <c r="N40" i="38"/>
  <c r="O40" i="38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N37" i="38" s="1"/>
  <c r="O37" i="38" s="1"/>
  <c r="D37" i="38"/>
  <c r="N36" i="38"/>
  <c r="O36" i="38" s="1"/>
  <c r="N35" i="38"/>
  <c r="O35" i="38" s="1"/>
  <c r="N34" i="38"/>
  <c r="O34" i="38" s="1"/>
  <c r="N33" i="38"/>
  <c r="O33" i="38" s="1"/>
  <c r="M32" i="38"/>
  <c r="L32" i="38"/>
  <c r="K32" i="38"/>
  <c r="N32" i="38" s="1"/>
  <c r="O32" i="38" s="1"/>
  <c r="J32" i="38"/>
  <c r="I32" i="38"/>
  <c r="H32" i="38"/>
  <c r="G32" i="38"/>
  <c r="F32" i="38"/>
  <c r="E32" i="38"/>
  <c r="D32" i="38"/>
  <c r="N31" i="38"/>
  <c r="O31" i="38" s="1"/>
  <c r="N30" i="38"/>
  <c r="O30" i="38"/>
  <c r="M29" i="38"/>
  <c r="M41" i="38" s="1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/>
  <c r="O26" i="38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 s="1"/>
  <c r="N21" i="38"/>
  <c r="O21" i="38" s="1"/>
  <c r="N20" i="38"/>
  <c r="O20" i="38" s="1"/>
  <c r="M19" i="38"/>
  <c r="L19" i="38"/>
  <c r="K19" i="38"/>
  <c r="K41" i="38" s="1"/>
  <c r="J19" i="38"/>
  <c r="I19" i="38"/>
  <c r="H19" i="38"/>
  <c r="G19" i="38"/>
  <c r="F19" i="38"/>
  <c r="E19" i="38"/>
  <c r="N19" i="38" s="1"/>
  <c r="O19" i="38" s="1"/>
  <c r="D19" i="38"/>
  <c r="N18" i="38"/>
  <c r="O18" i="38"/>
  <c r="N17" i="38"/>
  <c r="O17" i="38" s="1"/>
  <c r="N16" i="38"/>
  <c r="O16" i="38" s="1"/>
  <c r="N15" i="38"/>
  <c r="O15" i="38" s="1"/>
  <c r="M14" i="38"/>
  <c r="L14" i="38"/>
  <c r="L41" i="38"/>
  <c r="K14" i="38"/>
  <c r="J14" i="38"/>
  <c r="I14" i="38"/>
  <c r="H14" i="38"/>
  <c r="H41" i="38" s="1"/>
  <c r="G14" i="38"/>
  <c r="F14" i="38"/>
  <c r="E14" i="38"/>
  <c r="D14" i="38"/>
  <c r="N13" i="38"/>
  <c r="O13" i="38"/>
  <c r="N12" i="38"/>
  <c r="O12" i="38"/>
  <c r="N11" i="38"/>
  <c r="O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N5" i="38" s="1"/>
  <c r="O5" i="38" s="1"/>
  <c r="I5" i="38"/>
  <c r="H5" i="38"/>
  <c r="G5" i="38"/>
  <c r="F5" i="38"/>
  <c r="F41" i="38" s="1"/>
  <c r="E5" i="38"/>
  <c r="D5" i="38"/>
  <c r="N43" i="37"/>
  <c r="O43" i="37"/>
  <c r="N42" i="37"/>
  <c r="O42" i="37" s="1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N36" i="37" s="1"/>
  <c r="O36" i="37" s="1"/>
  <c r="F36" i="37"/>
  <c r="E36" i="37"/>
  <c r="D36" i="37"/>
  <c r="N35" i="37"/>
  <c r="O35" i="37" s="1"/>
  <c r="N34" i="37"/>
  <c r="O34" i="37" s="1"/>
  <c r="N33" i="37"/>
  <c r="O33" i="37" s="1"/>
  <c r="M32" i="37"/>
  <c r="L32" i="37"/>
  <c r="L44" i="37" s="1"/>
  <c r="K32" i="37"/>
  <c r="N32" i="37" s="1"/>
  <c r="O32" i="37" s="1"/>
  <c r="J32" i="37"/>
  <c r="I32" i="37"/>
  <c r="H32" i="37"/>
  <c r="G32" i="37"/>
  <c r="F32" i="37"/>
  <c r="E32" i="37"/>
  <c r="D32" i="37"/>
  <c r="N31" i="37"/>
  <c r="O31" i="37" s="1"/>
  <c r="N30" i="37"/>
  <c r="O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N27" i="37" s="1"/>
  <c r="O27" i="37" s="1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G44" i="37" s="1"/>
  <c r="F24" i="37"/>
  <c r="E24" i="37"/>
  <c r="D24" i="37"/>
  <c r="N23" i="37"/>
  <c r="O23" i="37" s="1"/>
  <c r="N22" i="37"/>
  <c r="O22" i="37" s="1"/>
  <c r="N21" i="37"/>
  <c r="O21" i="37" s="1"/>
  <c r="N20" i="37"/>
  <c r="O20" i="37"/>
  <c r="M19" i="37"/>
  <c r="N19" i="37" s="1"/>
  <c r="O19" i="37" s="1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F44" i="37" s="1"/>
  <c r="E15" i="37"/>
  <c r="D15" i="37"/>
  <c r="N15" i="37" s="1"/>
  <c r="O15" i="37" s="1"/>
  <c r="N14" i="37"/>
  <c r="O14" i="37" s="1"/>
  <c r="N13" i="37"/>
  <c r="O13" i="37"/>
  <c r="N12" i="37"/>
  <c r="O12" i="37" s="1"/>
  <c r="N11" i="37"/>
  <c r="O11" i="37"/>
  <c r="N10" i="37"/>
  <c r="O10" i="37"/>
  <c r="N9" i="37"/>
  <c r="O9" i="37"/>
  <c r="N8" i="37"/>
  <c r="O8" i="37" s="1"/>
  <c r="N7" i="37"/>
  <c r="O7" i="37"/>
  <c r="N6" i="37"/>
  <c r="O6" i="37" s="1"/>
  <c r="M5" i="37"/>
  <c r="M44" i="37"/>
  <c r="L5" i="37"/>
  <c r="K5" i="37"/>
  <c r="K44" i="37" s="1"/>
  <c r="J5" i="37"/>
  <c r="J44" i="37" s="1"/>
  <c r="I5" i="37"/>
  <c r="I44" i="37" s="1"/>
  <c r="H5" i="37"/>
  <c r="H44" i="37"/>
  <c r="G5" i="37"/>
  <c r="F5" i="37"/>
  <c r="E5" i="37"/>
  <c r="E44" i="37"/>
  <c r="D5" i="37"/>
  <c r="N44" i="36"/>
  <c r="O44" i="36" s="1"/>
  <c r="N43" i="36"/>
  <c r="O43" i="36" s="1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6" i="36" s="1"/>
  <c r="O36" i="36" s="1"/>
  <c r="N35" i="36"/>
  <c r="O35" i="36" s="1"/>
  <c r="N34" i="36"/>
  <c r="O34" i="36"/>
  <c r="N33" i="36"/>
  <c r="O33" i="36" s="1"/>
  <c r="M32" i="36"/>
  <c r="L32" i="36"/>
  <c r="K32" i="36"/>
  <c r="N32" i="36" s="1"/>
  <c r="O32" i="36" s="1"/>
  <c r="J32" i="36"/>
  <c r="I32" i="36"/>
  <c r="H32" i="36"/>
  <c r="G32" i="36"/>
  <c r="F32" i="36"/>
  <c r="E32" i="36"/>
  <c r="D32" i="36"/>
  <c r="N31" i="36"/>
  <c r="O31" i="36" s="1"/>
  <c r="N30" i="36"/>
  <c r="O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E45" i="36" s="1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N24" i="36" s="1"/>
  <c r="O24" i="36" s="1"/>
  <c r="F24" i="36"/>
  <c r="E24" i="36"/>
  <c r="D24" i="36"/>
  <c r="N23" i="36"/>
  <c r="O23" i="36" s="1"/>
  <c r="N22" i="36"/>
  <c r="O22" i="36"/>
  <c r="N21" i="36"/>
  <c r="O21" i="36" s="1"/>
  <c r="N20" i="36"/>
  <c r="O20" i="36"/>
  <c r="M19" i="36"/>
  <c r="M45" i="36" s="1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 s="1"/>
  <c r="M15" i="36"/>
  <c r="L15" i="36"/>
  <c r="K15" i="36"/>
  <c r="K45" i="36" s="1"/>
  <c r="J15" i="36"/>
  <c r="I15" i="36"/>
  <c r="I45" i="36"/>
  <c r="H15" i="36"/>
  <c r="N15" i="36" s="1"/>
  <c r="O15" i="36" s="1"/>
  <c r="G15" i="36"/>
  <c r="F15" i="36"/>
  <c r="E15" i="36"/>
  <c r="D15" i="36"/>
  <c r="N14" i="36"/>
  <c r="O14" i="36"/>
  <c r="N13" i="36"/>
  <c r="O13" i="36"/>
  <c r="N12" i="36"/>
  <c r="O12" i="36" s="1"/>
  <c r="N11" i="36"/>
  <c r="O11" i="36"/>
  <c r="N10" i="36"/>
  <c r="O10" i="36"/>
  <c r="N9" i="36"/>
  <c r="O9" i="36"/>
  <c r="N8" i="36"/>
  <c r="O8" i="36"/>
  <c r="N7" i="36"/>
  <c r="O7" i="36"/>
  <c r="N6" i="36"/>
  <c r="O6" i="36" s="1"/>
  <c r="M5" i="36"/>
  <c r="L5" i="36"/>
  <c r="L45" i="36" s="1"/>
  <c r="K5" i="36"/>
  <c r="J5" i="36"/>
  <c r="I5" i="36"/>
  <c r="H5" i="36"/>
  <c r="G5" i="36"/>
  <c r="F5" i="36"/>
  <c r="E5" i="36"/>
  <c r="D5" i="36"/>
  <c r="N41" i="35"/>
  <c r="O41" i="35"/>
  <c r="N40" i="35"/>
  <c r="O40" i="35"/>
  <c r="N39" i="35"/>
  <c r="O39" i="35"/>
  <c r="M38" i="35"/>
  <c r="L38" i="35"/>
  <c r="K38" i="35"/>
  <c r="J38" i="35"/>
  <c r="I38" i="35"/>
  <c r="H38" i="35"/>
  <c r="G38" i="35"/>
  <c r="F38" i="35"/>
  <c r="F42" i="35" s="1"/>
  <c r="E38" i="35"/>
  <c r="D38" i="35"/>
  <c r="N38" i="35" s="1"/>
  <c r="O38" i="35" s="1"/>
  <c r="N37" i="35"/>
  <c r="O37" i="35" s="1"/>
  <c r="N36" i="35"/>
  <c r="O36" i="35"/>
  <c r="N35" i="35"/>
  <c r="O35" i="35" s="1"/>
  <c r="M34" i="35"/>
  <c r="L34" i="35"/>
  <c r="L42" i="35" s="1"/>
  <c r="K34" i="35"/>
  <c r="J34" i="35"/>
  <c r="I34" i="35"/>
  <c r="H34" i="35"/>
  <c r="G34" i="35"/>
  <c r="F34" i="35"/>
  <c r="E34" i="35"/>
  <c r="D34" i="35"/>
  <c r="N33" i="35"/>
  <c r="O33" i="35" s="1"/>
  <c r="N32" i="35"/>
  <c r="O32" i="35"/>
  <c r="N31" i="35"/>
  <c r="O31" i="35"/>
  <c r="M30" i="35"/>
  <c r="L30" i="35"/>
  <c r="K30" i="35"/>
  <c r="J30" i="35"/>
  <c r="I30" i="35"/>
  <c r="H30" i="35"/>
  <c r="G30" i="35"/>
  <c r="F30" i="35"/>
  <c r="E30" i="35"/>
  <c r="D30" i="35"/>
  <c r="D42" i="35" s="1"/>
  <c r="N29" i="35"/>
  <c r="O29" i="35"/>
  <c r="N28" i="35"/>
  <c r="O28" i="35"/>
  <c r="N27" i="35"/>
  <c r="O27" i="35" s="1"/>
  <c r="M26" i="35"/>
  <c r="L26" i="35"/>
  <c r="K26" i="35"/>
  <c r="J26" i="35"/>
  <c r="I26" i="35"/>
  <c r="I42" i="35" s="1"/>
  <c r="H26" i="35"/>
  <c r="G26" i="35"/>
  <c r="F26" i="35"/>
  <c r="E26" i="35"/>
  <c r="D26" i="35"/>
  <c r="N26" i="35" s="1"/>
  <c r="O26" i="35" s="1"/>
  <c r="N25" i="35"/>
  <c r="O25" i="35" s="1"/>
  <c r="N24" i="35"/>
  <c r="O24" i="35"/>
  <c r="M23" i="35"/>
  <c r="M42" i="35" s="1"/>
  <c r="L23" i="35"/>
  <c r="K23" i="35"/>
  <c r="J23" i="35"/>
  <c r="I23" i="35"/>
  <c r="H23" i="35"/>
  <c r="G23" i="35"/>
  <c r="F23" i="35"/>
  <c r="E23" i="35"/>
  <c r="N23" i="35" s="1"/>
  <c r="O23" i="35" s="1"/>
  <c r="D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G42" i="35" s="1"/>
  <c r="F19" i="35"/>
  <c r="E19" i="35"/>
  <c r="D19" i="35"/>
  <c r="N19" i="35" s="1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K42" i="35" s="1"/>
  <c r="J5" i="35"/>
  <c r="J42" i="35" s="1"/>
  <c r="I5" i="35"/>
  <c r="H5" i="35"/>
  <c r="H42" i="35" s="1"/>
  <c r="G5" i="35"/>
  <c r="F5" i="35"/>
  <c r="E5" i="35"/>
  <c r="D5" i="35"/>
  <c r="N41" i="34"/>
  <c r="O41" i="34" s="1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N34" i="34"/>
  <c r="O34" i="34" s="1"/>
  <c r="E34" i="34"/>
  <c r="D34" i="34"/>
  <c r="N33" i="34"/>
  <c r="O33" i="34" s="1"/>
  <c r="N32" i="34"/>
  <c r="O32" i="34" s="1"/>
  <c r="N31" i="34"/>
  <c r="O31" i="34" s="1"/>
  <c r="M30" i="34"/>
  <c r="L30" i="34"/>
  <c r="K30" i="34"/>
  <c r="N30" i="34" s="1"/>
  <c r="O30" i="34" s="1"/>
  <c r="J30" i="34"/>
  <c r="I30" i="34"/>
  <c r="H30" i="34"/>
  <c r="G30" i="34"/>
  <c r="F30" i="34"/>
  <c r="E30" i="34"/>
  <c r="D30" i="34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N26" i="34" s="1"/>
  <c r="O26" i="34" s="1"/>
  <c r="D26" i="34"/>
  <c r="N25" i="34"/>
  <c r="O25" i="34" s="1"/>
  <c r="N24" i="34"/>
  <c r="O24" i="34" s="1"/>
  <c r="M23" i="34"/>
  <c r="L23" i="34"/>
  <c r="K23" i="34"/>
  <c r="J23" i="34"/>
  <c r="I23" i="34"/>
  <c r="N23" i="34" s="1"/>
  <c r="O23" i="34" s="1"/>
  <c r="H23" i="34"/>
  <c r="G23" i="34"/>
  <c r="F23" i="34"/>
  <c r="E23" i="34"/>
  <c r="D23" i="34"/>
  <c r="N22" i="34"/>
  <c r="O22" i="34" s="1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N14" i="34" s="1"/>
  <c r="O14" i="34" s="1"/>
  <c r="H14" i="34"/>
  <c r="G14" i="34"/>
  <c r="F14" i="34"/>
  <c r="E14" i="34"/>
  <c r="D14" i="34"/>
  <c r="N13" i="34"/>
  <c r="O13" i="34"/>
  <c r="N12" i="34"/>
  <c r="O12" i="34" s="1"/>
  <c r="N11" i="34"/>
  <c r="O11" i="34"/>
  <c r="N10" i="34"/>
  <c r="O10" i="34"/>
  <c r="N9" i="34"/>
  <c r="O9" i="34"/>
  <c r="N8" i="34"/>
  <c r="O8" i="34" s="1"/>
  <c r="N7" i="34"/>
  <c r="O7" i="34"/>
  <c r="N6" i="34"/>
  <c r="O6" i="34" s="1"/>
  <c r="M5" i="34"/>
  <c r="M42" i="34"/>
  <c r="L5" i="34"/>
  <c r="K5" i="34"/>
  <c r="K42" i="34" s="1"/>
  <c r="J5" i="34"/>
  <c r="I5" i="34"/>
  <c r="H5" i="34"/>
  <c r="G5" i="34"/>
  <c r="G42" i="34"/>
  <c r="F5" i="34"/>
  <c r="F42" i="34" s="1"/>
  <c r="E5" i="34"/>
  <c r="D5" i="34"/>
  <c r="D42" i="34"/>
  <c r="E38" i="33"/>
  <c r="F38" i="33"/>
  <c r="G38" i="33"/>
  <c r="H38" i="33"/>
  <c r="I38" i="33"/>
  <c r="J38" i="33"/>
  <c r="K38" i="33"/>
  <c r="L38" i="33"/>
  <c r="N38" i="33" s="1"/>
  <c r="O38" i="33" s="1"/>
  <c r="M38" i="33"/>
  <c r="D38" i="33"/>
  <c r="E34" i="33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9" i="33"/>
  <c r="F19" i="33"/>
  <c r="G19" i="33"/>
  <c r="H19" i="33"/>
  <c r="I19" i="33"/>
  <c r="J19" i="33"/>
  <c r="K19" i="33"/>
  <c r="L19" i="33"/>
  <c r="N19" i="33" s="1"/>
  <c r="O19" i="33" s="1"/>
  <c r="M19" i="33"/>
  <c r="E14" i="33"/>
  <c r="F14" i="33"/>
  <c r="G14" i="33"/>
  <c r="H14" i="33"/>
  <c r="I14" i="33"/>
  <c r="J14" i="33"/>
  <c r="K14" i="33"/>
  <c r="K42" i="33"/>
  <c r="L14" i="33"/>
  <c r="M14" i="33"/>
  <c r="E5" i="33"/>
  <c r="E42" i="33" s="1"/>
  <c r="N42" i="33" s="1"/>
  <c r="O42" i="33" s="1"/>
  <c r="F5" i="33"/>
  <c r="G5" i="33"/>
  <c r="H5" i="33"/>
  <c r="H42" i="33" s="1"/>
  <c r="I5" i="33"/>
  <c r="I42" i="33" s="1"/>
  <c r="J5" i="33"/>
  <c r="J42" i="33" s="1"/>
  <c r="K5" i="33"/>
  <c r="L5" i="33"/>
  <c r="L42" i="33" s="1"/>
  <c r="M5" i="33"/>
  <c r="M42" i="33" s="1"/>
  <c r="D34" i="33"/>
  <c r="N34" i="33" s="1"/>
  <c r="O34" i="33" s="1"/>
  <c r="D30" i="33"/>
  <c r="D23" i="33"/>
  <c r="N23" i="33" s="1"/>
  <c r="O23" i="33" s="1"/>
  <c r="D19" i="33"/>
  <c r="D14" i="33"/>
  <c r="N14" i="33" s="1"/>
  <c r="O14" i="33" s="1"/>
  <c r="D5" i="33"/>
  <c r="N40" i="33"/>
  <c r="O40" i="33"/>
  <c r="N41" i="33"/>
  <c r="O41" i="33"/>
  <c r="N39" i="33"/>
  <c r="O39" i="33" s="1"/>
  <c r="N31" i="33"/>
  <c r="O31" i="33" s="1"/>
  <c r="N32" i="33"/>
  <c r="O32" i="33" s="1"/>
  <c r="N33" i="33"/>
  <c r="O33" i="33" s="1"/>
  <c r="N35" i="33"/>
  <c r="O35" i="33"/>
  <c r="N36" i="33"/>
  <c r="O36" i="33"/>
  <c r="N37" i="33"/>
  <c r="O37" i="33" s="1"/>
  <c r="D26" i="33"/>
  <c r="N26" i="33" s="1"/>
  <c r="O26" i="33" s="1"/>
  <c r="N27" i="33"/>
  <c r="O27" i="33"/>
  <c r="N28" i="33"/>
  <c r="O28" i="33"/>
  <c r="N29" i="33"/>
  <c r="O29" i="33" s="1"/>
  <c r="N25" i="33"/>
  <c r="O25" i="33" s="1"/>
  <c r="N24" i="33"/>
  <c r="O24" i="33"/>
  <c r="N16" i="33"/>
  <c r="O16" i="33" s="1"/>
  <c r="N17" i="33"/>
  <c r="O17" i="33"/>
  <c r="N18" i="33"/>
  <c r="O18" i="33"/>
  <c r="N7" i="33"/>
  <c r="O7" i="33" s="1"/>
  <c r="N8" i="33"/>
  <c r="O8" i="33" s="1"/>
  <c r="N9" i="33"/>
  <c r="O9" i="33"/>
  <c r="N10" i="33"/>
  <c r="O10" i="33" s="1"/>
  <c r="N11" i="33"/>
  <c r="O11" i="33"/>
  <c r="N12" i="33"/>
  <c r="O12" i="33"/>
  <c r="N13" i="33"/>
  <c r="O13" i="33" s="1"/>
  <c r="N6" i="33"/>
  <c r="O6" i="33" s="1"/>
  <c r="N20" i="33"/>
  <c r="O20" i="33"/>
  <c r="N21" i="33"/>
  <c r="O21" i="33" s="1"/>
  <c r="N22" i="33"/>
  <c r="O22" i="33"/>
  <c r="N15" i="33"/>
  <c r="O15" i="33"/>
  <c r="N38" i="34"/>
  <c r="O38" i="34" s="1"/>
  <c r="J45" i="36"/>
  <c r="N14" i="38"/>
  <c r="O14" i="38" s="1"/>
  <c r="D41" i="38"/>
  <c r="H43" i="39"/>
  <c r="K43" i="39"/>
  <c r="L43" i="39"/>
  <c r="N31" i="39"/>
  <c r="O31" i="39" s="1"/>
  <c r="D43" i="39"/>
  <c r="N30" i="33"/>
  <c r="O30" i="33" s="1"/>
  <c r="G42" i="33"/>
  <c r="N5" i="34"/>
  <c r="O5" i="34" s="1"/>
  <c r="H42" i="34"/>
  <c r="L42" i="34"/>
  <c r="N5" i="35"/>
  <c r="O5" i="35" s="1"/>
  <c r="E43" i="39"/>
  <c r="M43" i="39"/>
  <c r="D45" i="36"/>
  <c r="H45" i="36"/>
  <c r="I41" i="38"/>
  <c r="G41" i="38"/>
  <c r="D42" i="33"/>
  <c r="F42" i="33"/>
  <c r="J42" i="34"/>
  <c r="F45" i="36"/>
  <c r="N5" i="37"/>
  <c r="O5" i="37"/>
  <c r="D44" i="37"/>
  <c r="N40" i="37"/>
  <c r="O40" i="37" s="1"/>
  <c r="K41" i="40"/>
  <c r="M41" i="40"/>
  <c r="N26" i="40"/>
  <c r="O26" i="40" s="1"/>
  <c r="E41" i="40"/>
  <c r="N23" i="40"/>
  <c r="O23" i="40"/>
  <c r="G41" i="40"/>
  <c r="I41" i="40"/>
  <c r="N5" i="40"/>
  <c r="O5" i="40" s="1"/>
  <c r="N21" i="41"/>
  <c r="O21" i="41" s="1"/>
  <c r="H38" i="41"/>
  <c r="N17" i="41"/>
  <c r="O17" i="41" s="1"/>
  <c r="E38" i="41"/>
  <c r="G38" i="41"/>
  <c r="K38" i="41"/>
  <c r="I38" i="41"/>
  <c r="M38" i="41"/>
  <c r="N22" i="42"/>
  <c r="O22" i="42" s="1"/>
  <c r="N36" i="42"/>
  <c r="O36" i="42" s="1"/>
  <c r="N24" i="42"/>
  <c r="O24" i="42"/>
  <c r="K38" i="42"/>
  <c r="E38" i="42"/>
  <c r="H38" i="42"/>
  <c r="G38" i="42"/>
  <c r="I38" i="42"/>
  <c r="D38" i="42"/>
  <c r="M38" i="42"/>
  <c r="I38" i="43"/>
  <c r="J38" i="43"/>
  <c r="F38" i="43"/>
  <c r="E38" i="43"/>
  <c r="G38" i="43"/>
  <c r="K38" i="43"/>
  <c r="M38" i="43"/>
  <c r="N5" i="43"/>
  <c r="O5" i="43" s="1"/>
  <c r="N28" i="44"/>
  <c r="O28" i="44" s="1"/>
  <c r="E38" i="44"/>
  <c r="K38" i="44"/>
  <c r="M38" i="44"/>
  <c r="I38" i="44"/>
  <c r="N14" i="44"/>
  <c r="O14" i="44" s="1"/>
  <c r="G38" i="44"/>
  <c r="H38" i="44"/>
  <c r="L38" i="44"/>
  <c r="D38" i="44"/>
  <c r="G39" i="45"/>
  <c r="E39" i="45"/>
  <c r="I39" i="45"/>
  <c r="M39" i="45"/>
  <c r="F39" i="45"/>
  <c r="J39" i="45"/>
  <c r="K39" i="45"/>
  <c r="J39" i="46"/>
  <c r="G39" i="46"/>
  <c r="K39" i="46"/>
  <c r="E39" i="46"/>
  <c r="I39" i="46"/>
  <c r="M39" i="46"/>
  <c r="O14" i="47"/>
  <c r="P14" i="47"/>
  <c r="O38" i="48" l="1"/>
  <c r="P38" i="48" s="1"/>
  <c r="O39" i="47"/>
  <c r="P39" i="47" s="1"/>
  <c r="N38" i="44"/>
  <c r="O38" i="44" s="1"/>
  <c r="N44" i="37"/>
  <c r="O44" i="37" s="1"/>
  <c r="N22" i="46"/>
  <c r="O22" i="46" s="1"/>
  <c r="N18" i="43"/>
  <c r="O18" i="43" s="1"/>
  <c r="F38" i="42"/>
  <c r="N30" i="40"/>
  <c r="O30" i="40" s="1"/>
  <c r="N29" i="38"/>
  <c r="O29" i="38" s="1"/>
  <c r="N15" i="39"/>
  <c r="O15" i="39" s="1"/>
  <c r="N27" i="36"/>
  <c r="O27" i="36" s="1"/>
  <c r="G45" i="36"/>
  <c r="N45" i="36" s="1"/>
  <c r="O45" i="36" s="1"/>
  <c r="N14" i="45"/>
  <c r="O14" i="45" s="1"/>
  <c r="F38" i="44"/>
  <c r="D41" i="40"/>
  <c r="N41" i="40" s="1"/>
  <c r="O41" i="40" s="1"/>
  <c r="I42" i="34"/>
  <c r="N42" i="34" s="1"/>
  <c r="O42" i="34" s="1"/>
  <c r="G43" i="39"/>
  <c r="N43" i="39" s="1"/>
  <c r="O43" i="39" s="1"/>
  <c r="N5" i="46"/>
  <c r="O5" i="46" s="1"/>
  <c r="N18" i="46"/>
  <c r="O18" i="46" s="1"/>
  <c r="H39" i="45"/>
  <c r="N39" i="45" s="1"/>
  <c r="O39" i="45" s="1"/>
  <c r="J38" i="44"/>
  <c r="L38" i="43"/>
  <c r="L38" i="42"/>
  <c r="N38" i="42" s="1"/>
  <c r="O38" i="42" s="1"/>
  <c r="E41" i="38"/>
  <c r="D39" i="46"/>
  <c r="N39" i="46" s="1"/>
  <c r="O39" i="46" s="1"/>
  <c r="N15" i="40"/>
  <c r="O15" i="40" s="1"/>
  <c r="J38" i="41"/>
  <c r="N38" i="41" s="1"/>
  <c r="O38" i="41" s="1"/>
  <c r="N35" i="39"/>
  <c r="O35" i="39" s="1"/>
  <c r="N5" i="36"/>
  <c r="O5" i="36" s="1"/>
  <c r="N5" i="33"/>
  <c r="O5" i="33" s="1"/>
  <c r="E42" i="34"/>
  <c r="N24" i="37"/>
  <c r="O24" i="37" s="1"/>
  <c r="N34" i="35"/>
  <c r="O34" i="35" s="1"/>
  <c r="N18" i="45"/>
  <c r="O18" i="45" s="1"/>
  <c r="J41" i="38"/>
  <c r="E42" i="35"/>
  <c r="N42" i="35" s="1"/>
  <c r="O42" i="35" s="1"/>
  <c r="O5" i="47"/>
  <c r="P5" i="47" s="1"/>
  <c r="N32" i="41"/>
  <c r="O32" i="41" s="1"/>
  <c r="N19" i="40"/>
  <c r="O19" i="40" s="1"/>
  <c r="N14" i="42"/>
  <c r="O14" i="42" s="1"/>
  <c r="L38" i="41"/>
  <c r="O22" i="47"/>
  <c r="P22" i="47" s="1"/>
  <c r="D38" i="43"/>
  <c r="N30" i="35"/>
  <c r="O30" i="35" s="1"/>
  <c r="N41" i="38" l="1"/>
  <c r="O41" i="38" s="1"/>
  <c r="N38" i="43"/>
  <c r="O38" i="43" s="1"/>
</calcChain>
</file>

<file path=xl/sharedStrings.xml><?xml version="1.0" encoding="utf-8"?>
<sst xmlns="http://schemas.openxmlformats.org/spreadsheetml/2006/main" count="961" uniqueCount="114">
  <si>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</si>
  <si>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</si>
  <si>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</si>
  <si>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</si>
  <si>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</si>
  <si>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</si>
  <si>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</si>
  <si>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</si>
  <si>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</si>
  <si>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</si>
  <si>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</si>
  <si>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</si>
  <si>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</si>
  <si>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</si>
  <si>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</si>
  <si>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</si>
  <si>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</si>
  <si>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</si>
  <si>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</si>
  <si>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</si>
  <si>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</si>
  <si>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</si>
  <si>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</si>
  <si>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</si>
  <si>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</si>
  <si>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</si>
  <si>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</si>
  <si>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</si>
  <si>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</si>
  <si>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</si>
  <si>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</si>
  <si>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</si>
  <si>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</si>
  <si>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</si>
  <si>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</si>
  <si>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</si>
  <si>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</si>
  <si>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</si>
  <si>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Airports</t>
  </si>
  <si>
    <t>Economic Environment</t>
  </si>
  <si>
    <t>Industry Development</t>
  </si>
  <si>
    <t>Housing and Urban Development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</si>
  <si>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</si>
  <si>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</si>
  <si>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</si>
  <si>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</si>
  <si>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</si>
  <si>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</si>
  <si>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Parks and Recreation</t>
  </si>
  <si>
    <t>Cultural Services</t>
  </si>
  <si>
    <t>Special Recreation Facilities</t>
  </si>
  <si>
    <t>Inter-Fund Group Transfers Out</t>
  </si>
  <si>
    <t>Capital Lease Acquisitions</t>
  </si>
  <si>
    <t>Proprietary - Other Non-Operating Disbursements</t>
  </si>
  <si>
    <t>Other Uses and Non-Operating</t>
  </si>
  <si>
    <t>2009 Municipal Population:</t>
  </si>
  <si>
    <t>Sanford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</si>
  <si>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</si>
  <si>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</si>
  <si>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</si>
  <si>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</si>
  <si>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</si>
  <si>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</si>
  <si>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Non-Court Information Systems</t>
  </si>
  <si>
    <t>Flood Control / Stormwater Management</t>
  </si>
  <si>
    <t>Employment Opportunity and Development</t>
  </si>
  <si>
    <t>Proprietary - Non-Operating Interest Expense</t>
  </si>
  <si>
    <t>2012 Municipal Population:</t>
  </si>
  <si>
    <t>Local Fiscal Year Ended September 30, 2013</t>
  </si>
  <si>
    <t>2013 Municipal Population:</t>
  </si>
  <si>
    <t>Local Fiscal Year Ended September 30, 2008</t>
  </si>
  <si>
    <t>Libraries</t>
  </si>
  <si>
    <t>Other Culture / Recreation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</si>
  <si>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</si>
  <si>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</si>
  <si>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</si>
  <si>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</si>
  <si>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</si>
  <si>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</si>
  <si>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</si>
  <si>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Health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</si>
  <si>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</si>
  <si>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</si>
  <si>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</si>
  <si>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</si>
  <si>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</si>
  <si>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</si>
  <si>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</si>
  <si>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</si>
  <si>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</si>
  <si>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</si>
  <si>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</si>
  <si>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Mass Transit Systems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</si>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</sst>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106</v>
      </c>
      <c r="N4" s="34" t="s">
        <v>5</v>
      </c>
      <c r="O4" s="34" t="s">
        <v>107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6948345</v>
      </c>
      <c r="E5" s="26">
        <f>SUM(E6:E13)</f>
        <v>2056</v>
      </c>
      <c r="F5" s="26">
        <f>SUM(F6:F13)</f>
        <v>6933652</v>
      </c>
      <c r="G5" s="26">
        <f>SUM(G6:G13)</f>
        <v>1614080</v>
      </c>
      <c r="H5" s="26">
        <f>SUM(H6:H13)</f>
        <v>0</v>
      </c>
      <c r="I5" s="26">
        <f>SUM(I6:I13)</f>
        <v>77110</v>
      </c>
      <c r="J5" s="26">
        <f>SUM(J6:J13)</f>
        <v>0</v>
      </c>
      <c r="K5" s="26">
        <f>SUM(K6:K13)</f>
        <v>5839031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21414274</v>
      </c>
      <c r="P5" s="32">
        <f>(O5/P$41)</f>
        <v>331.96307434736775</v>
      </c>
      <c r="Q5" s="6"/>
    </row>
    <row r="6" spans="1:134">
      <c r="A6" s="12"/>
      <c r="B6" s="44">
        <v>511</v>
      </c>
      <c r="C6" s="20" t="s">
        <v>19</v>
      </c>
      <c r="D6" s="46">
        <v>251130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251130</v>
      </c>
      <c r="P6" s="47">
        <f>(O6/P$41)</f>
        <v>3.8930055186953556</v>
      </c>
      <c r="Q6" s="9"/>
    </row>
    <row r="7" spans="1:134">
      <c r="A7" s="12"/>
      <c r="B7" s="44">
        <v>512</v>
      </c>
      <c r="C7" s="20" t="s">
        <v>20</v>
      </c>
      <c r="D7" s="46">
        <v>1258016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1258016</v>
      </c>
      <c r="P7" s="47">
        <f>(O7/P$41)</f>
        <v>19.501705214857072</v>
      </c>
      <c r="Q7" s="9"/>
    </row>
    <row r="8" spans="1:134">
      <c r="A8" s="12"/>
      <c r="B8" s="44">
        <v>513</v>
      </c>
      <c r="C8" s="20" t="s">
        <v>21</v>
      </c>
      <c r="D8" s="46">
        <v>2178383</v>
      </c>
      <c r="E8" s="46">
        <v>2056</v>
      </c>
      <c r="F8" s="46">
        <v>0</v>
      </c>
      <c r="G8" s="46">
        <v>1368336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3548775</v>
      </c>
      <c r="P8" s="47">
        <f>(O8/P$41)</f>
        <v>55.012944130960499</v>
      </c>
      <c r="Q8" s="9"/>
    </row>
    <row r="9" spans="1:134">
      <c r="A9" s="12"/>
      <c r="B9" s="44">
        <v>514</v>
      </c>
      <c r="C9" s="20" t="s">
        <v>22</v>
      </c>
      <c r="D9" s="46">
        <v>345365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345365</v>
      </c>
      <c r="P9" s="47">
        <f>(O9/P$41)</f>
        <v>5.3538320828424384</v>
      </c>
      <c r="Q9" s="9"/>
    </row>
    <row r="10" spans="1:134">
      <c r="A10" s="12"/>
      <c r="B10" s="44">
        <v>515</v>
      </c>
      <c r="C10" s="20" t="s">
        <v>23</v>
      </c>
      <c r="D10" s="46">
        <v>1173241</v>
      </c>
      <c r="E10" s="46">
        <v>0</v>
      </c>
      <c r="F10" s="46">
        <v>0</v>
      </c>
      <c r="G10" s="46">
        <v>37469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1210710</v>
      </c>
      <c r="P10" s="47">
        <f>(O10/P$41)</f>
        <v>18.768369814596639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6933652</v>
      </c>
      <c r="G11" s="46">
        <v>208275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7141927</v>
      </c>
      <c r="P11" s="47">
        <f>(O11/P$41)</f>
        <v>110.71381844112358</v>
      </c>
      <c r="Q11" s="9"/>
    </row>
    <row r="12" spans="1:134">
      <c r="A12" s="12"/>
      <c r="B12" s="44">
        <v>518</v>
      </c>
      <c r="C12" s="20" t="s">
        <v>25</v>
      </c>
      <c r="D12" s="46">
        <v>990271</v>
      </c>
      <c r="E12" s="46">
        <v>0</v>
      </c>
      <c r="F12" s="46">
        <v>0</v>
      </c>
      <c r="G12" s="46">
        <v>0</v>
      </c>
      <c r="H12" s="46">
        <v>0</v>
      </c>
      <c r="I12" s="46">
        <v>77110</v>
      </c>
      <c r="J12" s="46">
        <v>0</v>
      </c>
      <c r="K12" s="46">
        <v>5839031</v>
      </c>
      <c r="L12" s="46">
        <v>0</v>
      </c>
      <c r="M12" s="46">
        <v>0</v>
      </c>
      <c r="N12" s="46">
        <v>0</v>
      </c>
      <c r="O12" s="46">
        <f t="shared" si="0"/>
        <v>6906412</v>
      </c>
      <c r="P12" s="47">
        <f>(O12/P$41)</f>
        <v>107.06287592236622</v>
      </c>
      <c r="Q12" s="9"/>
    </row>
    <row r="13" spans="1:134">
      <c r="A13" s="12"/>
      <c r="B13" s="44">
        <v>519</v>
      </c>
      <c r="C13" s="20" t="s">
        <v>26</v>
      </c>
      <c r="D13" s="46">
        <v>751939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751939</v>
      </c>
      <c r="P13" s="47">
        <f>(O13/P$41)</f>
        <v>11.656523221925962</v>
      </c>
      <c r="Q13" s="9"/>
    </row>
    <row r="14" spans="1:134" ht="15.75">
      <c r="A14" s="28" t="s">
        <v>27</v>
      </c>
      <c r="B14" s="29"/>
      <c r="C14" s="30"/>
      <c r="D14" s="31">
        <f>SUM(D15:D17)</f>
        <v>32294475</v>
      </c>
      <c r="E14" s="31">
        <f>SUM(E15:E17)</f>
        <v>3482608</v>
      </c>
      <c r="F14" s="31">
        <f>SUM(F15:F17)</f>
        <v>760963</v>
      </c>
      <c r="G14" s="31">
        <f>SUM(G15:G17)</f>
        <v>2474165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39012211</v>
      </c>
      <c r="P14" s="43">
        <f>(O14/P$41)</f>
        <v>604.7654709493396</v>
      </c>
      <c r="Q14" s="10"/>
    </row>
    <row r="15" spans="1:134">
      <c r="A15" s="12"/>
      <c r="B15" s="44">
        <v>521</v>
      </c>
      <c r="C15" s="20" t="s">
        <v>28</v>
      </c>
      <c r="D15" s="46">
        <v>19924994</v>
      </c>
      <c r="E15" s="46">
        <v>702250</v>
      </c>
      <c r="F15" s="46">
        <v>760963</v>
      </c>
      <c r="G15" s="46">
        <v>1272600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22660807</v>
      </c>
      <c r="P15" s="47">
        <f>(O15/P$41)</f>
        <v>351.28677063309976</v>
      </c>
      <c r="Q15" s="9"/>
    </row>
    <row r="16" spans="1:134">
      <c r="A16" s="12"/>
      <c r="B16" s="44">
        <v>522</v>
      </c>
      <c r="C16" s="20" t="s">
        <v>29</v>
      </c>
      <c r="D16" s="46">
        <v>12369481</v>
      </c>
      <c r="E16" s="46">
        <v>714611</v>
      </c>
      <c r="F16" s="46">
        <v>0</v>
      </c>
      <c r="G16" s="46">
        <v>1201565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14285657</v>
      </c>
      <c r="P16" s="47">
        <f>(O16/P$41)</f>
        <v>221.45558690394989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2065747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2065747</v>
      </c>
      <c r="P17" s="47">
        <f>(O17/P$41)</f>
        <v>32.023113412289952</v>
      </c>
      <c r="Q17" s="9"/>
    </row>
    <row r="18" spans="1:17" ht="15.75">
      <c r="A18" s="28" t="s">
        <v>32</v>
      </c>
      <c r="B18" s="29"/>
      <c r="C18" s="30"/>
      <c r="D18" s="31">
        <f>SUM(D19:D21)</f>
        <v>1831625</v>
      </c>
      <c r="E18" s="31">
        <f>SUM(E19:E21)</f>
        <v>0</v>
      </c>
      <c r="F18" s="31">
        <f>SUM(F19:F21)</f>
        <v>0</v>
      </c>
      <c r="G18" s="31">
        <f>SUM(G19:G21)</f>
        <v>196192</v>
      </c>
      <c r="H18" s="31">
        <f>SUM(H19:H21)</f>
        <v>0</v>
      </c>
      <c r="I18" s="31">
        <f>SUM(I19:I21)</f>
        <v>39626139</v>
      </c>
      <c r="J18" s="31">
        <f>SUM(J19:J21)</f>
        <v>0</v>
      </c>
      <c r="K18" s="31">
        <f>SUM(K19:K21)</f>
        <v>0</v>
      </c>
      <c r="L18" s="31">
        <f>SUM(L19:L21)</f>
        <v>0</v>
      </c>
      <c r="M18" s="31">
        <f>SUM(M19:M21)</f>
        <v>0</v>
      </c>
      <c r="N18" s="31">
        <f>SUM(N19:N21)</f>
        <v>0</v>
      </c>
      <c r="O18" s="42">
        <f>SUM(D18:N18)</f>
        <v>41653956</v>
      </c>
      <c r="P18" s="43">
        <f>(O18/P$41)</f>
        <v>645.71767842748181</v>
      </c>
      <c r="Q18" s="10"/>
    </row>
    <row r="19" spans="1:17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7339156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5" si="2">SUM(D19:N19)</f>
        <v>7339156</v>
      </c>
      <c r="P19" s="47">
        <f>(O19/P$41)</f>
        <v>113.77125317790042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32286983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32286983</v>
      </c>
      <c r="P20" s="47">
        <f>(O20/P$41)</f>
        <v>500.51130092391639</v>
      </c>
      <c r="Q20" s="9"/>
    </row>
    <row r="21" spans="1:17">
      <c r="A21" s="12"/>
      <c r="B21" s="44">
        <v>539</v>
      </c>
      <c r="C21" s="20" t="s">
        <v>35</v>
      </c>
      <c r="D21" s="46">
        <v>1831625</v>
      </c>
      <c r="E21" s="46">
        <v>0</v>
      </c>
      <c r="F21" s="46">
        <v>0</v>
      </c>
      <c r="G21" s="46">
        <v>196192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2027817</v>
      </c>
      <c r="P21" s="47">
        <f>(O21/P$41)</f>
        <v>31.435124325665033</v>
      </c>
      <c r="Q21" s="9"/>
    </row>
    <row r="22" spans="1:17" ht="15.75">
      <c r="A22" s="28" t="s">
        <v>36</v>
      </c>
      <c r="B22" s="29"/>
      <c r="C22" s="30"/>
      <c r="D22" s="31">
        <f>SUM(D23:D23)</f>
        <v>2504260</v>
      </c>
      <c r="E22" s="31">
        <f>SUM(E23:E23)</f>
        <v>3434406</v>
      </c>
      <c r="F22" s="31">
        <f>SUM(F23:F23)</f>
        <v>0</v>
      </c>
      <c r="G22" s="31">
        <f>SUM(G23:G23)</f>
        <v>84058</v>
      </c>
      <c r="H22" s="31">
        <f>SUM(H23:H23)</f>
        <v>0</v>
      </c>
      <c r="I22" s="31">
        <f>SUM(I23:I23)</f>
        <v>4302105</v>
      </c>
      <c r="J22" s="31">
        <f>SUM(J23:J23)</f>
        <v>0</v>
      </c>
      <c r="K22" s="31">
        <f>SUM(K23:K23)</f>
        <v>0</v>
      </c>
      <c r="L22" s="31">
        <f>SUM(L23:L23)</f>
        <v>0</v>
      </c>
      <c r="M22" s="31">
        <f>SUM(M23:M23)</f>
        <v>0</v>
      </c>
      <c r="N22" s="31">
        <f>SUM(N23:N23)</f>
        <v>0</v>
      </c>
      <c r="O22" s="31">
        <f t="shared" si="2"/>
        <v>10324829</v>
      </c>
      <c r="P22" s="43">
        <f>(O22/P$41)</f>
        <v>160.05501643207043</v>
      </c>
      <c r="Q22" s="10"/>
    </row>
    <row r="23" spans="1:17">
      <c r="A23" s="12"/>
      <c r="B23" s="44">
        <v>541</v>
      </c>
      <c r="C23" s="20" t="s">
        <v>37</v>
      </c>
      <c r="D23" s="46">
        <v>2504260</v>
      </c>
      <c r="E23" s="46">
        <v>3434406</v>
      </c>
      <c r="F23" s="46">
        <v>0</v>
      </c>
      <c r="G23" s="46">
        <v>84058</v>
      </c>
      <c r="H23" s="46">
        <v>0</v>
      </c>
      <c r="I23" s="46">
        <v>4302105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10324829</v>
      </c>
      <c r="P23" s="47">
        <f>(O23/P$41)</f>
        <v>160.05501643207043</v>
      </c>
      <c r="Q23" s="9"/>
    </row>
    <row r="24" spans="1:17" ht="15.75">
      <c r="A24" s="28" t="s">
        <v>39</v>
      </c>
      <c r="B24" s="29"/>
      <c r="C24" s="30"/>
      <c r="D24" s="31">
        <f>SUM(D25:D26)</f>
        <v>334338</v>
      </c>
      <c r="E24" s="31">
        <f>SUM(E25:E26)</f>
        <v>1933989</v>
      </c>
      <c r="F24" s="31">
        <f>SUM(F25:F26)</f>
        <v>0</v>
      </c>
      <c r="G24" s="31">
        <f>SUM(G25:G26)</f>
        <v>0</v>
      </c>
      <c r="H24" s="31">
        <f>SUM(H25:H26)</f>
        <v>0</v>
      </c>
      <c r="I24" s="31">
        <f>SUM(I25:I26)</f>
        <v>0</v>
      </c>
      <c r="J24" s="31">
        <f>SUM(J25:J26)</f>
        <v>0</v>
      </c>
      <c r="K24" s="31">
        <f>SUM(K25:K26)</f>
        <v>0</v>
      </c>
      <c r="L24" s="31">
        <f>SUM(L25:L26)</f>
        <v>0</v>
      </c>
      <c r="M24" s="31">
        <f>SUM(M25:M26)</f>
        <v>0</v>
      </c>
      <c r="N24" s="31">
        <f>SUM(N25:N26)</f>
        <v>0</v>
      </c>
      <c r="O24" s="31">
        <f t="shared" si="2"/>
        <v>2268327</v>
      </c>
      <c r="P24" s="43">
        <f>(O24/P$41)</f>
        <v>35.16349910088671</v>
      </c>
      <c r="Q24" s="10"/>
    </row>
    <row r="25" spans="1:17">
      <c r="A25" s="13"/>
      <c r="B25" s="45">
        <v>554</v>
      </c>
      <c r="C25" s="21" t="s">
        <v>41</v>
      </c>
      <c r="D25" s="46">
        <v>0</v>
      </c>
      <c r="E25" s="46">
        <v>1050467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1050467</v>
      </c>
      <c r="P25" s="47">
        <f>(O25/P$41)</f>
        <v>16.284290320580393</v>
      </c>
      <c r="Q25" s="9"/>
    </row>
    <row r="26" spans="1:17">
      <c r="A26" s="13"/>
      <c r="B26" s="45">
        <v>559</v>
      </c>
      <c r="C26" s="21" t="s">
        <v>42</v>
      </c>
      <c r="D26" s="46">
        <v>334338</v>
      </c>
      <c r="E26" s="46">
        <v>883522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1217860</v>
      </c>
      <c r="P26" s="47">
        <f>(O26/P$41)</f>
        <v>18.879208780306318</v>
      </c>
      <c r="Q26" s="9"/>
    </row>
    <row r="27" spans="1:17" ht="15.75">
      <c r="A27" s="28" t="s">
        <v>43</v>
      </c>
      <c r="B27" s="29"/>
      <c r="C27" s="30"/>
      <c r="D27" s="31">
        <f>SUM(D28:D30)</f>
        <v>340302</v>
      </c>
      <c r="E27" s="31">
        <f>SUM(E28:E30)</f>
        <v>2470337</v>
      </c>
      <c r="F27" s="31">
        <f>SUM(F28:F30)</f>
        <v>0</v>
      </c>
      <c r="G27" s="31">
        <f>SUM(G28:G30)</f>
        <v>0</v>
      </c>
      <c r="H27" s="31">
        <f>SUM(H28:H30)</f>
        <v>0</v>
      </c>
      <c r="I27" s="31">
        <f>SUM(I28:I30)</f>
        <v>0</v>
      </c>
      <c r="J27" s="31">
        <f>SUM(J28:J30)</f>
        <v>8160794</v>
      </c>
      <c r="K27" s="31">
        <f>SUM(K28:K30)</f>
        <v>0</v>
      </c>
      <c r="L27" s="31">
        <f>SUM(L28:L30)</f>
        <v>0</v>
      </c>
      <c r="M27" s="31">
        <f>SUM(M28:M30)</f>
        <v>0</v>
      </c>
      <c r="N27" s="31">
        <f>SUM(N28:N30)</f>
        <v>0</v>
      </c>
      <c r="O27" s="31">
        <f t="shared" si="2"/>
        <v>10971433</v>
      </c>
      <c r="P27" s="43">
        <f>(O27/P$41)</f>
        <v>170.0786414088175</v>
      </c>
      <c r="Q27" s="10"/>
    </row>
    <row r="28" spans="1:17">
      <c r="A28" s="12"/>
      <c r="B28" s="44">
        <v>562</v>
      </c>
      <c r="C28" s="20" t="s">
        <v>44</v>
      </c>
      <c r="D28" s="46">
        <v>122127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8160794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8282921</v>
      </c>
      <c r="P28" s="47">
        <f>(O28/P$41)</f>
        <v>128.40145408321447</v>
      </c>
      <c r="Q28" s="9"/>
    </row>
    <row r="29" spans="1:17">
      <c r="A29" s="12"/>
      <c r="B29" s="44">
        <v>564</v>
      </c>
      <c r="C29" s="20" t="s">
        <v>45</v>
      </c>
      <c r="D29" s="46">
        <v>0</v>
      </c>
      <c r="E29" s="46">
        <v>2470337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2470337</v>
      </c>
      <c r="P29" s="47">
        <f>(O29/P$41)</f>
        <v>38.295048676133192</v>
      </c>
      <c r="Q29" s="9"/>
    </row>
    <row r="30" spans="1:17">
      <c r="A30" s="12"/>
      <c r="B30" s="44">
        <v>569</v>
      </c>
      <c r="C30" s="20" t="s">
        <v>46</v>
      </c>
      <c r="D30" s="46">
        <v>218175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218175</v>
      </c>
      <c r="P30" s="47">
        <f>(O30/P$41)</f>
        <v>3.3821386494698333</v>
      </c>
      <c r="Q30" s="9"/>
    </row>
    <row r="31" spans="1:17" ht="15.75">
      <c r="A31" s="28" t="s">
        <v>47</v>
      </c>
      <c r="B31" s="29"/>
      <c r="C31" s="30"/>
      <c r="D31" s="31">
        <f>SUM(D32:D35)</f>
        <v>7848988</v>
      </c>
      <c r="E31" s="31">
        <f>SUM(E32:E35)</f>
        <v>265717</v>
      </c>
      <c r="F31" s="31">
        <f>SUM(F32:F35)</f>
        <v>0</v>
      </c>
      <c r="G31" s="31">
        <f>SUM(G32:G35)</f>
        <v>564082</v>
      </c>
      <c r="H31" s="31">
        <f>SUM(H32:H35)</f>
        <v>0</v>
      </c>
      <c r="I31" s="31">
        <f>SUM(I32:I35)</f>
        <v>2884596</v>
      </c>
      <c r="J31" s="31">
        <f>SUM(J32:J35)</f>
        <v>0</v>
      </c>
      <c r="K31" s="31">
        <f>SUM(K32:K35)</f>
        <v>0</v>
      </c>
      <c r="L31" s="31">
        <f>SUM(L32:L35)</f>
        <v>0</v>
      </c>
      <c r="M31" s="31">
        <f>SUM(M32:M35)</f>
        <v>0</v>
      </c>
      <c r="N31" s="31">
        <f>SUM(N32:N35)</f>
        <v>0</v>
      </c>
      <c r="O31" s="31">
        <f>SUM(D31:N31)</f>
        <v>11563383</v>
      </c>
      <c r="P31" s="43">
        <f>(O31/P$41)</f>
        <v>179.25502263285173</v>
      </c>
      <c r="Q31" s="9"/>
    </row>
    <row r="32" spans="1:17">
      <c r="A32" s="12"/>
      <c r="B32" s="44">
        <v>572</v>
      </c>
      <c r="C32" s="20" t="s">
        <v>48</v>
      </c>
      <c r="D32" s="46">
        <v>5222771</v>
      </c>
      <c r="E32" s="46">
        <v>200024</v>
      </c>
      <c r="F32" s="46">
        <v>0</v>
      </c>
      <c r="G32" s="46">
        <v>461921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5884716</v>
      </c>
      <c r="P32" s="47">
        <f>(O32/P$41)</f>
        <v>91.224592298629631</v>
      </c>
      <c r="Q32" s="9"/>
    </row>
    <row r="33" spans="1:120">
      <c r="A33" s="12"/>
      <c r="B33" s="44">
        <v>573</v>
      </c>
      <c r="C33" s="20" t="s">
        <v>49</v>
      </c>
      <c r="D33" s="46">
        <v>264392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264392</v>
      </c>
      <c r="P33" s="47">
        <f>(O33/P$41)</f>
        <v>4.098592422645253</v>
      </c>
      <c r="Q33" s="9"/>
    </row>
    <row r="34" spans="1:120">
      <c r="A34" s="12"/>
      <c r="B34" s="44">
        <v>575</v>
      </c>
      <c r="C34" s="20" t="s">
        <v>50</v>
      </c>
      <c r="D34" s="46">
        <v>2361825</v>
      </c>
      <c r="E34" s="46">
        <v>2500</v>
      </c>
      <c r="F34" s="46">
        <v>0</v>
      </c>
      <c r="G34" s="46">
        <v>102161</v>
      </c>
      <c r="H34" s="46">
        <v>0</v>
      </c>
      <c r="I34" s="46">
        <v>2884596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5351082</v>
      </c>
      <c r="P34" s="47">
        <f>(O34/P$41)</f>
        <v>82.952222980095499</v>
      </c>
      <c r="Q34" s="9"/>
    </row>
    <row r="35" spans="1:120">
      <c r="A35" s="12"/>
      <c r="B35" s="44">
        <v>579</v>
      </c>
      <c r="C35" s="20" t="s">
        <v>72</v>
      </c>
      <c r="D35" s="46">
        <v>0</v>
      </c>
      <c r="E35" s="46">
        <v>63193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63193</v>
      </c>
      <c r="P35" s="47">
        <f>(O35/P$41)</f>
        <v>0.97961493148136669</v>
      </c>
      <c r="Q35" s="9"/>
    </row>
    <row r="36" spans="1:120" ht="15.75">
      <c r="A36" s="28" t="s">
        <v>54</v>
      </c>
      <c r="B36" s="29"/>
      <c r="C36" s="30"/>
      <c r="D36" s="31">
        <f>SUM(D37:D38)</f>
        <v>7190276</v>
      </c>
      <c r="E36" s="31">
        <f>SUM(E37:E38)</f>
        <v>4912401</v>
      </c>
      <c r="F36" s="31">
        <f>SUM(F37:F38)</f>
        <v>3451</v>
      </c>
      <c r="G36" s="31">
        <f>SUM(G37:G38)</f>
        <v>3810821</v>
      </c>
      <c r="H36" s="31">
        <f>SUM(H37:H38)</f>
        <v>0</v>
      </c>
      <c r="I36" s="31">
        <f>SUM(I37:I38)</f>
        <v>0</v>
      </c>
      <c r="J36" s="31">
        <f>SUM(J37:J38)</f>
        <v>1784931</v>
      </c>
      <c r="K36" s="31">
        <f>SUM(K37:K38)</f>
        <v>0</v>
      </c>
      <c r="L36" s="31">
        <f>SUM(L37:L38)</f>
        <v>0</v>
      </c>
      <c r="M36" s="31">
        <f>SUM(M37:M38)</f>
        <v>0</v>
      </c>
      <c r="N36" s="31">
        <f>SUM(N37:N38)</f>
        <v>0</v>
      </c>
      <c r="O36" s="31">
        <f>SUM(D36:N36)</f>
        <v>17701880</v>
      </c>
      <c r="P36" s="43">
        <f>(O36/P$41)</f>
        <v>274.41371612823218</v>
      </c>
      <c r="Q36" s="9"/>
    </row>
    <row r="37" spans="1:120">
      <c r="A37" s="12"/>
      <c r="B37" s="44">
        <v>581</v>
      </c>
      <c r="C37" s="20" t="s">
        <v>108</v>
      </c>
      <c r="D37" s="46">
        <v>7190276</v>
      </c>
      <c r="E37" s="46">
        <v>4771224</v>
      </c>
      <c r="F37" s="46">
        <v>0</v>
      </c>
      <c r="G37" s="46">
        <v>3799861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15761361</v>
      </c>
      <c r="P37" s="47">
        <f>(O37/P$41)</f>
        <v>244.33188131704594</v>
      </c>
      <c r="Q37" s="9"/>
    </row>
    <row r="38" spans="1:120" ht="15.75" thickBot="1">
      <c r="A38" s="12"/>
      <c r="B38" s="44">
        <v>590</v>
      </c>
      <c r="C38" s="20" t="s">
        <v>53</v>
      </c>
      <c r="D38" s="46">
        <v>0</v>
      </c>
      <c r="E38" s="46">
        <v>141177</v>
      </c>
      <c r="F38" s="46">
        <v>3451</v>
      </c>
      <c r="G38" s="46">
        <v>10960</v>
      </c>
      <c r="H38" s="46">
        <v>0</v>
      </c>
      <c r="I38" s="46">
        <v>0</v>
      </c>
      <c r="J38" s="46">
        <v>1784931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3">SUM(D38:N38)</f>
        <v>1940519</v>
      </c>
      <c r="P38" s="47">
        <f>(O38/P$41)</f>
        <v>30.081834811186209</v>
      </c>
      <c r="Q38" s="9"/>
    </row>
    <row r="39" spans="1:120" ht="16.5" thickBot="1">
      <c r="A39" s="14" t="s">
        <v>10</v>
      </c>
      <c r="B39" s="23"/>
      <c r="C39" s="22"/>
      <c r="D39" s="15">
        <f>SUM(D5,D14,D18,D22,D24,D27,D31,D36)</f>
        <v>59292609</v>
      </c>
      <c r="E39" s="15">
        <f t="shared" ref="E39:N39" si="4">SUM(E5,E14,E18,E22,E24,E27,E31,E36)</f>
        <v>16501514</v>
      </c>
      <c r="F39" s="15">
        <f t="shared" si="4"/>
        <v>7698066</v>
      </c>
      <c r="G39" s="15">
        <f t="shared" si="4"/>
        <v>8743398</v>
      </c>
      <c r="H39" s="15">
        <f t="shared" si="4"/>
        <v>0</v>
      </c>
      <c r="I39" s="15">
        <f t="shared" si="4"/>
        <v>46889950</v>
      </c>
      <c r="J39" s="15">
        <f t="shared" si="4"/>
        <v>9945725</v>
      </c>
      <c r="K39" s="15">
        <f t="shared" si="4"/>
        <v>5839031</v>
      </c>
      <c r="L39" s="15">
        <f t="shared" si="4"/>
        <v>0</v>
      </c>
      <c r="M39" s="15">
        <f t="shared" si="4"/>
        <v>0</v>
      </c>
      <c r="N39" s="15">
        <f t="shared" si="4"/>
        <v>0</v>
      </c>
      <c r="O39" s="15">
        <f>SUM(D39:N39)</f>
        <v>154910293</v>
      </c>
      <c r="P39" s="37">
        <f>(O39/P$41)</f>
        <v>2401.4121194270479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93" t="s">
        <v>113</v>
      </c>
      <c r="N41" s="93"/>
      <c r="O41" s="93"/>
      <c r="P41" s="41">
        <v>64508</v>
      </c>
    </row>
    <row r="42" spans="1:120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</row>
    <row r="43" spans="1:120" ht="15.75" customHeight="1" thickBot="1">
      <c r="A43" s="97" t="s">
        <v>61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4444233</v>
      </c>
      <c r="E5" s="59">
        <f t="shared" ref="E5:M5" si="0">SUM(E6:E14)</f>
        <v>0</v>
      </c>
      <c r="F5" s="59">
        <f t="shared" si="0"/>
        <v>1696859</v>
      </c>
      <c r="G5" s="59">
        <f t="shared" si="0"/>
        <v>893274</v>
      </c>
      <c r="H5" s="59">
        <f t="shared" si="0"/>
        <v>0</v>
      </c>
      <c r="I5" s="59">
        <f t="shared" si="0"/>
        <v>0</v>
      </c>
      <c r="J5" s="59">
        <f t="shared" si="0"/>
        <v>5906374</v>
      </c>
      <c r="K5" s="59">
        <f t="shared" si="0"/>
        <v>3779953</v>
      </c>
      <c r="L5" s="59">
        <f t="shared" si="0"/>
        <v>0</v>
      </c>
      <c r="M5" s="59">
        <f t="shared" si="0"/>
        <v>0</v>
      </c>
      <c r="N5" s="60">
        <f>SUM(D5:M5)</f>
        <v>16720693</v>
      </c>
      <c r="O5" s="61">
        <f t="shared" ref="O5:O43" si="1">(N5/O$45)</f>
        <v>301.22490046659101</v>
      </c>
      <c r="P5" s="62"/>
    </row>
    <row r="6" spans="1:133">
      <c r="A6" s="64"/>
      <c r="B6" s="65">
        <v>511</v>
      </c>
      <c r="C6" s="66" t="s">
        <v>19</v>
      </c>
      <c r="D6" s="67">
        <v>40884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40884</v>
      </c>
      <c r="O6" s="68">
        <f t="shared" si="1"/>
        <v>0.73652921147921957</v>
      </c>
      <c r="P6" s="69"/>
    </row>
    <row r="7" spans="1:133">
      <c r="A7" s="64"/>
      <c r="B7" s="65">
        <v>512</v>
      </c>
      <c r="C7" s="66" t="s">
        <v>20</v>
      </c>
      <c r="D7" s="67">
        <v>411588</v>
      </c>
      <c r="E7" s="67">
        <v>0</v>
      </c>
      <c r="F7" s="67">
        <v>0</v>
      </c>
      <c r="G7" s="67">
        <v>462039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873627</v>
      </c>
      <c r="O7" s="68">
        <f t="shared" si="1"/>
        <v>15.738474841917528</v>
      </c>
      <c r="P7" s="69"/>
    </row>
    <row r="8" spans="1:133">
      <c r="A8" s="64"/>
      <c r="B8" s="65">
        <v>513</v>
      </c>
      <c r="C8" s="66" t="s">
        <v>21</v>
      </c>
      <c r="D8" s="67">
        <v>748633</v>
      </c>
      <c r="E8" s="67">
        <v>0</v>
      </c>
      <c r="F8" s="67">
        <v>0</v>
      </c>
      <c r="G8" s="67">
        <v>96335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844968</v>
      </c>
      <c r="O8" s="68">
        <f t="shared" si="1"/>
        <v>15.222180186996702</v>
      </c>
      <c r="P8" s="69"/>
    </row>
    <row r="9" spans="1:133">
      <c r="A9" s="64"/>
      <c r="B9" s="65">
        <v>514</v>
      </c>
      <c r="C9" s="66" t="s">
        <v>22</v>
      </c>
      <c r="D9" s="67">
        <v>253948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253948</v>
      </c>
      <c r="O9" s="68">
        <f t="shared" si="1"/>
        <v>4.5748977643265052</v>
      </c>
      <c r="P9" s="69"/>
    </row>
    <row r="10" spans="1:133">
      <c r="A10" s="64"/>
      <c r="B10" s="65">
        <v>515</v>
      </c>
      <c r="C10" s="66" t="s">
        <v>23</v>
      </c>
      <c r="D10" s="67">
        <v>549626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549626</v>
      </c>
      <c r="O10" s="68">
        <f t="shared" si="1"/>
        <v>9.9015655118989709</v>
      </c>
      <c r="P10" s="69"/>
    </row>
    <row r="11" spans="1:133">
      <c r="A11" s="64"/>
      <c r="B11" s="65">
        <v>516</v>
      </c>
      <c r="C11" s="66" t="s">
        <v>63</v>
      </c>
      <c r="D11" s="67">
        <v>614375</v>
      </c>
      <c r="E11" s="67">
        <v>0</v>
      </c>
      <c r="F11" s="67">
        <v>0</v>
      </c>
      <c r="G11" s="67">
        <v>256578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870953</v>
      </c>
      <c r="O11" s="68">
        <f t="shared" si="1"/>
        <v>15.690302473472769</v>
      </c>
      <c r="P11" s="69"/>
    </row>
    <row r="12" spans="1:133">
      <c r="A12" s="64"/>
      <c r="B12" s="65">
        <v>517</v>
      </c>
      <c r="C12" s="66" t="s">
        <v>24</v>
      </c>
      <c r="D12" s="67">
        <v>0</v>
      </c>
      <c r="E12" s="67">
        <v>0</v>
      </c>
      <c r="F12" s="67">
        <v>1696859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1696859</v>
      </c>
      <c r="O12" s="68">
        <f t="shared" si="1"/>
        <v>30.569078888108233</v>
      </c>
      <c r="P12" s="69"/>
    </row>
    <row r="13" spans="1:133">
      <c r="A13" s="64"/>
      <c r="B13" s="65">
        <v>518</v>
      </c>
      <c r="C13" s="66" t="s">
        <v>25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3779953</v>
      </c>
      <c r="L13" s="67">
        <v>0</v>
      </c>
      <c r="M13" s="67">
        <v>0</v>
      </c>
      <c r="N13" s="67">
        <f t="shared" si="2"/>
        <v>3779953</v>
      </c>
      <c r="O13" s="68">
        <f t="shared" si="1"/>
        <v>68.096218631212963</v>
      </c>
      <c r="P13" s="69"/>
    </row>
    <row r="14" spans="1:133">
      <c r="A14" s="64"/>
      <c r="B14" s="65">
        <v>519</v>
      </c>
      <c r="C14" s="66" t="s">
        <v>75</v>
      </c>
      <c r="D14" s="67">
        <v>1825179</v>
      </c>
      <c r="E14" s="67">
        <v>0</v>
      </c>
      <c r="F14" s="67">
        <v>0</v>
      </c>
      <c r="G14" s="67">
        <v>78322</v>
      </c>
      <c r="H14" s="67">
        <v>0</v>
      </c>
      <c r="I14" s="67">
        <v>0</v>
      </c>
      <c r="J14" s="67">
        <v>5906374</v>
      </c>
      <c r="K14" s="67">
        <v>0</v>
      </c>
      <c r="L14" s="67">
        <v>0</v>
      </c>
      <c r="M14" s="67">
        <v>0</v>
      </c>
      <c r="N14" s="67">
        <f t="shared" si="2"/>
        <v>7809875</v>
      </c>
      <c r="O14" s="68">
        <f t="shared" si="1"/>
        <v>140.69565295717811</v>
      </c>
      <c r="P14" s="69"/>
    </row>
    <row r="15" spans="1:133" ht="15.75">
      <c r="A15" s="70" t="s">
        <v>27</v>
      </c>
      <c r="B15" s="71"/>
      <c r="C15" s="72"/>
      <c r="D15" s="73">
        <f t="shared" ref="D15:M15" si="3">SUM(D16:D18)</f>
        <v>21312177</v>
      </c>
      <c r="E15" s="73">
        <f t="shared" si="3"/>
        <v>2104808</v>
      </c>
      <c r="F15" s="73">
        <f t="shared" si="3"/>
        <v>0</v>
      </c>
      <c r="G15" s="73">
        <f t="shared" si="3"/>
        <v>875450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23" si="4">SUM(D15:M15)</f>
        <v>24292435</v>
      </c>
      <c r="O15" s="75">
        <f t="shared" si="1"/>
        <v>437.63056441297806</v>
      </c>
      <c r="P15" s="76"/>
    </row>
    <row r="16" spans="1:133">
      <c r="A16" s="64"/>
      <c r="B16" s="65">
        <v>521</v>
      </c>
      <c r="C16" s="66" t="s">
        <v>28</v>
      </c>
      <c r="D16" s="67">
        <v>13331229</v>
      </c>
      <c r="E16" s="67">
        <v>856410</v>
      </c>
      <c r="F16" s="67">
        <v>0</v>
      </c>
      <c r="G16" s="67">
        <v>279973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14467612</v>
      </c>
      <c r="O16" s="68">
        <f t="shared" si="1"/>
        <v>260.63542848907383</v>
      </c>
      <c r="P16" s="69"/>
    </row>
    <row r="17" spans="1:16">
      <c r="A17" s="64"/>
      <c r="B17" s="65">
        <v>522</v>
      </c>
      <c r="C17" s="66" t="s">
        <v>29</v>
      </c>
      <c r="D17" s="67">
        <v>7980948</v>
      </c>
      <c r="E17" s="67">
        <v>342961</v>
      </c>
      <c r="F17" s="67">
        <v>0</v>
      </c>
      <c r="G17" s="67">
        <v>595477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8919386</v>
      </c>
      <c r="O17" s="68">
        <f t="shared" si="1"/>
        <v>160.6836008575186</v>
      </c>
      <c r="P17" s="69"/>
    </row>
    <row r="18" spans="1:16">
      <c r="A18" s="64"/>
      <c r="B18" s="65">
        <v>524</v>
      </c>
      <c r="C18" s="66" t="s">
        <v>30</v>
      </c>
      <c r="D18" s="67">
        <v>0</v>
      </c>
      <c r="E18" s="67">
        <v>905437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905437</v>
      </c>
      <c r="O18" s="68">
        <f t="shared" si="1"/>
        <v>16.31153506638563</v>
      </c>
      <c r="P18" s="69"/>
    </row>
    <row r="19" spans="1:16" ht="15.75">
      <c r="A19" s="70" t="s">
        <v>32</v>
      </c>
      <c r="B19" s="71"/>
      <c r="C19" s="72"/>
      <c r="D19" s="73">
        <f t="shared" ref="D19:M19" si="5">SUM(D20:D23)</f>
        <v>402328</v>
      </c>
      <c r="E19" s="73">
        <f t="shared" si="5"/>
        <v>82577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23621458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24106363</v>
      </c>
      <c r="O19" s="75">
        <f t="shared" si="1"/>
        <v>434.2784593489344</v>
      </c>
      <c r="P19" s="76"/>
    </row>
    <row r="20" spans="1:16">
      <c r="A20" s="64"/>
      <c r="B20" s="65">
        <v>534</v>
      </c>
      <c r="C20" s="66" t="s">
        <v>76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5439583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5439583</v>
      </c>
      <c r="O20" s="68">
        <f t="shared" si="1"/>
        <v>97.994613486101358</v>
      </c>
      <c r="P20" s="69"/>
    </row>
    <row r="21" spans="1:16">
      <c r="A21" s="64"/>
      <c r="B21" s="65">
        <v>536</v>
      </c>
      <c r="C21" s="66" t="s">
        <v>77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15920603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15920603</v>
      </c>
      <c r="O21" s="68">
        <f t="shared" si="1"/>
        <v>286.81120178709762</v>
      </c>
      <c r="P21" s="69"/>
    </row>
    <row r="22" spans="1:16">
      <c r="A22" s="64"/>
      <c r="B22" s="65">
        <v>538</v>
      </c>
      <c r="C22" s="66" t="s">
        <v>78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2261272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2261272</v>
      </c>
      <c r="O22" s="68">
        <f t="shared" si="1"/>
        <v>40.737033634185444</v>
      </c>
      <c r="P22" s="69"/>
    </row>
    <row r="23" spans="1:16">
      <c r="A23" s="64"/>
      <c r="B23" s="65">
        <v>539</v>
      </c>
      <c r="C23" s="66" t="s">
        <v>35</v>
      </c>
      <c r="D23" s="67">
        <v>402328</v>
      </c>
      <c r="E23" s="67">
        <v>82577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484905</v>
      </c>
      <c r="O23" s="68">
        <f t="shared" si="1"/>
        <v>8.7356104415500191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SUM(D25:D26)</f>
        <v>929620</v>
      </c>
      <c r="E24" s="73">
        <f t="shared" si="6"/>
        <v>2428954</v>
      </c>
      <c r="F24" s="73">
        <f t="shared" si="6"/>
        <v>0</v>
      </c>
      <c r="G24" s="73">
        <f t="shared" si="6"/>
        <v>4807779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18071630</v>
      </c>
      <c r="N24" s="73">
        <f t="shared" ref="N24:N31" si="7">SUM(D24:M24)</f>
        <v>26237983</v>
      </c>
      <c r="O24" s="75">
        <f t="shared" si="1"/>
        <v>472.67979967212523</v>
      </c>
      <c r="P24" s="76"/>
    </row>
    <row r="25" spans="1:16">
      <c r="A25" s="64"/>
      <c r="B25" s="65">
        <v>541</v>
      </c>
      <c r="C25" s="66" t="s">
        <v>79</v>
      </c>
      <c r="D25" s="67">
        <v>929620</v>
      </c>
      <c r="E25" s="67">
        <v>2428954</v>
      </c>
      <c r="F25" s="67">
        <v>0</v>
      </c>
      <c r="G25" s="67">
        <v>4807779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8166353</v>
      </c>
      <c r="O25" s="68">
        <f t="shared" si="1"/>
        <v>147.11763858113099</v>
      </c>
      <c r="P25" s="69"/>
    </row>
    <row r="26" spans="1:16">
      <c r="A26" s="64"/>
      <c r="B26" s="65">
        <v>542</v>
      </c>
      <c r="C26" s="66" t="s">
        <v>38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18071630</v>
      </c>
      <c r="N26" s="67">
        <f t="shared" si="7"/>
        <v>18071630</v>
      </c>
      <c r="O26" s="68">
        <f t="shared" si="1"/>
        <v>325.56216109099427</v>
      </c>
      <c r="P26" s="69"/>
    </row>
    <row r="27" spans="1:16" ht="15.75">
      <c r="A27" s="70" t="s">
        <v>39</v>
      </c>
      <c r="B27" s="71"/>
      <c r="C27" s="72"/>
      <c r="D27" s="73">
        <f t="shared" ref="D27:M27" si="8">SUM(D28:D30)</f>
        <v>950033</v>
      </c>
      <c r="E27" s="73">
        <f t="shared" si="8"/>
        <v>846018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2613381</v>
      </c>
      <c r="N27" s="73">
        <f t="shared" si="7"/>
        <v>4409432</v>
      </c>
      <c r="O27" s="75">
        <f t="shared" si="1"/>
        <v>79.43634365598372</v>
      </c>
      <c r="P27" s="76"/>
    </row>
    <row r="28" spans="1:16">
      <c r="A28" s="64"/>
      <c r="B28" s="65">
        <v>552</v>
      </c>
      <c r="C28" s="66" t="s">
        <v>40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2613381</v>
      </c>
      <c r="N28" s="67">
        <f t="shared" si="7"/>
        <v>2613381</v>
      </c>
      <c r="O28" s="68">
        <f t="shared" si="1"/>
        <v>47.080311300870129</v>
      </c>
      <c r="P28" s="69"/>
    </row>
    <row r="29" spans="1:16">
      <c r="A29" s="64"/>
      <c r="B29" s="65">
        <v>554</v>
      </c>
      <c r="C29" s="66" t="s">
        <v>41</v>
      </c>
      <c r="D29" s="67">
        <v>0</v>
      </c>
      <c r="E29" s="67">
        <v>846018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846018</v>
      </c>
      <c r="O29" s="68">
        <f t="shared" si="1"/>
        <v>15.241096038480247</v>
      </c>
      <c r="P29" s="69"/>
    </row>
    <row r="30" spans="1:16">
      <c r="A30" s="64"/>
      <c r="B30" s="65">
        <v>559</v>
      </c>
      <c r="C30" s="66" t="s">
        <v>42</v>
      </c>
      <c r="D30" s="67">
        <v>950033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950033</v>
      </c>
      <c r="O30" s="68">
        <f t="shared" si="1"/>
        <v>17.11493631663334</v>
      </c>
      <c r="P30" s="69"/>
    </row>
    <row r="31" spans="1:16" ht="15.75">
      <c r="A31" s="70" t="s">
        <v>43</v>
      </c>
      <c r="B31" s="71"/>
      <c r="C31" s="72"/>
      <c r="D31" s="73">
        <f t="shared" ref="D31:M31" si="9">SUM(D32:D34)</f>
        <v>60869</v>
      </c>
      <c r="E31" s="73">
        <f t="shared" si="9"/>
        <v>923687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984556</v>
      </c>
      <c r="O31" s="75">
        <f t="shared" si="1"/>
        <v>17.736871498315587</v>
      </c>
      <c r="P31" s="76"/>
    </row>
    <row r="32" spans="1:16">
      <c r="A32" s="64"/>
      <c r="B32" s="65">
        <v>562</v>
      </c>
      <c r="C32" s="66" t="s">
        <v>80</v>
      </c>
      <c r="D32" s="67">
        <v>57009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38" si="10">SUM(D32:M32)</f>
        <v>57009</v>
      </c>
      <c r="O32" s="68">
        <f t="shared" si="1"/>
        <v>1.0270226449764903</v>
      </c>
      <c r="P32" s="69"/>
    </row>
    <row r="33" spans="1:119">
      <c r="A33" s="64"/>
      <c r="B33" s="65">
        <v>564</v>
      </c>
      <c r="C33" s="66" t="s">
        <v>81</v>
      </c>
      <c r="D33" s="67">
        <v>0</v>
      </c>
      <c r="E33" s="67">
        <v>923687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923687</v>
      </c>
      <c r="O33" s="68">
        <f t="shared" si="1"/>
        <v>16.640310580266263</v>
      </c>
      <c r="P33" s="69"/>
    </row>
    <row r="34" spans="1:119">
      <c r="A34" s="64"/>
      <c r="B34" s="65">
        <v>569</v>
      </c>
      <c r="C34" s="66" t="s">
        <v>46</v>
      </c>
      <c r="D34" s="67">
        <v>3860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3860</v>
      </c>
      <c r="O34" s="68">
        <f t="shared" si="1"/>
        <v>6.9538273072835041E-2</v>
      </c>
      <c r="P34" s="69"/>
    </row>
    <row r="35" spans="1:119" ht="15.75">
      <c r="A35" s="70" t="s">
        <v>47</v>
      </c>
      <c r="B35" s="71"/>
      <c r="C35" s="72"/>
      <c r="D35" s="73">
        <f t="shared" ref="D35:M35" si="11">SUM(D36:D38)</f>
        <v>4272193</v>
      </c>
      <c r="E35" s="73">
        <f t="shared" si="11"/>
        <v>44288</v>
      </c>
      <c r="F35" s="73">
        <f t="shared" si="11"/>
        <v>0</v>
      </c>
      <c r="G35" s="73">
        <f t="shared" si="11"/>
        <v>661161</v>
      </c>
      <c r="H35" s="73">
        <f t="shared" si="11"/>
        <v>0</v>
      </c>
      <c r="I35" s="73">
        <f t="shared" si="11"/>
        <v>1376849</v>
      </c>
      <c r="J35" s="73">
        <f t="shared" si="11"/>
        <v>0</v>
      </c>
      <c r="K35" s="73">
        <f t="shared" si="11"/>
        <v>0</v>
      </c>
      <c r="L35" s="73">
        <f t="shared" si="11"/>
        <v>0</v>
      </c>
      <c r="M35" s="73">
        <f t="shared" si="11"/>
        <v>0</v>
      </c>
      <c r="N35" s="73">
        <f>SUM(D35:M35)</f>
        <v>6354491</v>
      </c>
      <c r="O35" s="75">
        <f t="shared" si="1"/>
        <v>114.47676953286854</v>
      </c>
      <c r="P35" s="69"/>
    </row>
    <row r="36" spans="1:119">
      <c r="A36" s="64"/>
      <c r="B36" s="65">
        <v>572</v>
      </c>
      <c r="C36" s="66" t="s">
        <v>82</v>
      </c>
      <c r="D36" s="67">
        <v>2897240</v>
      </c>
      <c r="E36" s="67">
        <v>44288</v>
      </c>
      <c r="F36" s="67">
        <v>0</v>
      </c>
      <c r="G36" s="67">
        <v>661161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3602689</v>
      </c>
      <c r="O36" s="68">
        <f t="shared" si="1"/>
        <v>64.902790538471237</v>
      </c>
      <c r="P36" s="69"/>
    </row>
    <row r="37" spans="1:119">
      <c r="A37" s="64"/>
      <c r="B37" s="65">
        <v>573</v>
      </c>
      <c r="C37" s="66" t="s">
        <v>49</v>
      </c>
      <c r="D37" s="67">
        <v>145807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145807</v>
      </c>
      <c r="O37" s="68">
        <f t="shared" si="1"/>
        <v>2.6267271973914141</v>
      </c>
      <c r="P37" s="69"/>
    </row>
    <row r="38" spans="1:119">
      <c r="A38" s="64"/>
      <c r="B38" s="65">
        <v>575</v>
      </c>
      <c r="C38" s="66" t="s">
        <v>83</v>
      </c>
      <c r="D38" s="67">
        <v>1229146</v>
      </c>
      <c r="E38" s="67">
        <v>0</v>
      </c>
      <c r="F38" s="67">
        <v>0</v>
      </c>
      <c r="G38" s="67">
        <v>0</v>
      </c>
      <c r="H38" s="67">
        <v>0</v>
      </c>
      <c r="I38" s="67">
        <v>1376849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0"/>
        <v>2605995</v>
      </c>
      <c r="O38" s="68">
        <f t="shared" si="1"/>
        <v>46.94725179700589</v>
      </c>
      <c r="P38" s="69"/>
    </row>
    <row r="39" spans="1:119" ht="15.75">
      <c r="A39" s="70" t="s">
        <v>84</v>
      </c>
      <c r="B39" s="71"/>
      <c r="C39" s="72"/>
      <c r="D39" s="73">
        <f t="shared" ref="D39:M39" si="12">SUM(D40:D42)</f>
        <v>6321447</v>
      </c>
      <c r="E39" s="73">
        <f t="shared" si="12"/>
        <v>346841</v>
      </c>
      <c r="F39" s="73">
        <f t="shared" si="12"/>
        <v>0</v>
      </c>
      <c r="G39" s="73">
        <f t="shared" si="12"/>
        <v>0</v>
      </c>
      <c r="H39" s="73">
        <f t="shared" si="12"/>
        <v>0</v>
      </c>
      <c r="I39" s="73">
        <f t="shared" si="12"/>
        <v>1724809</v>
      </c>
      <c r="J39" s="73">
        <f t="shared" si="12"/>
        <v>0</v>
      </c>
      <c r="K39" s="73">
        <f t="shared" si="12"/>
        <v>0</v>
      </c>
      <c r="L39" s="73">
        <f t="shared" si="12"/>
        <v>0</v>
      </c>
      <c r="M39" s="73">
        <f t="shared" si="12"/>
        <v>262064</v>
      </c>
      <c r="N39" s="73">
        <f>SUM(D39:M39)</f>
        <v>8655161</v>
      </c>
      <c r="O39" s="75">
        <f t="shared" si="1"/>
        <v>155.92356194490984</v>
      </c>
      <c r="P39" s="69"/>
    </row>
    <row r="40" spans="1:119">
      <c r="A40" s="64"/>
      <c r="B40" s="65">
        <v>581</v>
      </c>
      <c r="C40" s="66" t="s">
        <v>85</v>
      </c>
      <c r="D40" s="67">
        <v>6321447</v>
      </c>
      <c r="E40" s="67">
        <v>346841</v>
      </c>
      <c r="F40" s="67">
        <v>0</v>
      </c>
      <c r="G40" s="67">
        <v>0</v>
      </c>
      <c r="H40" s="67">
        <v>0</v>
      </c>
      <c r="I40" s="67">
        <v>335163</v>
      </c>
      <c r="J40" s="67">
        <v>0</v>
      </c>
      <c r="K40" s="67">
        <v>0</v>
      </c>
      <c r="L40" s="67">
        <v>0</v>
      </c>
      <c r="M40" s="67">
        <v>10000</v>
      </c>
      <c r="N40" s="67">
        <f>SUM(D40:M40)</f>
        <v>7013451</v>
      </c>
      <c r="O40" s="68">
        <f t="shared" si="1"/>
        <v>126.34799762200724</v>
      </c>
      <c r="P40" s="69"/>
    </row>
    <row r="41" spans="1:119">
      <c r="A41" s="64"/>
      <c r="B41" s="65">
        <v>590</v>
      </c>
      <c r="C41" s="66" t="s">
        <v>86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252064</v>
      </c>
      <c r="N41" s="67">
        <f>SUM(D41:M41)</f>
        <v>252064</v>
      </c>
      <c r="O41" s="68">
        <f t="shared" si="1"/>
        <v>4.540957322236034</v>
      </c>
      <c r="P41" s="69"/>
    </row>
    <row r="42" spans="1:119" ht="15.75" thickBot="1">
      <c r="A42" s="64"/>
      <c r="B42" s="65">
        <v>591</v>
      </c>
      <c r="C42" s="66" t="s">
        <v>87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1389646</v>
      </c>
      <c r="J42" s="67">
        <v>0</v>
      </c>
      <c r="K42" s="67">
        <v>0</v>
      </c>
      <c r="L42" s="67">
        <v>0</v>
      </c>
      <c r="M42" s="67">
        <v>0</v>
      </c>
      <c r="N42" s="67">
        <f>SUM(D42:M42)</f>
        <v>1389646</v>
      </c>
      <c r="O42" s="68">
        <f t="shared" si="1"/>
        <v>25.034607000666558</v>
      </c>
      <c r="P42" s="69"/>
    </row>
    <row r="43" spans="1:119" ht="16.5" thickBot="1">
      <c r="A43" s="77" t="s">
        <v>10</v>
      </c>
      <c r="B43" s="78"/>
      <c r="C43" s="79"/>
      <c r="D43" s="80">
        <f t="shared" ref="D43:M43" si="13">SUM(D5,D15,D19,D24,D27,D31,D35,D39)</f>
        <v>38692900</v>
      </c>
      <c r="E43" s="80">
        <f t="shared" si="13"/>
        <v>6777173</v>
      </c>
      <c r="F43" s="80">
        <f t="shared" si="13"/>
        <v>1696859</v>
      </c>
      <c r="G43" s="80">
        <f t="shared" si="13"/>
        <v>7237664</v>
      </c>
      <c r="H43" s="80">
        <f t="shared" si="13"/>
        <v>0</v>
      </c>
      <c r="I43" s="80">
        <f t="shared" si="13"/>
        <v>26723116</v>
      </c>
      <c r="J43" s="80">
        <f t="shared" si="13"/>
        <v>5906374</v>
      </c>
      <c r="K43" s="80">
        <f t="shared" si="13"/>
        <v>3779953</v>
      </c>
      <c r="L43" s="80">
        <f t="shared" si="13"/>
        <v>0</v>
      </c>
      <c r="M43" s="80">
        <f t="shared" si="13"/>
        <v>20947075</v>
      </c>
      <c r="N43" s="80">
        <f>SUM(D43:M43)</f>
        <v>111761114</v>
      </c>
      <c r="O43" s="81">
        <f t="shared" si="1"/>
        <v>2013.3872705327065</v>
      </c>
      <c r="P43" s="62"/>
      <c r="Q43" s="82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</row>
    <row r="44" spans="1:119">
      <c r="A44" s="84"/>
      <c r="B44" s="85"/>
      <c r="C44" s="85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7"/>
    </row>
    <row r="45" spans="1:119">
      <c r="A45" s="88"/>
      <c r="B45" s="89"/>
      <c r="C45" s="89"/>
      <c r="D45" s="90"/>
      <c r="E45" s="90"/>
      <c r="F45" s="90"/>
      <c r="G45" s="90"/>
      <c r="H45" s="90"/>
      <c r="I45" s="90"/>
      <c r="J45" s="90"/>
      <c r="K45" s="90"/>
      <c r="L45" s="117" t="s">
        <v>88</v>
      </c>
      <c r="M45" s="117"/>
      <c r="N45" s="117"/>
      <c r="O45" s="91">
        <v>55509</v>
      </c>
    </row>
    <row r="46" spans="1:119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20"/>
    </row>
    <row r="47" spans="1:119" ht="15.75" customHeight="1" thickBot="1">
      <c r="A47" s="121" t="s">
        <v>61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3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4355780</v>
      </c>
      <c r="E5" s="26">
        <f t="shared" ref="E5:M5" si="0">SUM(E6:E14)</f>
        <v>0</v>
      </c>
      <c r="F5" s="26">
        <f t="shared" si="0"/>
        <v>1484265</v>
      </c>
      <c r="G5" s="26">
        <f t="shared" si="0"/>
        <v>410055</v>
      </c>
      <c r="H5" s="26">
        <f t="shared" si="0"/>
        <v>0</v>
      </c>
      <c r="I5" s="26">
        <f t="shared" si="0"/>
        <v>0</v>
      </c>
      <c r="J5" s="26">
        <f t="shared" si="0"/>
        <v>5269259</v>
      </c>
      <c r="K5" s="26">
        <f t="shared" si="0"/>
        <v>3746374</v>
      </c>
      <c r="L5" s="26">
        <f t="shared" si="0"/>
        <v>0</v>
      </c>
      <c r="M5" s="26">
        <f t="shared" si="0"/>
        <v>0</v>
      </c>
      <c r="N5" s="27">
        <f>SUM(D5:M5)</f>
        <v>15265733</v>
      </c>
      <c r="O5" s="32">
        <f t="shared" ref="O5:O44" si="1">(N5/O$46)</f>
        <v>283.39675497057567</v>
      </c>
      <c r="P5" s="6"/>
    </row>
    <row r="6" spans="1:133">
      <c r="A6" s="12"/>
      <c r="B6" s="44">
        <v>511</v>
      </c>
      <c r="C6" s="20" t="s">
        <v>19</v>
      </c>
      <c r="D6" s="46">
        <v>39078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39078</v>
      </c>
      <c r="O6" s="47">
        <f t="shared" si="1"/>
        <v>0.72545343160005193</v>
      </c>
      <c r="P6" s="9"/>
    </row>
    <row r="7" spans="1:133">
      <c r="A7" s="12"/>
      <c r="B7" s="44">
        <v>512</v>
      </c>
      <c r="C7" s="20" t="s">
        <v>20</v>
      </c>
      <c r="D7" s="46">
        <v>355477</v>
      </c>
      <c r="E7" s="46">
        <v>0</v>
      </c>
      <c r="F7" s="46">
        <v>0</v>
      </c>
      <c r="G7" s="46">
        <v>7274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362751</v>
      </c>
      <c r="O7" s="47">
        <f t="shared" si="1"/>
        <v>6.7341971893738277</v>
      </c>
      <c r="P7" s="9"/>
    </row>
    <row r="8" spans="1:133">
      <c r="A8" s="12"/>
      <c r="B8" s="44">
        <v>513</v>
      </c>
      <c r="C8" s="20" t="s">
        <v>21</v>
      </c>
      <c r="D8" s="46">
        <v>720001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720001</v>
      </c>
      <c r="O8" s="47">
        <f t="shared" si="1"/>
        <v>13.366272485937587</v>
      </c>
      <c r="P8" s="9"/>
    </row>
    <row r="9" spans="1:133">
      <c r="A9" s="12"/>
      <c r="B9" s="44">
        <v>514</v>
      </c>
      <c r="C9" s="20" t="s">
        <v>22</v>
      </c>
      <c r="D9" s="46">
        <v>356801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356801</v>
      </c>
      <c r="O9" s="47">
        <f t="shared" si="1"/>
        <v>6.6237399521042564</v>
      </c>
      <c r="P9" s="9"/>
    </row>
    <row r="10" spans="1:133">
      <c r="A10" s="12"/>
      <c r="B10" s="44">
        <v>515</v>
      </c>
      <c r="C10" s="20" t="s">
        <v>23</v>
      </c>
      <c r="D10" s="46">
        <v>570775</v>
      </c>
      <c r="E10" s="46">
        <v>0</v>
      </c>
      <c r="F10" s="46">
        <v>0</v>
      </c>
      <c r="G10" s="46">
        <v>17070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587845</v>
      </c>
      <c r="O10" s="47">
        <f t="shared" si="1"/>
        <v>10.912896578610281</v>
      </c>
      <c r="P10" s="9"/>
    </row>
    <row r="11" spans="1:133">
      <c r="A11" s="12"/>
      <c r="B11" s="44">
        <v>516</v>
      </c>
      <c r="C11" s="20" t="s">
        <v>63</v>
      </c>
      <c r="D11" s="46">
        <v>567755</v>
      </c>
      <c r="E11" s="46">
        <v>0</v>
      </c>
      <c r="F11" s="46">
        <v>0</v>
      </c>
      <c r="G11" s="46">
        <v>241848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809603</v>
      </c>
      <c r="O11" s="47">
        <f t="shared" si="1"/>
        <v>15.029665658009542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1484265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1484265</v>
      </c>
      <c r="O12" s="47">
        <f t="shared" si="1"/>
        <v>27.554253995952994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3746374</v>
      </c>
      <c r="L13" s="46">
        <v>0</v>
      </c>
      <c r="M13" s="46">
        <v>0</v>
      </c>
      <c r="N13" s="46">
        <f t="shared" si="2"/>
        <v>3746374</v>
      </c>
      <c r="O13" s="47">
        <f t="shared" si="1"/>
        <v>69.548591902277835</v>
      </c>
      <c r="P13" s="9"/>
    </row>
    <row r="14" spans="1:133">
      <c r="A14" s="12"/>
      <c r="B14" s="44">
        <v>519</v>
      </c>
      <c r="C14" s="20" t="s">
        <v>26</v>
      </c>
      <c r="D14" s="46">
        <v>1745893</v>
      </c>
      <c r="E14" s="46">
        <v>0</v>
      </c>
      <c r="F14" s="46">
        <v>0</v>
      </c>
      <c r="G14" s="46">
        <v>143863</v>
      </c>
      <c r="H14" s="46">
        <v>0</v>
      </c>
      <c r="I14" s="46">
        <v>0</v>
      </c>
      <c r="J14" s="46">
        <v>5269259</v>
      </c>
      <c r="K14" s="46">
        <v>0</v>
      </c>
      <c r="L14" s="46">
        <v>0</v>
      </c>
      <c r="M14" s="46">
        <v>0</v>
      </c>
      <c r="N14" s="46">
        <f t="shared" si="2"/>
        <v>7159015</v>
      </c>
      <c r="O14" s="47">
        <f t="shared" si="1"/>
        <v>132.90168377670929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20618543</v>
      </c>
      <c r="E15" s="31">
        <f t="shared" si="3"/>
        <v>2040596</v>
      </c>
      <c r="F15" s="31">
        <f t="shared" si="3"/>
        <v>0</v>
      </c>
      <c r="G15" s="31">
        <f t="shared" si="3"/>
        <v>1474667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24133806</v>
      </c>
      <c r="O15" s="43">
        <f t="shared" si="1"/>
        <v>448.02580429576551</v>
      </c>
      <c r="P15" s="10"/>
    </row>
    <row r="16" spans="1:133">
      <c r="A16" s="12"/>
      <c r="B16" s="44">
        <v>521</v>
      </c>
      <c r="C16" s="20" t="s">
        <v>28</v>
      </c>
      <c r="D16" s="46">
        <v>12671023</v>
      </c>
      <c r="E16" s="46">
        <v>948119</v>
      </c>
      <c r="F16" s="46">
        <v>0</v>
      </c>
      <c r="G16" s="46">
        <v>901554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14520696</v>
      </c>
      <c r="O16" s="47">
        <f t="shared" si="1"/>
        <v>269.56570813299425</v>
      </c>
      <c r="P16" s="9"/>
    </row>
    <row r="17" spans="1:16">
      <c r="A17" s="12"/>
      <c r="B17" s="44">
        <v>522</v>
      </c>
      <c r="C17" s="20" t="s">
        <v>29</v>
      </c>
      <c r="D17" s="46">
        <v>7947520</v>
      </c>
      <c r="E17" s="46">
        <v>340430</v>
      </c>
      <c r="F17" s="46">
        <v>0</v>
      </c>
      <c r="G17" s="46">
        <v>573113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8861063</v>
      </c>
      <c r="O17" s="47">
        <f t="shared" si="1"/>
        <v>164.49891399186887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752047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752047</v>
      </c>
      <c r="O18" s="47">
        <f t="shared" si="1"/>
        <v>13.961182170902408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371680</v>
      </c>
      <c r="E19" s="31">
        <f t="shared" si="5"/>
        <v>85874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23460539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23918093</v>
      </c>
      <c r="O19" s="43">
        <f t="shared" si="1"/>
        <v>444.02125605658381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5286637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5286637</v>
      </c>
      <c r="O20" s="47">
        <f t="shared" si="1"/>
        <v>98.142406296990742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15877311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15877311</v>
      </c>
      <c r="O21" s="47">
        <f t="shared" si="1"/>
        <v>294.75023669407989</v>
      </c>
      <c r="P21" s="9"/>
    </row>
    <row r="22" spans="1:16">
      <c r="A22" s="12"/>
      <c r="B22" s="44">
        <v>538</v>
      </c>
      <c r="C22" s="20" t="s">
        <v>64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2296591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2296591</v>
      </c>
      <c r="O22" s="47">
        <f t="shared" si="1"/>
        <v>42.634470083724729</v>
      </c>
      <c r="P22" s="9"/>
    </row>
    <row r="23" spans="1:16">
      <c r="A23" s="12"/>
      <c r="B23" s="44">
        <v>539</v>
      </c>
      <c r="C23" s="20" t="s">
        <v>35</v>
      </c>
      <c r="D23" s="46">
        <v>371680</v>
      </c>
      <c r="E23" s="46">
        <v>85874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457554</v>
      </c>
      <c r="O23" s="47">
        <f t="shared" si="1"/>
        <v>8.4941429817884782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887899</v>
      </c>
      <c r="E24" s="31">
        <f t="shared" si="6"/>
        <v>1775366</v>
      </c>
      <c r="F24" s="31">
        <f t="shared" si="6"/>
        <v>0</v>
      </c>
      <c r="G24" s="31">
        <f t="shared" si="6"/>
        <v>442391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15838084</v>
      </c>
      <c r="N24" s="31">
        <f t="shared" ref="N24:N32" si="7">SUM(D24:M24)</f>
        <v>18943740</v>
      </c>
      <c r="O24" s="43">
        <f t="shared" si="1"/>
        <v>351.67616537026379</v>
      </c>
      <c r="P24" s="10"/>
    </row>
    <row r="25" spans="1:16">
      <c r="A25" s="12"/>
      <c r="B25" s="44">
        <v>541</v>
      </c>
      <c r="C25" s="20" t="s">
        <v>37</v>
      </c>
      <c r="D25" s="46">
        <v>887899</v>
      </c>
      <c r="E25" s="46">
        <v>1775366</v>
      </c>
      <c r="F25" s="46">
        <v>0</v>
      </c>
      <c r="G25" s="46">
        <v>442391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3105656</v>
      </c>
      <c r="O25" s="47">
        <f t="shared" si="1"/>
        <v>57.654148179776115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15838084</v>
      </c>
      <c r="N26" s="46">
        <f t="shared" si="7"/>
        <v>15838084</v>
      </c>
      <c r="O26" s="47">
        <f t="shared" si="1"/>
        <v>294.0220171904877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SUM(D28:D31)</f>
        <v>1002201</v>
      </c>
      <c r="E27" s="31">
        <f t="shared" si="8"/>
        <v>1212379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564935</v>
      </c>
      <c r="N27" s="31">
        <f t="shared" si="7"/>
        <v>2779515</v>
      </c>
      <c r="O27" s="43">
        <f t="shared" si="1"/>
        <v>51.599587873837415</v>
      </c>
      <c r="P27" s="10"/>
    </row>
    <row r="28" spans="1:16">
      <c r="A28" s="13"/>
      <c r="B28" s="45">
        <v>551</v>
      </c>
      <c r="C28" s="21" t="s">
        <v>65</v>
      </c>
      <c r="D28" s="46">
        <v>0</v>
      </c>
      <c r="E28" s="46">
        <v>7425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7425</v>
      </c>
      <c r="O28" s="47">
        <f t="shared" si="1"/>
        <v>0.13783949356749031</v>
      </c>
      <c r="P28" s="9"/>
    </row>
    <row r="29" spans="1:16">
      <c r="A29" s="13"/>
      <c r="B29" s="45">
        <v>552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564935</v>
      </c>
      <c r="N29" s="46">
        <f t="shared" si="7"/>
        <v>564935</v>
      </c>
      <c r="O29" s="47">
        <f t="shared" si="1"/>
        <v>10.487589804518537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1204954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1204954</v>
      </c>
      <c r="O30" s="47">
        <f t="shared" si="1"/>
        <v>22.369057122171274</v>
      </c>
      <c r="P30" s="9"/>
    </row>
    <row r="31" spans="1:16">
      <c r="A31" s="13"/>
      <c r="B31" s="45">
        <v>559</v>
      </c>
      <c r="C31" s="21" t="s">
        <v>42</v>
      </c>
      <c r="D31" s="46">
        <v>1002201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1002201</v>
      </c>
      <c r="O31" s="47">
        <f t="shared" si="1"/>
        <v>18.605101453580115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SUM(D33:D35)</f>
        <v>36021</v>
      </c>
      <c r="E32" s="31">
        <f t="shared" si="9"/>
        <v>1160467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1196488</v>
      </c>
      <c r="O32" s="43">
        <f t="shared" si="1"/>
        <v>22.211892253141997</v>
      </c>
      <c r="P32" s="10"/>
    </row>
    <row r="33" spans="1:119">
      <c r="A33" s="12"/>
      <c r="B33" s="44">
        <v>562</v>
      </c>
      <c r="C33" s="20" t="s">
        <v>44</v>
      </c>
      <c r="D33" s="46">
        <v>33649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33649</v>
      </c>
      <c r="O33" s="47">
        <f t="shared" si="1"/>
        <v>0.62466816418215232</v>
      </c>
      <c r="P33" s="9"/>
    </row>
    <row r="34" spans="1:119">
      <c r="A34" s="12"/>
      <c r="B34" s="44">
        <v>564</v>
      </c>
      <c r="C34" s="20" t="s">
        <v>45</v>
      </c>
      <c r="D34" s="46">
        <v>0</v>
      </c>
      <c r="E34" s="46">
        <v>1160467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1160467</v>
      </c>
      <c r="O34" s="47">
        <f t="shared" si="1"/>
        <v>21.543189707984482</v>
      </c>
      <c r="P34" s="9"/>
    </row>
    <row r="35" spans="1:119">
      <c r="A35" s="12"/>
      <c r="B35" s="44">
        <v>569</v>
      </c>
      <c r="C35" s="20" t="s">
        <v>46</v>
      </c>
      <c r="D35" s="46">
        <v>2372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2372</v>
      </c>
      <c r="O35" s="47">
        <f t="shared" si="1"/>
        <v>4.4034380975365252E-2</v>
      </c>
      <c r="P35" s="9"/>
    </row>
    <row r="36" spans="1:119" ht="15.75">
      <c r="A36" s="28" t="s">
        <v>47</v>
      </c>
      <c r="B36" s="29"/>
      <c r="C36" s="30"/>
      <c r="D36" s="31">
        <f t="shared" ref="D36:M36" si="11">SUM(D37:D39)</f>
        <v>4102495</v>
      </c>
      <c r="E36" s="31">
        <f t="shared" si="11"/>
        <v>5735</v>
      </c>
      <c r="F36" s="31">
        <f t="shared" si="11"/>
        <v>0</v>
      </c>
      <c r="G36" s="31">
        <f t="shared" si="11"/>
        <v>670834</v>
      </c>
      <c r="H36" s="31">
        <f t="shared" si="11"/>
        <v>0</v>
      </c>
      <c r="I36" s="31">
        <f t="shared" si="11"/>
        <v>410542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5189606</v>
      </c>
      <c r="O36" s="43">
        <f t="shared" si="1"/>
        <v>96.341099374385053</v>
      </c>
      <c r="P36" s="9"/>
    </row>
    <row r="37" spans="1:119">
      <c r="A37" s="12"/>
      <c r="B37" s="44">
        <v>572</v>
      </c>
      <c r="C37" s="20" t="s">
        <v>48</v>
      </c>
      <c r="D37" s="46">
        <v>3092899</v>
      </c>
      <c r="E37" s="46">
        <v>5735</v>
      </c>
      <c r="F37" s="46">
        <v>0</v>
      </c>
      <c r="G37" s="46">
        <v>670834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3769468</v>
      </c>
      <c r="O37" s="47">
        <f t="shared" si="1"/>
        <v>69.977314496816234</v>
      </c>
      <c r="P37" s="9"/>
    </row>
    <row r="38" spans="1:119">
      <c r="A38" s="12"/>
      <c r="B38" s="44">
        <v>573</v>
      </c>
      <c r="C38" s="20" t="s">
        <v>49</v>
      </c>
      <c r="D38" s="46">
        <v>149478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149478</v>
      </c>
      <c r="O38" s="47">
        <f t="shared" si="1"/>
        <v>2.7749456995934429</v>
      </c>
      <c r="P38" s="9"/>
    </row>
    <row r="39" spans="1:119">
      <c r="A39" s="12"/>
      <c r="B39" s="44">
        <v>575</v>
      </c>
      <c r="C39" s="20" t="s">
        <v>50</v>
      </c>
      <c r="D39" s="46">
        <v>860118</v>
      </c>
      <c r="E39" s="46">
        <v>0</v>
      </c>
      <c r="F39" s="46">
        <v>0</v>
      </c>
      <c r="G39" s="46">
        <v>0</v>
      </c>
      <c r="H39" s="46">
        <v>0</v>
      </c>
      <c r="I39" s="46">
        <v>410542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1270660</v>
      </c>
      <c r="O39" s="47">
        <f t="shared" si="1"/>
        <v>23.588839177975384</v>
      </c>
      <c r="P39" s="9"/>
    </row>
    <row r="40" spans="1:119" ht="15.75">
      <c r="A40" s="28" t="s">
        <v>54</v>
      </c>
      <c r="B40" s="29"/>
      <c r="C40" s="30"/>
      <c r="D40" s="31">
        <f t="shared" ref="D40:M40" si="12">SUM(D41:D43)</f>
        <v>2935040</v>
      </c>
      <c r="E40" s="31">
        <f t="shared" si="12"/>
        <v>453882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1872128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3043640</v>
      </c>
      <c r="N40" s="31">
        <f>SUM(D40:M40)</f>
        <v>8304690</v>
      </c>
      <c r="O40" s="43">
        <f t="shared" si="1"/>
        <v>154.17027122356916</v>
      </c>
      <c r="P40" s="9"/>
    </row>
    <row r="41" spans="1:119">
      <c r="A41" s="12"/>
      <c r="B41" s="44">
        <v>581</v>
      </c>
      <c r="C41" s="20" t="s">
        <v>51</v>
      </c>
      <c r="D41" s="46">
        <v>2935040</v>
      </c>
      <c r="E41" s="46">
        <v>453882</v>
      </c>
      <c r="F41" s="46">
        <v>0</v>
      </c>
      <c r="G41" s="46">
        <v>0</v>
      </c>
      <c r="H41" s="46">
        <v>0</v>
      </c>
      <c r="I41" s="46">
        <v>147484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3536406</v>
      </c>
      <c r="O41" s="47">
        <f t="shared" si="1"/>
        <v>65.650695230846338</v>
      </c>
      <c r="P41" s="9"/>
    </row>
    <row r="42" spans="1:119">
      <c r="A42" s="12"/>
      <c r="B42" s="44">
        <v>590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87279</v>
      </c>
      <c r="J42" s="46">
        <v>0</v>
      </c>
      <c r="K42" s="46">
        <v>0</v>
      </c>
      <c r="L42" s="46">
        <v>0</v>
      </c>
      <c r="M42" s="46">
        <v>3043640</v>
      </c>
      <c r="N42" s="46">
        <f>SUM(D42:M42)</f>
        <v>3130919</v>
      </c>
      <c r="O42" s="47">
        <f t="shared" si="1"/>
        <v>58.123136614253625</v>
      </c>
      <c r="P42" s="9"/>
    </row>
    <row r="43" spans="1:119" ht="15.75" thickBot="1">
      <c r="A43" s="12"/>
      <c r="B43" s="44">
        <v>591</v>
      </c>
      <c r="C43" s="20" t="s">
        <v>66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1637365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1637365</v>
      </c>
      <c r="O43" s="47">
        <f t="shared" si="1"/>
        <v>30.396439378469193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SUM(D5,D15,D19,D24,D27,D32,D36,D40)</f>
        <v>34309659</v>
      </c>
      <c r="E44" s="15">
        <f t="shared" si="13"/>
        <v>6734299</v>
      </c>
      <c r="F44" s="15">
        <f t="shared" si="13"/>
        <v>1484265</v>
      </c>
      <c r="G44" s="15">
        <f t="shared" si="13"/>
        <v>2997947</v>
      </c>
      <c r="H44" s="15">
        <f t="shared" si="13"/>
        <v>0</v>
      </c>
      <c r="I44" s="15">
        <f t="shared" si="13"/>
        <v>25743209</v>
      </c>
      <c r="J44" s="15">
        <f t="shared" si="13"/>
        <v>5269259</v>
      </c>
      <c r="K44" s="15">
        <f t="shared" si="13"/>
        <v>3746374</v>
      </c>
      <c r="L44" s="15">
        <f t="shared" si="13"/>
        <v>0</v>
      </c>
      <c r="M44" s="15">
        <f t="shared" si="13"/>
        <v>19446659</v>
      </c>
      <c r="N44" s="15">
        <f>SUM(D44:M44)</f>
        <v>99731671</v>
      </c>
      <c r="O44" s="37">
        <f t="shared" si="1"/>
        <v>1851.4428314181225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69</v>
      </c>
      <c r="M46" s="93"/>
      <c r="N46" s="93"/>
      <c r="O46" s="41">
        <v>53867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61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4440153</v>
      </c>
      <c r="E5" s="26">
        <f t="shared" ref="E5:M5" si="0">SUM(E6:E14)</f>
        <v>69918</v>
      </c>
      <c r="F5" s="26">
        <f t="shared" si="0"/>
        <v>17418103</v>
      </c>
      <c r="G5" s="26">
        <f t="shared" si="0"/>
        <v>349514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3185703</v>
      </c>
      <c r="L5" s="26">
        <f t="shared" si="0"/>
        <v>0</v>
      </c>
      <c r="M5" s="26">
        <f t="shared" si="0"/>
        <v>0</v>
      </c>
      <c r="N5" s="27">
        <f>SUM(D5:M5)</f>
        <v>25463391</v>
      </c>
      <c r="O5" s="32">
        <f t="shared" ref="O5:O45" si="1">(N5/O$47)</f>
        <v>470.98607206274045</v>
      </c>
      <c r="P5" s="6"/>
    </row>
    <row r="6" spans="1:133">
      <c r="A6" s="12"/>
      <c r="B6" s="44">
        <v>511</v>
      </c>
      <c r="C6" s="20" t="s">
        <v>19</v>
      </c>
      <c r="D6" s="46">
        <v>56111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56111</v>
      </c>
      <c r="O6" s="47">
        <f t="shared" si="1"/>
        <v>1.037862533293874</v>
      </c>
      <c r="P6" s="9"/>
    </row>
    <row r="7" spans="1:133">
      <c r="A7" s="12"/>
      <c r="B7" s="44">
        <v>512</v>
      </c>
      <c r="C7" s="20" t="s">
        <v>20</v>
      </c>
      <c r="D7" s="46">
        <v>414968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414968</v>
      </c>
      <c r="O7" s="47">
        <f t="shared" si="1"/>
        <v>7.6754957087895823</v>
      </c>
      <c r="P7" s="9"/>
    </row>
    <row r="8" spans="1:133">
      <c r="A8" s="12"/>
      <c r="B8" s="44">
        <v>513</v>
      </c>
      <c r="C8" s="20" t="s">
        <v>21</v>
      </c>
      <c r="D8" s="46">
        <v>830414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830414</v>
      </c>
      <c r="O8" s="47">
        <f t="shared" si="1"/>
        <v>15.359832790766498</v>
      </c>
      <c r="P8" s="9"/>
    </row>
    <row r="9" spans="1:133">
      <c r="A9" s="12"/>
      <c r="B9" s="44">
        <v>514</v>
      </c>
      <c r="C9" s="20" t="s">
        <v>22</v>
      </c>
      <c r="D9" s="46">
        <v>345882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345882</v>
      </c>
      <c r="O9" s="47">
        <f t="shared" si="1"/>
        <v>6.3976398342704943</v>
      </c>
      <c r="P9" s="9"/>
    </row>
    <row r="10" spans="1:133">
      <c r="A10" s="12"/>
      <c r="B10" s="44">
        <v>515</v>
      </c>
      <c r="C10" s="20" t="s">
        <v>23</v>
      </c>
      <c r="D10" s="46">
        <v>317521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317521</v>
      </c>
      <c r="O10" s="47">
        <f t="shared" si="1"/>
        <v>5.8730578573542465</v>
      </c>
      <c r="P10" s="9"/>
    </row>
    <row r="11" spans="1:133">
      <c r="A11" s="12"/>
      <c r="B11" s="44">
        <v>516</v>
      </c>
      <c r="C11" s="20" t="s">
        <v>63</v>
      </c>
      <c r="D11" s="46">
        <v>460411</v>
      </c>
      <c r="E11" s="46">
        <v>0</v>
      </c>
      <c r="F11" s="46">
        <v>0</v>
      </c>
      <c r="G11" s="46">
        <v>188338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648749</v>
      </c>
      <c r="O11" s="47">
        <f t="shared" si="1"/>
        <v>11.999648564664103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17418103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17418103</v>
      </c>
      <c r="O12" s="47">
        <f t="shared" si="1"/>
        <v>322.17562518496595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3185703</v>
      </c>
      <c r="L13" s="46">
        <v>0</v>
      </c>
      <c r="M13" s="46">
        <v>0</v>
      </c>
      <c r="N13" s="46">
        <f t="shared" si="2"/>
        <v>3185703</v>
      </c>
      <c r="O13" s="47">
        <f t="shared" si="1"/>
        <v>58.924663361941406</v>
      </c>
      <c r="P13" s="9"/>
    </row>
    <row r="14" spans="1:133">
      <c r="A14" s="12"/>
      <c r="B14" s="44">
        <v>519</v>
      </c>
      <c r="C14" s="20" t="s">
        <v>26</v>
      </c>
      <c r="D14" s="46">
        <v>2014846</v>
      </c>
      <c r="E14" s="46">
        <v>69918</v>
      </c>
      <c r="F14" s="46">
        <v>0</v>
      </c>
      <c r="G14" s="46">
        <v>161176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2245940</v>
      </c>
      <c r="O14" s="47">
        <f t="shared" si="1"/>
        <v>41.542246226694289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19515719</v>
      </c>
      <c r="E15" s="31">
        <f t="shared" si="3"/>
        <v>1781737</v>
      </c>
      <c r="F15" s="31">
        <f t="shared" si="3"/>
        <v>0</v>
      </c>
      <c r="G15" s="31">
        <f t="shared" si="3"/>
        <v>1196272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22493728</v>
      </c>
      <c r="O15" s="43">
        <f t="shared" si="1"/>
        <v>416.0574134359278</v>
      </c>
      <c r="P15" s="10"/>
    </row>
    <row r="16" spans="1:133">
      <c r="A16" s="12"/>
      <c r="B16" s="44">
        <v>521</v>
      </c>
      <c r="C16" s="20" t="s">
        <v>28</v>
      </c>
      <c r="D16" s="46">
        <v>11899001</v>
      </c>
      <c r="E16" s="46">
        <v>778015</v>
      </c>
      <c r="F16" s="46">
        <v>0</v>
      </c>
      <c r="G16" s="46">
        <v>1013769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13690785</v>
      </c>
      <c r="O16" s="47">
        <f t="shared" si="1"/>
        <v>253.23292764131401</v>
      </c>
      <c r="P16" s="9"/>
    </row>
    <row r="17" spans="1:16">
      <c r="A17" s="12"/>
      <c r="B17" s="44">
        <v>522</v>
      </c>
      <c r="C17" s="20" t="s">
        <v>29</v>
      </c>
      <c r="D17" s="46">
        <v>7616718</v>
      </c>
      <c r="E17" s="46">
        <v>281273</v>
      </c>
      <c r="F17" s="46">
        <v>0</v>
      </c>
      <c r="G17" s="46">
        <v>182503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8080494</v>
      </c>
      <c r="O17" s="47">
        <f t="shared" si="1"/>
        <v>149.46163805859723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722449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722449</v>
      </c>
      <c r="O18" s="47">
        <f t="shared" si="1"/>
        <v>13.362847736016572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457817</v>
      </c>
      <c r="E19" s="31">
        <f t="shared" si="5"/>
        <v>97738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24103761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24659316</v>
      </c>
      <c r="O19" s="43">
        <f t="shared" si="1"/>
        <v>456.11342113051199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5103967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5103967</v>
      </c>
      <c r="O20" s="47">
        <f t="shared" si="1"/>
        <v>94.40601879254217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16489150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16489150</v>
      </c>
      <c r="O21" s="47">
        <f t="shared" si="1"/>
        <v>304.99315625924828</v>
      </c>
      <c r="P21" s="9"/>
    </row>
    <row r="22" spans="1:16">
      <c r="A22" s="12"/>
      <c r="B22" s="44">
        <v>538</v>
      </c>
      <c r="C22" s="20" t="s">
        <v>64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2510644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2510644</v>
      </c>
      <c r="O22" s="47">
        <f t="shared" si="1"/>
        <v>46.438369340041433</v>
      </c>
      <c r="P22" s="9"/>
    </row>
    <row r="23" spans="1:16">
      <c r="A23" s="12"/>
      <c r="B23" s="44">
        <v>539</v>
      </c>
      <c r="C23" s="20" t="s">
        <v>35</v>
      </c>
      <c r="D23" s="46">
        <v>457817</v>
      </c>
      <c r="E23" s="46">
        <v>97738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555555</v>
      </c>
      <c r="O23" s="47">
        <f t="shared" si="1"/>
        <v>10.275876738680083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875824</v>
      </c>
      <c r="E24" s="31">
        <f t="shared" si="6"/>
        <v>2603827</v>
      </c>
      <c r="F24" s="31">
        <f t="shared" si="6"/>
        <v>0</v>
      </c>
      <c r="G24" s="31">
        <f t="shared" si="6"/>
        <v>908579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15497551</v>
      </c>
      <c r="N24" s="31">
        <f t="shared" ref="N24:N32" si="7">SUM(D24:M24)</f>
        <v>19885781</v>
      </c>
      <c r="O24" s="43">
        <f t="shared" si="1"/>
        <v>367.81926975436522</v>
      </c>
      <c r="P24" s="10"/>
    </row>
    <row r="25" spans="1:16">
      <c r="A25" s="12"/>
      <c r="B25" s="44">
        <v>541</v>
      </c>
      <c r="C25" s="20" t="s">
        <v>37</v>
      </c>
      <c r="D25" s="46">
        <v>875824</v>
      </c>
      <c r="E25" s="46">
        <v>2603827</v>
      </c>
      <c r="F25" s="46">
        <v>0</v>
      </c>
      <c r="G25" s="46">
        <v>908579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4388230</v>
      </c>
      <c r="O25" s="47">
        <f t="shared" si="1"/>
        <v>81.167320213080799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15497551</v>
      </c>
      <c r="N26" s="46">
        <f t="shared" si="7"/>
        <v>15497551</v>
      </c>
      <c r="O26" s="47">
        <f t="shared" si="1"/>
        <v>286.65194954128441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SUM(D28:D31)</f>
        <v>846614</v>
      </c>
      <c r="E27" s="31">
        <f t="shared" si="8"/>
        <v>359189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875219</v>
      </c>
      <c r="N27" s="31">
        <f t="shared" si="7"/>
        <v>2081022</v>
      </c>
      <c r="O27" s="43">
        <f t="shared" si="1"/>
        <v>38.491824504291209</v>
      </c>
      <c r="P27" s="10"/>
    </row>
    <row r="28" spans="1:16">
      <c r="A28" s="13"/>
      <c r="B28" s="45">
        <v>551</v>
      </c>
      <c r="C28" s="21" t="s">
        <v>65</v>
      </c>
      <c r="D28" s="46">
        <v>0</v>
      </c>
      <c r="E28" s="46">
        <v>200452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200452</v>
      </c>
      <c r="O28" s="47">
        <f t="shared" si="1"/>
        <v>3.7076797869192069</v>
      </c>
      <c r="P28" s="9"/>
    </row>
    <row r="29" spans="1:16">
      <c r="A29" s="13"/>
      <c r="B29" s="45">
        <v>552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875219</v>
      </c>
      <c r="N29" s="46">
        <f t="shared" si="7"/>
        <v>875219</v>
      </c>
      <c r="O29" s="47">
        <f t="shared" si="1"/>
        <v>16.18857280260432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158737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158737</v>
      </c>
      <c r="O30" s="47">
        <f t="shared" si="1"/>
        <v>2.9360942586564072</v>
      </c>
      <c r="P30" s="9"/>
    </row>
    <row r="31" spans="1:16">
      <c r="A31" s="13"/>
      <c r="B31" s="45">
        <v>559</v>
      </c>
      <c r="C31" s="21" t="s">
        <v>42</v>
      </c>
      <c r="D31" s="46">
        <v>846614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846614</v>
      </c>
      <c r="O31" s="47">
        <f t="shared" si="1"/>
        <v>15.659477656111276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SUM(D33:D35)</f>
        <v>60906</v>
      </c>
      <c r="E32" s="31">
        <f t="shared" si="9"/>
        <v>1267697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3291030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4619633</v>
      </c>
      <c r="O32" s="43">
        <f t="shared" si="1"/>
        <v>85.447488162178161</v>
      </c>
      <c r="P32" s="10"/>
    </row>
    <row r="33" spans="1:119">
      <c r="A33" s="12"/>
      <c r="B33" s="44">
        <v>562</v>
      </c>
      <c r="C33" s="20" t="s">
        <v>44</v>
      </c>
      <c r="D33" s="46">
        <v>59651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3291030</v>
      </c>
      <c r="K33" s="46">
        <v>0</v>
      </c>
      <c r="L33" s="46">
        <v>0</v>
      </c>
      <c r="M33" s="46">
        <v>0</v>
      </c>
      <c r="N33" s="46">
        <f t="shared" ref="N33:N39" si="10">SUM(D33:M33)</f>
        <v>3350681</v>
      </c>
      <c r="O33" s="47">
        <f t="shared" si="1"/>
        <v>61.976194880142053</v>
      </c>
      <c r="P33" s="9"/>
    </row>
    <row r="34" spans="1:119">
      <c r="A34" s="12"/>
      <c r="B34" s="44">
        <v>564</v>
      </c>
      <c r="C34" s="20" t="s">
        <v>45</v>
      </c>
      <c r="D34" s="46">
        <v>0</v>
      </c>
      <c r="E34" s="46">
        <v>1267697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1267697</v>
      </c>
      <c r="O34" s="47">
        <f t="shared" si="1"/>
        <v>23.4480800532702</v>
      </c>
      <c r="P34" s="9"/>
    </row>
    <row r="35" spans="1:119">
      <c r="A35" s="12"/>
      <c r="B35" s="44">
        <v>569</v>
      </c>
      <c r="C35" s="20" t="s">
        <v>46</v>
      </c>
      <c r="D35" s="46">
        <v>1255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1255</v>
      </c>
      <c r="O35" s="47">
        <f t="shared" si="1"/>
        <v>2.3213228765907073E-2</v>
      </c>
      <c r="P35" s="9"/>
    </row>
    <row r="36" spans="1:119" ht="15.75">
      <c r="A36" s="28" t="s">
        <v>47</v>
      </c>
      <c r="B36" s="29"/>
      <c r="C36" s="30"/>
      <c r="D36" s="31">
        <f t="shared" ref="D36:M36" si="11">SUM(D37:D39)</f>
        <v>4104653</v>
      </c>
      <c r="E36" s="31">
        <f t="shared" si="11"/>
        <v>735</v>
      </c>
      <c r="F36" s="31">
        <f t="shared" si="11"/>
        <v>0</v>
      </c>
      <c r="G36" s="31">
        <f t="shared" si="11"/>
        <v>694056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4799444</v>
      </c>
      <c r="O36" s="43">
        <f t="shared" si="1"/>
        <v>88.773379698135543</v>
      </c>
      <c r="P36" s="9"/>
    </row>
    <row r="37" spans="1:119">
      <c r="A37" s="12"/>
      <c r="B37" s="44">
        <v>572</v>
      </c>
      <c r="C37" s="20" t="s">
        <v>48</v>
      </c>
      <c r="D37" s="46">
        <v>3227545</v>
      </c>
      <c r="E37" s="46">
        <v>735</v>
      </c>
      <c r="F37" s="46">
        <v>0</v>
      </c>
      <c r="G37" s="46">
        <v>685380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3913660</v>
      </c>
      <c r="O37" s="47">
        <f t="shared" si="1"/>
        <v>72.389390352175198</v>
      </c>
      <c r="P37" s="9"/>
    </row>
    <row r="38" spans="1:119">
      <c r="A38" s="12"/>
      <c r="B38" s="44">
        <v>573</v>
      </c>
      <c r="C38" s="20" t="s">
        <v>49</v>
      </c>
      <c r="D38" s="46">
        <v>149306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149306</v>
      </c>
      <c r="O38" s="47">
        <f t="shared" si="1"/>
        <v>2.761652855874519</v>
      </c>
      <c r="P38" s="9"/>
    </row>
    <row r="39" spans="1:119">
      <c r="A39" s="12"/>
      <c r="B39" s="44">
        <v>575</v>
      </c>
      <c r="C39" s="20" t="s">
        <v>50</v>
      </c>
      <c r="D39" s="46">
        <v>727802</v>
      </c>
      <c r="E39" s="46">
        <v>0</v>
      </c>
      <c r="F39" s="46">
        <v>0</v>
      </c>
      <c r="G39" s="46">
        <v>8676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736478</v>
      </c>
      <c r="O39" s="47">
        <f t="shared" si="1"/>
        <v>13.622336490085825</v>
      </c>
      <c r="P39" s="9"/>
    </row>
    <row r="40" spans="1:119" ht="15.75">
      <c r="A40" s="28" t="s">
        <v>54</v>
      </c>
      <c r="B40" s="29"/>
      <c r="C40" s="30"/>
      <c r="D40" s="31">
        <f t="shared" ref="D40:M40" si="12">SUM(D41:D44)</f>
        <v>4096244</v>
      </c>
      <c r="E40" s="31">
        <f t="shared" si="12"/>
        <v>34299</v>
      </c>
      <c r="F40" s="31">
        <f t="shared" si="12"/>
        <v>235347</v>
      </c>
      <c r="G40" s="31">
        <f t="shared" si="12"/>
        <v>929902</v>
      </c>
      <c r="H40" s="31">
        <f t="shared" si="12"/>
        <v>0</v>
      </c>
      <c r="I40" s="31">
        <f t="shared" si="12"/>
        <v>1625067</v>
      </c>
      <c r="J40" s="31">
        <f t="shared" si="12"/>
        <v>1770293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45" si="13">SUM(D40:M40)</f>
        <v>8691152</v>
      </c>
      <c r="O40" s="43">
        <f t="shared" si="1"/>
        <v>160.75673276117195</v>
      </c>
      <c r="P40" s="9"/>
    </row>
    <row r="41" spans="1:119">
      <c r="A41" s="12"/>
      <c r="B41" s="44">
        <v>581</v>
      </c>
      <c r="C41" s="20" t="s">
        <v>51</v>
      </c>
      <c r="D41" s="46">
        <v>4096244</v>
      </c>
      <c r="E41" s="46">
        <v>34299</v>
      </c>
      <c r="F41" s="46">
        <v>0</v>
      </c>
      <c r="G41" s="46">
        <v>929902</v>
      </c>
      <c r="H41" s="46">
        <v>0</v>
      </c>
      <c r="I41" s="46">
        <v>7645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5068090</v>
      </c>
      <c r="O41" s="47">
        <f t="shared" si="1"/>
        <v>93.742416395383245</v>
      </c>
      <c r="P41" s="9"/>
    </row>
    <row r="42" spans="1:119">
      <c r="A42" s="12"/>
      <c r="B42" s="44">
        <v>584</v>
      </c>
      <c r="C42" s="20" t="s">
        <v>52</v>
      </c>
      <c r="D42" s="46">
        <v>0</v>
      </c>
      <c r="E42" s="46">
        <v>0</v>
      </c>
      <c r="F42" s="46">
        <v>235347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235347</v>
      </c>
      <c r="O42" s="47">
        <f t="shared" si="1"/>
        <v>4.3531185261911807</v>
      </c>
      <c r="P42" s="9"/>
    </row>
    <row r="43" spans="1:119">
      <c r="A43" s="12"/>
      <c r="B43" s="44">
        <v>590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1770293</v>
      </c>
      <c r="K43" s="46">
        <v>0</v>
      </c>
      <c r="L43" s="46">
        <v>0</v>
      </c>
      <c r="M43" s="46">
        <v>0</v>
      </c>
      <c r="N43" s="46">
        <f t="shared" si="13"/>
        <v>1770293</v>
      </c>
      <c r="O43" s="47">
        <f t="shared" si="1"/>
        <v>32.744395531222253</v>
      </c>
      <c r="P43" s="9"/>
    </row>
    <row r="44" spans="1:119" ht="15.75" thickBot="1">
      <c r="A44" s="12"/>
      <c r="B44" s="44">
        <v>591</v>
      </c>
      <c r="C44" s="20" t="s">
        <v>66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1617422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1617422</v>
      </c>
      <c r="O44" s="47">
        <f t="shared" si="1"/>
        <v>29.91680230837526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SUM(D5,D15,D19,D24,D27,D32,D36,D40)</f>
        <v>34397930</v>
      </c>
      <c r="E45" s="15">
        <f t="shared" si="14"/>
        <v>6215140</v>
      </c>
      <c r="F45" s="15">
        <f t="shared" si="14"/>
        <v>17653450</v>
      </c>
      <c r="G45" s="15">
        <f t="shared" si="14"/>
        <v>4078323</v>
      </c>
      <c r="H45" s="15">
        <f t="shared" si="14"/>
        <v>0</v>
      </c>
      <c r="I45" s="15">
        <f t="shared" si="14"/>
        <v>25728828</v>
      </c>
      <c r="J45" s="15">
        <f t="shared" si="14"/>
        <v>5061323</v>
      </c>
      <c r="K45" s="15">
        <f t="shared" si="14"/>
        <v>3185703</v>
      </c>
      <c r="L45" s="15">
        <f t="shared" si="14"/>
        <v>0</v>
      </c>
      <c r="M45" s="15">
        <f t="shared" si="14"/>
        <v>16372770</v>
      </c>
      <c r="N45" s="15">
        <f t="shared" si="13"/>
        <v>112693467</v>
      </c>
      <c r="O45" s="37">
        <f t="shared" si="1"/>
        <v>2084.4456015093224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67</v>
      </c>
      <c r="M47" s="93"/>
      <c r="N47" s="93"/>
      <c r="O47" s="41">
        <v>54064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61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3427800</v>
      </c>
      <c r="E5" s="26">
        <f t="shared" si="0"/>
        <v>0</v>
      </c>
      <c r="F5" s="26">
        <f t="shared" si="0"/>
        <v>1348749</v>
      </c>
      <c r="G5" s="26">
        <f t="shared" si="0"/>
        <v>86627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3280922</v>
      </c>
      <c r="L5" s="26">
        <f t="shared" si="0"/>
        <v>0</v>
      </c>
      <c r="M5" s="26">
        <f t="shared" si="0"/>
        <v>0</v>
      </c>
      <c r="N5" s="27">
        <f>SUM(D5:M5)</f>
        <v>8144098</v>
      </c>
      <c r="O5" s="32">
        <f t="shared" ref="O5:O42" si="1">(N5/O$44)</f>
        <v>152.44839204821983</v>
      </c>
      <c r="P5" s="6"/>
    </row>
    <row r="6" spans="1:133">
      <c r="A6" s="12"/>
      <c r="B6" s="44">
        <v>511</v>
      </c>
      <c r="C6" s="20" t="s">
        <v>19</v>
      </c>
      <c r="D6" s="46">
        <v>102872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102872</v>
      </c>
      <c r="O6" s="47">
        <f t="shared" si="1"/>
        <v>1.9256486091872262</v>
      </c>
      <c r="P6" s="9"/>
    </row>
    <row r="7" spans="1:133">
      <c r="A7" s="12"/>
      <c r="B7" s="44">
        <v>512</v>
      </c>
      <c r="C7" s="20" t="s">
        <v>20</v>
      </c>
      <c r="D7" s="46">
        <v>598669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598669</v>
      </c>
      <c r="O7" s="47">
        <f t="shared" si="1"/>
        <v>11.206413088240799</v>
      </c>
      <c r="P7" s="9"/>
    </row>
    <row r="8" spans="1:133">
      <c r="A8" s="12"/>
      <c r="B8" s="44">
        <v>513</v>
      </c>
      <c r="C8" s="20" t="s">
        <v>21</v>
      </c>
      <c r="D8" s="46">
        <v>1456956</v>
      </c>
      <c r="E8" s="46">
        <v>0</v>
      </c>
      <c r="F8" s="46">
        <v>0</v>
      </c>
      <c r="G8" s="46">
        <v>85629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1542585</v>
      </c>
      <c r="O8" s="47">
        <f t="shared" si="1"/>
        <v>28.875463292276589</v>
      </c>
      <c r="P8" s="9"/>
    </row>
    <row r="9" spans="1:133">
      <c r="A9" s="12"/>
      <c r="B9" s="44">
        <v>514</v>
      </c>
      <c r="C9" s="20" t="s">
        <v>22</v>
      </c>
      <c r="D9" s="46">
        <v>120049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120049</v>
      </c>
      <c r="O9" s="47">
        <f t="shared" si="1"/>
        <v>2.2471828085807344</v>
      </c>
      <c r="P9" s="9"/>
    </row>
    <row r="10" spans="1:133">
      <c r="A10" s="12"/>
      <c r="B10" s="44">
        <v>515</v>
      </c>
      <c r="C10" s="20" t="s">
        <v>23</v>
      </c>
      <c r="D10" s="46">
        <v>661816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661816</v>
      </c>
      <c r="O10" s="47">
        <f t="shared" si="1"/>
        <v>12.388454194900977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1348749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1348749</v>
      </c>
      <c r="O11" s="47">
        <f t="shared" si="1"/>
        <v>25.247070495301561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3280922</v>
      </c>
      <c r="L12" s="46">
        <v>0</v>
      </c>
      <c r="M12" s="46">
        <v>0</v>
      </c>
      <c r="N12" s="46">
        <f t="shared" si="2"/>
        <v>3280922</v>
      </c>
      <c r="O12" s="47">
        <f t="shared" si="1"/>
        <v>61.415184755344242</v>
      </c>
      <c r="P12" s="9"/>
    </row>
    <row r="13" spans="1:133">
      <c r="A13" s="12"/>
      <c r="B13" s="44">
        <v>519</v>
      </c>
      <c r="C13" s="20" t="s">
        <v>26</v>
      </c>
      <c r="D13" s="46">
        <v>487438</v>
      </c>
      <c r="E13" s="46">
        <v>0</v>
      </c>
      <c r="F13" s="46">
        <v>0</v>
      </c>
      <c r="G13" s="46">
        <v>998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488436</v>
      </c>
      <c r="O13" s="47">
        <f t="shared" si="1"/>
        <v>9.1429748043877055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18898648</v>
      </c>
      <c r="E14" s="31">
        <f t="shared" si="3"/>
        <v>2441820</v>
      </c>
      <c r="F14" s="31">
        <f t="shared" si="3"/>
        <v>0</v>
      </c>
      <c r="G14" s="31">
        <f t="shared" si="3"/>
        <v>3987151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25327619</v>
      </c>
      <c r="O14" s="43">
        <f t="shared" si="1"/>
        <v>474.10465725730973</v>
      </c>
      <c r="P14" s="10"/>
    </row>
    <row r="15" spans="1:133">
      <c r="A15" s="12"/>
      <c r="B15" s="44">
        <v>521</v>
      </c>
      <c r="C15" s="20" t="s">
        <v>28</v>
      </c>
      <c r="D15" s="46">
        <v>11330350</v>
      </c>
      <c r="E15" s="46">
        <v>1464751</v>
      </c>
      <c r="F15" s="46">
        <v>0</v>
      </c>
      <c r="G15" s="46">
        <v>575138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13370239</v>
      </c>
      <c r="O15" s="47">
        <f t="shared" si="1"/>
        <v>250.2758975702894</v>
      </c>
      <c r="P15" s="9"/>
    </row>
    <row r="16" spans="1:133">
      <c r="A16" s="12"/>
      <c r="B16" s="44">
        <v>522</v>
      </c>
      <c r="C16" s="20" t="s">
        <v>29</v>
      </c>
      <c r="D16" s="46">
        <v>7568298</v>
      </c>
      <c r="E16" s="46">
        <v>276702</v>
      </c>
      <c r="F16" s="46">
        <v>0</v>
      </c>
      <c r="G16" s="46">
        <v>684780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8529780</v>
      </c>
      <c r="O16" s="47">
        <f t="shared" si="1"/>
        <v>159.66792707124407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700367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700367</v>
      </c>
      <c r="O17" s="47">
        <f t="shared" si="1"/>
        <v>13.110085732469768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2727233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2727233</v>
      </c>
      <c r="O18" s="47">
        <f t="shared" si="1"/>
        <v>51.050746883306502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2164693</v>
      </c>
      <c r="E19" s="31">
        <f t="shared" si="5"/>
        <v>5900</v>
      </c>
      <c r="F19" s="31">
        <f t="shared" si="5"/>
        <v>0</v>
      </c>
      <c r="G19" s="31">
        <f t="shared" si="5"/>
        <v>110122</v>
      </c>
      <c r="H19" s="31">
        <f t="shared" si="5"/>
        <v>0</v>
      </c>
      <c r="I19" s="31">
        <f t="shared" si="5"/>
        <v>22229456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24510171</v>
      </c>
      <c r="O19" s="43">
        <f t="shared" si="1"/>
        <v>458.80294635169031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5072599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5072599</v>
      </c>
      <c r="O20" s="47">
        <f t="shared" si="1"/>
        <v>94.95337127026319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17156857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17156857</v>
      </c>
      <c r="O21" s="47">
        <f t="shared" si="1"/>
        <v>321.15714499644344</v>
      </c>
      <c r="P21" s="9"/>
    </row>
    <row r="22" spans="1:16">
      <c r="A22" s="12"/>
      <c r="B22" s="44">
        <v>539</v>
      </c>
      <c r="C22" s="20" t="s">
        <v>35</v>
      </c>
      <c r="D22" s="46">
        <v>2164693</v>
      </c>
      <c r="E22" s="46">
        <v>5900</v>
      </c>
      <c r="F22" s="46">
        <v>0</v>
      </c>
      <c r="G22" s="46">
        <v>110122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2280715</v>
      </c>
      <c r="O22" s="47">
        <f t="shared" si="1"/>
        <v>42.692430084983712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1218081</v>
      </c>
      <c r="E23" s="31">
        <f t="shared" si="6"/>
        <v>2349028</v>
      </c>
      <c r="F23" s="31">
        <f t="shared" si="6"/>
        <v>0</v>
      </c>
      <c r="G23" s="31">
        <f t="shared" si="6"/>
        <v>461823</v>
      </c>
      <c r="H23" s="31">
        <f t="shared" si="6"/>
        <v>0</v>
      </c>
      <c r="I23" s="31">
        <f t="shared" si="6"/>
        <v>2589199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15866852</v>
      </c>
      <c r="N23" s="31">
        <f t="shared" ref="N23:N30" si="7">SUM(D23:M23)</f>
        <v>22484983</v>
      </c>
      <c r="O23" s="43">
        <f t="shared" si="1"/>
        <v>420.8936954812624</v>
      </c>
      <c r="P23" s="10"/>
    </row>
    <row r="24" spans="1:16">
      <c r="A24" s="12"/>
      <c r="B24" s="44">
        <v>541</v>
      </c>
      <c r="C24" s="20" t="s">
        <v>37</v>
      </c>
      <c r="D24" s="46">
        <v>1218081</v>
      </c>
      <c r="E24" s="46">
        <v>2349028</v>
      </c>
      <c r="F24" s="46">
        <v>0</v>
      </c>
      <c r="G24" s="46">
        <v>461823</v>
      </c>
      <c r="H24" s="46">
        <v>0</v>
      </c>
      <c r="I24" s="46">
        <v>2589199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6618131</v>
      </c>
      <c r="O24" s="47">
        <f t="shared" si="1"/>
        <v>123.88399910149377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15866852</v>
      </c>
      <c r="N25" s="46">
        <f t="shared" si="7"/>
        <v>15866852</v>
      </c>
      <c r="O25" s="47">
        <f t="shared" si="1"/>
        <v>297.00969637976863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825472</v>
      </c>
      <c r="E26" s="31">
        <f t="shared" si="8"/>
        <v>325455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1085182</v>
      </c>
      <c r="N26" s="31">
        <f t="shared" si="7"/>
        <v>2236109</v>
      </c>
      <c r="O26" s="43">
        <f t="shared" si="1"/>
        <v>41.857455729849129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1085182</v>
      </c>
      <c r="N27" s="46">
        <f t="shared" si="7"/>
        <v>1085182</v>
      </c>
      <c r="O27" s="47">
        <f t="shared" si="1"/>
        <v>20.31339148665344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325455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325455</v>
      </c>
      <c r="O28" s="47">
        <f t="shared" si="1"/>
        <v>6.0921530455617532</v>
      </c>
      <c r="P28" s="9"/>
    </row>
    <row r="29" spans="1:16">
      <c r="A29" s="13"/>
      <c r="B29" s="45">
        <v>559</v>
      </c>
      <c r="C29" s="21" t="s">
        <v>42</v>
      </c>
      <c r="D29" s="46">
        <v>825472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825472</v>
      </c>
      <c r="O29" s="47">
        <f t="shared" si="1"/>
        <v>15.451911197633933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78795</v>
      </c>
      <c r="E30" s="31">
        <f t="shared" si="9"/>
        <v>1313740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3177388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4569923</v>
      </c>
      <c r="O30" s="43">
        <f t="shared" si="1"/>
        <v>85.543839616637342</v>
      </c>
      <c r="P30" s="10"/>
    </row>
    <row r="31" spans="1:16">
      <c r="A31" s="12"/>
      <c r="B31" s="44">
        <v>562</v>
      </c>
      <c r="C31" s="20" t="s">
        <v>44</v>
      </c>
      <c r="D31" s="46">
        <v>75210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3177388</v>
      </c>
      <c r="K31" s="46">
        <v>0</v>
      </c>
      <c r="L31" s="46">
        <v>0</v>
      </c>
      <c r="M31" s="46">
        <v>0</v>
      </c>
      <c r="N31" s="46">
        <f t="shared" ref="N31:N37" si="10">SUM(D31:M31)</f>
        <v>3252598</v>
      </c>
      <c r="O31" s="47">
        <f t="shared" si="1"/>
        <v>60.884991202126464</v>
      </c>
      <c r="P31" s="9"/>
    </row>
    <row r="32" spans="1:16">
      <c r="A32" s="12"/>
      <c r="B32" s="44">
        <v>564</v>
      </c>
      <c r="C32" s="20" t="s">
        <v>45</v>
      </c>
      <c r="D32" s="46">
        <v>0</v>
      </c>
      <c r="E32" s="46">
        <v>1265941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1265941</v>
      </c>
      <c r="O32" s="47">
        <f t="shared" si="1"/>
        <v>23.6969974916701</v>
      </c>
      <c r="P32" s="9"/>
    </row>
    <row r="33" spans="1:119">
      <c r="A33" s="12"/>
      <c r="B33" s="44">
        <v>569</v>
      </c>
      <c r="C33" s="20" t="s">
        <v>46</v>
      </c>
      <c r="D33" s="46">
        <v>3585</v>
      </c>
      <c r="E33" s="46">
        <v>47799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51384</v>
      </c>
      <c r="O33" s="47">
        <f t="shared" si="1"/>
        <v>0.96185092284077722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3976051</v>
      </c>
      <c r="E34" s="31">
        <f t="shared" si="11"/>
        <v>91361</v>
      </c>
      <c r="F34" s="31">
        <f t="shared" si="11"/>
        <v>0</v>
      </c>
      <c r="G34" s="31">
        <f t="shared" si="11"/>
        <v>629960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4697372</v>
      </c>
      <c r="O34" s="43">
        <f t="shared" si="1"/>
        <v>87.929542136198563</v>
      </c>
      <c r="P34" s="9"/>
    </row>
    <row r="35" spans="1:119">
      <c r="A35" s="12"/>
      <c r="B35" s="44">
        <v>572</v>
      </c>
      <c r="C35" s="20" t="s">
        <v>48</v>
      </c>
      <c r="D35" s="46">
        <v>3134165</v>
      </c>
      <c r="E35" s="46">
        <v>91361</v>
      </c>
      <c r="F35" s="46">
        <v>0</v>
      </c>
      <c r="G35" s="46">
        <v>629960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3855486</v>
      </c>
      <c r="O35" s="47">
        <f t="shared" si="1"/>
        <v>72.170379244506009</v>
      </c>
      <c r="P35" s="9"/>
    </row>
    <row r="36" spans="1:119">
      <c r="A36" s="12"/>
      <c r="B36" s="44">
        <v>573</v>
      </c>
      <c r="C36" s="20" t="s">
        <v>49</v>
      </c>
      <c r="D36" s="46">
        <v>145381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145381</v>
      </c>
      <c r="O36" s="47">
        <f t="shared" si="1"/>
        <v>2.7213694732507205</v>
      </c>
      <c r="P36" s="9"/>
    </row>
    <row r="37" spans="1:119">
      <c r="A37" s="12"/>
      <c r="B37" s="44">
        <v>575</v>
      </c>
      <c r="C37" s="20" t="s">
        <v>50</v>
      </c>
      <c r="D37" s="46">
        <v>696505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696505</v>
      </c>
      <c r="O37" s="47">
        <f t="shared" si="1"/>
        <v>13.03779341844184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SUM(D39:D41)</f>
        <v>3157193</v>
      </c>
      <c r="E38" s="31">
        <f t="shared" si="12"/>
        <v>18215</v>
      </c>
      <c r="F38" s="31">
        <f t="shared" si="12"/>
        <v>200673</v>
      </c>
      <c r="G38" s="31">
        <f t="shared" si="12"/>
        <v>2006000</v>
      </c>
      <c r="H38" s="31">
        <f t="shared" si="12"/>
        <v>0</v>
      </c>
      <c r="I38" s="31">
        <f t="shared" si="12"/>
        <v>249050</v>
      </c>
      <c r="J38" s="31">
        <f t="shared" si="12"/>
        <v>1473340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7104471</v>
      </c>
      <c r="O38" s="43">
        <f t="shared" si="1"/>
        <v>132.98773913369024</v>
      </c>
      <c r="P38" s="9"/>
    </row>
    <row r="39" spans="1:119">
      <c r="A39" s="12"/>
      <c r="B39" s="44">
        <v>581</v>
      </c>
      <c r="C39" s="20" t="s">
        <v>51</v>
      </c>
      <c r="D39" s="46">
        <v>3077091</v>
      </c>
      <c r="E39" s="46">
        <v>18215</v>
      </c>
      <c r="F39" s="46">
        <v>0</v>
      </c>
      <c r="G39" s="46">
        <v>2006000</v>
      </c>
      <c r="H39" s="46">
        <v>0</v>
      </c>
      <c r="I39" s="46">
        <v>249050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5350356</v>
      </c>
      <c r="O39" s="47">
        <f t="shared" si="1"/>
        <v>100.15267118415635</v>
      </c>
      <c r="P39" s="9"/>
    </row>
    <row r="40" spans="1:119">
      <c r="A40" s="12"/>
      <c r="B40" s="44">
        <v>584</v>
      </c>
      <c r="C40" s="20" t="s">
        <v>52</v>
      </c>
      <c r="D40" s="46">
        <v>0</v>
      </c>
      <c r="E40" s="46">
        <v>0</v>
      </c>
      <c r="F40" s="46">
        <v>200673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200673</v>
      </c>
      <c r="O40" s="47">
        <f t="shared" si="1"/>
        <v>3.7563737785930891</v>
      </c>
      <c r="P40" s="9"/>
    </row>
    <row r="41" spans="1:119" ht="15.75" thickBot="1">
      <c r="A41" s="12"/>
      <c r="B41" s="44">
        <v>590</v>
      </c>
      <c r="C41" s="20" t="s">
        <v>53</v>
      </c>
      <c r="D41" s="46">
        <v>80102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1473340</v>
      </c>
      <c r="K41" s="46">
        <v>0</v>
      </c>
      <c r="L41" s="46">
        <v>0</v>
      </c>
      <c r="M41" s="46">
        <v>0</v>
      </c>
      <c r="N41" s="46">
        <f>SUM(D41:M41)</f>
        <v>1553442</v>
      </c>
      <c r="O41" s="47">
        <f t="shared" si="1"/>
        <v>29.07869417094081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SUM(D5,D14,D19,D23,D26,D30,D34,D38)</f>
        <v>33746733</v>
      </c>
      <c r="E42" s="15">
        <f t="shared" si="13"/>
        <v>6545519</v>
      </c>
      <c r="F42" s="15">
        <f t="shared" si="13"/>
        <v>1549422</v>
      </c>
      <c r="G42" s="15">
        <f t="shared" si="13"/>
        <v>7281683</v>
      </c>
      <c r="H42" s="15">
        <f t="shared" si="13"/>
        <v>0</v>
      </c>
      <c r="I42" s="15">
        <f t="shared" si="13"/>
        <v>25067705</v>
      </c>
      <c r="J42" s="15">
        <f t="shared" si="13"/>
        <v>4650728</v>
      </c>
      <c r="K42" s="15">
        <f t="shared" si="13"/>
        <v>3280922</v>
      </c>
      <c r="L42" s="15">
        <f t="shared" si="13"/>
        <v>0</v>
      </c>
      <c r="M42" s="15">
        <f t="shared" si="13"/>
        <v>16952034</v>
      </c>
      <c r="N42" s="15">
        <f>SUM(D42:M42)</f>
        <v>99074746</v>
      </c>
      <c r="O42" s="37">
        <f t="shared" si="1"/>
        <v>1854.5682677548575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60</v>
      </c>
      <c r="M44" s="93"/>
      <c r="N44" s="93"/>
      <c r="O44" s="41">
        <v>53422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3233225</v>
      </c>
      <c r="E5" s="26">
        <f t="shared" ref="E5:M5" si="0">SUM(E6:E13)</f>
        <v>169728</v>
      </c>
      <c r="F5" s="26">
        <f t="shared" si="0"/>
        <v>1350901</v>
      </c>
      <c r="G5" s="26">
        <f t="shared" si="0"/>
        <v>78240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2824699</v>
      </c>
      <c r="L5" s="26">
        <f t="shared" si="0"/>
        <v>0</v>
      </c>
      <c r="M5" s="26">
        <f t="shared" si="0"/>
        <v>0</v>
      </c>
      <c r="N5" s="27">
        <f>SUM(D5:M5)</f>
        <v>7656793</v>
      </c>
      <c r="O5" s="32">
        <f t="shared" ref="O5:O42" si="1">(N5/O$44)</f>
        <v>142.93061414971066</v>
      </c>
      <c r="P5" s="6"/>
    </row>
    <row r="6" spans="1:133">
      <c r="A6" s="12"/>
      <c r="B6" s="44">
        <v>511</v>
      </c>
      <c r="C6" s="20" t="s">
        <v>19</v>
      </c>
      <c r="D6" s="46">
        <v>105515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105515</v>
      </c>
      <c r="O6" s="47">
        <f t="shared" si="1"/>
        <v>1.9696658577562067</v>
      </c>
      <c r="P6" s="9"/>
    </row>
    <row r="7" spans="1:133">
      <c r="A7" s="12"/>
      <c r="B7" s="44">
        <v>512</v>
      </c>
      <c r="C7" s="20" t="s">
        <v>20</v>
      </c>
      <c r="D7" s="46">
        <v>822762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822762</v>
      </c>
      <c r="O7" s="47">
        <f t="shared" si="1"/>
        <v>15.358633563561694</v>
      </c>
      <c r="P7" s="9"/>
    </row>
    <row r="8" spans="1:133">
      <c r="A8" s="12"/>
      <c r="B8" s="44">
        <v>513</v>
      </c>
      <c r="C8" s="20" t="s">
        <v>21</v>
      </c>
      <c r="D8" s="46">
        <v>751218</v>
      </c>
      <c r="E8" s="46">
        <v>169728</v>
      </c>
      <c r="F8" s="46">
        <v>0</v>
      </c>
      <c r="G8" s="46">
        <v>78240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999186</v>
      </c>
      <c r="O8" s="47">
        <f t="shared" si="1"/>
        <v>18.65196938585029</v>
      </c>
      <c r="P8" s="9"/>
    </row>
    <row r="9" spans="1:133">
      <c r="A9" s="12"/>
      <c r="B9" s="44">
        <v>514</v>
      </c>
      <c r="C9" s="20" t="s">
        <v>22</v>
      </c>
      <c r="D9" s="46">
        <v>262167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262167</v>
      </c>
      <c r="O9" s="47">
        <f t="shared" si="1"/>
        <v>4.8939145043867835</v>
      </c>
      <c r="P9" s="9"/>
    </row>
    <row r="10" spans="1:133">
      <c r="A10" s="12"/>
      <c r="B10" s="44">
        <v>515</v>
      </c>
      <c r="C10" s="20" t="s">
        <v>23</v>
      </c>
      <c r="D10" s="46">
        <v>392872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392872</v>
      </c>
      <c r="O10" s="47">
        <f t="shared" si="1"/>
        <v>7.3338062348329291</v>
      </c>
      <c r="P10" s="9"/>
    </row>
    <row r="11" spans="1:133">
      <c r="A11" s="12"/>
      <c r="B11" s="44">
        <v>517</v>
      </c>
      <c r="C11" s="20" t="s">
        <v>24</v>
      </c>
      <c r="D11" s="46">
        <v>12646</v>
      </c>
      <c r="E11" s="46">
        <v>0</v>
      </c>
      <c r="F11" s="46">
        <v>1350901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1363547</v>
      </c>
      <c r="O11" s="47">
        <f t="shared" si="1"/>
        <v>25.453556094829196</v>
      </c>
      <c r="P11" s="9"/>
    </row>
    <row r="12" spans="1:133">
      <c r="A12" s="12"/>
      <c r="B12" s="44">
        <v>518</v>
      </c>
      <c r="C12" s="20" t="s">
        <v>25</v>
      </c>
      <c r="D12" s="46">
        <v>457549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2824699</v>
      </c>
      <c r="L12" s="46">
        <v>0</v>
      </c>
      <c r="M12" s="46">
        <v>0</v>
      </c>
      <c r="N12" s="46">
        <f t="shared" si="2"/>
        <v>3282248</v>
      </c>
      <c r="O12" s="47">
        <f t="shared" si="1"/>
        <v>61.270263207018857</v>
      </c>
      <c r="P12" s="9"/>
    </row>
    <row r="13" spans="1:133">
      <c r="A13" s="12"/>
      <c r="B13" s="44">
        <v>519</v>
      </c>
      <c r="C13" s="20" t="s">
        <v>26</v>
      </c>
      <c r="D13" s="46">
        <v>428496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428496</v>
      </c>
      <c r="O13" s="47">
        <f t="shared" si="1"/>
        <v>7.9988053014747056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20125530</v>
      </c>
      <c r="E14" s="31">
        <f t="shared" si="3"/>
        <v>1628221</v>
      </c>
      <c r="F14" s="31">
        <f t="shared" si="3"/>
        <v>31291</v>
      </c>
      <c r="G14" s="31">
        <f t="shared" si="3"/>
        <v>15372385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37157427</v>
      </c>
      <c r="O14" s="43">
        <f t="shared" si="1"/>
        <v>693.62380063468356</v>
      </c>
      <c r="P14" s="10"/>
    </row>
    <row r="15" spans="1:133">
      <c r="A15" s="12"/>
      <c r="B15" s="44">
        <v>521</v>
      </c>
      <c r="C15" s="20" t="s">
        <v>28</v>
      </c>
      <c r="D15" s="46">
        <v>12800502</v>
      </c>
      <c r="E15" s="46">
        <v>635347</v>
      </c>
      <c r="F15" s="46">
        <v>0</v>
      </c>
      <c r="G15" s="46">
        <v>388040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13823889</v>
      </c>
      <c r="O15" s="47">
        <f t="shared" si="1"/>
        <v>258.05280940825088</v>
      </c>
      <c r="P15" s="9"/>
    </row>
    <row r="16" spans="1:133">
      <c r="A16" s="12"/>
      <c r="B16" s="44">
        <v>522</v>
      </c>
      <c r="C16" s="20" t="s">
        <v>29</v>
      </c>
      <c r="D16" s="46">
        <v>7325028</v>
      </c>
      <c r="E16" s="46">
        <v>283742</v>
      </c>
      <c r="F16" s="46">
        <v>31291</v>
      </c>
      <c r="G16" s="46">
        <v>455346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8095407</v>
      </c>
      <c r="O16" s="47">
        <f t="shared" si="1"/>
        <v>151.11829382116858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709132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709132</v>
      </c>
      <c r="O17" s="47">
        <f t="shared" si="1"/>
        <v>13.2374836662311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14528999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14528999</v>
      </c>
      <c r="O18" s="47">
        <f t="shared" si="1"/>
        <v>271.21521373903306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3841453</v>
      </c>
      <c r="E19" s="31">
        <f t="shared" si="5"/>
        <v>89523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23834108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27765084</v>
      </c>
      <c r="O19" s="43">
        <f t="shared" si="1"/>
        <v>518.29538921037897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5195451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5195451</v>
      </c>
      <c r="O20" s="47">
        <f t="shared" si="1"/>
        <v>96.98433824901997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18638657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18638657</v>
      </c>
      <c r="O21" s="47">
        <f t="shared" si="1"/>
        <v>347.93087549001308</v>
      </c>
      <c r="P21" s="9"/>
    </row>
    <row r="22" spans="1:16">
      <c r="A22" s="12"/>
      <c r="B22" s="44">
        <v>539</v>
      </c>
      <c r="C22" s="20" t="s">
        <v>35</v>
      </c>
      <c r="D22" s="46">
        <v>3841453</v>
      </c>
      <c r="E22" s="46">
        <v>89523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3930976</v>
      </c>
      <c r="O22" s="47">
        <f t="shared" si="1"/>
        <v>73.380175471345908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996533</v>
      </c>
      <c r="E23" s="31">
        <f t="shared" si="6"/>
        <v>3399693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2074081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14717597</v>
      </c>
      <c r="N23" s="31">
        <f t="shared" ref="N23:N30" si="7">SUM(D23:M23)</f>
        <v>21187904</v>
      </c>
      <c r="O23" s="43">
        <f t="shared" si="1"/>
        <v>395.51808848235953</v>
      </c>
      <c r="P23" s="10"/>
    </row>
    <row r="24" spans="1:16">
      <c r="A24" s="12"/>
      <c r="B24" s="44">
        <v>541</v>
      </c>
      <c r="C24" s="20" t="s">
        <v>37</v>
      </c>
      <c r="D24" s="46">
        <v>996533</v>
      </c>
      <c r="E24" s="46">
        <v>3399693</v>
      </c>
      <c r="F24" s="46">
        <v>0</v>
      </c>
      <c r="G24" s="46">
        <v>0</v>
      </c>
      <c r="H24" s="46">
        <v>0</v>
      </c>
      <c r="I24" s="46">
        <v>2074081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6470307</v>
      </c>
      <c r="O24" s="47">
        <f t="shared" si="1"/>
        <v>120.78228486092962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14717597</v>
      </c>
      <c r="N25" s="46">
        <f t="shared" si="7"/>
        <v>14717597</v>
      </c>
      <c r="O25" s="47">
        <f t="shared" si="1"/>
        <v>274.73580362142991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1480479</v>
      </c>
      <c r="E26" s="31">
        <f t="shared" si="8"/>
        <v>294120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1349300</v>
      </c>
      <c r="N26" s="31">
        <f t="shared" si="7"/>
        <v>3123899</v>
      </c>
      <c r="O26" s="43">
        <f t="shared" si="1"/>
        <v>58.31433638230353</v>
      </c>
      <c r="P26" s="10"/>
    </row>
    <row r="27" spans="1:16">
      <c r="A27" s="13"/>
      <c r="B27" s="45">
        <v>552</v>
      </c>
      <c r="C27" s="21" t="s">
        <v>40</v>
      </c>
      <c r="D27" s="46">
        <v>361150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1349300</v>
      </c>
      <c r="N27" s="46">
        <f t="shared" si="7"/>
        <v>1710450</v>
      </c>
      <c r="O27" s="47">
        <f t="shared" si="1"/>
        <v>31.929251446705244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262317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262317</v>
      </c>
      <c r="O28" s="47">
        <f t="shared" si="1"/>
        <v>4.8967145790554412</v>
      </c>
      <c r="P28" s="9"/>
    </row>
    <row r="29" spans="1:16">
      <c r="A29" s="13"/>
      <c r="B29" s="45">
        <v>559</v>
      </c>
      <c r="C29" s="21" t="s">
        <v>42</v>
      </c>
      <c r="D29" s="46">
        <v>1119329</v>
      </c>
      <c r="E29" s="46">
        <v>31803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1151132</v>
      </c>
      <c r="O29" s="47">
        <f t="shared" si="1"/>
        <v>21.488370356542841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108569</v>
      </c>
      <c r="E30" s="31">
        <f t="shared" si="9"/>
        <v>958106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2940694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4007369</v>
      </c>
      <c r="O30" s="43">
        <f t="shared" si="1"/>
        <v>74.806216165764425</v>
      </c>
      <c r="P30" s="10"/>
    </row>
    <row r="31" spans="1:16">
      <c r="A31" s="12"/>
      <c r="B31" s="44">
        <v>562</v>
      </c>
      <c r="C31" s="20" t="s">
        <v>44</v>
      </c>
      <c r="D31" s="46">
        <v>108569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2940694</v>
      </c>
      <c r="K31" s="46">
        <v>0</v>
      </c>
      <c r="L31" s="46">
        <v>0</v>
      </c>
      <c r="M31" s="46">
        <v>0</v>
      </c>
      <c r="N31" s="46">
        <f t="shared" ref="N31:N37" si="10">SUM(D31:M31)</f>
        <v>3049263</v>
      </c>
      <c r="O31" s="47">
        <f t="shared" si="1"/>
        <v>56.921093895837224</v>
      </c>
      <c r="P31" s="9"/>
    </row>
    <row r="32" spans="1:16">
      <c r="A32" s="12"/>
      <c r="B32" s="44">
        <v>564</v>
      </c>
      <c r="C32" s="20" t="s">
        <v>45</v>
      </c>
      <c r="D32" s="46">
        <v>0</v>
      </c>
      <c r="E32" s="46">
        <v>957785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957785</v>
      </c>
      <c r="O32" s="47">
        <f t="shared" si="1"/>
        <v>17.87913011013627</v>
      </c>
      <c r="P32" s="9"/>
    </row>
    <row r="33" spans="1:119">
      <c r="A33" s="12"/>
      <c r="B33" s="44">
        <v>569</v>
      </c>
      <c r="C33" s="20" t="s">
        <v>46</v>
      </c>
      <c r="D33" s="46">
        <v>0</v>
      </c>
      <c r="E33" s="46">
        <v>321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321</v>
      </c>
      <c r="O33" s="47">
        <f t="shared" si="1"/>
        <v>5.9921597909277577E-3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4348391</v>
      </c>
      <c r="E34" s="31">
        <f t="shared" si="11"/>
        <v>102966</v>
      </c>
      <c r="F34" s="31">
        <f t="shared" si="11"/>
        <v>0</v>
      </c>
      <c r="G34" s="31">
        <f t="shared" si="11"/>
        <v>84907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4536264</v>
      </c>
      <c r="O34" s="43">
        <f t="shared" si="1"/>
        <v>84.679186111629647</v>
      </c>
      <c r="P34" s="9"/>
    </row>
    <row r="35" spans="1:119">
      <c r="A35" s="12"/>
      <c r="B35" s="44">
        <v>572</v>
      </c>
      <c r="C35" s="20" t="s">
        <v>48</v>
      </c>
      <c r="D35" s="46">
        <v>3537336</v>
      </c>
      <c r="E35" s="46">
        <v>102722</v>
      </c>
      <c r="F35" s="46">
        <v>0</v>
      </c>
      <c r="G35" s="46">
        <v>84907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3724965</v>
      </c>
      <c r="O35" s="47">
        <f t="shared" si="1"/>
        <v>69.534534254246779</v>
      </c>
      <c r="P35" s="9"/>
    </row>
    <row r="36" spans="1:119">
      <c r="A36" s="12"/>
      <c r="B36" s="44">
        <v>573</v>
      </c>
      <c r="C36" s="20" t="s">
        <v>49</v>
      </c>
      <c r="D36" s="46">
        <v>181661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181661</v>
      </c>
      <c r="O36" s="47">
        <f t="shared" si="1"/>
        <v>3.3910957625536682</v>
      </c>
      <c r="P36" s="9"/>
    </row>
    <row r="37" spans="1:119">
      <c r="A37" s="12"/>
      <c r="B37" s="44">
        <v>575</v>
      </c>
      <c r="C37" s="20" t="s">
        <v>50</v>
      </c>
      <c r="D37" s="46">
        <v>629394</v>
      </c>
      <c r="E37" s="46">
        <v>244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629638</v>
      </c>
      <c r="O37" s="47">
        <f t="shared" si="1"/>
        <v>11.753556094829195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SUM(D39:D41)</f>
        <v>2165701</v>
      </c>
      <c r="E38" s="31">
        <f t="shared" si="12"/>
        <v>37500</v>
      </c>
      <c r="F38" s="31">
        <f t="shared" si="12"/>
        <v>75510</v>
      </c>
      <c r="G38" s="31">
        <f t="shared" si="12"/>
        <v>0</v>
      </c>
      <c r="H38" s="31">
        <f t="shared" si="12"/>
        <v>0</v>
      </c>
      <c r="I38" s="31">
        <f t="shared" si="12"/>
        <v>642750</v>
      </c>
      <c r="J38" s="31">
        <f t="shared" si="12"/>
        <v>1220344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4141805</v>
      </c>
      <c r="O38" s="43">
        <f t="shared" si="1"/>
        <v>77.315755086802312</v>
      </c>
      <c r="P38" s="9"/>
    </row>
    <row r="39" spans="1:119">
      <c r="A39" s="12"/>
      <c r="B39" s="44">
        <v>581</v>
      </c>
      <c r="C39" s="20" t="s">
        <v>51</v>
      </c>
      <c r="D39" s="46">
        <v>2165701</v>
      </c>
      <c r="E39" s="46">
        <v>37500</v>
      </c>
      <c r="F39" s="46">
        <v>0</v>
      </c>
      <c r="G39" s="46">
        <v>0</v>
      </c>
      <c r="H39" s="46">
        <v>0</v>
      </c>
      <c r="I39" s="46">
        <v>642750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2845951</v>
      </c>
      <c r="O39" s="47">
        <f t="shared" si="1"/>
        <v>53.125835355609482</v>
      </c>
      <c r="P39" s="9"/>
    </row>
    <row r="40" spans="1:119">
      <c r="A40" s="12"/>
      <c r="B40" s="44">
        <v>584</v>
      </c>
      <c r="C40" s="20" t="s">
        <v>52</v>
      </c>
      <c r="D40" s="46">
        <v>0</v>
      </c>
      <c r="E40" s="46">
        <v>0</v>
      </c>
      <c r="F40" s="46">
        <v>75510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75510</v>
      </c>
      <c r="O40" s="47">
        <f t="shared" si="1"/>
        <v>1.4095575882023521</v>
      </c>
      <c r="P40" s="9"/>
    </row>
    <row r="41" spans="1:119" ht="15.75" thickBot="1">
      <c r="A41" s="12"/>
      <c r="B41" s="44">
        <v>590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1220344</v>
      </c>
      <c r="K41" s="46">
        <v>0</v>
      </c>
      <c r="L41" s="46">
        <v>0</v>
      </c>
      <c r="M41" s="46">
        <v>0</v>
      </c>
      <c r="N41" s="46">
        <f>SUM(D41:M41)</f>
        <v>1220344</v>
      </c>
      <c r="O41" s="47">
        <f t="shared" si="1"/>
        <v>22.78036214299048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SUM(D5,D14,D19,D23,D26,D30,D34,D38)</f>
        <v>36299881</v>
      </c>
      <c r="E42" s="15">
        <f t="shared" si="13"/>
        <v>6679857</v>
      </c>
      <c r="F42" s="15">
        <f t="shared" si="13"/>
        <v>1457702</v>
      </c>
      <c r="G42" s="15">
        <f t="shared" si="13"/>
        <v>15535532</v>
      </c>
      <c r="H42" s="15">
        <f t="shared" si="13"/>
        <v>0</v>
      </c>
      <c r="I42" s="15">
        <f t="shared" si="13"/>
        <v>26550939</v>
      </c>
      <c r="J42" s="15">
        <f t="shared" si="13"/>
        <v>4161038</v>
      </c>
      <c r="K42" s="15">
        <f t="shared" si="13"/>
        <v>2824699</v>
      </c>
      <c r="L42" s="15">
        <f t="shared" si="13"/>
        <v>0</v>
      </c>
      <c r="M42" s="15">
        <f t="shared" si="13"/>
        <v>16066897</v>
      </c>
      <c r="N42" s="15">
        <f>SUM(D42:M42)</f>
        <v>109576545</v>
      </c>
      <c r="O42" s="37">
        <f t="shared" si="1"/>
        <v>2045.4833862236326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58</v>
      </c>
      <c r="M44" s="93"/>
      <c r="N44" s="93"/>
      <c r="O44" s="41">
        <v>53570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A46:O46"/>
    <mergeCell ref="L44:N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5187371</v>
      </c>
      <c r="E5" s="26">
        <f t="shared" ref="E5:M5" si="0">SUM(E6:E13)</f>
        <v>0</v>
      </c>
      <c r="F5" s="26">
        <f t="shared" si="0"/>
        <v>4060970</v>
      </c>
      <c r="G5" s="26">
        <f t="shared" si="0"/>
        <v>35598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1518677</v>
      </c>
      <c r="L5" s="26">
        <f t="shared" si="0"/>
        <v>0</v>
      </c>
      <c r="M5" s="26">
        <f t="shared" si="0"/>
        <v>0</v>
      </c>
      <c r="N5" s="27">
        <f>SUM(D5:M5)</f>
        <v>10802616</v>
      </c>
      <c r="O5" s="32">
        <f t="shared" ref="O5:O42" si="1">(N5/O$44)</f>
        <v>200.73242158465885</v>
      </c>
      <c r="P5" s="6"/>
    </row>
    <row r="6" spans="1:133">
      <c r="A6" s="12"/>
      <c r="B6" s="44">
        <v>511</v>
      </c>
      <c r="C6" s="20" t="s">
        <v>19</v>
      </c>
      <c r="D6" s="46">
        <v>162587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162587</v>
      </c>
      <c r="O6" s="47">
        <f t="shared" si="1"/>
        <v>3.0211647093801099</v>
      </c>
      <c r="P6" s="9"/>
    </row>
    <row r="7" spans="1:133">
      <c r="A7" s="12"/>
      <c r="B7" s="44">
        <v>512</v>
      </c>
      <c r="C7" s="20" t="s">
        <v>20</v>
      </c>
      <c r="D7" s="46">
        <v>951274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951274</v>
      </c>
      <c r="O7" s="47">
        <f t="shared" si="1"/>
        <v>17.676415935781179</v>
      </c>
      <c r="P7" s="9"/>
    </row>
    <row r="8" spans="1:133">
      <c r="A8" s="12"/>
      <c r="B8" s="44">
        <v>513</v>
      </c>
      <c r="C8" s="20" t="s">
        <v>21</v>
      </c>
      <c r="D8" s="46">
        <v>1892418</v>
      </c>
      <c r="E8" s="46">
        <v>0</v>
      </c>
      <c r="F8" s="46">
        <v>0</v>
      </c>
      <c r="G8" s="46">
        <v>35598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1928016</v>
      </c>
      <c r="O8" s="47">
        <f t="shared" si="1"/>
        <v>35.826074030028245</v>
      </c>
      <c r="P8" s="9"/>
    </row>
    <row r="9" spans="1:133">
      <c r="A9" s="12"/>
      <c r="B9" s="44">
        <v>514</v>
      </c>
      <c r="C9" s="20" t="s">
        <v>22</v>
      </c>
      <c r="D9" s="46">
        <v>330723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330723</v>
      </c>
      <c r="O9" s="47">
        <f t="shared" si="1"/>
        <v>6.1454400178385606</v>
      </c>
      <c r="P9" s="9"/>
    </row>
    <row r="10" spans="1:133">
      <c r="A10" s="12"/>
      <c r="B10" s="44">
        <v>515</v>
      </c>
      <c r="C10" s="20" t="s">
        <v>23</v>
      </c>
      <c r="D10" s="46">
        <v>880949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880949</v>
      </c>
      <c r="O10" s="47">
        <f t="shared" si="1"/>
        <v>16.369648431693175</v>
      </c>
      <c r="P10" s="9"/>
    </row>
    <row r="11" spans="1:133">
      <c r="A11" s="12"/>
      <c r="B11" s="44">
        <v>517</v>
      </c>
      <c r="C11" s="20" t="s">
        <v>24</v>
      </c>
      <c r="D11" s="46">
        <v>12000</v>
      </c>
      <c r="E11" s="46">
        <v>0</v>
      </c>
      <c r="F11" s="46">
        <v>4060970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4072970</v>
      </c>
      <c r="O11" s="47">
        <f t="shared" si="1"/>
        <v>75.683254050839892</v>
      </c>
      <c r="P11" s="9"/>
    </row>
    <row r="12" spans="1:133">
      <c r="A12" s="12"/>
      <c r="B12" s="44">
        <v>518</v>
      </c>
      <c r="C12" s="20" t="s">
        <v>25</v>
      </c>
      <c r="D12" s="46">
        <v>483910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1518677</v>
      </c>
      <c r="L12" s="46">
        <v>0</v>
      </c>
      <c r="M12" s="46">
        <v>0</v>
      </c>
      <c r="N12" s="46">
        <f t="shared" si="2"/>
        <v>2002587</v>
      </c>
      <c r="O12" s="47">
        <f t="shared" si="1"/>
        <v>37.211740002973094</v>
      </c>
      <c r="P12" s="9"/>
    </row>
    <row r="13" spans="1:133">
      <c r="A13" s="12"/>
      <c r="B13" s="44">
        <v>519</v>
      </c>
      <c r="C13" s="20" t="s">
        <v>26</v>
      </c>
      <c r="D13" s="46">
        <v>473510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473510</v>
      </c>
      <c r="O13" s="47">
        <f t="shared" si="1"/>
        <v>8.7986844061245719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19855207</v>
      </c>
      <c r="E14" s="31">
        <f t="shared" si="3"/>
        <v>1526556</v>
      </c>
      <c r="F14" s="31">
        <f t="shared" si="3"/>
        <v>0</v>
      </c>
      <c r="G14" s="31">
        <f t="shared" si="3"/>
        <v>2831491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1204863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25418117</v>
      </c>
      <c r="O14" s="43">
        <f t="shared" si="1"/>
        <v>472.31524082057382</v>
      </c>
      <c r="P14" s="10"/>
    </row>
    <row r="15" spans="1:133">
      <c r="A15" s="12"/>
      <c r="B15" s="44">
        <v>521</v>
      </c>
      <c r="C15" s="20" t="s">
        <v>28</v>
      </c>
      <c r="D15" s="46">
        <v>12418202</v>
      </c>
      <c r="E15" s="46">
        <v>516220</v>
      </c>
      <c r="F15" s="46">
        <v>0</v>
      </c>
      <c r="G15" s="46">
        <v>142588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13077010</v>
      </c>
      <c r="O15" s="47">
        <f t="shared" si="1"/>
        <v>242.99483425003717</v>
      </c>
      <c r="P15" s="9"/>
    </row>
    <row r="16" spans="1:133">
      <c r="A16" s="12"/>
      <c r="B16" s="44">
        <v>522</v>
      </c>
      <c r="C16" s="20" t="s">
        <v>29</v>
      </c>
      <c r="D16" s="46">
        <v>7437005</v>
      </c>
      <c r="E16" s="46">
        <v>282553</v>
      </c>
      <c r="F16" s="46">
        <v>0</v>
      </c>
      <c r="G16" s="46">
        <v>215718</v>
      </c>
      <c r="H16" s="46">
        <v>0</v>
      </c>
      <c r="I16" s="46">
        <v>0</v>
      </c>
      <c r="J16" s="46">
        <v>0</v>
      </c>
      <c r="K16" s="46">
        <v>1204863</v>
      </c>
      <c r="L16" s="46">
        <v>0</v>
      </c>
      <c r="M16" s="46">
        <v>0</v>
      </c>
      <c r="N16" s="46">
        <f t="shared" si="4"/>
        <v>9140139</v>
      </c>
      <c r="O16" s="47">
        <f t="shared" si="1"/>
        <v>169.84054927902483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727783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727783</v>
      </c>
      <c r="O17" s="47">
        <f t="shared" si="1"/>
        <v>13.523543184183142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2473185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2473185</v>
      </c>
      <c r="O18" s="47">
        <f t="shared" si="1"/>
        <v>45.956314107328673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2631395</v>
      </c>
      <c r="E19" s="31">
        <f t="shared" si="5"/>
        <v>0</v>
      </c>
      <c r="F19" s="31">
        <f t="shared" si="5"/>
        <v>0</v>
      </c>
      <c r="G19" s="31">
        <f t="shared" si="5"/>
        <v>202287</v>
      </c>
      <c r="H19" s="31">
        <f t="shared" si="5"/>
        <v>0</v>
      </c>
      <c r="I19" s="31">
        <f t="shared" si="5"/>
        <v>22829458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25663140</v>
      </c>
      <c r="O19" s="43">
        <f t="shared" si="1"/>
        <v>476.86821763044446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5163300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5163300</v>
      </c>
      <c r="O20" s="47">
        <f t="shared" si="1"/>
        <v>95.943585550765576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17666158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17666158</v>
      </c>
      <c r="O21" s="47">
        <f t="shared" si="1"/>
        <v>328.26962241712499</v>
      </c>
      <c r="P21" s="9"/>
    </row>
    <row r="22" spans="1:16">
      <c r="A22" s="12"/>
      <c r="B22" s="44">
        <v>539</v>
      </c>
      <c r="C22" s="20" t="s">
        <v>35</v>
      </c>
      <c r="D22" s="46">
        <v>2631395</v>
      </c>
      <c r="E22" s="46">
        <v>0</v>
      </c>
      <c r="F22" s="46">
        <v>0</v>
      </c>
      <c r="G22" s="46">
        <v>202287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2833682</v>
      </c>
      <c r="O22" s="47">
        <f t="shared" si="1"/>
        <v>52.655009662553887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1459496</v>
      </c>
      <c r="E23" s="31">
        <f t="shared" si="6"/>
        <v>4085973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1806901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15214694</v>
      </c>
      <c r="N23" s="31">
        <f t="shared" ref="N23:N30" si="7">SUM(D23:M23)</f>
        <v>22567064</v>
      </c>
      <c r="O23" s="43">
        <f t="shared" si="1"/>
        <v>419.33744611268025</v>
      </c>
      <c r="P23" s="10"/>
    </row>
    <row r="24" spans="1:16">
      <c r="A24" s="12"/>
      <c r="B24" s="44">
        <v>541</v>
      </c>
      <c r="C24" s="20" t="s">
        <v>37</v>
      </c>
      <c r="D24" s="46">
        <v>1459496</v>
      </c>
      <c r="E24" s="46">
        <v>4085973</v>
      </c>
      <c r="F24" s="46">
        <v>0</v>
      </c>
      <c r="G24" s="46">
        <v>0</v>
      </c>
      <c r="H24" s="46">
        <v>0</v>
      </c>
      <c r="I24" s="46">
        <v>1806901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7352370</v>
      </c>
      <c r="O24" s="47">
        <f t="shared" si="1"/>
        <v>136.62052177790991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15214694</v>
      </c>
      <c r="N25" s="46">
        <f t="shared" si="7"/>
        <v>15214694</v>
      </c>
      <c r="O25" s="47">
        <f t="shared" si="1"/>
        <v>282.71692433477034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1417663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792238</v>
      </c>
      <c r="N26" s="31">
        <f t="shared" si="7"/>
        <v>2209901</v>
      </c>
      <c r="O26" s="43">
        <f t="shared" si="1"/>
        <v>41.064014419503494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792238</v>
      </c>
      <c r="N27" s="46">
        <f t="shared" si="7"/>
        <v>792238</v>
      </c>
      <c r="O27" s="47">
        <f t="shared" si="1"/>
        <v>14.721235320350825</v>
      </c>
      <c r="P27" s="9"/>
    </row>
    <row r="28" spans="1:16">
      <c r="A28" s="13"/>
      <c r="B28" s="45">
        <v>554</v>
      </c>
      <c r="C28" s="21" t="s">
        <v>41</v>
      </c>
      <c r="D28" s="46">
        <v>133981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133981</v>
      </c>
      <c r="O28" s="47">
        <f t="shared" si="1"/>
        <v>2.4896127545711311</v>
      </c>
      <c r="P28" s="9"/>
    </row>
    <row r="29" spans="1:16">
      <c r="A29" s="13"/>
      <c r="B29" s="45">
        <v>559</v>
      </c>
      <c r="C29" s="21" t="s">
        <v>42</v>
      </c>
      <c r="D29" s="46">
        <v>1283682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1283682</v>
      </c>
      <c r="O29" s="47">
        <f t="shared" si="1"/>
        <v>23.853166344581538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212931</v>
      </c>
      <c r="E30" s="31">
        <f t="shared" si="9"/>
        <v>1099631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2689424</v>
      </c>
      <c r="K30" s="31">
        <f t="shared" si="9"/>
        <v>0</v>
      </c>
      <c r="L30" s="31">
        <f t="shared" si="9"/>
        <v>0</v>
      </c>
      <c r="M30" s="31">
        <f t="shared" si="9"/>
        <v>176662</v>
      </c>
      <c r="N30" s="31">
        <f t="shared" si="7"/>
        <v>4178648</v>
      </c>
      <c r="O30" s="43">
        <f t="shared" si="1"/>
        <v>77.646945146424855</v>
      </c>
      <c r="P30" s="10"/>
    </row>
    <row r="31" spans="1:16">
      <c r="A31" s="12"/>
      <c r="B31" s="44">
        <v>562</v>
      </c>
      <c r="C31" s="20" t="s">
        <v>44</v>
      </c>
      <c r="D31" s="46">
        <v>203059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2689424</v>
      </c>
      <c r="K31" s="46">
        <v>0</v>
      </c>
      <c r="L31" s="46">
        <v>0</v>
      </c>
      <c r="M31" s="46">
        <v>176662</v>
      </c>
      <c r="N31" s="46">
        <f t="shared" ref="N31:N37" si="10">SUM(D31:M31)</f>
        <v>3069145</v>
      </c>
      <c r="O31" s="47">
        <f t="shared" si="1"/>
        <v>57.030344135573067</v>
      </c>
      <c r="P31" s="9"/>
    </row>
    <row r="32" spans="1:16">
      <c r="A32" s="12"/>
      <c r="B32" s="44">
        <v>564</v>
      </c>
      <c r="C32" s="20" t="s">
        <v>45</v>
      </c>
      <c r="D32" s="46">
        <v>0</v>
      </c>
      <c r="E32" s="46">
        <v>1099631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1099631</v>
      </c>
      <c r="O32" s="47">
        <f t="shared" si="1"/>
        <v>20.433161141667906</v>
      </c>
      <c r="P32" s="9"/>
    </row>
    <row r="33" spans="1:119">
      <c r="A33" s="12"/>
      <c r="B33" s="44">
        <v>569</v>
      </c>
      <c r="C33" s="20" t="s">
        <v>46</v>
      </c>
      <c r="D33" s="46">
        <v>9872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9872</v>
      </c>
      <c r="O33" s="47">
        <f t="shared" si="1"/>
        <v>0.18343986918388583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4553873</v>
      </c>
      <c r="E34" s="31">
        <f t="shared" si="11"/>
        <v>45480</v>
      </c>
      <c r="F34" s="31">
        <f t="shared" si="11"/>
        <v>1051682</v>
      </c>
      <c r="G34" s="31">
        <f t="shared" si="11"/>
        <v>6817353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12468388</v>
      </c>
      <c r="O34" s="43">
        <f t="shared" si="1"/>
        <v>231.68552103463654</v>
      </c>
      <c r="P34" s="9"/>
    </row>
    <row r="35" spans="1:119">
      <c r="A35" s="12"/>
      <c r="B35" s="44">
        <v>572</v>
      </c>
      <c r="C35" s="20" t="s">
        <v>48</v>
      </c>
      <c r="D35" s="46">
        <v>3924921</v>
      </c>
      <c r="E35" s="46">
        <v>45480</v>
      </c>
      <c r="F35" s="46">
        <v>1051682</v>
      </c>
      <c r="G35" s="46">
        <v>6817353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11839436</v>
      </c>
      <c r="O35" s="47">
        <f t="shared" si="1"/>
        <v>219.99843912591052</v>
      </c>
      <c r="P35" s="9"/>
    </row>
    <row r="36" spans="1:119">
      <c r="A36" s="12"/>
      <c r="B36" s="44">
        <v>573</v>
      </c>
      <c r="C36" s="20" t="s">
        <v>49</v>
      </c>
      <c r="D36" s="46">
        <v>151153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151153</v>
      </c>
      <c r="O36" s="47">
        <f t="shared" si="1"/>
        <v>2.8087000148654675</v>
      </c>
      <c r="P36" s="9"/>
    </row>
    <row r="37" spans="1:119">
      <c r="A37" s="12"/>
      <c r="B37" s="44">
        <v>575</v>
      </c>
      <c r="C37" s="20" t="s">
        <v>50</v>
      </c>
      <c r="D37" s="46">
        <v>477799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477799</v>
      </c>
      <c r="O37" s="47">
        <f t="shared" si="1"/>
        <v>8.8783818938605616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SUM(D39:D41)</f>
        <v>3101540</v>
      </c>
      <c r="E38" s="31">
        <f t="shared" si="12"/>
        <v>1305211</v>
      </c>
      <c r="F38" s="31">
        <f t="shared" si="12"/>
        <v>75510</v>
      </c>
      <c r="G38" s="31">
        <f t="shared" si="12"/>
        <v>112025</v>
      </c>
      <c r="H38" s="31">
        <f t="shared" si="12"/>
        <v>0</v>
      </c>
      <c r="I38" s="31">
        <f t="shared" si="12"/>
        <v>0</v>
      </c>
      <c r="J38" s="31">
        <f t="shared" si="12"/>
        <v>1729240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6323526</v>
      </c>
      <c r="O38" s="43">
        <f t="shared" si="1"/>
        <v>117.5027129478222</v>
      </c>
      <c r="P38" s="9"/>
    </row>
    <row r="39" spans="1:119">
      <c r="A39" s="12"/>
      <c r="B39" s="44">
        <v>581</v>
      </c>
      <c r="C39" s="20" t="s">
        <v>51</v>
      </c>
      <c r="D39" s="46">
        <v>3101540</v>
      </c>
      <c r="E39" s="46">
        <v>1305211</v>
      </c>
      <c r="F39" s="46">
        <v>0</v>
      </c>
      <c r="G39" s="46">
        <v>112025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4518776</v>
      </c>
      <c r="O39" s="47">
        <f t="shared" si="1"/>
        <v>83.967147316783112</v>
      </c>
      <c r="P39" s="9"/>
    </row>
    <row r="40" spans="1:119">
      <c r="A40" s="12"/>
      <c r="B40" s="44">
        <v>584</v>
      </c>
      <c r="C40" s="20" t="s">
        <v>52</v>
      </c>
      <c r="D40" s="46">
        <v>0</v>
      </c>
      <c r="E40" s="46">
        <v>0</v>
      </c>
      <c r="F40" s="46">
        <v>75510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75510</v>
      </c>
      <c r="O40" s="47">
        <f t="shared" si="1"/>
        <v>1.4031143154452208</v>
      </c>
      <c r="P40" s="9"/>
    </row>
    <row r="41" spans="1:119" ht="15.75" thickBot="1">
      <c r="A41" s="12"/>
      <c r="B41" s="44">
        <v>590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1729240</v>
      </c>
      <c r="K41" s="46">
        <v>0</v>
      </c>
      <c r="L41" s="46">
        <v>0</v>
      </c>
      <c r="M41" s="46">
        <v>0</v>
      </c>
      <c r="N41" s="46">
        <f>SUM(D41:M41)</f>
        <v>1729240</v>
      </c>
      <c r="O41" s="47">
        <f t="shared" si="1"/>
        <v>32.132451315593876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SUM(D5,D14,D19,D23,D26,D30,D34,D38)</f>
        <v>38419476</v>
      </c>
      <c r="E42" s="15">
        <f t="shared" si="13"/>
        <v>8062851</v>
      </c>
      <c r="F42" s="15">
        <f t="shared" si="13"/>
        <v>5188162</v>
      </c>
      <c r="G42" s="15">
        <f t="shared" si="13"/>
        <v>9998754</v>
      </c>
      <c r="H42" s="15">
        <f t="shared" si="13"/>
        <v>0</v>
      </c>
      <c r="I42" s="15">
        <f t="shared" si="13"/>
        <v>24636359</v>
      </c>
      <c r="J42" s="15">
        <f t="shared" si="13"/>
        <v>4418664</v>
      </c>
      <c r="K42" s="15">
        <f t="shared" si="13"/>
        <v>2723540</v>
      </c>
      <c r="L42" s="15">
        <f t="shared" si="13"/>
        <v>0</v>
      </c>
      <c r="M42" s="15">
        <f t="shared" si="13"/>
        <v>16183594</v>
      </c>
      <c r="N42" s="15">
        <f>SUM(D42:M42)</f>
        <v>109631400</v>
      </c>
      <c r="O42" s="37">
        <f t="shared" si="1"/>
        <v>2037.1525196967445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55</v>
      </c>
      <c r="M44" s="93"/>
      <c r="N44" s="93"/>
      <c r="O44" s="41">
        <v>53816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5849981</v>
      </c>
      <c r="E5" s="26">
        <f t="shared" si="0"/>
        <v>0</v>
      </c>
      <c r="F5" s="26">
        <f t="shared" si="0"/>
        <v>286960</v>
      </c>
      <c r="G5" s="26">
        <f t="shared" si="0"/>
        <v>1688891</v>
      </c>
      <c r="H5" s="26">
        <f t="shared" si="0"/>
        <v>0</v>
      </c>
      <c r="I5" s="26">
        <f t="shared" si="0"/>
        <v>0</v>
      </c>
      <c r="J5" s="26">
        <f t="shared" si="0"/>
        <v>938655</v>
      </c>
      <c r="K5" s="26">
        <f t="shared" si="0"/>
        <v>2381372</v>
      </c>
      <c r="L5" s="26">
        <f t="shared" si="0"/>
        <v>0</v>
      </c>
      <c r="M5" s="26">
        <f t="shared" si="0"/>
        <v>222380</v>
      </c>
      <c r="N5" s="27">
        <f>SUM(D5:M5)</f>
        <v>11368239</v>
      </c>
      <c r="O5" s="32">
        <f t="shared" ref="O5:O41" si="1">(N5/O$43)</f>
        <v>209.33670312672632</v>
      </c>
      <c r="P5" s="6"/>
    </row>
    <row r="6" spans="1:133">
      <c r="A6" s="12"/>
      <c r="B6" s="44">
        <v>511</v>
      </c>
      <c r="C6" s="20" t="s">
        <v>19</v>
      </c>
      <c r="D6" s="46">
        <v>136021</v>
      </c>
      <c r="E6" s="46">
        <v>0</v>
      </c>
      <c r="F6" s="46">
        <v>0</v>
      </c>
      <c r="G6" s="46">
        <v>874498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1010519</v>
      </c>
      <c r="O6" s="47">
        <f t="shared" si="1"/>
        <v>18.60787021691894</v>
      </c>
      <c r="P6" s="9"/>
    </row>
    <row r="7" spans="1:133">
      <c r="A7" s="12"/>
      <c r="B7" s="44">
        <v>512</v>
      </c>
      <c r="C7" s="20" t="s">
        <v>20</v>
      </c>
      <c r="D7" s="46">
        <v>873704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4976</v>
      </c>
      <c r="K7" s="46">
        <v>0</v>
      </c>
      <c r="L7" s="46">
        <v>0</v>
      </c>
      <c r="M7" s="46">
        <v>0</v>
      </c>
      <c r="N7" s="46">
        <f t="shared" ref="N7:N13" si="2">SUM(D7:M7)</f>
        <v>878680</v>
      </c>
      <c r="O7" s="47">
        <f t="shared" si="1"/>
        <v>16.180164254410194</v>
      </c>
      <c r="P7" s="9"/>
    </row>
    <row r="8" spans="1:133">
      <c r="A8" s="12"/>
      <c r="B8" s="44">
        <v>513</v>
      </c>
      <c r="C8" s="20" t="s">
        <v>21</v>
      </c>
      <c r="D8" s="46">
        <v>1818309</v>
      </c>
      <c r="E8" s="46">
        <v>0</v>
      </c>
      <c r="F8" s="46">
        <v>0</v>
      </c>
      <c r="G8" s="46">
        <v>693675</v>
      </c>
      <c r="H8" s="46">
        <v>0</v>
      </c>
      <c r="I8" s="46">
        <v>0</v>
      </c>
      <c r="J8" s="46">
        <v>933679</v>
      </c>
      <c r="K8" s="46">
        <v>0</v>
      </c>
      <c r="L8" s="46">
        <v>0</v>
      </c>
      <c r="M8" s="46">
        <v>0</v>
      </c>
      <c r="N8" s="46">
        <f t="shared" si="2"/>
        <v>3445663</v>
      </c>
      <c r="O8" s="47">
        <f t="shared" si="1"/>
        <v>63.449029573159507</v>
      </c>
      <c r="P8" s="9"/>
    </row>
    <row r="9" spans="1:133">
      <c r="A9" s="12"/>
      <c r="B9" s="44">
        <v>514</v>
      </c>
      <c r="C9" s="20" t="s">
        <v>22</v>
      </c>
      <c r="D9" s="46">
        <v>158841</v>
      </c>
      <c r="E9" s="46">
        <v>0</v>
      </c>
      <c r="F9" s="46">
        <v>0</v>
      </c>
      <c r="G9" s="46">
        <v>23272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182113</v>
      </c>
      <c r="O9" s="47">
        <f t="shared" si="1"/>
        <v>3.3534600228335729</v>
      </c>
      <c r="P9" s="9"/>
    </row>
    <row r="10" spans="1:133">
      <c r="A10" s="12"/>
      <c r="B10" s="44">
        <v>515</v>
      </c>
      <c r="C10" s="20" t="s">
        <v>23</v>
      </c>
      <c r="D10" s="46">
        <v>986860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986860</v>
      </c>
      <c r="O10" s="47">
        <f t="shared" si="1"/>
        <v>18.172209332302138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286960</v>
      </c>
      <c r="G11" s="46">
        <v>97446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222380</v>
      </c>
      <c r="N11" s="46">
        <f t="shared" si="2"/>
        <v>606786</v>
      </c>
      <c r="O11" s="47">
        <f t="shared" si="1"/>
        <v>11.173461495967297</v>
      </c>
      <c r="P11" s="9"/>
    </row>
    <row r="12" spans="1:133">
      <c r="A12" s="12"/>
      <c r="B12" s="44">
        <v>518</v>
      </c>
      <c r="C12" s="20" t="s">
        <v>25</v>
      </c>
      <c r="D12" s="46">
        <v>498392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2381372</v>
      </c>
      <c r="L12" s="46">
        <v>0</v>
      </c>
      <c r="M12" s="46">
        <v>0</v>
      </c>
      <c r="N12" s="46">
        <f t="shared" si="2"/>
        <v>2879764</v>
      </c>
      <c r="O12" s="47">
        <f t="shared" si="1"/>
        <v>53.028468309210766</v>
      </c>
      <c r="P12" s="9"/>
    </row>
    <row r="13" spans="1:133">
      <c r="A13" s="12"/>
      <c r="B13" s="44">
        <v>519</v>
      </c>
      <c r="C13" s="20" t="s">
        <v>26</v>
      </c>
      <c r="D13" s="46">
        <v>1377854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1377854</v>
      </c>
      <c r="O13" s="47">
        <f t="shared" si="1"/>
        <v>25.372039921923914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19984784</v>
      </c>
      <c r="E14" s="31">
        <f t="shared" si="3"/>
        <v>1894025</v>
      </c>
      <c r="F14" s="31">
        <f t="shared" si="3"/>
        <v>0</v>
      </c>
      <c r="G14" s="31">
        <f t="shared" si="3"/>
        <v>756153</v>
      </c>
      <c r="H14" s="31">
        <f t="shared" si="3"/>
        <v>0</v>
      </c>
      <c r="I14" s="31">
        <f t="shared" si="3"/>
        <v>0</v>
      </c>
      <c r="J14" s="31">
        <f t="shared" si="3"/>
        <v>286777</v>
      </c>
      <c r="K14" s="31">
        <f t="shared" si="3"/>
        <v>304384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23226123</v>
      </c>
      <c r="O14" s="43">
        <f t="shared" si="1"/>
        <v>427.68981328030054</v>
      </c>
      <c r="P14" s="10"/>
    </row>
    <row r="15" spans="1:133">
      <c r="A15" s="12"/>
      <c r="B15" s="44">
        <v>521</v>
      </c>
      <c r="C15" s="20" t="s">
        <v>28</v>
      </c>
      <c r="D15" s="46">
        <v>12369739</v>
      </c>
      <c r="E15" s="46">
        <v>893334</v>
      </c>
      <c r="F15" s="46">
        <v>0</v>
      </c>
      <c r="G15" s="46">
        <v>77351</v>
      </c>
      <c r="H15" s="46">
        <v>0</v>
      </c>
      <c r="I15" s="46">
        <v>0</v>
      </c>
      <c r="J15" s="46">
        <v>285102</v>
      </c>
      <c r="K15" s="46">
        <v>196003</v>
      </c>
      <c r="L15" s="46">
        <v>0</v>
      </c>
      <c r="M15" s="46">
        <v>0</v>
      </c>
      <c r="N15" s="46">
        <f t="shared" si="4"/>
        <v>13821529</v>
      </c>
      <c r="O15" s="47">
        <f t="shared" si="1"/>
        <v>254.51200603984827</v>
      </c>
      <c r="P15" s="9"/>
    </row>
    <row r="16" spans="1:133">
      <c r="A16" s="12"/>
      <c r="B16" s="44">
        <v>522</v>
      </c>
      <c r="C16" s="20" t="s">
        <v>29</v>
      </c>
      <c r="D16" s="46">
        <v>7615045</v>
      </c>
      <c r="E16" s="46">
        <v>160236</v>
      </c>
      <c r="F16" s="46">
        <v>0</v>
      </c>
      <c r="G16" s="46">
        <v>287659</v>
      </c>
      <c r="H16" s="46">
        <v>0</v>
      </c>
      <c r="I16" s="46">
        <v>0</v>
      </c>
      <c r="J16" s="46">
        <v>1675</v>
      </c>
      <c r="K16" s="46">
        <v>108381</v>
      </c>
      <c r="L16" s="46">
        <v>0</v>
      </c>
      <c r="M16" s="46">
        <v>0</v>
      </c>
      <c r="N16" s="46">
        <f t="shared" si="4"/>
        <v>8172996</v>
      </c>
      <c r="O16" s="47">
        <f t="shared" si="1"/>
        <v>150.49895039222184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840455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840455</v>
      </c>
      <c r="O17" s="47">
        <f t="shared" si="1"/>
        <v>15.476282547048209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391143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391143</v>
      </c>
      <c r="O18" s="47">
        <f t="shared" si="1"/>
        <v>7.2025743011821897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3038425</v>
      </c>
      <c r="E19" s="31">
        <f t="shared" si="5"/>
        <v>0</v>
      </c>
      <c r="F19" s="31">
        <f t="shared" si="5"/>
        <v>0</v>
      </c>
      <c r="G19" s="31">
        <f t="shared" si="5"/>
        <v>127868</v>
      </c>
      <c r="H19" s="31">
        <f t="shared" si="5"/>
        <v>0</v>
      </c>
      <c r="I19" s="31">
        <f t="shared" si="5"/>
        <v>23975016</v>
      </c>
      <c r="J19" s="31">
        <f t="shared" si="5"/>
        <v>30689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27171998</v>
      </c>
      <c r="O19" s="43">
        <f t="shared" si="1"/>
        <v>500.34983243103892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5329224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5329224</v>
      </c>
      <c r="O20" s="47">
        <f t="shared" si="1"/>
        <v>98.133244945309912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18645792</v>
      </c>
      <c r="J21" s="46">
        <v>30255</v>
      </c>
      <c r="K21" s="46">
        <v>0</v>
      </c>
      <c r="L21" s="46">
        <v>0</v>
      </c>
      <c r="M21" s="46">
        <v>0</v>
      </c>
      <c r="N21" s="46">
        <f t="shared" si="4"/>
        <v>18676047</v>
      </c>
      <c r="O21" s="47">
        <f t="shared" si="1"/>
        <v>343.90393326704231</v>
      </c>
      <c r="P21" s="9"/>
    </row>
    <row r="22" spans="1:16">
      <c r="A22" s="12"/>
      <c r="B22" s="44">
        <v>539</v>
      </c>
      <c r="C22" s="20" t="s">
        <v>35</v>
      </c>
      <c r="D22" s="46">
        <v>3038425</v>
      </c>
      <c r="E22" s="46">
        <v>0</v>
      </c>
      <c r="F22" s="46">
        <v>0</v>
      </c>
      <c r="G22" s="46">
        <v>127868</v>
      </c>
      <c r="H22" s="46">
        <v>0</v>
      </c>
      <c r="I22" s="46">
        <v>0</v>
      </c>
      <c r="J22" s="46">
        <v>434</v>
      </c>
      <c r="K22" s="46">
        <v>0</v>
      </c>
      <c r="L22" s="46">
        <v>0</v>
      </c>
      <c r="M22" s="46">
        <v>0</v>
      </c>
      <c r="N22" s="46">
        <f t="shared" si="4"/>
        <v>3166727</v>
      </c>
      <c r="O22" s="47">
        <f t="shared" si="1"/>
        <v>58.312654218686703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1125854</v>
      </c>
      <c r="E23" s="31">
        <f t="shared" si="6"/>
        <v>2762381</v>
      </c>
      <c r="F23" s="31">
        <f t="shared" si="6"/>
        <v>0</v>
      </c>
      <c r="G23" s="31">
        <f t="shared" si="6"/>
        <v>315898</v>
      </c>
      <c r="H23" s="31">
        <f t="shared" si="6"/>
        <v>0</v>
      </c>
      <c r="I23" s="31">
        <f t="shared" si="6"/>
        <v>2377525</v>
      </c>
      <c r="J23" s="31">
        <f t="shared" si="6"/>
        <v>20282</v>
      </c>
      <c r="K23" s="31">
        <f t="shared" si="6"/>
        <v>0</v>
      </c>
      <c r="L23" s="31">
        <f t="shared" si="6"/>
        <v>0</v>
      </c>
      <c r="M23" s="31">
        <f t="shared" si="6"/>
        <v>14986363</v>
      </c>
      <c r="N23" s="31">
        <f t="shared" ref="N23:N29" si="7">SUM(D23:M23)</f>
        <v>21588303</v>
      </c>
      <c r="O23" s="43">
        <f t="shared" si="1"/>
        <v>397.53071483813943</v>
      </c>
      <c r="P23" s="10"/>
    </row>
    <row r="24" spans="1:16">
      <c r="A24" s="12"/>
      <c r="B24" s="44">
        <v>541</v>
      </c>
      <c r="C24" s="20" t="s">
        <v>37</v>
      </c>
      <c r="D24" s="46">
        <v>1125854</v>
      </c>
      <c r="E24" s="46">
        <v>2762381</v>
      </c>
      <c r="F24" s="46">
        <v>0</v>
      </c>
      <c r="G24" s="46">
        <v>315898</v>
      </c>
      <c r="H24" s="46">
        <v>0</v>
      </c>
      <c r="I24" s="46">
        <v>2377525</v>
      </c>
      <c r="J24" s="46">
        <v>20282</v>
      </c>
      <c r="K24" s="46">
        <v>0</v>
      </c>
      <c r="L24" s="46">
        <v>0</v>
      </c>
      <c r="M24" s="46">
        <v>0</v>
      </c>
      <c r="N24" s="46">
        <f t="shared" si="7"/>
        <v>6601940</v>
      </c>
      <c r="O24" s="47">
        <f t="shared" si="1"/>
        <v>121.56925569918609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14986363</v>
      </c>
      <c r="N25" s="46">
        <f t="shared" si="7"/>
        <v>14986363</v>
      </c>
      <c r="O25" s="47">
        <f t="shared" si="1"/>
        <v>275.96145913895333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1886857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677892</v>
      </c>
      <c r="N26" s="31">
        <f t="shared" si="7"/>
        <v>2564749</v>
      </c>
      <c r="O26" s="43">
        <f t="shared" si="1"/>
        <v>47.227728059514604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677892</v>
      </c>
      <c r="N27" s="46">
        <f t="shared" si="7"/>
        <v>677892</v>
      </c>
      <c r="O27" s="47">
        <f t="shared" si="1"/>
        <v>12.482819577947188</v>
      </c>
      <c r="P27" s="9"/>
    </row>
    <row r="28" spans="1:16">
      <c r="A28" s="13"/>
      <c r="B28" s="45">
        <v>554</v>
      </c>
      <c r="C28" s="21" t="s">
        <v>41</v>
      </c>
      <c r="D28" s="46">
        <v>1886857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1886857</v>
      </c>
      <c r="O28" s="47">
        <f t="shared" si="1"/>
        <v>34.744908481567414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166680</v>
      </c>
      <c r="E29" s="31">
        <f t="shared" si="9"/>
        <v>392689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2888787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3448156</v>
      </c>
      <c r="O29" s="43">
        <f t="shared" si="1"/>
        <v>63.494936102824731</v>
      </c>
      <c r="P29" s="10"/>
    </row>
    <row r="30" spans="1:16">
      <c r="A30" s="12"/>
      <c r="B30" s="44">
        <v>562</v>
      </c>
      <c r="C30" s="20" t="s">
        <v>44</v>
      </c>
      <c r="D30" s="46">
        <v>166680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2888787</v>
      </c>
      <c r="K30" s="46">
        <v>0</v>
      </c>
      <c r="L30" s="46">
        <v>0</v>
      </c>
      <c r="M30" s="46">
        <v>0</v>
      </c>
      <c r="N30" s="46">
        <f t="shared" ref="N30:N36" si="10">SUM(D30:M30)</f>
        <v>3055467</v>
      </c>
      <c r="O30" s="47">
        <f t="shared" si="1"/>
        <v>56.263893492431777</v>
      </c>
      <c r="P30" s="9"/>
    </row>
    <row r="31" spans="1:16">
      <c r="A31" s="12"/>
      <c r="B31" s="44">
        <v>564</v>
      </c>
      <c r="C31" s="20" t="s">
        <v>45</v>
      </c>
      <c r="D31" s="46">
        <v>0</v>
      </c>
      <c r="E31" s="46">
        <v>392689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392689</v>
      </c>
      <c r="O31" s="47">
        <f t="shared" si="1"/>
        <v>7.2310426103929588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SUM(D33:D36)</f>
        <v>5043081</v>
      </c>
      <c r="E32" s="31">
        <f t="shared" si="11"/>
        <v>32673</v>
      </c>
      <c r="F32" s="31">
        <f t="shared" si="11"/>
        <v>174064</v>
      </c>
      <c r="G32" s="31">
        <f t="shared" si="11"/>
        <v>1087454</v>
      </c>
      <c r="H32" s="31">
        <f t="shared" si="11"/>
        <v>0</v>
      </c>
      <c r="I32" s="31">
        <f t="shared" si="11"/>
        <v>0</v>
      </c>
      <c r="J32" s="31">
        <f t="shared" si="11"/>
        <v>9342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6346614</v>
      </c>
      <c r="O32" s="43">
        <f t="shared" si="1"/>
        <v>116.86763893492432</v>
      </c>
      <c r="P32" s="9"/>
    </row>
    <row r="33" spans="1:119">
      <c r="A33" s="12"/>
      <c r="B33" s="44">
        <v>571</v>
      </c>
      <c r="C33" s="20" t="s">
        <v>71</v>
      </c>
      <c r="D33" s="46">
        <v>173800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173800</v>
      </c>
      <c r="O33" s="47">
        <f t="shared" si="1"/>
        <v>3.2003830147681658</v>
      </c>
      <c r="P33" s="9"/>
    </row>
    <row r="34" spans="1:119">
      <c r="A34" s="12"/>
      <c r="B34" s="44">
        <v>572</v>
      </c>
      <c r="C34" s="20" t="s">
        <v>48</v>
      </c>
      <c r="D34" s="46">
        <v>4368956</v>
      </c>
      <c r="E34" s="46">
        <v>32673</v>
      </c>
      <c r="F34" s="46">
        <v>174064</v>
      </c>
      <c r="G34" s="46">
        <v>1069501</v>
      </c>
      <c r="H34" s="46">
        <v>0</v>
      </c>
      <c r="I34" s="46">
        <v>0</v>
      </c>
      <c r="J34" s="46">
        <v>9342</v>
      </c>
      <c r="K34" s="46">
        <v>0</v>
      </c>
      <c r="L34" s="46">
        <v>0</v>
      </c>
      <c r="M34" s="46">
        <v>0</v>
      </c>
      <c r="N34" s="46">
        <f t="shared" si="10"/>
        <v>5654536</v>
      </c>
      <c r="O34" s="47">
        <f t="shared" si="1"/>
        <v>104.12359591941959</v>
      </c>
      <c r="P34" s="9"/>
    </row>
    <row r="35" spans="1:119">
      <c r="A35" s="12"/>
      <c r="B35" s="44">
        <v>575</v>
      </c>
      <c r="C35" s="20" t="s">
        <v>50</v>
      </c>
      <c r="D35" s="46">
        <v>500325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500325</v>
      </c>
      <c r="O35" s="47">
        <f t="shared" si="1"/>
        <v>9.2130703789636499</v>
      </c>
      <c r="P35" s="9"/>
    </row>
    <row r="36" spans="1:119">
      <c r="A36" s="12"/>
      <c r="B36" s="44">
        <v>579</v>
      </c>
      <c r="C36" s="20" t="s">
        <v>72</v>
      </c>
      <c r="D36" s="46">
        <v>0</v>
      </c>
      <c r="E36" s="46">
        <v>0</v>
      </c>
      <c r="F36" s="46">
        <v>0</v>
      </c>
      <c r="G36" s="46">
        <v>17953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17953</v>
      </c>
      <c r="O36" s="47">
        <f t="shared" si="1"/>
        <v>0.33058962177291645</v>
      </c>
      <c r="P36" s="9"/>
    </row>
    <row r="37" spans="1:119" ht="15.75">
      <c r="A37" s="28" t="s">
        <v>54</v>
      </c>
      <c r="B37" s="29"/>
      <c r="C37" s="30"/>
      <c r="D37" s="31">
        <f t="shared" ref="D37:M37" si="12">SUM(D38:D40)</f>
        <v>9089944</v>
      </c>
      <c r="E37" s="31">
        <f t="shared" si="12"/>
        <v>1401000</v>
      </c>
      <c r="F37" s="31">
        <f t="shared" si="12"/>
        <v>65749</v>
      </c>
      <c r="G37" s="31">
        <f t="shared" si="12"/>
        <v>2111967</v>
      </c>
      <c r="H37" s="31">
        <f t="shared" si="12"/>
        <v>0</v>
      </c>
      <c r="I37" s="31">
        <f t="shared" si="12"/>
        <v>0</v>
      </c>
      <c r="J37" s="31">
        <f t="shared" si="12"/>
        <v>40617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12709277</v>
      </c>
      <c r="O37" s="43">
        <f t="shared" si="1"/>
        <v>234.03080690899716</v>
      </c>
      <c r="P37" s="9"/>
    </row>
    <row r="38" spans="1:119">
      <c r="A38" s="12"/>
      <c r="B38" s="44">
        <v>581</v>
      </c>
      <c r="C38" s="20" t="s">
        <v>51</v>
      </c>
      <c r="D38" s="46">
        <v>9089944</v>
      </c>
      <c r="E38" s="46">
        <v>1401000</v>
      </c>
      <c r="F38" s="46">
        <v>0</v>
      </c>
      <c r="G38" s="46">
        <v>2111967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12602911</v>
      </c>
      <c r="O38" s="47">
        <f t="shared" si="1"/>
        <v>232.07216513829042</v>
      </c>
      <c r="P38" s="9"/>
    </row>
    <row r="39" spans="1:119">
      <c r="A39" s="12"/>
      <c r="B39" s="44">
        <v>584</v>
      </c>
      <c r="C39" s="20" t="s">
        <v>52</v>
      </c>
      <c r="D39" s="46">
        <v>0</v>
      </c>
      <c r="E39" s="46">
        <v>0</v>
      </c>
      <c r="F39" s="46">
        <v>65749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65749</v>
      </c>
      <c r="O39" s="47">
        <f t="shared" si="1"/>
        <v>1.2107133650057085</v>
      </c>
      <c r="P39" s="9"/>
    </row>
    <row r="40" spans="1:119" ht="15.75" thickBot="1">
      <c r="A40" s="12"/>
      <c r="B40" s="44">
        <v>590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40617</v>
      </c>
      <c r="K40" s="46">
        <v>0</v>
      </c>
      <c r="L40" s="46">
        <v>0</v>
      </c>
      <c r="M40" s="46">
        <v>0</v>
      </c>
      <c r="N40" s="46">
        <f>SUM(D40:M40)</f>
        <v>40617</v>
      </c>
      <c r="O40" s="47">
        <f t="shared" si="1"/>
        <v>0.74792840570102748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SUM(D5,D14,D19,D23,D26,D29,D32,D37)</f>
        <v>46185606</v>
      </c>
      <c r="E41" s="15">
        <f t="shared" si="13"/>
        <v>6482768</v>
      </c>
      <c r="F41" s="15">
        <f t="shared" si="13"/>
        <v>526773</v>
      </c>
      <c r="G41" s="15">
        <f t="shared" si="13"/>
        <v>6088231</v>
      </c>
      <c r="H41" s="15">
        <f t="shared" si="13"/>
        <v>0</v>
      </c>
      <c r="I41" s="15">
        <f t="shared" si="13"/>
        <v>26352541</v>
      </c>
      <c r="J41" s="15">
        <f t="shared" si="13"/>
        <v>4215149</v>
      </c>
      <c r="K41" s="15">
        <f t="shared" si="13"/>
        <v>2685756</v>
      </c>
      <c r="L41" s="15">
        <f t="shared" si="13"/>
        <v>0</v>
      </c>
      <c r="M41" s="15">
        <f t="shared" si="13"/>
        <v>15886635</v>
      </c>
      <c r="N41" s="15">
        <f>SUM(D41:M41)</f>
        <v>108423459</v>
      </c>
      <c r="O41" s="37">
        <f t="shared" si="1"/>
        <v>1996.5281736824661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73</v>
      </c>
      <c r="M43" s="93"/>
      <c r="N43" s="93"/>
      <c r="O43" s="41">
        <v>54306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6428709</v>
      </c>
      <c r="E5" s="26">
        <f t="shared" si="0"/>
        <v>0</v>
      </c>
      <c r="F5" s="26">
        <f t="shared" si="0"/>
        <v>175313</v>
      </c>
      <c r="G5" s="26">
        <f t="shared" si="0"/>
        <v>994238</v>
      </c>
      <c r="H5" s="26">
        <f t="shared" si="0"/>
        <v>0</v>
      </c>
      <c r="I5" s="26">
        <f t="shared" si="0"/>
        <v>0</v>
      </c>
      <c r="J5" s="26">
        <f t="shared" si="0"/>
        <v>1756335</v>
      </c>
      <c r="K5" s="26">
        <f t="shared" si="0"/>
        <v>2244385</v>
      </c>
      <c r="L5" s="26">
        <f t="shared" si="0"/>
        <v>0</v>
      </c>
      <c r="M5" s="26">
        <f t="shared" si="0"/>
        <v>340498</v>
      </c>
      <c r="N5" s="27">
        <f>SUM(D5:M5)</f>
        <v>11939478</v>
      </c>
      <c r="O5" s="32">
        <f t="shared" ref="O5:O38" si="1">(N5/O$40)</f>
        <v>224.85316107647978</v>
      </c>
      <c r="P5" s="6"/>
    </row>
    <row r="6" spans="1:133">
      <c r="A6" s="12"/>
      <c r="B6" s="44">
        <v>511</v>
      </c>
      <c r="C6" s="20" t="s">
        <v>19</v>
      </c>
      <c r="D6" s="46">
        <v>125193</v>
      </c>
      <c r="E6" s="46">
        <v>0</v>
      </c>
      <c r="F6" s="46">
        <v>0</v>
      </c>
      <c r="G6" s="46">
        <v>283200</v>
      </c>
      <c r="H6" s="46">
        <v>0</v>
      </c>
      <c r="I6" s="46">
        <v>0</v>
      </c>
      <c r="J6" s="46">
        <v>29659</v>
      </c>
      <c r="K6" s="46">
        <v>0</v>
      </c>
      <c r="L6" s="46">
        <v>0</v>
      </c>
      <c r="M6" s="46">
        <v>0</v>
      </c>
      <c r="N6" s="46">
        <f>SUM(D6:M6)</f>
        <v>438052</v>
      </c>
      <c r="O6" s="47">
        <f t="shared" si="1"/>
        <v>8.2497222169909037</v>
      </c>
      <c r="P6" s="9"/>
    </row>
    <row r="7" spans="1:133">
      <c r="A7" s="12"/>
      <c r="B7" s="44">
        <v>512</v>
      </c>
      <c r="C7" s="20" t="s">
        <v>20</v>
      </c>
      <c r="D7" s="46">
        <v>1252882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15174</v>
      </c>
      <c r="K7" s="46">
        <v>0</v>
      </c>
      <c r="L7" s="46">
        <v>0</v>
      </c>
      <c r="M7" s="46">
        <v>0</v>
      </c>
      <c r="N7" s="46">
        <f t="shared" ref="N7:N12" si="2">SUM(D7:M7)</f>
        <v>1268056</v>
      </c>
      <c r="O7" s="47">
        <f t="shared" si="1"/>
        <v>23.880977042882165</v>
      </c>
      <c r="P7" s="9"/>
    </row>
    <row r="8" spans="1:133">
      <c r="A8" s="12"/>
      <c r="B8" s="44">
        <v>513</v>
      </c>
      <c r="C8" s="20" t="s">
        <v>21</v>
      </c>
      <c r="D8" s="46">
        <v>2557480</v>
      </c>
      <c r="E8" s="46">
        <v>0</v>
      </c>
      <c r="F8" s="46">
        <v>0</v>
      </c>
      <c r="G8" s="46">
        <v>711038</v>
      </c>
      <c r="H8" s="46">
        <v>0</v>
      </c>
      <c r="I8" s="46">
        <v>0</v>
      </c>
      <c r="J8" s="46">
        <v>1707342</v>
      </c>
      <c r="K8" s="46">
        <v>0</v>
      </c>
      <c r="L8" s="46">
        <v>0</v>
      </c>
      <c r="M8" s="46">
        <v>0</v>
      </c>
      <c r="N8" s="46">
        <f t="shared" si="2"/>
        <v>4975860</v>
      </c>
      <c r="O8" s="47">
        <f t="shared" si="1"/>
        <v>93.709109399423724</v>
      </c>
      <c r="P8" s="9"/>
    </row>
    <row r="9" spans="1:133">
      <c r="A9" s="12"/>
      <c r="B9" s="44">
        <v>514</v>
      </c>
      <c r="C9" s="20" t="s">
        <v>22</v>
      </c>
      <c r="D9" s="46">
        <v>513697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513697</v>
      </c>
      <c r="O9" s="47">
        <f t="shared" si="1"/>
        <v>9.6743253168609584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175313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267164</v>
      </c>
      <c r="N10" s="46">
        <f t="shared" si="2"/>
        <v>442477</v>
      </c>
      <c r="O10" s="47">
        <f t="shared" si="1"/>
        <v>8.3330571197197685</v>
      </c>
      <c r="P10" s="9"/>
    </row>
    <row r="11" spans="1:133">
      <c r="A11" s="12"/>
      <c r="B11" s="44">
        <v>518</v>
      </c>
      <c r="C11" s="20" t="s">
        <v>25</v>
      </c>
      <c r="D11" s="46">
        <v>477774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2244385</v>
      </c>
      <c r="L11" s="46">
        <v>0</v>
      </c>
      <c r="M11" s="46">
        <v>0</v>
      </c>
      <c r="N11" s="46">
        <f t="shared" si="2"/>
        <v>2722159</v>
      </c>
      <c r="O11" s="47">
        <f t="shared" si="1"/>
        <v>51.265730051413399</v>
      </c>
      <c r="P11" s="9"/>
    </row>
    <row r="12" spans="1:133">
      <c r="A12" s="12"/>
      <c r="B12" s="44">
        <v>519</v>
      </c>
      <c r="C12" s="20" t="s">
        <v>26</v>
      </c>
      <c r="D12" s="46">
        <v>1501683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4160</v>
      </c>
      <c r="K12" s="46">
        <v>0</v>
      </c>
      <c r="L12" s="46">
        <v>0</v>
      </c>
      <c r="M12" s="46">
        <v>73334</v>
      </c>
      <c r="N12" s="46">
        <f t="shared" si="2"/>
        <v>1579177</v>
      </c>
      <c r="O12" s="47">
        <f t="shared" si="1"/>
        <v>29.740239929188874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18516238</v>
      </c>
      <c r="E13" s="31">
        <f t="shared" si="3"/>
        <v>1003536</v>
      </c>
      <c r="F13" s="31">
        <f t="shared" si="3"/>
        <v>0</v>
      </c>
      <c r="G13" s="31">
        <f t="shared" si="3"/>
        <v>2347295</v>
      </c>
      <c r="H13" s="31">
        <f t="shared" si="3"/>
        <v>0</v>
      </c>
      <c r="I13" s="31">
        <f t="shared" si="3"/>
        <v>0</v>
      </c>
      <c r="J13" s="31">
        <f t="shared" si="3"/>
        <v>518576</v>
      </c>
      <c r="K13" s="31">
        <f t="shared" si="3"/>
        <v>274350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22659995</v>
      </c>
      <c r="O13" s="43">
        <f t="shared" si="1"/>
        <v>426.74993879357424</v>
      </c>
      <c r="P13" s="10"/>
    </row>
    <row r="14" spans="1:133">
      <c r="A14" s="12"/>
      <c r="B14" s="44">
        <v>521</v>
      </c>
      <c r="C14" s="20" t="s">
        <v>28</v>
      </c>
      <c r="D14" s="46">
        <v>11651250</v>
      </c>
      <c r="E14" s="46">
        <v>312065</v>
      </c>
      <c r="F14" s="46">
        <v>0</v>
      </c>
      <c r="G14" s="46">
        <v>1529666</v>
      </c>
      <c r="H14" s="46">
        <v>0</v>
      </c>
      <c r="I14" s="46">
        <v>0</v>
      </c>
      <c r="J14" s="46">
        <v>498750</v>
      </c>
      <c r="K14" s="46">
        <v>172579</v>
      </c>
      <c r="L14" s="46">
        <v>0</v>
      </c>
      <c r="M14" s="46">
        <v>0</v>
      </c>
      <c r="N14" s="46">
        <f t="shared" si="4"/>
        <v>14164310</v>
      </c>
      <c r="O14" s="47">
        <f t="shared" si="1"/>
        <v>266.7528578692631</v>
      </c>
      <c r="P14" s="9"/>
    </row>
    <row r="15" spans="1:133">
      <c r="A15" s="12"/>
      <c r="B15" s="44">
        <v>522</v>
      </c>
      <c r="C15" s="20" t="s">
        <v>29</v>
      </c>
      <c r="D15" s="46">
        <v>6864988</v>
      </c>
      <c r="E15" s="46">
        <v>0</v>
      </c>
      <c r="F15" s="46">
        <v>0</v>
      </c>
      <c r="G15" s="46">
        <v>817629</v>
      </c>
      <c r="H15" s="46">
        <v>0</v>
      </c>
      <c r="I15" s="46">
        <v>0</v>
      </c>
      <c r="J15" s="46">
        <v>19826</v>
      </c>
      <c r="K15" s="46">
        <v>101771</v>
      </c>
      <c r="L15" s="46">
        <v>0</v>
      </c>
      <c r="M15" s="46">
        <v>0</v>
      </c>
      <c r="N15" s="46">
        <f t="shared" si="4"/>
        <v>7804214</v>
      </c>
      <c r="O15" s="47">
        <f t="shared" si="1"/>
        <v>146.97478295259799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691471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691471</v>
      </c>
      <c r="O16" s="47">
        <f t="shared" si="1"/>
        <v>13.022297971713215</v>
      </c>
      <c r="P16" s="9"/>
    </row>
    <row r="17" spans="1:16" ht="15.75">
      <c r="A17" s="28" t="s">
        <v>32</v>
      </c>
      <c r="B17" s="29"/>
      <c r="C17" s="30"/>
      <c r="D17" s="31">
        <f t="shared" ref="D17:M17" si="5">SUM(D18:D20)</f>
        <v>818321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21081722</v>
      </c>
      <c r="J17" s="31">
        <f t="shared" si="5"/>
        <v>50719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21950762</v>
      </c>
      <c r="O17" s="43">
        <f t="shared" si="1"/>
        <v>413.39313358067005</v>
      </c>
      <c r="P17" s="10"/>
    </row>
    <row r="18" spans="1:16">
      <c r="A18" s="12"/>
      <c r="B18" s="44">
        <v>534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4518884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4518884</v>
      </c>
      <c r="O18" s="47">
        <f t="shared" si="1"/>
        <v>85.102996289948962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16562838</v>
      </c>
      <c r="J19" s="46">
        <v>50719</v>
      </c>
      <c r="K19" s="46">
        <v>0</v>
      </c>
      <c r="L19" s="46">
        <v>0</v>
      </c>
      <c r="M19" s="46">
        <v>0</v>
      </c>
      <c r="N19" s="46">
        <f t="shared" si="4"/>
        <v>16613557</v>
      </c>
      <c r="O19" s="47">
        <f t="shared" si="1"/>
        <v>312.87890544078044</v>
      </c>
      <c r="P19" s="9"/>
    </row>
    <row r="20" spans="1:16">
      <c r="A20" s="12"/>
      <c r="B20" s="44">
        <v>539</v>
      </c>
      <c r="C20" s="20" t="s">
        <v>35</v>
      </c>
      <c r="D20" s="46">
        <v>818321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818321</v>
      </c>
      <c r="O20" s="47">
        <f t="shared" si="1"/>
        <v>15.411231849940677</v>
      </c>
      <c r="P20" s="9"/>
    </row>
    <row r="21" spans="1:16" ht="15.75">
      <c r="A21" s="28" t="s">
        <v>36</v>
      </c>
      <c r="B21" s="29"/>
      <c r="C21" s="30"/>
      <c r="D21" s="31">
        <f t="shared" ref="D21:M21" si="6">SUM(D22:D24)</f>
        <v>4923698</v>
      </c>
      <c r="E21" s="31">
        <f t="shared" si="6"/>
        <v>2027991</v>
      </c>
      <c r="F21" s="31">
        <f t="shared" si="6"/>
        <v>0</v>
      </c>
      <c r="G21" s="31">
        <f t="shared" si="6"/>
        <v>544647</v>
      </c>
      <c r="H21" s="31">
        <f t="shared" si="6"/>
        <v>0</v>
      </c>
      <c r="I21" s="31">
        <f t="shared" si="6"/>
        <v>1899674</v>
      </c>
      <c r="J21" s="31">
        <f t="shared" si="6"/>
        <v>129669</v>
      </c>
      <c r="K21" s="31">
        <f t="shared" si="6"/>
        <v>0</v>
      </c>
      <c r="L21" s="31">
        <f t="shared" si="6"/>
        <v>0</v>
      </c>
      <c r="M21" s="31">
        <f t="shared" si="6"/>
        <v>14264029</v>
      </c>
      <c r="N21" s="31">
        <f t="shared" ref="N21:N29" si="7">SUM(D21:M21)</f>
        <v>23789708</v>
      </c>
      <c r="O21" s="43">
        <f t="shared" si="1"/>
        <v>448.02553720409048</v>
      </c>
      <c r="P21" s="10"/>
    </row>
    <row r="22" spans="1:16">
      <c r="A22" s="12"/>
      <c r="B22" s="44">
        <v>541</v>
      </c>
      <c r="C22" s="20" t="s">
        <v>37</v>
      </c>
      <c r="D22" s="46">
        <v>4823698</v>
      </c>
      <c r="E22" s="46">
        <v>2027991</v>
      </c>
      <c r="F22" s="46">
        <v>0</v>
      </c>
      <c r="G22" s="46">
        <v>544647</v>
      </c>
      <c r="H22" s="46">
        <v>0</v>
      </c>
      <c r="I22" s="46">
        <v>1899674</v>
      </c>
      <c r="J22" s="46">
        <v>129669</v>
      </c>
      <c r="K22" s="46">
        <v>0</v>
      </c>
      <c r="L22" s="46">
        <v>0</v>
      </c>
      <c r="M22" s="46">
        <v>431236</v>
      </c>
      <c r="N22" s="46">
        <f t="shared" si="7"/>
        <v>9856915</v>
      </c>
      <c r="O22" s="47">
        <f t="shared" si="1"/>
        <v>185.63278027834798</v>
      </c>
      <c r="P22" s="9"/>
    </row>
    <row r="23" spans="1:16">
      <c r="A23" s="12"/>
      <c r="B23" s="44">
        <v>542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13832793</v>
      </c>
      <c r="N23" s="46">
        <f t="shared" si="7"/>
        <v>13832793</v>
      </c>
      <c r="O23" s="47">
        <f t="shared" si="1"/>
        <v>260.50948228780203</v>
      </c>
      <c r="P23" s="9"/>
    </row>
    <row r="24" spans="1:16">
      <c r="A24" s="12"/>
      <c r="B24" s="44">
        <v>544</v>
      </c>
      <c r="C24" s="20" t="s">
        <v>92</v>
      </c>
      <c r="D24" s="46">
        <v>100000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100000</v>
      </c>
      <c r="O24" s="47">
        <f t="shared" si="1"/>
        <v>1.8832746379404508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SUM(D26:D28)</f>
        <v>308282</v>
      </c>
      <c r="E25" s="31">
        <f t="shared" si="8"/>
        <v>426243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4650</v>
      </c>
      <c r="N25" s="31">
        <f t="shared" si="7"/>
        <v>739175</v>
      </c>
      <c r="O25" s="43">
        <f t="shared" si="1"/>
        <v>13.920695304996327</v>
      </c>
      <c r="P25" s="10"/>
    </row>
    <row r="26" spans="1:16">
      <c r="A26" s="13"/>
      <c r="B26" s="45">
        <v>552</v>
      </c>
      <c r="C26" s="21" t="s">
        <v>40</v>
      </c>
      <c r="D26" s="46">
        <v>147931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147931</v>
      </c>
      <c r="O26" s="47">
        <f t="shared" si="1"/>
        <v>2.7859470046516885</v>
      </c>
      <c r="P26" s="9"/>
    </row>
    <row r="27" spans="1:16">
      <c r="A27" s="13"/>
      <c r="B27" s="45">
        <v>554</v>
      </c>
      <c r="C27" s="21" t="s">
        <v>41</v>
      </c>
      <c r="D27" s="46">
        <v>160351</v>
      </c>
      <c r="E27" s="46">
        <v>426243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586594</v>
      </c>
      <c r="O27" s="47">
        <f t="shared" si="1"/>
        <v>11.047176029680408</v>
      </c>
      <c r="P27" s="9"/>
    </row>
    <row r="28" spans="1:16">
      <c r="A28" s="13"/>
      <c r="B28" s="45">
        <v>559</v>
      </c>
      <c r="C28" s="21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4650</v>
      </c>
      <c r="N28" s="46">
        <f t="shared" si="7"/>
        <v>4650</v>
      </c>
      <c r="O28" s="47">
        <f t="shared" si="1"/>
        <v>8.757227066423097E-2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285970</v>
      </c>
      <c r="E29" s="31">
        <f t="shared" si="9"/>
        <v>2500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2138704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2427174</v>
      </c>
      <c r="O29" s="43">
        <f t="shared" si="1"/>
        <v>45.710352360684759</v>
      </c>
      <c r="P29" s="10"/>
    </row>
    <row r="30" spans="1:16">
      <c r="A30" s="12"/>
      <c r="B30" s="44">
        <v>562</v>
      </c>
      <c r="C30" s="20" t="s">
        <v>44</v>
      </c>
      <c r="D30" s="46">
        <v>283554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2138704</v>
      </c>
      <c r="K30" s="46">
        <v>0</v>
      </c>
      <c r="L30" s="46">
        <v>0</v>
      </c>
      <c r="M30" s="46">
        <v>0</v>
      </c>
      <c r="N30" s="46">
        <f t="shared" ref="N30:N35" si="10">SUM(D30:M30)</f>
        <v>2422258</v>
      </c>
      <c r="O30" s="47">
        <f t="shared" si="1"/>
        <v>45.617770579483604</v>
      </c>
      <c r="P30" s="9"/>
    </row>
    <row r="31" spans="1:16">
      <c r="A31" s="12"/>
      <c r="B31" s="44">
        <v>569</v>
      </c>
      <c r="C31" s="20" t="s">
        <v>46</v>
      </c>
      <c r="D31" s="46">
        <v>2416</v>
      </c>
      <c r="E31" s="46">
        <v>2500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4916</v>
      </c>
      <c r="O31" s="47">
        <f t="shared" si="1"/>
        <v>9.2581781201152569E-2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4558449</v>
      </c>
      <c r="E32" s="31">
        <f t="shared" si="11"/>
        <v>16860</v>
      </c>
      <c r="F32" s="31">
        <f t="shared" si="11"/>
        <v>0</v>
      </c>
      <c r="G32" s="31">
        <f t="shared" si="11"/>
        <v>1494982</v>
      </c>
      <c r="H32" s="31">
        <f t="shared" si="11"/>
        <v>0</v>
      </c>
      <c r="I32" s="31">
        <f t="shared" si="11"/>
        <v>0</v>
      </c>
      <c r="J32" s="31">
        <f t="shared" si="11"/>
        <v>29403</v>
      </c>
      <c r="K32" s="31">
        <f t="shared" si="11"/>
        <v>0</v>
      </c>
      <c r="L32" s="31">
        <f t="shared" si="11"/>
        <v>0</v>
      </c>
      <c r="M32" s="31">
        <f t="shared" si="11"/>
        <v>32000</v>
      </c>
      <c r="N32" s="31">
        <f>SUM(D32:M32)</f>
        <v>6131694</v>
      </c>
      <c r="O32" s="43">
        <f t="shared" si="1"/>
        <v>115.47663797811634</v>
      </c>
      <c r="P32" s="9"/>
    </row>
    <row r="33" spans="1:119">
      <c r="A33" s="12"/>
      <c r="B33" s="44">
        <v>571</v>
      </c>
      <c r="C33" s="20" t="s">
        <v>71</v>
      </c>
      <c r="D33" s="46">
        <v>163645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163645</v>
      </c>
      <c r="O33" s="47">
        <f t="shared" si="1"/>
        <v>3.0818847812576506</v>
      </c>
      <c r="P33" s="9"/>
    </row>
    <row r="34" spans="1:119">
      <c r="A34" s="12"/>
      <c r="B34" s="44">
        <v>572</v>
      </c>
      <c r="C34" s="20" t="s">
        <v>48</v>
      </c>
      <c r="D34" s="46">
        <v>3852605</v>
      </c>
      <c r="E34" s="46">
        <v>16860</v>
      </c>
      <c r="F34" s="46">
        <v>0</v>
      </c>
      <c r="G34" s="46">
        <v>1265052</v>
      </c>
      <c r="H34" s="46">
        <v>0</v>
      </c>
      <c r="I34" s="46">
        <v>0</v>
      </c>
      <c r="J34" s="46">
        <v>29403</v>
      </c>
      <c r="K34" s="46">
        <v>0</v>
      </c>
      <c r="L34" s="46">
        <v>0</v>
      </c>
      <c r="M34" s="46">
        <v>32000</v>
      </c>
      <c r="N34" s="46">
        <f t="shared" si="10"/>
        <v>5195920</v>
      </c>
      <c r="O34" s="47">
        <f t="shared" si="1"/>
        <v>97.85344356767547</v>
      </c>
      <c r="P34" s="9"/>
    </row>
    <row r="35" spans="1:119">
      <c r="A35" s="12"/>
      <c r="B35" s="44">
        <v>575</v>
      </c>
      <c r="C35" s="20" t="s">
        <v>50</v>
      </c>
      <c r="D35" s="46">
        <v>542199</v>
      </c>
      <c r="E35" s="46">
        <v>0</v>
      </c>
      <c r="F35" s="46">
        <v>0</v>
      </c>
      <c r="G35" s="46">
        <v>229930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772129</v>
      </c>
      <c r="O35" s="47">
        <f t="shared" si="1"/>
        <v>14.541309629183225</v>
      </c>
      <c r="P35" s="9"/>
    </row>
    <row r="36" spans="1:119" ht="15.75">
      <c r="A36" s="28" t="s">
        <v>54</v>
      </c>
      <c r="B36" s="29"/>
      <c r="C36" s="30"/>
      <c r="D36" s="31">
        <f t="shared" ref="D36:M36" si="12">SUM(D37:D37)</f>
        <v>5602567</v>
      </c>
      <c r="E36" s="31">
        <f t="shared" si="12"/>
        <v>107668</v>
      </c>
      <c r="F36" s="31">
        <f t="shared" si="12"/>
        <v>0</v>
      </c>
      <c r="G36" s="31">
        <f t="shared" si="12"/>
        <v>188713</v>
      </c>
      <c r="H36" s="31">
        <f t="shared" si="12"/>
        <v>0</v>
      </c>
      <c r="I36" s="31">
        <f t="shared" si="12"/>
        <v>115446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103817</v>
      </c>
      <c r="N36" s="31">
        <f>SUM(D36:M36)</f>
        <v>6118211</v>
      </c>
      <c r="O36" s="43">
        <f t="shared" si="1"/>
        <v>115.22271605868283</v>
      </c>
      <c r="P36" s="9"/>
    </row>
    <row r="37" spans="1:119" ht="15.75" thickBot="1">
      <c r="A37" s="12"/>
      <c r="B37" s="44">
        <v>581</v>
      </c>
      <c r="C37" s="20" t="s">
        <v>51</v>
      </c>
      <c r="D37" s="46">
        <v>5602567</v>
      </c>
      <c r="E37" s="46">
        <v>107668</v>
      </c>
      <c r="F37" s="46">
        <v>0</v>
      </c>
      <c r="G37" s="46">
        <v>188713</v>
      </c>
      <c r="H37" s="46">
        <v>0</v>
      </c>
      <c r="I37" s="46">
        <v>115446</v>
      </c>
      <c r="J37" s="46">
        <v>0</v>
      </c>
      <c r="K37" s="46">
        <v>0</v>
      </c>
      <c r="L37" s="46">
        <v>0</v>
      </c>
      <c r="M37" s="46">
        <v>103817</v>
      </c>
      <c r="N37" s="46">
        <f>SUM(D37:M37)</f>
        <v>6118211</v>
      </c>
      <c r="O37" s="47">
        <f t="shared" si="1"/>
        <v>115.22271605868283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SUM(D5,D13,D17,D21,D25,D29,D32,D36)</f>
        <v>41442234</v>
      </c>
      <c r="E38" s="15">
        <f t="shared" si="13"/>
        <v>3584798</v>
      </c>
      <c r="F38" s="15">
        <f t="shared" si="13"/>
        <v>175313</v>
      </c>
      <c r="G38" s="15">
        <f t="shared" si="13"/>
        <v>5569875</v>
      </c>
      <c r="H38" s="15">
        <f t="shared" si="13"/>
        <v>0</v>
      </c>
      <c r="I38" s="15">
        <f t="shared" si="13"/>
        <v>23096842</v>
      </c>
      <c r="J38" s="15">
        <f t="shared" si="13"/>
        <v>4623406</v>
      </c>
      <c r="K38" s="15">
        <f t="shared" si="13"/>
        <v>2518735</v>
      </c>
      <c r="L38" s="15">
        <f t="shared" si="13"/>
        <v>0</v>
      </c>
      <c r="M38" s="15">
        <f t="shared" si="13"/>
        <v>14744994</v>
      </c>
      <c r="N38" s="15">
        <f>SUM(D38:M38)</f>
        <v>95756197</v>
      </c>
      <c r="O38" s="37">
        <f t="shared" si="1"/>
        <v>1803.3521723572949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93</v>
      </c>
      <c r="M40" s="93"/>
      <c r="N40" s="93"/>
      <c r="O40" s="41">
        <v>53099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61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106</v>
      </c>
      <c r="N4" s="34" t="s">
        <v>5</v>
      </c>
      <c r="O4" s="34" t="s">
        <v>107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5849627</v>
      </c>
      <c r="E5" s="26">
        <f t="shared" si="0"/>
        <v>47756</v>
      </c>
      <c r="F5" s="26">
        <f t="shared" si="0"/>
        <v>1164000</v>
      </c>
      <c r="G5" s="26">
        <f t="shared" si="0"/>
        <v>506931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5929865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13498179</v>
      </c>
      <c r="P5" s="32">
        <f t="shared" ref="P5:P38" si="1">(O5/P$40)</f>
        <v>213.67344709681504</v>
      </c>
      <c r="Q5" s="6"/>
    </row>
    <row r="6" spans="1:134">
      <c r="A6" s="12"/>
      <c r="B6" s="44">
        <v>511</v>
      </c>
      <c r="C6" s="20" t="s">
        <v>19</v>
      </c>
      <c r="D6" s="46">
        <v>233725</v>
      </c>
      <c r="E6" s="46">
        <v>0</v>
      </c>
      <c r="F6" s="46">
        <v>0</v>
      </c>
      <c r="G6" s="46">
        <v>5103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238828</v>
      </c>
      <c r="P6" s="47">
        <f t="shared" si="1"/>
        <v>3.7805989995567657</v>
      </c>
      <c r="Q6" s="9"/>
    </row>
    <row r="7" spans="1:134">
      <c r="A7" s="12"/>
      <c r="B7" s="44">
        <v>512</v>
      </c>
      <c r="C7" s="20" t="s">
        <v>20</v>
      </c>
      <c r="D7" s="46">
        <v>1280016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1280016</v>
      </c>
      <c r="P7" s="47">
        <f t="shared" si="1"/>
        <v>20.262394731843223</v>
      </c>
      <c r="Q7" s="9"/>
    </row>
    <row r="8" spans="1:134">
      <c r="A8" s="12"/>
      <c r="B8" s="44">
        <v>513</v>
      </c>
      <c r="C8" s="20" t="s">
        <v>21</v>
      </c>
      <c r="D8" s="46">
        <v>1564781</v>
      </c>
      <c r="E8" s="46">
        <v>47756</v>
      </c>
      <c r="F8" s="46">
        <v>0</v>
      </c>
      <c r="G8" s="46">
        <v>465303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2077840</v>
      </c>
      <c r="P8" s="47">
        <f t="shared" si="1"/>
        <v>32.891787500791487</v>
      </c>
      <c r="Q8" s="9"/>
    </row>
    <row r="9" spans="1:134">
      <c r="A9" s="12"/>
      <c r="B9" s="44">
        <v>514</v>
      </c>
      <c r="C9" s="20" t="s">
        <v>22</v>
      </c>
      <c r="D9" s="46">
        <v>327130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327130</v>
      </c>
      <c r="P9" s="47">
        <f t="shared" si="1"/>
        <v>5.1784018235927309</v>
      </c>
      <c r="Q9" s="9"/>
    </row>
    <row r="10" spans="1:134">
      <c r="A10" s="12"/>
      <c r="B10" s="44">
        <v>515</v>
      </c>
      <c r="C10" s="20" t="s">
        <v>23</v>
      </c>
      <c r="D10" s="46">
        <v>1017626</v>
      </c>
      <c r="E10" s="46">
        <v>0</v>
      </c>
      <c r="F10" s="46">
        <v>0</v>
      </c>
      <c r="G10" s="46">
        <v>22103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1039729</v>
      </c>
      <c r="P10" s="47">
        <f t="shared" si="1"/>
        <v>16.458700056987272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1164000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1164000</v>
      </c>
      <c r="P11" s="47">
        <f t="shared" si="1"/>
        <v>18.425884885708857</v>
      </c>
      <c r="Q11" s="9"/>
    </row>
    <row r="12" spans="1:134">
      <c r="A12" s="12"/>
      <c r="B12" s="44">
        <v>518</v>
      </c>
      <c r="C12" s="20" t="s">
        <v>25</v>
      </c>
      <c r="D12" s="46">
        <v>804945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5929865</v>
      </c>
      <c r="L12" s="46">
        <v>0</v>
      </c>
      <c r="M12" s="46">
        <v>0</v>
      </c>
      <c r="N12" s="46">
        <v>0</v>
      </c>
      <c r="O12" s="46">
        <f t="shared" si="2"/>
        <v>6734810</v>
      </c>
      <c r="P12" s="47">
        <f t="shared" si="1"/>
        <v>106.61068194769835</v>
      </c>
      <c r="Q12" s="9"/>
    </row>
    <row r="13" spans="1:134">
      <c r="A13" s="12"/>
      <c r="B13" s="44">
        <v>519</v>
      </c>
      <c r="C13" s="20" t="s">
        <v>26</v>
      </c>
      <c r="D13" s="46">
        <v>621404</v>
      </c>
      <c r="E13" s="46">
        <v>0</v>
      </c>
      <c r="F13" s="46">
        <v>0</v>
      </c>
      <c r="G13" s="46">
        <v>14422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635826</v>
      </c>
      <c r="P13" s="47">
        <f t="shared" si="1"/>
        <v>10.064997150636358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28630601</v>
      </c>
      <c r="E14" s="31">
        <f t="shared" si="3"/>
        <v>2685425</v>
      </c>
      <c r="F14" s="31">
        <f t="shared" si="3"/>
        <v>439454</v>
      </c>
      <c r="G14" s="31">
        <f t="shared" si="3"/>
        <v>3033461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34788941</v>
      </c>
      <c r="P14" s="43">
        <f t="shared" si="1"/>
        <v>550.70190907364019</v>
      </c>
      <c r="Q14" s="10"/>
    </row>
    <row r="15" spans="1:134">
      <c r="A15" s="12"/>
      <c r="B15" s="44">
        <v>521</v>
      </c>
      <c r="C15" s="20" t="s">
        <v>28</v>
      </c>
      <c r="D15" s="46">
        <v>18172827</v>
      </c>
      <c r="E15" s="46">
        <v>607657</v>
      </c>
      <c r="F15" s="46">
        <v>439454</v>
      </c>
      <c r="G15" s="46">
        <v>1124246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20344184</v>
      </c>
      <c r="P15" s="47">
        <f t="shared" si="1"/>
        <v>322.04432343443295</v>
      </c>
      <c r="Q15" s="9"/>
    </row>
    <row r="16" spans="1:134">
      <c r="A16" s="12"/>
      <c r="B16" s="44">
        <v>522</v>
      </c>
      <c r="C16" s="20" t="s">
        <v>29</v>
      </c>
      <c r="D16" s="46">
        <v>10457774</v>
      </c>
      <c r="E16" s="46">
        <v>506975</v>
      </c>
      <c r="F16" s="46">
        <v>0</v>
      </c>
      <c r="G16" s="46">
        <v>1909215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12873964</v>
      </c>
      <c r="P16" s="47">
        <f t="shared" si="1"/>
        <v>203.79224973089345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1570793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1570793</v>
      </c>
      <c r="P17" s="47">
        <f t="shared" si="1"/>
        <v>24.86533590831381</v>
      </c>
      <c r="Q17" s="9"/>
    </row>
    <row r="18" spans="1:17" ht="15.75">
      <c r="A18" s="28" t="s">
        <v>32</v>
      </c>
      <c r="B18" s="29"/>
      <c r="C18" s="30"/>
      <c r="D18" s="31">
        <f t="shared" ref="D18:N18" si="5">SUM(D19:D21)</f>
        <v>1676817</v>
      </c>
      <c r="E18" s="31">
        <f t="shared" si="5"/>
        <v>135530</v>
      </c>
      <c r="F18" s="31">
        <f t="shared" si="5"/>
        <v>0</v>
      </c>
      <c r="G18" s="31">
        <f t="shared" si="5"/>
        <v>316775</v>
      </c>
      <c r="H18" s="31">
        <f t="shared" si="5"/>
        <v>0</v>
      </c>
      <c r="I18" s="31">
        <f t="shared" si="5"/>
        <v>31685146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33814268</v>
      </c>
      <c r="P18" s="43">
        <f t="shared" si="1"/>
        <v>535.27303235610714</v>
      </c>
      <c r="Q18" s="10"/>
    </row>
    <row r="19" spans="1:17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6958113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4" si="6">SUM(D19:N19)</f>
        <v>6958113</v>
      </c>
      <c r="P19" s="47">
        <f t="shared" si="1"/>
        <v>110.14552333312227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24727033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24727033</v>
      </c>
      <c r="P20" s="47">
        <f t="shared" si="1"/>
        <v>391.42393782055342</v>
      </c>
      <c r="Q20" s="9"/>
    </row>
    <row r="21" spans="1:17">
      <c r="A21" s="12"/>
      <c r="B21" s="44">
        <v>539</v>
      </c>
      <c r="C21" s="20" t="s">
        <v>35</v>
      </c>
      <c r="D21" s="46">
        <v>1676817</v>
      </c>
      <c r="E21" s="46">
        <v>135530</v>
      </c>
      <c r="F21" s="46">
        <v>0</v>
      </c>
      <c r="G21" s="46">
        <v>316775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2129122</v>
      </c>
      <c r="P21" s="47">
        <f t="shared" si="1"/>
        <v>33.703571202431455</v>
      </c>
      <c r="Q21" s="9"/>
    </row>
    <row r="22" spans="1:17" ht="15.75">
      <c r="A22" s="28" t="s">
        <v>36</v>
      </c>
      <c r="B22" s="29"/>
      <c r="C22" s="30"/>
      <c r="D22" s="31">
        <f t="shared" ref="D22:N22" si="7">SUM(D23:D23)</f>
        <v>1464536</v>
      </c>
      <c r="E22" s="31">
        <f t="shared" si="7"/>
        <v>4262441</v>
      </c>
      <c r="F22" s="31">
        <f t="shared" si="7"/>
        <v>0</v>
      </c>
      <c r="G22" s="31">
        <f t="shared" si="7"/>
        <v>3600432</v>
      </c>
      <c r="H22" s="31">
        <f t="shared" si="7"/>
        <v>0</v>
      </c>
      <c r="I22" s="31">
        <f t="shared" si="7"/>
        <v>5062010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14389419</v>
      </c>
      <c r="P22" s="43">
        <f t="shared" si="1"/>
        <v>227.78159627683152</v>
      </c>
      <c r="Q22" s="10"/>
    </row>
    <row r="23" spans="1:17">
      <c r="A23" s="12"/>
      <c r="B23" s="44">
        <v>541</v>
      </c>
      <c r="C23" s="20" t="s">
        <v>37</v>
      </c>
      <c r="D23" s="46">
        <v>1464536</v>
      </c>
      <c r="E23" s="46">
        <v>4262441</v>
      </c>
      <c r="F23" s="46">
        <v>0</v>
      </c>
      <c r="G23" s="46">
        <v>3600432</v>
      </c>
      <c r="H23" s="46">
        <v>0</v>
      </c>
      <c r="I23" s="46">
        <v>5062010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14389419</v>
      </c>
      <c r="P23" s="47">
        <f t="shared" si="1"/>
        <v>227.78159627683152</v>
      </c>
      <c r="Q23" s="9"/>
    </row>
    <row r="24" spans="1:17" ht="15.75">
      <c r="A24" s="28" t="s">
        <v>39</v>
      </c>
      <c r="B24" s="29"/>
      <c r="C24" s="30"/>
      <c r="D24" s="31">
        <f t="shared" ref="D24:N24" si="8">SUM(D25:D26)</f>
        <v>360509</v>
      </c>
      <c r="E24" s="31">
        <f t="shared" si="8"/>
        <v>475428</v>
      </c>
      <c r="F24" s="31">
        <f t="shared" si="8"/>
        <v>0</v>
      </c>
      <c r="G24" s="31">
        <f t="shared" si="8"/>
        <v>46025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881962</v>
      </c>
      <c r="P24" s="43">
        <f t="shared" si="1"/>
        <v>13.961280314063192</v>
      </c>
      <c r="Q24" s="10"/>
    </row>
    <row r="25" spans="1:17">
      <c r="A25" s="13"/>
      <c r="B25" s="45">
        <v>554</v>
      </c>
      <c r="C25" s="21" t="s">
        <v>41</v>
      </c>
      <c r="D25" s="46">
        <v>0</v>
      </c>
      <c r="E25" s="46">
        <v>475428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475428</v>
      </c>
      <c r="P25" s="47">
        <f t="shared" si="1"/>
        <v>7.5259292091432917</v>
      </c>
      <c r="Q25" s="9"/>
    </row>
    <row r="26" spans="1:17">
      <c r="A26" s="13"/>
      <c r="B26" s="45">
        <v>559</v>
      </c>
      <c r="C26" s="21" t="s">
        <v>42</v>
      </c>
      <c r="D26" s="46">
        <v>360509</v>
      </c>
      <c r="E26" s="46">
        <v>0</v>
      </c>
      <c r="F26" s="46">
        <v>0</v>
      </c>
      <c r="G26" s="46">
        <v>46025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406534</v>
      </c>
      <c r="P26" s="47">
        <f t="shared" si="1"/>
        <v>6.435351104919901</v>
      </c>
      <c r="Q26" s="9"/>
    </row>
    <row r="27" spans="1:17" ht="15.75">
      <c r="A27" s="28" t="s">
        <v>43</v>
      </c>
      <c r="B27" s="29"/>
      <c r="C27" s="30"/>
      <c r="D27" s="31">
        <f t="shared" ref="D27:N27" si="9">SUM(D28:D30)</f>
        <v>364965</v>
      </c>
      <c r="E27" s="31">
        <f t="shared" si="9"/>
        <v>2517401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7560904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6"/>
        <v>10443270</v>
      </c>
      <c r="P27" s="43">
        <f t="shared" si="1"/>
        <v>165.31485468245424</v>
      </c>
      <c r="Q27" s="10"/>
    </row>
    <row r="28" spans="1:17">
      <c r="A28" s="12"/>
      <c r="B28" s="44">
        <v>562</v>
      </c>
      <c r="C28" s="20" t="s">
        <v>44</v>
      </c>
      <c r="D28" s="46">
        <v>95991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7560904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7656895</v>
      </c>
      <c r="P28" s="47">
        <f t="shared" si="1"/>
        <v>121.20710124738808</v>
      </c>
      <c r="Q28" s="9"/>
    </row>
    <row r="29" spans="1:17">
      <c r="A29" s="12"/>
      <c r="B29" s="44">
        <v>564</v>
      </c>
      <c r="C29" s="20" t="s">
        <v>45</v>
      </c>
      <c r="D29" s="46">
        <v>0</v>
      </c>
      <c r="E29" s="46">
        <v>2517401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2517401</v>
      </c>
      <c r="P29" s="47">
        <f t="shared" si="1"/>
        <v>39.849949344646362</v>
      </c>
      <c r="Q29" s="9"/>
    </row>
    <row r="30" spans="1:17">
      <c r="A30" s="12"/>
      <c r="B30" s="44">
        <v>569</v>
      </c>
      <c r="C30" s="20" t="s">
        <v>46</v>
      </c>
      <c r="D30" s="46">
        <v>268974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268974</v>
      </c>
      <c r="P30" s="47">
        <f t="shared" si="1"/>
        <v>4.257804090419806</v>
      </c>
      <c r="Q30" s="9"/>
    </row>
    <row r="31" spans="1:17" ht="15.75">
      <c r="A31" s="28" t="s">
        <v>47</v>
      </c>
      <c r="B31" s="29"/>
      <c r="C31" s="30"/>
      <c r="D31" s="31">
        <f t="shared" ref="D31:N31" si="10">SUM(D32:D34)</f>
        <v>5968544</v>
      </c>
      <c r="E31" s="31">
        <f t="shared" si="10"/>
        <v>362506</v>
      </c>
      <c r="F31" s="31">
        <f t="shared" si="10"/>
        <v>0</v>
      </c>
      <c r="G31" s="31">
        <f t="shared" si="10"/>
        <v>1019305</v>
      </c>
      <c r="H31" s="31">
        <f t="shared" si="10"/>
        <v>0</v>
      </c>
      <c r="I31" s="31">
        <f t="shared" si="10"/>
        <v>2470874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9821229</v>
      </c>
      <c r="P31" s="43">
        <f t="shared" si="1"/>
        <v>155.46807129741023</v>
      </c>
      <c r="Q31" s="9"/>
    </row>
    <row r="32" spans="1:17">
      <c r="A32" s="12"/>
      <c r="B32" s="44">
        <v>572</v>
      </c>
      <c r="C32" s="20" t="s">
        <v>48</v>
      </c>
      <c r="D32" s="46">
        <v>3916934</v>
      </c>
      <c r="E32" s="46">
        <v>360256</v>
      </c>
      <c r="F32" s="46">
        <v>0</v>
      </c>
      <c r="G32" s="46">
        <v>769616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5046806</v>
      </c>
      <c r="P32" s="47">
        <f t="shared" si="1"/>
        <v>79.889919584626099</v>
      </c>
      <c r="Q32" s="9"/>
    </row>
    <row r="33" spans="1:120">
      <c r="A33" s="12"/>
      <c r="B33" s="44">
        <v>573</v>
      </c>
      <c r="C33" s="20" t="s">
        <v>49</v>
      </c>
      <c r="D33" s="46">
        <v>211352</v>
      </c>
      <c r="E33" s="46">
        <v>2250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213602</v>
      </c>
      <c r="P33" s="47">
        <f t="shared" si="1"/>
        <v>3.3812765149116699</v>
      </c>
      <c r="Q33" s="9"/>
    </row>
    <row r="34" spans="1:120">
      <c r="A34" s="12"/>
      <c r="B34" s="44">
        <v>575</v>
      </c>
      <c r="C34" s="20" t="s">
        <v>50</v>
      </c>
      <c r="D34" s="46">
        <v>1840258</v>
      </c>
      <c r="E34" s="46">
        <v>0</v>
      </c>
      <c r="F34" s="46">
        <v>0</v>
      </c>
      <c r="G34" s="46">
        <v>249689</v>
      </c>
      <c r="H34" s="46">
        <v>0</v>
      </c>
      <c r="I34" s="46">
        <v>2470874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4560821</v>
      </c>
      <c r="P34" s="47">
        <f t="shared" si="1"/>
        <v>72.196875197872473</v>
      </c>
      <c r="Q34" s="9"/>
    </row>
    <row r="35" spans="1:120" ht="15.75">
      <c r="A35" s="28" t="s">
        <v>54</v>
      </c>
      <c r="B35" s="29"/>
      <c r="C35" s="30"/>
      <c r="D35" s="31">
        <f t="shared" ref="D35:N35" si="11">SUM(D36:D37)</f>
        <v>8410331</v>
      </c>
      <c r="E35" s="31">
        <f t="shared" si="11"/>
        <v>953432</v>
      </c>
      <c r="F35" s="31">
        <f t="shared" si="11"/>
        <v>0</v>
      </c>
      <c r="G35" s="31">
        <f t="shared" si="11"/>
        <v>7035271</v>
      </c>
      <c r="H35" s="31">
        <f t="shared" si="11"/>
        <v>0</v>
      </c>
      <c r="I35" s="31">
        <f t="shared" si="11"/>
        <v>0</v>
      </c>
      <c r="J35" s="31">
        <f t="shared" si="11"/>
        <v>2328123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18727157</v>
      </c>
      <c r="P35" s="43">
        <f t="shared" si="1"/>
        <v>296.44711264484266</v>
      </c>
      <c r="Q35" s="9"/>
    </row>
    <row r="36" spans="1:120">
      <c r="A36" s="12"/>
      <c r="B36" s="44">
        <v>581</v>
      </c>
      <c r="C36" s="20" t="s">
        <v>108</v>
      </c>
      <c r="D36" s="46">
        <v>8410331</v>
      </c>
      <c r="E36" s="46">
        <v>953432</v>
      </c>
      <c r="F36" s="46">
        <v>0</v>
      </c>
      <c r="G36" s="46">
        <v>7035271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16399034</v>
      </c>
      <c r="P36" s="47">
        <f t="shared" si="1"/>
        <v>259.59339580826946</v>
      </c>
      <c r="Q36" s="9"/>
    </row>
    <row r="37" spans="1:120" ht="15.75" thickBot="1">
      <c r="A37" s="12"/>
      <c r="B37" s="44">
        <v>590</v>
      </c>
      <c r="C37" s="20" t="s">
        <v>53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2328123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2">SUM(D37:N37)</f>
        <v>2328123</v>
      </c>
      <c r="P37" s="47">
        <f t="shared" si="1"/>
        <v>36.853716836573163</v>
      </c>
      <c r="Q37" s="9"/>
    </row>
    <row r="38" spans="1:120" ht="16.5" thickBot="1">
      <c r="A38" s="14" t="s">
        <v>10</v>
      </c>
      <c r="B38" s="23"/>
      <c r="C38" s="22"/>
      <c r="D38" s="15">
        <f>SUM(D5,D14,D18,D22,D24,D27,D31,D35)</f>
        <v>52725930</v>
      </c>
      <c r="E38" s="15">
        <f t="shared" ref="E38:N38" si="13">SUM(E5,E14,E18,E22,E24,E27,E31,E35)</f>
        <v>11439919</v>
      </c>
      <c r="F38" s="15">
        <f t="shared" si="13"/>
        <v>1603454</v>
      </c>
      <c r="G38" s="15">
        <f t="shared" si="13"/>
        <v>15558200</v>
      </c>
      <c r="H38" s="15">
        <f t="shared" si="13"/>
        <v>0</v>
      </c>
      <c r="I38" s="15">
        <f t="shared" si="13"/>
        <v>39218030</v>
      </c>
      <c r="J38" s="15">
        <f t="shared" si="13"/>
        <v>9889027</v>
      </c>
      <c r="K38" s="15">
        <f t="shared" si="13"/>
        <v>5929865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>SUM(D38:N38)</f>
        <v>136364425</v>
      </c>
      <c r="P38" s="37">
        <f t="shared" si="1"/>
        <v>2158.6213037421644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3" t="s">
        <v>111</v>
      </c>
      <c r="N40" s="93"/>
      <c r="O40" s="93"/>
      <c r="P40" s="41">
        <v>63172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61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106</v>
      </c>
      <c r="N4" s="34" t="s">
        <v>5</v>
      </c>
      <c r="O4" s="34" t="s">
        <v>107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5646496</v>
      </c>
      <c r="E5" s="26">
        <f t="shared" si="0"/>
        <v>594</v>
      </c>
      <c r="F5" s="26">
        <f t="shared" si="0"/>
        <v>1168413</v>
      </c>
      <c r="G5" s="26">
        <f t="shared" si="0"/>
        <v>360773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5767301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12943577</v>
      </c>
      <c r="P5" s="32">
        <f t="shared" ref="P5:P39" si="1">(O5/P$41)</f>
        <v>208.615956160851</v>
      </c>
      <c r="Q5" s="6"/>
    </row>
    <row r="6" spans="1:134">
      <c r="A6" s="12"/>
      <c r="B6" s="44">
        <v>511</v>
      </c>
      <c r="C6" s="20" t="s">
        <v>19</v>
      </c>
      <c r="D6" s="46">
        <v>339723</v>
      </c>
      <c r="E6" s="46">
        <v>0</v>
      </c>
      <c r="F6" s="46">
        <v>0</v>
      </c>
      <c r="G6" s="46">
        <v>980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340703</v>
      </c>
      <c r="P6" s="47">
        <f t="shared" si="1"/>
        <v>5.4912241115319524</v>
      </c>
      <c r="Q6" s="9"/>
    </row>
    <row r="7" spans="1:134">
      <c r="A7" s="12"/>
      <c r="B7" s="44">
        <v>512</v>
      </c>
      <c r="C7" s="20" t="s">
        <v>20</v>
      </c>
      <c r="D7" s="46">
        <v>460285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460285</v>
      </c>
      <c r="P7" s="47">
        <f t="shared" si="1"/>
        <v>7.4185671689902488</v>
      </c>
      <c r="Q7" s="9"/>
    </row>
    <row r="8" spans="1:134">
      <c r="A8" s="12"/>
      <c r="B8" s="44">
        <v>513</v>
      </c>
      <c r="C8" s="20" t="s">
        <v>21</v>
      </c>
      <c r="D8" s="46">
        <v>2464923</v>
      </c>
      <c r="E8" s="46">
        <v>594</v>
      </c>
      <c r="F8" s="46">
        <v>0</v>
      </c>
      <c r="G8" s="46">
        <v>359793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2825310</v>
      </c>
      <c r="P8" s="47">
        <f t="shared" si="1"/>
        <v>45.536465468611489</v>
      </c>
      <c r="Q8" s="9"/>
    </row>
    <row r="9" spans="1:134">
      <c r="A9" s="12"/>
      <c r="B9" s="44">
        <v>514</v>
      </c>
      <c r="C9" s="20" t="s">
        <v>22</v>
      </c>
      <c r="D9" s="46">
        <v>288548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288548</v>
      </c>
      <c r="P9" s="47">
        <f t="shared" si="1"/>
        <v>4.6506245466999756</v>
      </c>
      <c r="Q9" s="9"/>
    </row>
    <row r="10" spans="1:134">
      <c r="A10" s="12"/>
      <c r="B10" s="44">
        <v>515</v>
      </c>
      <c r="C10" s="20" t="s">
        <v>23</v>
      </c>
      <c r="D10" s="46">
        <v>856390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856390</v>
      </c>
      <c r="P10" s="47">
        <f t="shared" si="1"/>
        <v>13.802723829478603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1168413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1168413</v>
      </c>
      <c r="P11" s="47">
        <f t="shared" si="1"/>
        <v>18.831702796357483</v>
      </c>
      <c r="Q11" s="9"/>
    </row>
    <row r="12" spans="1:134">
      <c r="A12" s="12"/>
      <c r="B12" s="44">
        <v>518</v>
      </c>
      <c r="C12" s="20" t="s">
        <v>25</v>
      </c>
      <c r="D12" s="46">
        <v>604505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5767301</v>
      </c>
      <c r="L12" s="46">
        <v>0</v>
      </c>
      <c r="M12" s="46">
        <v>0</v>
      </c>
      <c r="N12" s="46">
        <v>0</v>
      </c>
      <c r="O12" s="46">
        <f t="shared" si="2"/>
        <v>6371806</v>
      </c>
      <c r="P12" s="47">
        <f t="shared" si="1"/>
        <v>102.69652671448142</v>
      </c>
      <c r="Q12" s="9"/>
    </row>
    <row r="13" spans="1:134">
      <c r="A13" s="12"/>
      <c r="B13" s="44">
        <v>519</v>
      </c>
      <c r="C13" s="20" t="s">
        <v>26</v>
      </c>
      <c r="D13" s="46">
        <v>632122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632122</v>
      </c>
      <c r="P13" s="47">
        <f t="shared" si="1"/>
        <v>10.188121524699815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27077323</v>
      </c>
      <c r="E14" s="31">
        <f t="shared" si="3"/>
        <v>2829629</v>
      </c>
      <c r="F14" s="31">
        <f t="shared" si="3"/>
        <v>412611</v>
      </c>
      <c r="G14" s="31">
        <f t="shared" si="3"/>
        <v>1791160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1" si="4">SUM(D14:N14)</f>
        <v>32110723</v>
      </c>
      <c r="P14" s="43">
        <f t="shared" si="1"/>
        <v>517.53925376742689</v>
      </c>
      <c r="Q14" s="10"/>
    </row>
    <row r="15" spans="1:134">
      <c r="A15" s="12"/>
      <c r="B15" s="44">
        <v>521</v>
      </c>
      <c r="C15" s="20" t="s">
        <v>28</v>
      </c>
      <c r="D15" s="46">
        <v>17293956</v>
      </c>
      <c r="E15" s="46">
        <v>556990</v>
      </c>
      <c r="F15" s="46">
        <v>412611</v>
      </c>
      <c r="G15" s="46">
        <v>1324088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19587645</v>
      </c>
      <c r="P15" s="47">
        <f t="shared" si="1"/>
        <v>315.70062051736642</v>
      </c>
      <c r="Q15" s="9"/>
    </row>
    <row r="16" spans="1:134">
      <c r="A16" s="12"/>
      <c r="B16" s="44">
        <v>522</v>
      </c>
      <c r="C16" s="20" t="s">
        <v>29</v>
      </c>
      <c r="D16" s="46">
        <v>9783367</v>
      </c>
      <c r="E16" s="46">
        <v>672825</v>
      </c>
      <c r="F16" s="46">
        <v>0</v>
      </c>
      <c r="G16" s="46">
        <v>467072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10923264</v>
      </c>
      <c r="P16" s="47">
        <f t="shared" si="1"/>
        <v>176.05389636554114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1599814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1599814</v>
      </c>
      <c r="P17" s="47">
        <f t="shared" si="1"/>
        <v>25.784736884519301</v>
      </c>
      <c r="Q17" s="9"/>
    </row>
    <row r="18" spans="1:17" ht="15.75">
      <c r="A18" s="28" t="s">
        <v>32</v>
      </c>
      <c r="B18" s="29"/>
      <c r="C18" s="30"/>
      <c r="D18" s="31">
        <f t="shared" ref="D18:N18" si="5">SUM(D19:D21)</f>
        <v>1628856</v>
      </c>
      <c r="E18" s="31">
        <f t="shared" si="5"/>
        <v>0</v>
      </c>
      <c r="F18" s="31">
        <f t="shared" si="5"/>
        <v>0</v>
      </c>
      <c r="G18" s="31">
        <f t="shared" si="5"/>
        <v>388750</v>
      </c>
      <c r="H18" s="31">
        <f t="shared" si="5"/>
        <v>0</v>
      </c>
      <c r="I18" s="31">
        <f t="shared" si="5"/>
        <v>28963348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30980954</v>
      </c>
      <c r="P18" s="43">
        <f t="shared" si="1"/>
        <v>499.33038923362074</v>
      </c>
      <c r="Q18" s="10"/>
    </row>
    <row r="19" spans="1:17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6463244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6463244</v>
      </c>
      <c r="P19" s="47">
        <f t="shared" si="1"/>
        <v>104.17026351841406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22500104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22500104</v>
      </c>
      <c r="P20" s="47">
        <f t="shared" si="1"/>
        <v>362.64169554355709</v>
      </c>
      <c r="Q20" s="9"/>
    </row>
    <row r="21" spans="1:17">
      <c r="A21" s="12"/>
      <c r="B21" s="44">
        <v>539</v>
      </c>
      <c r="C21" s="20" t="s">
        <v>35</v>
      </c>
      <c r="D21" s="46">
        <v>1628856</v>
      </c>
      <c r="E21" s="46">
        <v>0</v>
      </c>
      <c r="F21" s="46">
        <v>0</v>
      </c>
      <c r="G21" s="46">
        <v>388750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2017606</v>
      </c>
      <c r="P21" s="47">
        <f t="shared" si="1"/>
        <v>32.518430171649612</v>
      </c>
      <c r="Q21" s="9"/>
    </row>
    <row r="22" spans="1:17" ht="15.75">
      <c r="A22" s="28" t="s">
        <v>36</v>
      </c>
      <c r="B22" s="29"/>
      <c r="C22" s="30"/>
      <c r="D22" s="31">
        <f t="shared" ref="D22:N22" si="6">SUM(D23:D23)</f>
        <v>1392080</v>
      </c>
      <c r="E22" s="31">
        <f t="shared" si="6"/>
        <v>3273015</v>
      </c>
      <c r="F22" s="31">
        <f t="shared" si="6"/>
        <v>0</v>
      </c>
      <c r="G22" s="31">
        <f t="shared" si="6"/>
        <v>6324529</v>
      </c>
      <c r="H22" s="31">
        <f t="shared" si="6"/>
        <v>0</v>
      </c>
      <c r="I22" s="31">
        <f t="shared" si="6"/>
        <v>3428558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28" si="7">SUM(D22:N22)</f>
        <v>14418182</v>
      </c>
      <c r="P22" s="43">
        <f t="shared" si="1"/>
        <v>232.38265774840841</v>
      </c>
      <c r="Q22" s="10"/>
    </row>
    <row r="23" spans="1:17">
      <c r="A23" s="12"/>
      <c r="B23" s="44">
        <v>541</v>
      </c>
      <c r="C23" s="20" t="s">
        <v>37</v>
      </c>
      <c r="D23" s="46">
        <v>1392080</v>
      </c>
      <c r="E23" s="46">
        <v>3273015</v>
      </c>
      <c r="F23" s="46">
        <v>0</v>
      </c>
      <c r="G23" s="46">
        <v>6324529</v>
      </c>
      <c r="H23" s="46">
        <v>0</v>
      </c>
      <c r="I23" s="46">
        <v>3428558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14418182</v>
      </c>
      <c r="P23" s="47">
        <f t="shared" si="1"/>
        <v>232.38265774840841</v>
      </c>
      <c r="Q23" s="9"/>
    </row>
    <row r="24" spans="1:17" ht="15.75">
      <c r="A24" s="28" t="s">
        <v>39</v>
      </c>
      <c r="B24" s="29"/>
      <c r="C24" s="30"/>
      <c r="D24" s="31">
        <f t="shared" ref="D24:N24" si="8">SUM(D25:D27)</f>
        <v>305478</v>
      </c>
      <c r="E24" s="31">
        <f t="shared" si="8"/>
        <v>1287534</v>
      </c>
      <c r="F24" s="31">
        <f t="shared" si="8"/>
        <v>0</v>
      </c>
      <c r="G24" s="31">
        <f t="shared" si="8"/>
        <v>152786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7"/>
        <v>1745798</v>
      </c>
      <c r="P24" s="43">
        <f t="shared" si="1"/>
        <v>28.137609799339188</v>
      </c>
      <c r="Q24" s="10"/>
    </row>
    <row r="25" spans="1:17">
      <c r="A25" s="13"/>
      <c r="B25" s="45">
        <v>552</v>
      </c>
      <c r="C25" s="21" t="s">
        <v>40</v>
      </c>
      <c r="D25" s="46">
        <v>0</v>
      </c>
      <c r="E25" s="46">
        <v>700062</v>
      </c>
      <c r="F25" s="46">
        <v>0</v>
      </c>
      <c r="G25" s="46">
        <v>152786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852848</v>
      </c>
      <c r="P25" s="47">
        <f t="shared" si="1"/>
        <v>13.745636231767266</v>
      </c>
      <c r="Q25" s="9"/>
    </row>
    <row r="26" spans="1:17">
      <c r="A26" s="13"/>
      <c r="B26" s="45">
        <v>554</v>
      </c>
      <c r="C26" s="21" t="s">
        <v>41</v>
      </c>
      <c r="D26" s="46">
        <v>0</v>
      </c>
      <c r="E26" s="46">
        <v>587472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587472</v>
      </c>
      <c r="P26" s="47">
        <f t="shared" si="1"/>
        <v>9.468482552985737</v>
      </c>
      <c r="Q26" s="9"/>
    </row>
    <row r="27" spans="1:17">
      <c r="A27" s="13"/>
      <c r="B27" s="45">
        <v>559</v>
      </c>
      <c r="C27" s="21" t="s">
        <v>42</v>
      </c>
      <c r="D27" s="46">
        <v>305478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305478</v>
      </c>
      <c r="P27" s="47">
        <f t="shared" si="1"/>
        <v>4.9234910145861877</v>
      </c>
      <c r="Q27" s="9"/>
    </row>
    <row r="28" spans="1:17" ht="15.75">
      <c r="A28" s="28" t="s">
        <v>43</v>
      </c>
      <c r="B28" s="29"/>
      <c r="C28" s="30"/>
      <c r="D28" s="31">
        <f t="shared" ref="D28:N28" si="9">SUM(D29:D31)</f>
        <v>213180</v>
      </c>
      <c r="E28" s="31">
        <f t="shared" si="9"/>
        <v>1818052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9332620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7"/>
        <v>11363852</v>
      </c>
      <c r="P28" s="43">
        <f t="shared" si="1"/>
        <v>183.15500040293335</v>
      </c>
      <c r="Q28" s="10"/>
    </row>
    <row r="29" spans="1:17">
      <c r="A29" s="12"/>
      <c r="B29" s="44">
        <v>562</v>
      </c>
      <c r="C29" s="20" t="s">
        <v>44</v>
      </c>
      <c r="D29" s="46">
        <v>125875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9332620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10">SUM(D29:N29)</f>
        <v>9458495</v>
      </c>
      <c r="P29" s="47">
        <f t="shared" si="1"/>
        <v>152.44572487710533</v>
      </c>
      <c r="Q29" s="9"/>
    </row>
    <row r="30" spans="1:17">
      <c r="A30" s="12"/>
      <c r="B30" s="44">
        <v>564</v>
      </c>
      <c r="C30" s="20" t="s">
        <v>45</v>
      </c>
      <c r="D30" s="46">
        <v>0</v>
      </c>
      <c r="E30" s="46">
        <v>1818052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1818052</v>
      </c>
      <c r="P30" s="47">
        <f t="shared" si="1"/>
        <v>29.302151664114756</v>
      </c>
      <c r="Q30" s="9"/>
    </row>
    <row r="31" spans="1:17">
      <c r="A31" s="12"/>
      <c r="B31" s="44">
        <v>569</v>
      </c>
      <c r="C31" s="20" t="s">
        <v>46</v>
      </c>
      <c r="D31" s="46">
        <v>87305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87305</v>
      </c>
      <c r="P31" s="47">
        <f t="shared" si="1"/>
        <v>1.4071238617132726</v>
      </c>
      <c r="Q31" s="9"/>
    </row>
    <row r="32" spans="1:17" ht="15.75">
      <c r="A32" s="28" t="s">
        <v>47</v>
      </c>
      <c r="B32" s="29"/>
      <c r="C32" s="30"/>
      <c r="D32" s="31">
        <f t="shared" ref="D32:N32" si="11">SUM(D33:D35)</f>
        <v>5483078</v>
      </c>
      <c r="E32" s="31">
        <f t="shared" si="11"/>
        <v>199638</v>
      </c>
      <c r="F32" s="31">
        <f t="shared" si="11"/>
        <v>0</v>
      </c>
      <c r="G32" s="31">
        <f t="shared" si="11"/>
        <v>966648</v>
      </c>
      <c r="H32" s="31">
        <f t="shared" si="11"/>
        <v>0</v>
      </c>
      <c r="I32" s="31">
        <f t="shared" si="11"/>
        <v>1477894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1"/>
        <v>0</v>
      </c>
      <c r="O32" s="31">
        <f>SUM(D32:N32)</f>
        <v>8127258</v>
      </c>
      <c r="P32" s="43">
        <f t="shared" si="1"/>
        <v>130.98973325811912</v>
      </c>
      <c r="Q32" s="9"/>
    </row>
    <row r="33" spans="1:120">
      <c r="A33" s="12"/>
      <c r="B33" s="44">
        <v>572</v>
      </c>
      <c r="C33" s="20" t="s">
        <v>48</v>
      </c>
      <c r="D33" s="46">
        <v>3730771</v>
      </c>
      <c r="E33" s="46">
        <v>120692</v>
      </c>
      <c r="F33" s="46">
        <v>0</v>
      </c>
      <c r="G33" s="46">
        <v>597965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4449428</v>
      </c>
      <c r="P33" s="47">
        <f t="shared" si="1"/>
        <v>71.712918043355629</v>
      </c>
      <c r="Q33" s="9"/>
    </row>
    <row r="34" spans="1:120">
      <c r="A34" s="12"/>
      <c r="B34" s="44">
        <v>573</v>
      </c>
      <c r="C34" s="20" t="s">
        <v>49</v>
      </c>
      <c r="D34" s="46">
        <v>183172</v>
      </c>
      <c r="E34" s="46">
        <v>0</v>
      </c>
      <c r="F34" s="46">
        <v>0</v>
      </c>
      <c r="G34" s="46">
        <v>7260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190432</v>
      </c>
      <c r="P34" s="47">
        <f t="shared" si="1"/>
        <v>3.0692561850269966</v>
      </c>
      <c r="Q34" s="9"/>
    </row>
    <row r="35" spans="1:120">
      <c r="A35" s="12"/>
      <c r="B35" s="44">
        <v>575</v>
      </c>
      <c r="C35" s="20" t="s">
        <v>50</v>
      </c>
      <c r="D35" s="46">
        <v>1569135</v>
      </c>
      <c r="E35" s="46">
        <v>78946</v>
      </c>
      <c r="F35" s="46">
        <v>0</v>
      </c>
      <c r="G35" s="46">
        <v>361423</v>
      </c>
      <c r="H35" s="46">
        <v>0</v>
      </c>
      <c r="I35" s="46">
        <v>1477894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3487398</v>
      </c>
      <c r="P35" s="47">
        <f t="shared" si="1"/>
        <v>56.20755902973648</v>
      </c>
      <c r="Q35" s="9"/>
    </row>
    <row r="36" spans="1:120" ht="15.75">
      <c r="A36" s="28" t="s">
        <v>54</v>
      </c>
      <c r="B36" s="29"/>
      <c r="C36" s="30"/>
      <c r="D36" s="31">
        <f t="shared" ref="D36:N36" si="12">SUM(D37:D38)</f>
        <v>5789960</v>
      </c>
      <c r="E36" s="31">
        <f t="shared" si="12"/>
        <v>1199050</v>
      </c>
      <c r="F36" s="31">
        <f t="shared" si="12"/>
        <v>1318</v>
      </c>
      <c r="G36" s="31">
        <f t="shared" si="12"/>
        <v>14145450</v>
      </c>
      <c r="H36" s="31">
        <f t="shared" si="12"/>
        <v>0</v>
      </c>
      <c r="I36" s="31">
        <f t="shared" si="12"/>
        <v>0</v>
      </c>
      <c r="J36" s="31">
        <f t="shared" si="12"/>
        <v>1958582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>SUM(D36:N36)</f>
        <v>23094360</v>
      </c>
      <c r="P36" s="43">
        <f t="shared" si="1"/>
        <v>372.21951809170764</v>
      </c>
      <c r="Q36" s="9"/>
    </row>
    <row r="37" spans="1:120">
      <c r="A37" s="12"/>
      <c r="B37" s="44">
        <v>581</v>
      </c>
      <c r="C37" s="20" t="s">
        <v>108</v>
      </c>
      <c r="D37" s="46">
        <v>5789960</v>
      </c>
      <c r="E37" s="46">
        <v>1199050</v>
      </c>
      <c r="F37" s="46">
        <v>0</v>
      </c>
      <c r="G37" s="46">
        <v>14135975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21124985</v>
      </c>
      <c r="P37" s="47">
        <f t="shared" si="1"/>
        <v>340.47844306551696</v>
      </c>
      <c r="Q37" s="9"/>
    </row>
    <row r="38" spans="1:120" ht="15.75" thickBot="1">
      <c r="A38" s="12"/>
      <c r="B38" s="44">
        <v>590</v>
      </c>
      <c r="C38" s="20" t="s">
        <v>53</v>
      </c>
      <c r="D38" s="46">
        <v>0</v>
      </c>
      <c r="E38" s="46">
        <v>0</v>
      </c>
      <c r="F38" s="46">
        <v>1318</v>
      </c>
      <c r="G38" s="46">
        <v>9475</v>
      </c>
      <c r="H38" s="46">
        <v>0</v>
      </c>
      <c r="I38" s="46">
        <v>0</v>
      </c>
      <c r="J38" s="46">
        <v>1958582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1969375</v>
      </c>
      <c r="P38" s="47">
        <f t="shared" si="1"/>
        <v>31.741075026190668</v>
      </c>
      <c r="Q38" s="9"/>
    </row>
    <row r="39" spans="1:120" ht="16.5" thickBot="1">
      <c r="A39" s="14" t="s">
        <v>10</v>
      </c>
      <c r="B39" s="23"/>
      <c r="C39" s="22"/>
      <c r="D39" s="15">
        <f>SUM(D5,D14,D18,D22,D24,D28,D32,D36)</f>
        <v>47536451</v>
      </c>
      <c r="E39" s="15">
        <f t="shared" ref="E39:N39" si="13">SUM(E5,E14,E18,E22,E24,E28,E32,E36)</f>
        <v>10607512</v>
      </c>
      <c r="F39" s="15">
        <f t="shared" si="13"/>
        <v>1582342</v>
      </c>
      <c r="G39" s="15">
        <f t="shared" si="13"/>
        <v>24130096</v>
      </c>
      <c r="H39" s="15">
        <f t="shared" si="13"/>
        <v>0</v>
      </c>
      <c r="I39" s="15">
        <f t="shared" si="13"/>
        <v>33869800</v>
      </c>
      <c r="J39" s="15">
        <f t="shared" si="13"/>
        <v>11291202</v>
      </c>
      <c r="K39" s="15">
        <f t="shared" si="13"/>
        <v>5767301</v>
      </c>
      <c r="L39" s="15">
        <f t="shared" si="13"/>
        <v>0</v>
      </c>
      <c r="M39" s="15">
        <f t="shared" si="13"/>
        <v>0</v>
      </c>
      <c r="N39" s="15">
        <f t="shared" si="13"/>
        <v>0</v>
      </c>
      <c r="O39" s="15">
        <f>SUM(D39:N39)</f>
        <v>134784704</v>
      </c>
      <c r="P39" s="37">
        <f t="shared" si="1"/>
        <v>2172.3701184624065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93" t="s">
        <v>109</v>
      </c>
      <c r="N41" s="93"/>
      <c r="O41" s="93"/>
      <c r="P41" s="41">
        <v>62045</v>
      </c>
    </row>
    <row r="42" spans="1:120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</row>
    <row r="43" spans="1:120" ht="15.75" customHeight="1" thickBot="1">
      <c r="A43" s="97" t="s">
        <v>61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6490029</v>
      </c>
      <c r="E5" s="26">
        <f t="shared" si="0"/>
        <v>0</v>
      </c>
      <c r="F5" s="26">
        <f t="shared" si="0"/>
        <v>1166850</v>
      </c>
      <c r="G5" s="26">
        <f t="shared" si="0"/>
        <v>262218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5625316</v>
      </c>
      <c r="L5" s="26">
        <f t="shared" si="0"/>
        <v>0</v>
      </c>
      <c r="M5" s="26">
        <f t="shared" si="0"/>
        <v>0</v>
      </c>
      <c r="N5" s="27">
        <f>SUM(D5:M5)</f>
        <v>13544413</v>
      </c>
      <c r="O5" s="32">
        <f t="shared" ref="O5:O39" si="1">(N5/O$41)</f>
        <v>219.19718081921314</v>
      </c>
      <c r="P5" s="6"/>
    </row>
    <row r="6" spans="1:133">
      <c r="A6" s="12"/>
      <c r="B6" s="44">
        <v>511</v>
      </c>
      <c r="C6" s="20" t="s">
        <v>19</v>
      </c>
      <c r="D6" s="46">
        <v>438633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438633</v>
      </c>
      <c r="O6" s="47">
        <f t="shared" si="1"/>
        <v>7.0986551439530032</v>
      </c>
      <c r="P6" s="9"/>
    </row>
    <row r="7" spans="1:133">
      <c r="A7" s="12"/>
      <c r="B7" s="44">
        <v>512</v>
      </c>
      <c r="C7" s="20" t="s">
        <v>20</v>
      </c>
      <c r="D7" s="46">
        <v>1146358</v>
      </c>
      <c r="E7" s="46">
        <v>0</v>
      </c>
      <c r="F7" s="46">
        <v>0</v>
      </c>
      <c r="G7" s="46">
        <v>19166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1165524</v>
      </c>
      <c r="O7" s="47">
        <f t="shared" si="1"/>
        <v>18.862358595912028</v>
      </c>
      <c r="P7" s="9"/>
    </row>
    <row r="8" spans="1:133">
      <c r="A8" s="12"/>
      <c r="B8" s="44">
        <v>513</v>
      </c>
      <c r="C8" s="20" t="s">
        <v>21</v>
      </c>
      <c r="D8" s="46">
        <v>3173802</v>
      </c>
      <c r="E8" s="46">
        <v>0</v>
      </c>
      <c r="F8" s="46">
        <v>0</v>
      </c>
      <c r="G8" s="46">
        <v>243052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3416854</v>
      </c>
      <c r="O8" s="47">
        <f t="shared" si="1"/>
        <v>55.296952630642004</v>
      </c>
      <c r="P8" s="9"/>
    </row>
    <row r="9" spans="1:133">
      <c r="A9" s="12"/>
      <c r="B9" s="44">
        <v>514</v>
      </c>
      <c r="C9" s="20" t="s">
        <v>22</v>
      </c>
      <c r="D9" s="46">
        <v>311824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311824</v>
      </c>
      <c r="O9" s="47">
        <f t="shared" si="1"/>
        <v>5.0464307099739445</v>
      </c>
      <c r="P9" s="9"/>
    </row>
    <row r="10" spans="1:133">
      <c r="A10" s="12"/>
      <c r="B10" s="44">
        <v>515</v>
      </c>
      <c r="C10" s="20" t="s">
        <v>23</v>
      </c>
      <c r="D10" s="46">
        <v>879034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879034</v>
      </c>
      <c r="O10" s="47">
        <f t="shared" si="1"/>
        <v>14.225922869026233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1166850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1166850</v>
      </c>
      <c r="O11" s="47">
        <f t="shared" si="1"/>
        <v>18.883818031752195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5625316</v>
      </c>
      <c r="L12" s="46">
        <v>0</v>
      </c>
      <c r="M12" s="46">
        <v>0</v>
      </c>
      <c r="N12" s="46">
        <f t="shared" si="2"/>
        <v>5625316</v>
      </c>
      <c r="O12" s="47">
        <f t="shared" si="1"/>
        <v>91.037788674726087</v>
      </c>
      <c r="P12" s="9"/>
    </row>
    <row r="13" spans="1:133">
      <c r="A13" s="12"/>
      <c r="B13" s="44">
        <v>519</v>
      </c>
      <c r="C13" s="20" t="s">
        <v>75</v>
      </c>
      <c r="D13" s="46">
        <v>540378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540378</v>
      </c>
      <c r="O13" s="47">
        <f t="shared" si="1"/>
        <v>8.7452541632276546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26882626</v>
      </c>
      <c r="E14" s="31">
        <f t="shared" si="3"/>
        <v>2436514</v>
      </c>
      <c r="F14" s="31">
        <f t="shared" si="3"/>
        <v>318578</v>
      </c>
      <c r="G14" s="31">
        <f t="shared" si="3"/>
        <v>1407259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31044977</v>
      </c>
      <c r="O14" s="43">
        <f t="shared" si="1"/>
        <v>502.4190739751744</v>
      </c>
      <c r="P14" s="10"/>
    </row>
    <row r="15" spans="1:133">
      <c r="A15" s="12"/>
      <c r="B15" s="44">
        <v>521</v>
      </c>
      <c r="C15" s="20" t="s">
        <v>28</v>
      </c>
      <c r="D15" s="46">
        <v>17321623</v>
      </c>
      <c r="E15" s="46">
        <v>618596</v>
      </c>
      <c r="F15" s="46">
        <v>318578</v>
      </c>
      <c r="G15" s="46">
        <v>451407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18710204</v>
      </c>
      <c r="O15" s="47">
        <f t="shared" si="1"/>
        <v>302.79820685860398</v>
      </c>
      <c r="P15" s="9"/>
    </row>
    <row r="16" spans="1:133">
      <c r="A16" s="12"/>
      <c r="B16" s="44">
        <v>522</v>
      </c>
      <c r="C16" s="20" t="s">
        <v>29</v>
      </c>
      <c r="D16" s="46">
        <v>9561003</v>
      </c>
      <c r="E16" s="46">
        <v>544640</v>
      </c>
      <c r="F16" s="46">
        <v>0</v>
      </c>
      <c r="G16" s="46">
        <v>955852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11061495</v>
      </c>
      <c r="O16" s="47">
        <f t="shared" si="1"/>
        <v>179.01466232946547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1273278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1273278</v>
      </c>
      <c r="O17" s="47">
        <f t="shared" si="1"/>
        <v>20.606204787104918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283640</v>
      </c>
      <c r="E18" s="31">
        <f t="shared" si="5"/>
        <v>0</v>
      </c>
      <c r="F18" s="31">
        <f t="shared" si="5"/>
        <v>0</v>
      </c>
      <c r="G18" s="31">
        <f t="shared" si="5"/>
        <v>116355</v>
      </c>
      <c r="H18" s="31">
        <f t="shared" si="5"/>
        <v>0</v>
      </c>
      <c r="I18" s="31">
        <f t="shared" si="5"/>
        <v>28750691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29150686</v>
      </c>
      <c r="O18" s="43">
        <f t="shared" si="1"/>
        <v>471.76265151882961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6274571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6274571</v>
      </c>
      <c r="O19" s="47">
        <f t="shared" si="1"/>
        <v>101.5450631969057</v>
      </c>
      <c r="P19" s="9"/>
    </row>
    <row r="20" spans="1:16">
      <c r="A20" s="12"/>
      <c r="B20" s="44">
        <v>536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22476120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22476120</v>
      </c>
      <c r="O20" s="47">
        <f t="shared" si="1"/>
        <v>363.74423459727143</v>
      </c>
      <c r="P20" s="9"/>
    </row>
    <row r="21" spans="1:16">
      <c r="A21" s="12"/>
      <c r="B21" s="44">
        <v>539</v>
      </c>
      <c r="C21" s="20" t="s">
        <v>35</v>
      </c>
      <c r="D21" s="46">
        <v>283640</v>
      </c>
      <c r="E21" s="46">
        <v>0</v>
      </c>
      <c r="F21" s="46">
        <v>0</v>
      </c>
      <c r="G21" s="46">
        <v>116355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399995</v>
      </c>
      <c r="O21" s="47">
        <f t="shared" si="1"/>
        <v>6.4733537246524575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1332444</v>
      </c>
      <c r="E22" s="31">
        <f t="shared" si="6"/>
        <v>2070678</v>
      </c>
      <c r="F22" s="31">
        <f t="shared" si="6"/>
        <v>0</v>
      </c>
      <c r="G22" s="31">
        <f t="shared" si="6"/>
        <v>5271850</v>
      </c>
      <c r="H22" s="31">
        <f t="shared" si="6"/>
        <v>0</v>
      </c>
      <c r="I22" s="31">
        <f t="shared" si="6"/>
        <v>3841603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12516575</v>
      </c>
      <c r="O22" s="43">
        <f t="shared" si="1"/>
        <v>202.56307552879869</v>
      </c>
      <c r="P22" s="10"/>
    </row>
    <row r="23" spans="1:16">
      <c r="A23" s="12"/>
      <c r="B23" s="44">
        <v>541</v>
      </c>
      <c r="C23" s="20" t="s">
        <v>79</v>
      </c>
      <c r="D23" s="46">
        <v>1332444</v>
      </c>
      <c r="E23" s="46">
        <v>2070678</v>
      </c>
      <c r="F23" s="46">
        <v>0</v>
      </c>
      <c r="G23" s="46">
        <v>5271850</v>
      </c>
      <c r="H23" s="46">
        <v>0</v>
      </c>
      <c r="I23" s="46">
        <v>3841603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12516575</v>
      </c>
      <c r="O23" s="47">
        <f t="shared" si="1"/>
        <v>202.56307552879869</v>
      </c>
      <c r="P23" s="9"/>
    </row>
    <row r="24" spans="1:16" ht="15.75">
      <c r="A24" s="28" t="s">
        <v>39</v>
      </c>
      <c r="B24" s="29"/>
      <c r="C24" s="30"/>
      <c r="D24" s="31">
        <f t="shared" ref="D24:M24" si="8">SUM(D25:D27)</f>
        <v>382595</v>
      </c>
      <c r="E24" s="31">
        <f t="shared" si="8"/>
        <v>252492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661296</v>
      </c>
      <c r="N24" s="31">
        <f t="shared" si="7"/>
        <v>1296383</v>
      </c>
      <c r="O24" s="43">
        <f t="shared" si="1"/>
        <v>20.980126555647264</v>
      </c>
      <c r="P24" s="10"/>
    </row>
    <row r="25" spans="1:16">
      <c r="A25" s="13"/>
      <c r="B25" s="45">
        <v>552</v>
      </c>
      <c r="C25" s="21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661296</v>
      </c>
      <c r="N25" s="46">
        <f t="shared" si="7"/>
        <v>661296</v>
      </c>
      <c r="O25" s="47">
        <f t="shared" si="1"/>
        <v>10.702141088508036</v>
      </c>
      <c r="P25" s="9"/>
    </row>
    <row r="26" spans="1:16">
      <c r="A26" s="13"/>
      <c r="B26" s="45">
        <v>554</v>
      </c>
      <c r="C26" s="21" t="s">
        <v>41</v>
      </c>
      <c r="D26" s="46">
        <v>0</v>
      </c>
      <c r="E26" s="46">
        <v>252492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252492</v>
      </c>
      <c r="O26" s="47">
        <f t="shared" si="1"/>
        <v>4.0862261494392387</v>
      </c>
      <c r="P26" s="9"/>
    </row>
    <row r="27" spans="1:16">
      <c r="A27" s="13"/>
      <c r="B27" s="45">
        <v>559</v>
      </c>
      <c r="C27" s="21" t="s">
        <v>42</v>
      </c>
      <c r="D27" s="46">
        <v>382595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382595</v>
      </c>
      <c r="O27" s="47">
        <f t="shared" si="1"/>
        <v>6.1917593176999883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291935</v>
      </c>
      <c r="E28" s="31">
        <f t="shared" si="9"/>
        <v>965065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6051127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7308127</v>
      </c>
      <c r="O28" s="43">
        <f t="shared" si="1"/>
        <v>118.27170623553592</v>
      </c>
      <c r="P28" s="10"/>
    </row>
    <row r="29" spans="1:16">
      <c r="A29" s="12"/>
      <c r="B29" s="44">
        <v>562</v>
      </c>
      <c r="C29" s="20" t="s">
        <v>80</v>
      </c>
      <c r="D29" s="46">
        <v>120587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6051127</v>
      </c>
      <c r="K29" s="46">
        <v>0</v>
      </c>
      <c r="L29" s="46">
        <v>0</v>
      </c>
      <c r="M29" s="46">
        <v>0</v>
      </c>
      <c r="N29" s="46">
        <f t="shared" ref="N29:N35" si="10">SUM(D29:M29)</f>
        <v>6171714</v>
      </c>
      <c r="O29" s="47">
        <f t="shared" si="1"/>
        <v>99.880468029324661</v>
      </c>
      <c r="P29" s="9"/>
    </row>
    <row r="30" spans="1:16">
      <c r="A30" s="12"/>
      <c r="B30" s="44">
        <v>564</v>
      </c>
      <c r="C30" s="20" t="s">
        <v>81</v>
      </c>
      <c r="D30" s="46">
        <v>0</v>
      </c>
      <c r="E30" s="46">
        <v>965065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965065</v>
      </c>
      <c r="O30" s="47">
        <f t="shared" si="1"/>
        <v>15.618213008366915</v>
      </c>
      <c r="P30" s="9"/>
    </row>
    <row r="31" spans="1:16">
      <c r="A31" s="12"/>
      <c r="B31" s="44">
        <v>569</v>
      </c>
      <c r="C31" s="20" t="s">
        <v>46</v>
      </c>
      <c r="D31" s="46">
        <v>171348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171348</v>
      </c>
      <c r="O31" s="47">
        <f t="shared" si="1"/>
        <v>2.7730251978443463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5363381</v>
      </c>
      <c r="E32" s="31">
        <f t="shared" si="11"/>
        <v>284096</v>
      </c>
      <c r="F32" s="31">
        <f t="shared" si="11"/>
        <v>0</v>
      </c>
      <c r="G32" s="31">
        <f t="shared" si="11"/>
        <v>1479445</v>
      </c>
      <c r="H32" s="31">
        <f t="shared" si="11"/>
        <v>0</v>
      </c>
      <c r="I32" s="31">
        <f t="shared" si="11"/>
        <v>1277706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8404628</v>
      </c>
      <c r="O32" s="43">
        <f t="shared" si="1"/>
        <v>136.01702513311</v>
      </c>
      <c r="P32" s="9"/>
    </row>
    <row r="33" spans="1:119">
      <c r="A33" s="12"/>
      <c r="B33" s="44">
        <v>572</v>
      </c>
      <c r="C33" s="20" t="s">
        <v>82</v>
      </c>
      <c r="D33" s="46">
        <v>3685704</v>
      </c>
      <c r="E33" s="46">
        <v>284096</v>
      </c>
      <c r="F33" s="46">
        <v>0</v>
      </c>
      <c r="G33" s="46">
        <v>1290872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5260672</v>
      </c>
      <c r="O33" s="47">
        <f t="shared" si="1"/>
        <v>85.13654092019874</v>
      </c>
      <c r="P33" s="9"/>
    </row>
    <row r="34" spans="1:119">
      <c r="A34" s="12"/>
      <c r="B34" s="44">
        <v>573</v>
      </c>
      <c r="C34" s="20" t="s">
        <v>49</v>
      </c>
      <c r="D34" s="46">
        <v>199220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199220</v>
      </c>
      <c r="O34" s="47">
        <f t="shared" si="1"/>
        <v>3.2240941237397034</v>
      </c>
      <c r="P34" s="9"/>
    </row>
    <row r="35" spans="1:119">
      <c r="A35" s="12"/>
      <c r="B35" s="44">
        <v>575</v>
      </c>
      <c r="C35" s="20" t="s">
        <v>83</v>
      </c>
      <c r="D35" s="46">
        <v>1478457</v>
      </c>
      <c r="E35" s="46">
        <v>0</v>
      </c>
      <c r="F35" s="46">
        <v>0</v>
      </c>
      <c r="G35" s="46">
        <v>188573</v>
      </c>
      <c r="H35" s="46">
        <v>0</v>
      </c>
      <c r="I35" s="46">
        <v>1277706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2944736</v>
      </c>
      <c r="O35" s="47">
        <f t="shared" si="1"/>
        <v>47.656390089171559</v>
      </c>
      <c r="P35" s="9"/>
    </row>
    <row r="36" spans="1:119" ht="15.75">
      <c r="A36" s="28" t="s">
        <v>84</v>
      </c>
      <c r="B36" s="29"/>
      <c r="C36" s="30"/>
      <c r="D36" s="31">
        <f t="shared" ref="D36:M36" si="12">SUM(D37:D38)</f>
        <v>6685573</v>
      </c>
      <c r="E36" s="31">
        <f t="shared" si="12"/>
        <v>4028720</v>
      </c>
      <c r="F36" s="31">
        <f t="shared" si="12"/>
        <v>1344</v>
      </c>
      <c r="G36" s="31">
        <f t="shared" si="12"/>
        <v>6916912</v>
      </c>
      <c r="H36" s="31">
        <f t="shared" si="12"/>
        <v>0</v>
      </c>
      <c r="I36" s="31">
        <f t="shared" si="12"/>
        <v>0</v>
      </c>
      <c r="J36" s="31">
        <f t="shared" si="12"/>
        <v>2535552</v>
      </c>
      <c r="K36" s="31">
        <f t="shared" si="12"/>
        <v>0</v>
      </c>
      <c r="L36" s="31">
        <f t="shared" si="12"/>
        <v>0</v>
      </c>
      <c r="M36" s="31">
        <f t="shared" si="12"/>
        <v>725527</v>
      </c>
      <c r="N36" s="31">
        <f>SUM(D36:M36)</f>
        <v>20893628</v>
      </c>
      <c r="O36" s="43">
        <f t="shared" si="1"/>
        <v>338.13383826123544</v>
      </c>
      <c r="P36" s="9"/>
    </row>
    <row r="37" spans="1:119">
      <c r="A37" s="12"/>
      <c r="B37" s="44">
        <v>581</v>
      </c>
      <c r="C37" s="20" t="s">
        <v>85</v>
      </c>
      <c r="D37" s="46">
        <v>6685573</v>
      </c>
      <c r="E37" s="46">
        <v>4028720</v>
      </c>
      <c r="F37" s="46">
        <v>0</v>
      </c>
      <c r="G37" s="46">
        <v>6239173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725527</v>
      </c>
      <c r="N37" s="46">
        <f>SUM(D37:M37)</f>
        <v>17678993</v>
      </c>
      <c r="O37" s="47">
        <f t="shared" si="1"/>
        <v>286.10951433056596</v>
      </c>
      <c r="P37" s="9"/>
    </row>
    <row r="38" spans="1:119" ht="15.75" thickBot="1">
      <c r="A38" s="12"/>
      <c r="B38" s="44">
        <v>590</v>
      </c>
      <c r="C38" s="20" t="s">
        <v>86</v>
      </c>
      <c r="D38" s="46">
        <v>0</v>
      </c>
      <c r="E38" s="46">
        <v>0</v>
      </c>
      <c r="F38" s="46">
        <v>1344</v>
      </c>
      <c r="G38" s="46">
        <v>677739</v>
      </c>
      <c r="H38" s="46">
        <v>0</v>
      </c>
      <c r="I38" s="46">
        <v>0</v>
      </c>
      <c r="J38" s="46">
        <v>2535552</v>
      </c>
      <c r="K38" s="46">
        <v>0</v>
      </c>
      <c r="L38" s="46">
        <v>0</v>
      </c>
      <c r="M38" s="46">
        <v>0</v>
      </c>
      <c r="N38" s="46">
        <f>SUM(D38:M38)</f>
        <v>3214635</v>
      </c>
      <c r="O38" s="47">
        <f t="shared" si="1"/>
        <v>52.024323930669517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SUM(D5,D14,D18,D22,D24,D28,D32,D36)</f>
        <v>47712223</v>
      </c>
      <c r="E39" s="15">
        <f t="shared" si="13"/>
        <v>10037565</v>
      </c>
      <c r="F39" s="15">
        <f t="shared" si="13"/>
        <v>1486772</v>
      </c>
      <c r="G39" s="15">
        <f t="shared" si="13"/>
        <v>15454039</v>
      </c>
      <c r="H39" s="15">
        <f t="shared" si="13"/>
        <v>0</v>
      </c>
      <c r="I39" s="15">
        <f t="shared" si="13"/>
        <v>33870000</v>
      </c>
      <c r="J39" s="15">
        <f t="shared" si="13"/>
        <v>8586679</v>
      </c>
      <c r="K39" s="15">
        <f t="shared" si="13"/>
        <v>5625316</v>
      </c>
      <c r="L39" s="15">
        <f t="shared" si="13"/>
        <v>0</v>
      </c>
      <c r="M39" s="15">
        <f t="shared" si="13"/>
        <v>1386823</v>
      </c>
      <c r="N39" s="15">
        <f>SUM(D39:M39)</f>
        <v>124159417</v>
      </c>
      <c r="O39" s="37">
        <f t="shared" si="1"/>
        <v>2009.3446780275444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103</v>
      </c>
      <c r="M41" s="93"/>
      <c r="N41" s="93"/>
      <c r="O41" s="41">
        <v>61791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61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5933564</v>
      </c>
      <c r="E5" s="26">
        <f t="shared" si="0"/>
        <v>0</v>
      </c>
      <c r="F5" s="26">
        <f t="shared" si="0"/>
        <v>1169475</v>
      </c>
      <c r="G5" s="26">
        <f t="shared" si="0"/>
        <v>333821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5646511</v>
      </c>
      <c r="L5" s="26">
        <f t="shared" si="0"/>
        <v>0</v>
      </c>
      <c r="M5" s="26">
        <f t="shared" si="0"/>
        <v>0</v>
      </c>
      <c r="N5" s="27">
        <f>SUM(D5:M5)</f>
        <v>13083371</v>
      </c>
      <c r="O5" s="32">
        <f t="shared" ref="O5:O39" si="1">(N5/O$41)</f>
        <v>217.08292820521331</v>
      </c>
      <c r="P5" s="6"/>
    </row>
    <row r="6" spans="1:133">
      <c r="A6" s="12"/>
      <c r="B6" s="44">
        <v>511</v>
      </c>
      <c r="C6" s="20" t="s">
        <v>19</v>
      </c>
      <c r="D6" s="46">
        <v>232581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232581</v>
      </c>
      <c r="O6" s="47">
        <f t="shared" si="1"/>
        <v>3.8590485987821266</v>
      </c>
      <c r="P6" s="9"/>
    </row>
    <row r="7" spans="1:133">
      <c r="A7" s="12"/>
      <c r="B7" s="44">
        <v>512</v>
      </c>
      <c r="C7" s="20" t="s">
        <v>20</v>
      </c>
      <c r="D7" s="46">
        <v>1098406</v>
      </c>
      <c r="E7" s="46">
        <v>0</v>
      </c>
      <c r="F7" s="46">
        <v>0</v>
      </c>
      <c r="G7" s="46">
        <v>2039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1100445</v>
      </c>
      <c r="O7" s="47">
        <f t="shared" si="1"/>
        <v>18.258889312913769</v>
      </c>
      <c r="P7" s="9"/>
    </row>
    <row r="8" spans="1:133">
      <c r="A8" s="12"/>
      <c r="B8" s="44">
        <v>513</v>
      </c>
      <c r="C8" s="20" t="s">
        <v>21</v>
      </c>
      <c r="D8" s="46">
        <v>2376423</v>
      </c>
      <c r="E8" s="46">
        <v>0</v>
      </c>
      <c r="F8" s="46">
        <v>0</v>
      </c>
      <c r="G8" s="46">
        <v>236065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2612488</v>
      </c>
      <c r="O8" s="47">
        <f t="shared" si="1"/>
        <v>43.347127047072291</v>
      </c>
      <c r="P8" s="9"/>
    </row>
    <row r="9" spans="1:133">
      <c r="A9" s="12"/>
      <c r="B9" s="44">
        <v>514</v>
      </c>
      <c r="C9" s="20" t="s">
        <v>22</v>
      </c>
      <c r="D9" s="46">
        <v>239962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239962</v>
      </c>
      <c r="O9" s="47">
        <f t="shared" si="1"/>
        <v>3.9815162023594217</v>
      </c>
      <c r="P9" s="9"/>
    </row>
    <row r="10" spans="1:133">
      <c r="A10" s="12"/>
      <c r="B10" s="44">
        <v>515</v>
      </c>
      <c r="C10" s="20" t="s">
        <v>23</v>
      </c>
      <c r="D10" s="46">
        <v>757017</v>
      </c>
      <c r="E10" s="46">
        <v>0</v>
      </c>
      <c r="F10" s="46">
        <v>0</v>
      </c>
      <c r="G10" s="46">
        <v>48500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805517</v>
      </c>
      <c r="O10" s="47">
        <f t="shared" si="1"/>
        <v>13.365361960543563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1169475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1169475</v>
      </c>
      <c r="O11" s="47">
        <f t="shared" si="1"/>
        <v>19.404254260067365</v>
      </c>
      <c r="P11" s="9"/>
    </row>
    <row r="12" spans="1:133">
      <c r="A12" s="12"/>
      <c r="B12" s="44">
        <v>518</v>
      </c>
      <c r="C12" s="20" t="s">
        <v>25</v>
      </c>
      <c r="D12" s="46">
        <v>654713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5646511</v>
      </c>
      <c r="L12" s="46">
        <v>0</v>
      </c>
      <c r="M12" s="46">
        <v>0</v>
      </c>
      <c r="N12" s="46">
        <f t="shared" si="2"/>
        <v>6301224</v>
      </c>
      <c r="O12" s="47">
        <f t="shared" si="1"/>
        <v>104.55166005740928</v>
      </c>
      <c r="P12" s="9"/>
    </row>
    <row r="13" spans="1:133">
      <c r="A13" s="12"/>
      <c r="B13" s="44">
        <v>519</v>
      </c>
      <c r="C13" s="20" t="s">
        <v>75</v>
      </c>
      <c r="D13" s="46">
        <v>574462</v>
      </c>
      <c r="E13" s="46">
        <v>0</v>
      </c>
      <c r="F13" s="46">
        <v>0</v>
      </c>
      <c r="G13" s="46">
        <v>47217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621679</v>
      </c>
      <c r="O13" s="47">
        <f t="shared" si="1"/>
        <v>10.315070766065473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25402078</v>
      </c>
      <c r="E14" s="31">
        <f t="shared" si="3"/>
        <v>2284848</v>
      </c>
      <c r="F14" s="31">
        <f t="shared" si="3"/>
        <v>463998</v>
      </c>
      <c r="G14" s="31">
        <f t="shared" si="3"/>
        <v>1027116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29178040</v>
      </c>
      <c r="O14" s="43">
        <f t="shared" si="1"/>
        <v>484.13014982826991</v>
      </c>
      <c r="P14" s="10"/>
    </row>
    <row r="15" spans="1:133">
      <c r="A15" s="12"/>
      <c r="B15" s="44">
        <v>521</v>
      </c>
      <c r="C15" s="20" t="s">
        <v>28</v>
      </c>
      <c r="D15" s="46">
        <v>16087652</v>
      </c>
      <c r="E15" s="46">
        <v>513856</v>
      </c>
      <c r="F15" s="46">
        <v>463998</v>
      </c>
      <c r="G15" s="46">
        <v>525244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17590750</v>
      </c>
      <c r="O15" s="47">
        <f t="shared" si="1"/>
        <v>291.87061341651594</v>
      </c>
      <c r="P15" s="9"/>
    </row>
    <row r="16" spans="1:133">
      <c r="A16" s="12"/>
      <c r="B16" s="44">
        <v>522</v>
      </c>
      <c r="C16" s="20" t="s">
        <v>29</v>
      </c>
      <c r="D16" s="46">
        <v>9314426</v>
      </c>
      <c r="E16" s="46">
        <v>489440</v>
      </c>
      <c r="F16" s="46">
        <v>0</v>
      </c>
      <c r="G16" s="46">
        <v>501872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10305738</v>
      </c>
      <c r="O16" s="47">
        <f t="shared" si="1"/>
        <v>170.99566941545405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1281552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1281552</v>
      </c>
      <c r="O17" s="47">
        <f t="shared" si="1"/>
        <v>21.263866996299921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337950</v>
      </c>
      <c r="E18" s="31">
        <f t="shared" si="5"/>
        <v>0</v>
      </c>
      <c r="F18" s="31">
        <f t="shared" si="5"/>
        <v>0</v>
      </c>
      <c r="G18" s="31">
        <f t="shared" si="5"/>
        <v>1297342</v>
      </c>
      <c r="H18" s="31">
        <f t="shared" si="5"/>
        <v>0</v>
      </c>
      <c r="I18" s="31">
        <f t="shared" si="5"/>
        <v>29031703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30666995</v>
      </c>
      <c r="O18" s="43">
        <f t="shared" si="1"/>
        <v>508.83530504903018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6135790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6135790</v>
      </c>
      <c r="O19" s="47">
        <f t="shared" si="1"/>
        <v>101.80673314639367</v>
      </c>
      <c r="P19" s="9"/>
    </row>
    <row r="20" spans="1:16">
      <c r="A20" s="12"/>
      <c r="B20" s="44">
        <v>536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22895913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22895913</v>
      </c>
      <c r="O20" s="47">
        <f t="shared" si="1"/>
        <v>379.89535250294512</v>
      </c>
      <c r="P20" s="9"/>
    </row>
    <row r="21" spans="1:16">
      <c r="A21" s="12"/>
      <c r="B21" s="44">
        <v>539</v>
      </c>
      <c r="C21" s="20" t="s">
        <v>35</v>
      </c>
      <c r="D21" s="46">
        <v>337950</v>
      </c>
      <c r="E21" s="46">
        <v>0</v>
      </c>
      <c r="F21" s="46">
        <v>0</v>
      </c>
      <c r="G21" s="46">
        <v>1297342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1635292</v>
      </c>
      <c r="O21" s="47">
        <f t="shared" si="1"/>
        <v>27.133219399691384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1209473</v>
      </c>
      <c r="E22" s="31">
        <f t="shared" si="6"/>
        <v>2416757</v>
      </c>
      <c r="F22" s="31">
        <f t="shared" si="6"/>
        <v>0</v>
      </c>
      <c r="G22" s="31">
        <f t="shared" si="6"/>
        <v>12796810</v>
      </c>
      <c r="H22" s="31">
        <f t="shared" si="6"/>
        <v>0</v>
      </c>
      <c r="I22" s="31">
        <f t="shared" si="6"/>
        <v>2974470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19397510</v>
      </c>
      <c r="O22" s="43">
        <f t="shared" si="1"/>
        <v>321.84887753239644</v>
      </c>
      <c r="P22" s="10"/>
    </row>
    <row r="23" spans="1:16">
      <c r="A23" s="12"/>
      <c r="B23" s="44">
        <v>541</v>
      </c>
      <c r="C23" s="20" t="s">
        <v>79</v>
      </c>
      <c r="D23" s="46">
        <v>1209473</v>
      </c>
      <c r="E23" s="46">
        <v>2416757</v>
      </c>
      <c r="F23" s="46">
        <v>0</v>
      </c>
      <c r="G23" s="46">
        <v>12796810</v>
      </c>
      <c r="H23" s="46">
        <v>0</v>
      </c>
      <c r="I23" s="46">
        <v>2974470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19397510</v>
      </c>
      <c r="O23" s="47">
        <f t="shared" si="1"/>
        <v>321.84887753239644</v>
      </c>
      <c r="P23" s="9"/>
    </row>
    <row r="24" spans="1:16" ht="15.75">
      <c r="A24" s="28" t="s">
        <v>39</v>
      </c>
      <c r="B24" s="29"/>
      <c r="C24" s="30"/>
      <c r="D24" s="31">
        <f t="shared" ref="D24:M24" si="8">SUM(D25:D27)</f>
        <v>490634</v>
      </c>
      <c r="E24" s="31">
        <f t="shared" si="8"/>
        <v>332233</v>
      </c>
      <c r="F24" s="31">
        <f t="shared" si="8"/>
        <v>0</v>
      </c>
      <c r="G24" s="31">
        <f t="shared" si="8"/>
        <v>129880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795119</v>
      </c>
      <c r="N24" s="31">
        <f t="shared" si="7"/>
        <v>1747866</v>
      </c>
      <c r="O24" s="43">
        <f t="shared" si="1"/>
        <v>29.001078498066999</v>
      </c>
      <c r="P24" s="10"/>
    </row>
    <row r="25" spans="1:16">
      <c r="A25" s="13"/>
      <c r="B25" s="45">
        <v>552</v>
      </c>
      <c r="C25" s="21" t="s">
        <v>40</v>
      </c>
      <c r="D25" s="46">
        <v>0</v>
      </c>
      <c r="E25" s="46">
        <v>0</v>
      </c>
      <c r="F25" s="46">
        <v>0</v>
      </c>
      <c r="G25" s="46">
        <v>164689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795119</v>
      </c>
      <c r="N25" s="46">
        <f t="shared" si="7"/>
        <v>959808</v>
      </c>
      <c r="O25" s="47">
        <f t="shared" si="1"/>
        <v>15.925401118319535</v>
      </c>
      <c r="P25" s="9"/>
    </row>
    <row r="26" spans="1:16">
      <c r="A26" s="13"/>
      <c r="B26" s="45">
        <v>554</v>
      </c>
      <c r="C26" s="21" t="s">
        <v>41</v>
      </c>
      <c r="D26" s="46">
        <v>0</v>
      </c>
      <c r="E26" s="46">
        <v>332233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332233</v>
      </c>
      <c r="O26" s="47">
        <f t="shared" si="1"/>
        <v>5.512502281438219</v>
      </c>
      <c r="P26" s="9"/>
    </row>
    <row r="27" spans="1:16">
      <c r="A27" s="13"/>
      <c r="B27" s="45">
        <v>559</v>
      </c>
      <c r="C27" s="21" t="s">
        <v>42</v>
      </c>
      <c r="D27" s="46">
        <v>490634</v>
      </c>
      <c r="E27" s="46">
        <v>0</v>
      </c>
      <c r="F27" s="46">
        <v>0</v>
      </c>
      <c r="G27" s="46">
        <v>-34809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455825</v>
      </c>
      <c r="O27" s="47">
        <f t="shared" si="1"/>
        <v>7.5631750983092472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301945</v>
      </c>
      <c r="E28" s="31">
        <f t="shared" si="9"/>
        <v>789443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5570049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6661437</v>
      </c>
      <c r="O28" s="43">
        <f t="shared" si="1"/>
        <v>110.52841427599596</v>
      </c>
      <c r="P28" s="10"/>
    </row>
    <row r="29" spans="1:16">
      <c r="A29" s="12"/>
      <c r="B29" s="44">
        <v>562</v>
      </c>
      <c r="C29" s="20" t="s">
        <v>80</v>
      </c>
      <c r="D29" s="46">
        <v>101523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5570049</v>
      </c>
      <c r="K29" s="46">
        <v>0</v>
      </c>
      <c r="L29" s="46">
        <v>0</v>
      </c>
      <c r="M29" s="46">
        <v>0</v>
      </c>
      <c r="N29" s="46">
        <f t="shared" ref="N29:N35" si="10">SUM(D29:M29)</f>
        <v>5671572</v>
      </c>
      <c r="O29" s="47">
        <f t="shared" si="1"/>
        <v>94.104299059217837</v>
      </c>
      <c r="P29" s="9"/>
    </row>
    <row r="30" spans="1:16">
      <c r="A30" s="12"/>
      <c r="B30" s="44">
        <v>564</v>
      </c>
      <c r="C30" s="20" t="s">
        <v>81</v>
      </c>
      <c r="D30" s="46">
        <v>0</v>
      </c>
      <c r="E30" s="46">
        <v>789443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789443</v>
      </c>
      <c r="O30" s="47">
        <f t="shared" si="1"/>
        <v>13.098657684713535</v>
      </c>
      <c r="P30" s="9"/>
    </row>
    <row r="31" spans="1:16">
      <c r="A31" s="12"/>
      <c r="B31" s="44">
        <v>569</v>
      </c>
      <c r="C31" s="20" t="s">
        <v>46</v>
      </c>
      <c r="D31" s="46">
        <v>200422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200422</v>
      </c>
      <c r="O31" s="47">
        <f t="shared" si="1"/>
        <v>3.3254575320645769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5351476</v>
      </c>
      <c r="E32" s="31">
        <f t="shared" si="11"/>
        <v>304249</v>
      </c>
      <c r="F32" s="31">
        <f t="shared" si="11"/>
        <v>0</v>
      </c>
      <c r="G32" s="31">
        <f t="shared" si="11"/>
        <v>1981733</v>
      </c>
      <c r="H32" s="31">
        <f t="shared" si="11"/>
        <v>0</v>
      </c>
      <c r="I32" s="31">
        <f t="shared" si="11"/>
        <v>1455802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9093260</v>
      </c>
      <c r="O32" s="43">
        <f t="shared" si="1"/>
        <v>150.87789742653769</v>
      </c>
      <c r="P32" s="9"/>
    </row>
    <row r="33" spans="1:119">
      <c r="A33" s="12"/>
      <c r="B33" s="44">
        <v>572</v>
      </c>
      <c r="C33" s="20" t="s">
        <v>82</v>
      </c>
      <c r="D33" s="46">
        <v>3609960</v>
      </c>
      <c r="E33" s="46">
        <v>304249</v>
      </c>
      <c r="F33" s="46">
        <v>0</v>
      </c>
      <c r="G33" s="46">
        <v>1934296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5848505</v>
      </c>
      <c r="O33" s="47">
        <f t="shared" si="1"/>
        <v>97.040020574424659</v>
      </c>
      <c r="P33" s="9"/>
    </row>
    <row r="34" spans="1:119">
      <c r="A34" s="12"/>
      <c r="B34" s="44">
        <v>573</v>
      </c>
      <c r="C34" s="20" t="s">
        <v>49</v>
      </c>
      <c r="D34" s="46">
        <v>181589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181589</v>
      </c>
      <c r="O34" s="47">
        <f t="shared" si="1"/>
        <v>3.0129751613599032</v>
      </c>
      <c r="P34" s="9"/>
    </row>
    <row r="35" spans="1:119">
      <c r="A35" s="12"/>
      <c r="B35" s="44">
        <v>575</v>
      </c>
      <c r="C35" s="20" t="s">
        <v>83</v>
      </c>
      <c r="D35" s="46">
        <v>1559927</v>
      </c>
      <c r="E35" s="46">
        <v>0</v>
      </c>
      <c r="F35" s="46">
        <v>0</v>
      </c>
      <c r="G35" s="46">
        <v>47437</v>
      </c>
      <c r="H35" s="46">
        <v>0</v>
      </c>
      <c r="I35" s="46">
        <v>1455802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3063166</v>
      </c>
      <c r="O35" s="47">
        <f t="shared" si="1"/>
        <v>50.824901690753123</v>
      </c>
      <c r="P35" s="9"/>
    </row>
    <row r="36" spans="1:119" ht="15.75">
      <c r="A36" s="28" t="s">
        <v>84</v>
      </c>
      <c r="B36" s="29"/>
      <c r="C36" s="30"/>
      <c r="D36" s="31">
        <f t="shared" ref="D36:M36" si="12">SUM(D37:D38)</f>
        <v>5557981</v>
      </c>
      <c r="E36" s="31">
        <f t="shared" si="12"/>
        <v>1569287</v>
      </c>
      <c r="F36" s="31">
        <f t="shared" si="12"/>
        <v>555</v>
      </c>
      <c r="G36" s="31">
        <f t="shared" si="12"/>
        <v>100950</v>
      </c>
      <c r="H36" s="31">
        <f t="shared" si="12"/>
        <v>0</v>
      </c>
      <c r="I36" s="31">
        <f t="shared" si="12"/>
        <v>0</v>
      </c>
      <c r="J36" s="31">
        <f t="shared" si="12"/>
        <v>2449346</v>
      </c>
      <c r="K36" s="31">
        <f t="shared" si="12"/>
        <v>0</v>
      </c>
      <c r="L36" s="31">
        <f t="shared" si="12"/>
        <v>0</v>
      </c>
      <c r="M36" s="31">
        <f t="shared" si="12"/>
        <v>725527</v>
      </c>
      <c r="N36" s="31">
        <f>SUM(D36:M36)</f>
        <v>10403646</v>
      </c>
      <c r="O36" s="43">
        <f t="shared" si="1"/>
        <v>172.62018616535863</v>
      </c>
      <c r="P36" s="9"/>
    </row>
    <row r="37" spans="1:119">
      <c r="A37" s="12"/>
      <c r="B37" s="44">
        <v>581</v>
      </c>
      <c r="C37" s="20" t="s">
        <v>85</v>
      </c>
      <c r="D37" s="46">
        <v>5557981</v>
      </c>
      <c r="E37" s="46">
        <v>1566317</v>
      </c>
      <c r="F37" s="46">
        <v>0</v>
      </c>
      <c r="G37" s="46">
        <v>84000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725527</v>
      </c>
      <c r="N37" s="46">
        <f>SUM(D37:M37)</f>
        <v>7933825</v>
      </c>
      <c r="O37" s="47">
        <f t="shared" si="1"/>
        <v>131.64022963712688</v>
      </c>
      <c r="P37" s="9"/>
    </row>
    <row r="38" spans="1:119" ht="15.75" thickBot="1">
      <c r="A38" s="12"/>
      <c r="B38" s="44">
        <v>590</v>
      </c>
      <c r="C38" s="20" t="s">
        <v>86</v>
      </c>
      <c r="D38" s="46">
        <v>0</v>
      </c>
      <c r="E38" s="46">
        <v>2970</v>
      </c>
      <c r="F38" s="46">
        <v>555</v>
      </c>
      <c r="G38" s="46">
        <v>16950</v>
      </c>
      <c r="H38" s="46">
        <v>0</v>
      </c>
      <c r="I38" s="46">
        <v>0</v>
      </c>
      <c r="J38" s="46">
        <v>2449346</v>
      </c>
      <c r="K38" s="46">
        <v>0</v>
      </c>
      <c r="L38" s="46">
        <v>0</v>
      </c>
      <c r="M38" s="46">
        <v>0</v>
      </c>
      <c r="N38" s="46">
        <f>SUM(D38:M38)</f>
        <v>2469821</v>
      </c>
      <c r="O38" s="47">
        <f t="shared" si="1"/>
        <v>40.97995652823176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SUM(D5,D14,D18,D22,D24,D28,D32,D36)</f>
        <v>44585101</v>
      </c>
      <c r="E39" s="15">
        <f t="shared" si="13"/>
        <v>7696817</v>
      </c>
      <c r="F39" s="15">
        <f t="shared" si="13"/>
        <v>1634028</v>
      </c>
      <c r="G39" s="15">
        <f t="shared" si="13"/>
        <v>17667652</v>
      </c>
      <c r="H39" s="15">
        <f t="shared" si="13"/>
        <v>0</v>
      </c>
      <c r="I39" s="15">
        <f t="shared" si="13"/>
        <v>33461975</v>
      </c>
      <c r="J39" s="15">
        <f t="shared" si="13"/>
        <v>8019395</v>
      </c>
      <c r="K39" s="15">
        <f t="shared" si="13"/>
        <v>5646511</v>
      </c>
      <c r="L39" s="15">
        <f t="shared" si="13"/>
        <v>0</v>
      </c>
      <c r="M39" s="15">
        <f t="shared" si="13"/>
        <v>1520646</v>
      </c>
      <c r="N39" s="15">
        <f>SUM(D39:M39)</f>
        <v>120232125</v>
      </c>
      <c r="O39" s="37">
        <f t="shared" si="1"/>
        <v>1994.924836980869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101</v>
      </c>
      <c r="M41" s="93"/>
      <c r="N41" s="93"/>
      <c r="O41" s="41">
        <v>60269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61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4999267</v>
      </c>
      <c r="E5" s="26">
        <f t="shared" si="0"/>
        <v>0</v>
      </c>
      <c r="F5" s="26">
        <f t="shared" si="0"/>
        <v>1167103</v>
      </c>
      <c r="G5" s="26">
        <f t="shared" si="0"/>
        <v>620350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6762006</v>
      </c>
      <c r="L5" s="26">
        <f t="shared" si="0"/>
        <v>0</v>
      </c>
      <c r="M5" s="26">
        <f t="shared" si="0"/>
        <v>0</v>
      </c>
      <c r="N5" s="27">
        <f>SUM(D5:M5)</f>
        <v>13548726</v>
      </c>
      <c r="O5" s="32">
        <f t="shared" ref="O5:O38" si="1">(N5/O$40)</f>
        <v>229.51105313976927</v>
      </c>
      <c r="P5" s="6"/>
    </row>
    <row r="6" spans="1:133">
      <c r="A6" s="12"/>
      <c r="B6" s="44">
        <v>511</v>
      </c>
      <c r="C6" s="20" t="s">
        <v>19</v>
      </c>
      <c r="D6" s="46">
        <v>283284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283284</v>
      </c>
      <c r="O6" s="47">
        <f t="shared" si="1"/>
        <v>4.7987396879711346</v>
      </c>
      <c r="P6" s="9"/>
    </row>
    <row r="7" spans="1:133">
      <c r="A7" s="12"/>
      <c r="B7" s="44">
        <v>512</v>
      </c>
      <c r="C7" s="20" t="s">
        <v>20</v>
      </c>
      <c r="D7" s="46">
        <v>825005</v>
      </c>
      <c r="E7" s="46">
        <v>0</v>
      </c>
      <c r="F7" s="46">
        <v>0</v>
      </c>
      <c r="G7" s="46">
        <v>127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825132</v>
      </c>
      <c r="O7" s="47">
        <f t="shared" si="1"/>
        <v>13.977470228516253</v>
      </c>
      <c r="P7" s="9"/>
    </row>
    <row r="8" spans="1:133">
      <c r="A8" s="12"/>
      <c r="B8" s="44">
        <v>513</v>
      </c>
      <c r="C8" s="20" t="s">
        <v>21</v>
      </c>
      <c r="D8" s="46">
        <v>1758930</v>
      </c>
      <c r="E8" s="46">
        <v>0</v>
      </c>
      <c r="F8" s="46">
        <v>0</v>
      </c>
      <c r="G8" s="46">
        <v>556979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2315909</v>
      </c>
      <c r="O8" s="47">
        <f t="shared" si="1"/>
        <v>39.23075229109142</v>
      </c>
      <c r="P8" s="9"/>
    </row>
    <row r="9" spans="1:133">
      <c r="A9" s="12"/>
      <c r="B9" s="44">
        <v>514</v>
      </c>
      <c r="C9" s="20" t="s">
        <v>22</v>
      </c>
      <c r="D9" s="46">
        <v>224097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224097</v>
      </c>
      <c r="O9" s="47">
        <f t="shared" si="1"/>
        <v>3.7961309775888061</v>
      </c>
      <c r="P9" s="9"/>
    </row>
    <row r="10" spans="1:133">
      <c r="A10" s="12"/>
      <c r="B10" s="44">
        <v>515</v>
      </c>
      <c r="C10" s="20" t="s">
        <v>23</v>
      </c>
      <c r="D10" s="46">
        <v>875139</v>
      </c>
      <c r="E10" s="46">
        <v>0</v>
      </c>
      <c r="F10" s="46">
        <v>0</v>
      </c>
      <c r="G10" s="46">
        <v>40030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915169</v>
      </c>
      <c r="O10" s="47">
        <f t="shared" si="1"/>
        <v>15.502667999254655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1167103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1167103</v>
      </c>
      <c r="O11" s="47">
        <f t="shared" si="1"/>
        <v>19.770348787966054</v>
      </c>
      <c r="P11" s="9"/>
    </row>
    <row r="12" spans="1:133">
      <c r="A12" s="12"/>
      <c r="B12" s="44">
        <v>518</v>
      </c>
      <c r="C12" s="20" t="s">
        <v>25</v>
      </c>
      <c r="D12" s="46">
        <v>538529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6762006</v>
      </c>
      <c r="L12" s="46">
        <v>0</v>
      </c>
      <c r="M12" s="46">
        <v>0</v>
      </c>
      <c r="N12" s="46">
        <f t="shared" si="2"/>
        <v>7300535</v>
      </c>
      <c r="O12" s="47">
        <f t="shared" si="1"/>
        <v>123.66871072112208</v>
      </c>
      <c r="P12" s="9"/>
    </row>
    <row r="13" spans="1:133">
      <c r="A13" s="12"/>
      <c r="B13" s="44">
        <v>519</v>
      </c>
      <c r="C13" s="20" t="s">
        <v>75</v>
      </c>
      <c r="D13" s="46">
        <v>494283</v>
      </c>
      <c r="E13" s="46">
        <v>0</v>
      </c>
      <c r="F13" s="46">
        <v>0</v>
      </c>
      <c r="G13" s="46">
        <v>23214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517497</v>
      </c>
      <c r="O13" s="47">
        <f t="shared" si="1"/>
        <v>8.7662324462588721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24487050</v>
      </c>
      <c r="E14" s="31">
        <f t="shared" si="3"/>
        <v>2160871</v>
      </c>
      <c r="F14" s="31">
        <f t="shared" si="3"/>
        <v>499443</v>
      </c>
      <c r="G14" s="31">
        <f t="shared" si="3"/>
        <v>650626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27797990</v>
      </c>
      <c r="O14" s="43">
        <f t="shared" si="1"/>
        <v>470.88899429132857</v>
      </c>
      <c r="P14" s="10"/>
    </row>
    <row r="15" spans="1:133">
      <c r="A15" s="12"/>
      <c r="B15" s="44">
        <v>521</v>
      </c>
      <c r="C15" s="20" t="s">
        <v>28</v>
      </c>
      <c r="D15" s="46">
        <v>15430219</v>
      </c>
      <c r="E15" s="46">
        <v>596796</v>
      </c>
      <c r="F15" s="46">
        <v>499443</v>
      </c>
      <c r="G15" s="46">
        <v>553269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17079727</v>
      </c>
      <c r="O15" s="47">
        <f t="shared" si="1"/>
        <v>289.32507241712261</v>
      </c>
      <c r="P15" s="9"/>
    </row>
    <row r="16" spans="1:133">
      <c r="A16" s="12"/>
      <c r="B16" s="44">
        <v>522</v>
      </c>
      <c r="C16" s="20" t="s">
        <v>29</v>
      </c>
      <c r="D16" s="46">
        <v>9056831</v>
      </c>
      <c r="E16" s="46">
        <v>316746</v>
      </c>
      <c r="F16" s="46">
        <v>0</v>
      </c>
      <c r="G16" s="46">
        <v>97357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9470934</v>
      </c>
      <c r="O16" s="47">
        <f t="shared" si="1"/>
        <v>160.4345704944692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1247329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1247329</v>
      </c>
      <c r="O17" s="47">
        <f t="shared" si="1"/>
        <v>21.129351379736757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1494726</v>
      </c>
      <c r="E18" s="31">
        <f t="shared" si="5"/>
        <v>0</v>
      </c>
      <c r="F18" s="31">
        <f t="shared" si="5"/>
        <v>0</v>
      </c>
      <c r="G18" s="31">
        <f t="shared" si="5"/>
        <v>1951574</v>
      </c>
      <c r="H18" s="31">
        <f t="shared" si="5"/>
        <v>0</v>
      </c>
      <c r="I18" s="31">
        <f t="shared" si="5"/>
        <v>28116400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31562700</v>
      </c>
      <c r="O18" s="43">
        <f t="shared" si="1"/>
        <v>534.66196872935473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5969262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5969262</v>
      </c>
      <c r="O19" s="47">
        <f t="shared" si="1"/>
        <v>101.11737502752698</v>
      </c>
      <c r="P19" s="9"/>
    </row>
    <row r="20" spans="1:16">
      <c r="A20" s="12"/>
      <c r="B20" s="44">
        <v>536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22147138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22147138</v>
      </c>
      <c r="O20" s="47">
        <f t="shared" si="1"/>
        <v>375.16538207443296</v>
      </c>
      <c r="P20" s="9"/>
    </row>
    <row r="21" spans="1:16">
      <c r="A21" s="12"/>
      <c r="B21" s="44">
        <v>539</v>
      </c>
      <c r="C21" s="20" t="s">
        <v>35</v>
      </c>
      <c r="D21" s="46">
        <v>1494726</v>
      </c>
      <c r="E21" s="46">
        <v>0</v>
      </c>
      <c r="F21" s="46">
        <v>0</v>
      </c>
      <c r="G21" s="46">
        <v>1951574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3446300</v>
      </c>
      <c r="O21" s="47">
        <f t="shared" si="1"/>
        <v>58.379211627394845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1510988</v>
      </c>
      <c r="E22" s="31">
        <f t="shared" si="6"/>
        <v>2193474</v>
      </c>
      <c r="F22" s="31">
        <f t="shared" si="6"/>
        <v>0</v>
      </c>
      <c r="G22" s="31">
        <f t="shared" si="6"/>
        <v>1075277</v>
      </c>
      <c r="H22" s="31">
        <f t="shared" si="6"/>
        <v>0</v>
      </c>
      <c r="I22" s="31">
        <f t="shared" si="6"/>
        <v>2739125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7518864</v>
      </c>
      <c r="O22" s="43">
        <f t="shared" si="1"/>
        <v>127.36713363711822</v>
      </c>
      <c r="P22" s="10"/>
    </row>
    <row r="23" spans="1:16">
      <c r="A23" s="12"/>
      <c r="B23" s="44">
        <v>541</v>
      </c>
      <c r="C23" s="20" t="s">
        <v>79</v>
      </c>
      <c r="D23" s="46">
        <v>1510988</v>
      </c>
      <c r="E23" s="46">
        <v>2193474</v>
      </c>
      <c r="F23" s="46">
        <v>0</v>
      </c>
      <c r="G23" s="46">
        <v>1075277</v>
      </c>
      <c r="H23" s="46">
        <v>0</v>
      </c>
      <c r="I23" s="46">
        <v>2739125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7518864</v>
      </c>
      <c r="O23" s="47">
        <f t="shared" si="1"/>
        <v>127.36713363711822</v>
      </c>
      <c r="P23" s="9"/>
    </row>
    <row r="24" spans="1:16" ht="15.75">
      <c r="A24" s="28" t="s">
        <v>39</v>
      </c>
      <c r="B24" s="29"/>
      <c r="C24" s="30"/>
      <c r="D24" s="31">
        <f t="shared" ref="D24:M24" si="8">SUM(D25:D27)</f>
        <v>1110954</v>
      </c>
      <c r="E24" s="31">
        <f t="shared" si="8"/>
        <v>496089</v>
      </c>
      <c r="F24" s="31">
        <f t="shared" si="8"/>
        <v>0</v>
      </c>
      <c r="G24" s="31">
        <f t="shared" si="8"/>
        <v>372765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1227068</v>
      </c>
      <c r="N24" s="31">
        <f t="shared" si="7"/>
        <v>3206876</v>
      </c>
      <c r="O24" s="43">
        <f t="shared" si="1"/>
        <v>54.32344620805312</v>
      </c>
      <c r="P24" s="10"/>
    </row>
    <row r="25" spans="1:16">
      <c r="A25" s="13"/>
      <c r="B25" s="45">
        <v>552</v>
      </c>
      <c r="C25" s="21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1227068</v>
      </c>
      <c r="N25" s="46">
        <f t="shared" si="7"/>
        <v>1227068</v>
      </c>
      <c r="O25" s="47">
        <f t="shared" si="1"/>
        <v>20.786136567682483</v>
      </c>
      <c r="P25" s="9"/>
    </row>
    <row r="26" spans="1:16">
      <c r="A26" s="13"/>
      <c r="B26" s="45">
        <v>554</v>
      </c>
      <c r="C26" s="21" t="s">
        <v>41</v>
      </c>
      <c r="D26" s="46">
        <v>0</v>
      </c>
      <c r="E26" s="46">
        <v>496089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496089</v>
      </c>
      <c r="O26" s="47">
        <f t="shared" si="1"/>
        <v>8.403587823759592</v>
      </c>
      <c r="P26" s="9"/>
    </row>
    <row r="27" spans="1:16">
      <c r="A27" s="13"/>
      <c r="B27" s="45">
        <v>559</v>
      </c>
      <c r="C27" s="21" t="s">
        <v>42</v>
      </c>
      <c r="D27" s="46">
        <v>1110954</v>
      </c>
      <c r="E27" s="46">
        <v>0</v>
      </c>
      <c r="F27" s="46">
        <v>0</v>
      </c>
      <c r="G27" s="46">
        <v>372765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1483719</v>
      </c>
      <c r="O27" s="47">
        <f t="shared" si="1"/>
        <v>25.133721816611047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514949</v>
      </c>
      <c r="E28" s="31">
        <f t="shared" si="9"/>
        <v>802300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7617388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8934637</v>
      </c>
      <c r="O28" s="43">
        <f t="shared" si="1"/>
        <v>151.34987210543255</v>
      </c>
      <c r="P28" s="10"/>
    </row>
    <row r="29" spans="1:16">
      <c r="A29" s="12"/>
      <c r="B29" s="44">
        <v>562</v>
      </c>
      <c r="C29" s="20" t="s">
        <v>80</v>
      </c>
      <c r="D29" s="46">
        <v>74949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7617388</v>
      </c>
      <c r="K29" s="46">
        <v>0</v>
      </c>
      <c r="L29" s="46">
        <v>0</v>
      </c>
      <c r="M29" s="46">
        <v>0</v>
      </c>
      <c r="N29" s="46">
        <f t="shared" ref="N29:N35" si="10">SUM(D29:M29)</f>
        <v>7692337</v>
      </c>
      <c r="O29" s="47">
        <f t="shared" si="1"/>
        <v>130.30571036538885</v>
      </c>
      <c r="P29" s="9"/>
    </row>
    <row r="30" spans="1:16">
      <c r="A30" s="12"/>
      <c r="B30" s="44">
        <v>564</v>
      </c>
      <c r="C30" s="20" t="s">
        <v>81</v>
      </c>
      <c r="D30" s="46">
        <v>0</v>
      </c>
      <c r="E30" s="46">
        <v>802300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802300</v>
      </c>
      <c r="O30" s="47">
        <f t="shared" si="1"/>
        <v>13.590703504819338</v>
      </c>
      <c r="P30" s="9"/>
    </row>
    <row r="31" spans="1:16">
      <c r="A31" s="12"/>
      <c r="B31" s="44">
        <v>569</v>
      </c>
      <c r="C31" s="20" t="s">
        <v>46</v>
      </c>
      <c r="D31" s="46">
        <v>440000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440000</v>
      </c>
      <c r="O31" s="47">
        <f t="shared" si="1"/>
        <v>7.4534582352243657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4966703</v>
      </c>
      <c r="E32" s="31">
        <f t="shared" si="11"/>
        <v>162992</v>
      </c>
      <c r="F32" s="31">
        <f t="shared" si="11"/>
        <v>0</v>
      </c>
      <c r="G32" s="31">
        <f t="shared" si="11"/>
        <v>930332</v>
      </c>
      <c r="H32" s="31">
        <f t="shared" si="11"/>
        <v>0</v>
      </c>
      <c r="I32" s="31">
        <f t="shared" si="11"/>
        <v>1321563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7381590</v>
      </c>
      <c r="O32" s="43">
        <f t="shared" si="1"/>
        <v>125.04175630579506</v>
      </c>
      <c r="P32" s="9"/>
    </row>
    <row r="33" spans="1:119">
      <c r="A33" s="12"/>
      <c r="B33" s="44">
        <v>572</v>
      </c>
      <c r="C33" s="20" t="s">
        <v>82</v>
      </c>
      <c r="D33" s="46">
        <v>3277874</v>
      </c>
      <c r="E33" s="46">
        <v>162992</v>
      </c>
      <c r="F33" s="46">
        <v>0</v>
      </c>
      <c r="G33" s="46">
        <v>877984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4318850</v>
      </c>
      <c r="O33" s="47">
        <f t="shared" si="1"/>
        <v>73.159927498178988</v>
      </c>
      <c r="P33" s="9"/>
    </row>
    <row r="34" spans="1:119">
      <c r="A34" s="12"/>
      <c r="B34" s="44">
        <v>573</v>
      </c>
      <c r="C34" s="20" t="s">
        <v>49</v>
      </c>
      <c r="D34" s="46">
        <v>173472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173472</v>
      </c>
      <c r="O34" s="47">
        <f t="shared" si="1"/>
        <v>2.938559788592821</v>
      </c>
      <c r="P34" s="9"/>
    </row>
    <row r="35" spans="1:119">
      <c r="A35" s="12"/>
      <c r="B35" s="44">
        <v>575</v>
      </c>
      <c r="C35" s="20" t="s">
        <v>83</v>
      </c>
      <c r="D35" s="46">
        <v>1515357</v>
      </c>
      <c r="E35" s="46">
        <v>0</v>
      </c>
      <c r="F35" s="46">
        <v>0</v>
      </c>
      <c r="G35" s="46">
        <v>52348</v>
      </c>
      <c r="H35" s="46">
        <v>0</v>
      </c>
      <c r="I35" s="46">
        <v>1321563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2889268</v>
      </c>
      <c r="O35" s="47">
        <f t="shared" si="1"/>
        <v>48.943269019023255</v>
      </c>
      <c r="P35" s="9"/>
    </row>
    <row r="36" spans="1:119" ht="15.75">
      <c r="A36" s="28" t="s">
        <v>84</v>
      </c>
      <c r="B36" s="29"/>
      <c r="C36" s="30"/>
      <c r="D36" s="31">
        <f t="shared" ref="D36:M36" si="12">SUM(D37:D37)</f>
        <v>3511727</v>
      </c>
      <c r="E36" s="31">
        <f t="shared" si="12"/>
        <v>456255</v>
      </c>
      <c r="F36" s="31">
        <f t="shared" si="12"/>
        <v>0</v>
      </c>
      <c r="G36" s="31">
        <f t="shared" si="12"/>
        <v>84000</v>
      </c>
      <c r="H36" s="31">
        <f t="shared" si="12"/>
        <v>0</v>
      </c>
      <c r="I36" s="31">
        <f t="shared" si="12"/>
        <v>184000</v>
      </c>
      <c r="J36" s="31">
        <f t="shared" si="12"/>
        <v>3650</v>
      </c>
      <c r="K36" s="31">
        <f t="shared" si="12"/>
        <v>0</v>
      </c>
      <c r="L36" s="31">
        <f t="shared" si="12"/>
        <v>0</v>
      </c>
      <c r="M36" s="31">
        <f t="shared" si="12"/>
        <v>725527</v>
      </c>
      <c r="N36" s="31">
        <f>SUM(D36:M36)</f>
        <v>4965159</v>
      </c>
      <c r="O36" s="43">
        <f t="shared" si="1"/>
        <v>84.108193722155406</v>
      </c>
      <c r="P36" s="9"/>
    </row>
    <row r="37" spans="1:119" ht="15.75" thickBot="1">
      <c r="A37" s="12"/>
      <c r="B37" s="44">
        <v>581</v>
      </c>
      <c r="C37" s="20" t="s">
        <v>85</v>
      </c>
      <c r="D37" s="46">
        <v>3511727</v>
      </c>
      <c r="E37" s="46">
        <v>456255</v>
      </c>
      <c r="F37" s="46">
        <v>0</v>
      </c>
      <c r="G37" s="46">
        <v>84000</v>
      </c>
      <c r="H37" s="46">
        <v>0</v>
      </c>
      <c r="I37" s="46">
        <v>184000</v>
      </c>
      <c r="J37" s="46">
        <v>3650</v>
      </c>
      <c r="K37" s="46">
        <v>0</v>
      </c>
      <c r="L37" s="46">
        <v>0</v>
      </c>
      <c r="M37" s="46">
        <v>725527</v>
      </c>
      <c r="N37" s="46">
        <f>SUM(D37:M37)</f>
        <v>4965159</v>
      </c>
      <c r="O37" s="47">
        <f t="shared" si="1"/>
        <v>84.108193722155406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SUM(D5,D14,D18,D22,D24,D28,D32,D36)</f>
        <v>42596364</v>
      </c>
      <c r="E38" s="15">
        <f t="shared" si="13"/>
        <v>6271981</v>
      </c>
      <c r="F38" s="15">
        <f t="shared" si="13"/>
        <v>1666546</v>
      </c>
      <c r="G38" s="15">
        <f t="shared" si="13"/>
        <v>5684924</v>
      </c>
      <c r="H38" s="15">
        <f t="shared" si="13"/>
        <v>0</v>
      </c>
      <c r="I38" s="15">
        <f t="shared" si="13"/>
        <v>32361088</v>
      </c>
      <c r="J38" s="15">
        <f t="shared" si="13"/>
        <v>7621038</v>
      </c>
      <c r="K38" s="15">
        <f t="shared" si="13"/>
        <v>6762006</v>
      </c>
      <c r="L38" s="15">
        <f t="shared" si="13"/>
        <v>0</v>
      </c>
      <c r="M38" s="15">
        <f t="shared" si="13"/>
        <v>1952595</v>
      </c>
      <c r="N38" s="15">
        <f>SUM(D38:M38)</f>
        <v>104916542</v>
      </c>
      <c r="O38" s="37">
        <f t="shared" si="1"/>
        <v>1777.252418139007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99</v>
      </c>
      <c r="M40" s="93"/>
      <c r="N40" s="93"/>
      <c r="O40" s="41">
        <v>59033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61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4253265</v>
      </c>
      <c r="E5" s="26">
        <f t="shared" si="0"/>
        <v>0</v>
      </c>
      <c r="F5" s="26">
        <f t="shared" si="0"/>
        <v>1754372</v>
      </c>
      <c r="G5" s="26">
        <f t="shared" si="0"/>
        <v>316111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5484975</v>
      </c>
      <c r="L5" s="26">
        <f t="shared" si="0"/>
        <v>0</v>
      </c>
      <c r="M5" s="26">
        <f t="shared" si="0"/>
        <v>0</v>
      </c>
      <c r="N5" s="27">
        <f>SUM(D5:M5)</f>
        <v>11808723</v>
      </c>
      <c r="O5" s="32">
        <f t="shared" ref="O5:O38" si="1">(N5/O$40)</f>
        <v>204.16540742405644</v>
      </c>
      <c r="P5" s="6"/>
    </row>
    <row r="6" spans="1:133">
      <c r="A6" s="12"/>
      <c r="B6" s="44">
        <v>511</v>
      </c>
      <c r="C6" s="20" t="s">
        <v>19</v>
      </c>
      <c r="D6" s="46">
        <v>291893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291893</v>
      </c>
      <c r="O6" s="47">
        <f t="shared" si="1"/>
        <v>5.0466467262573698</v>
      </c>
      <c r="P6" s="9"/>
    </row>
    <row r="7" spans="1:133">
      <c r="A7" s="12"/>
      <c r="B7" s="44">
        <v>512</v>
      </c>
      <c r="C7" s="20" t="s">
        <v>20</v>
      </c>
      <c r="D7" s="46">
        <v>907970</v>
      </c>
      <c r="E7" s="46">
        <v>0</v>
      </c>
      <c r="F7" s="46">
        <v>0</v>
      </c>
      <c r="G7" s="46">
        <v>22348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930318</v>
      </c>
      <c r="O7" s="47">
        <f t="shared" si="1"/>
        <v>16.084614187658847</v>
      </c>
      <c r="P7" s="9"/>
    </row>
    <row r="8" spans="1:133">
      <c r="A8" s="12"/>
      <c r="B8" s="44">
        <v>513</v>
      </c>
      <c r="C8" s="20" t="s">
        <v>21</v>
      </c>
      <c r="D8" s="46">
        <v>1615282</v>
      </c>
      <c r="E8" s="46">
        <v>0</v>
      </c>
      <c r="F8" s="46">
        <v>0</v>
      </c>
      <c r="G8" s="46">
        <v>269793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1885075</v>
      </c>
      <c r="O8" s="47">
        <f t="shared" si="1"/>
        <v>32.591763343073012</v>
      </c>
      <c r="P8" s="9"/>
    </row>
    <row r="9" spans="1:133">
      <c r="A9" s="12"/>
      <c r="B9" s="44">
        <v>514</v>
      </c>
      <c r="C9" s="20" t="s">
        <v>22</v>
      </c>
      <c r="D9" s="46">
        <v>234443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234443</v>
      </c>
      <c r="O9" s="47">
        <f t="shared" si="1"/>
        <v>4.0533722920520754</v>
      </c>
      <c r="P9" s="9"/>
    </row>
    <row r="10" spans="1:133">
      <c r="A10" s="12"/>
      <c r="B10" s="44">
        <v>515</v>
      </c>
      <c r="C10" s="20" t="s">
        <v>23</v>
      </c>
      <c r="D10" s="46">
        <v>723916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723916</v>
      </c>
      <c r="O10" s="47">
        <f t="shared" si="1"/>
        <v>12.516053182108958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1754372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1754372</v>
      </c>
      <c r="O11" s="47">
        <f t="shared" si="1"/>
        <v>30.331990525424022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5484975</v>
      </c>
      <c r="L12" s="46">
        <v>0</v>
      </c>
      <c r="M12" s="46">
        <v>0</v>
      </c>
      <c r="N12" s="46">
        <f t="shared" si="2"/>
        <v>5484975</v>
      </c>
      <c r="O12" s="47">
        <f t="shared" si="1"/>
        <v>94.83177440827123</v>
      </c>
      <c r="P12" s="9"/>
    </row>
    <row r="13" spans="1:133">
      <c r="A13" s="12"/>
      <c r="B13" s="44">
        <v>519</v>
      </c>
      <c r="C13" s="20" t="s">
        <v>75</v>
      </c>
      <c r="D13" s="46">
        <v>479761</v>
      </c>
      <c r="E13" s="46">
        <v>0</v>
      </c>
      <c r="F13" s="46">
        <v>0</v>
      </c>
      <c r="G13" s="46">
        <v>23970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503731</v>
      </c>
      <c r="O13" s="47">
        <f t="shared" si="1"/>
        <v>8.7091927592109126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22803689</v>
      </c>
      <c r="E14" s="31">
        <f t="shared" si="3"/>
        <v>1782666</v>
      </c>
      <c r="F14" s="31">
        <f t="shared" si="3"/>
        <v>0</v>
      </c>
      <c r="G14" s="31">
        <f t="shared" si="3"/>
        <v>1455514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26041869</v>
      </c>
      <c r="O14" s="43">
        <f t="shared" si="1"/>
        <v>450.24756652085961</v>
      </c>
      <c r="P14" s="10"/>
    </row>
    <row r="15" spans="1:133">
      <c r="A15" s="12"/>
      <c r="B15" s="44">
        <v>521</v>
      </c>
      <c r="C15" s="20" t="s">
        <v>28</v>
      </c>
      <c r="D15" s="46">
        <v>14147197</v>
      </c>
      <c r="E15" s="46">
        <v>547653</v>
      </c>
      <c r="F15" s="46">
        <v>0</v>
      </c>
      <c r="G15" s="46">
        <v>647645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15342495</v>
      </c>
      <c r="O15" s="47">
        <f t="shared" si="1"/>
        <v>265.2621068828991</v>
      </c>
      <c r="P15" s="9"/>
    </row>
    <row r="16" spans="1:133">
      <c r="A16" s="12"/>
      <c r="B16" s="44">
        <v>522</v>
      </c>
      <c r="C16" s="20" t="s">
        <v>29</v>
      </c>
      <c r="D16" s="46">
        <v>8656492</v>
      </c>
      <c r="E16" s="46">
        <v>301232</v>
      </c>
      <c r="F16" s="46">
        <v>0</v>
      </c>
      <c r="G16" s="46">
        <v>807869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9765593</v>
      </c>
      <c r="O16" s="47">
        <f t="shared" si="1"/>
        <v>168.84097235429383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933781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933781</v>
      </c>
      <c r="O17" s="47">
        <f t="shared" si="1"/>
        <v>16.144487283666731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1360059</v>
      </c>
      <c r="E18" s="31">
        <f t="shared" si="5"/>
        <v>105597</v>
      </c>
      <c r="F18" s="31">
        <f t="shared" si="5"/>
        <v>0</v>
      </c>
      <c r="G18" s="31">
        <f t="shared" si="5"/>
        <v>403985</v>
      </c>
      <c r="H18" s="31">
        <f t="shared" si="5"/>
        <v>0</v>
      </c>
      <c r="I18" s="31">
        <f t="shared" si="5"/>
        <v>28271535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30141176</v>
      </c>
      <c r="O18" s="43">
        <f t="shared" si="1"/>
        <v>521.12201109977696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5720588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5720588</v>
      </c>
      <c r="O19" s="47">
        <f t="shared" si="1"/>
        <v>98.905375265824091</v>
      </c>
      <c r="P19" s="9"/>
    </row>
    <row r="20" spans="1:16">
      <c r="A20" s="12"/>
      <c r="B20" s="44">
        <v>536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22550947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22550947</v>
      </c>
      <c r="O20" s="47">
        <f t="shared" si="1"/>
        <v>389.89171666176799</v>
      </c>
      <c r="P20" s="9"/>
    </row>
    <row r="21" spans="1:16">
      <c r="A21" s="12"/>
      <c r="B21" s="44">
        <v>539</v>
      </c>
      <c r="C21" s="20" t="s">
        <v>35</v>
      </c>
      <c r="D21" s="46">
        <v>1360059</v>
      </c>
      <c r="E21" s="46">
        <v>105597</v>
      </c>
      <c r="F21" s="46">
        <v>0</v>
      </c>
      <c r="G21" s="46">
        <v>403985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1869641</v>
      </c>
      <c r="O21" s="47">
        <f t="shared" si="1"/>
        <v>32.324919172184856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1501045</v>
      </c>
      <c r="E22" s="31">
        <f t="shared" si="6"/>
        <v>4711841</v>
      </c>
      <c r="F22" s="31">
        <f t="shared" si="6"/>
        <v>0</v>
      </c>
      <c r="G22" s="31">
        <f t="shared" si="6"/>
        <v>640379</v>
      </c>
      <c r="H22" s="31">
        <f t="shared" si="6"/>
        <v>0</v>
      </c>
      <c r="I22" s="31">
        <f t="shared" si="6"/>
        <v>2610168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9463433</v>
      </c>
      <c r="O22" s="43">
        <f t="shared" si="1"/>
        <v>163.61681564342399</v>
      </c>
      <c r="P22" s="10"/>
    </row>
    <row r="23" spans="1:16">
      <c r="A23" s="12"/>
      <c r="B23" s="44">
        <v>541</v>
      </c>
      <c r="C23" s="20" t="s">
        <v>79</v>
      </c>
      <c r="D23" s="46">
        <v>1501045</v>
      </c>
      <c r="E23" s="46">
        <v>4711841</v>
      </c>
      <c r="F23" s="46">
        <v>0</v>
      </c>
      <c r="G23" s="46">
        <v>640379</v>
      </c>
      <c r="H23" s="46">
        <v>0</v>
      </c>
      <c r="I23" s="46">
        <v>2610168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9463433</v>
      </c>
      <c r="O23" s="47">
        <f t="shared" si="1"/>
        <v>163.61681564342399</v>
      </c>
      <c r="P23" s="9"/>
    </row>
    <row r="24" spans="1:16" ht="15.75">
      <c r="A24" s="28" t="s">
        <v>39</v>
      </c>
      <c r="B24" s="29"/>
      <c r="C24" s="30"/>
      <c r="D24" s="31">
        <f t="shared" ref="D24:M24" si="8">SUM(D25:D27)</f>
        <v>1024928</v>
      </c>
      <c r="E24" s="31">
        <f t="shared" si="8"/>
        <v>315867</v>
      </c>
      <c r="F24" s="31">
        <f t="shared" si="8"/>
        <v>0</v>
      </c>
      <c r="G24" s="31">
        <f t="shared" si="8"/>
        <v>230940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1011983</v>
      </c>
      <c r="N24" s="31">
        <f t="shared" si="7"/>
        <v>2583718</v>
      </c>
      <c r="O24" s="43">
        <f t="shared" si="1"/>
        <v>44.670862220992753</v>
      </c>
      <c r="P24" s="10"/>
    </row>
    <row r="25" spans="1:16">
      <c r="A25" s="13"/>
      <c r="B25" s="45">
        <v>552</v>
      </c>
      <c r="C25" s="21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1011983</v>
      </c>
      <c r="N25" s="46">
        <f t="shared" si="7"/>
        <v>1011983</v>
      </c>
      <c r="O25" s="47">
        <f t="shared" si="1"/>
        <v>17.496550770241534</v>
      </c>
      <c r="P25" s="9"/>
    </row>
    <row r="26" spans="1:16">
      <c r="A26" s="13"/>
      <c r="B26" s="45">
        <v>554</v>
      </c>
      <c r="C26" s="21" t="s">
        <v>41</v>
      </c>
      <c r="D26" s="46">
        <v>0</v>
      </c>
      <c r="E26" s="46">
        <v>315867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315867</v>
      </c>
      <c r="O26" s="47">
        <f t="shared" si="1"/>
        <v>5.4611421359290446</v>
      </c>
      <c r="P26" s="9"/>
    </row>
    <row r="27" spans="1:16">
      <c r="A27" s="13"/>
      <c r="B27" s="45">
        <v>559</v>
      </c>
      <c r="C27" s="21" t="s">
        <v>42</v>
      </c>
      <c r="D27" s="46">
        <v>1024928</v>
      </c>
      <c r="E27" s="46">
        <v>0</v>
      </c>
      <c r="F27" s="46">
        <v>0</v>
      </c>
      <c r="G27" s="46">
        <v>230940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1255868</v>
      </c>
      <c r="O27" s="47">
        <f t="shared" si="1"/>
        <v>21.713169314822178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179448</v>
      </c>
      <c r="E28" s="31">
        <f t="shared" si="9"/>
        <v>721257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7267266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8167971</v>
      </c>
      <c r="O28" s="43">
        <f t="shared" si="1"/>
        <v>141.21909092480851</v>
      </c>
      <c r="P28" s="10"/>
    </row>
    <row r="29" spans="1:16">
      <c r="A29" s="12"/>
      <c r="B29" s="44">
        <v>562</v>
      </c>
      <c r="C29" s="20" t="s">
        <v>80</v>
      </c>
      <c r="D29" s="46">
        <v>65911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7267266</v>
      </c>
      <c r="K29" s="46">
        <v>0</v>
      </c>
      <c r="L29" s="46">
        <v>0</v>
      </c>
      <c r="M29" s="46">
        <v>0</v>
      </c>
      <c r="N29" s="46">
        <f t="shared" ref="N29:N35" si="10">SUM(D29:M29)</f>
        <v>7333177</v>
      </c>
      <c r="O29" s="47">
        <f t="shared" si="1"/>
        <v>126.78602672936945</v>
      </c>
      <c r="P29" s="9"/>
    </row>
    <row r="30" spans="1:16">
      <c r="A30" s="12"/>
      <c r="B30" s="44">
        <v>564</v>
      </c>
      <c r="C30" s="20" t="s">
        <v>81</v>
      </c>
      <c r="D30" s="46">
        <v>2306</v>
      </c>
      <c r="E30" s="46">
        <v>721257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723563</v>
      </c>
      <c r="O30" s="47">
        <f t="shared" si="1"/>
        <v>12.509950033714276</v>
      </c>
      <c r="P30" s="9"/>
    </row>
    <row r="31" spans="1:16">
      <c r="A31" s="12"/>
      <c r="B31" s="44">
        <v>569</v>
      </c>
      <c r="C31" s="20" t="s">
        <v>46</v>
      </c>
      <c r="D31" s="46">
        <v>111231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111231</v>
      </c>
      <c r="O31" s="47">
        <f t="shared" si="1"/>
        <v>1.9231141617247878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4664936</v>
      </c>
      <c r="E32" s="31">
        <f t="shared" si="11"/>
        <v>51083</v>
      </c>
      <c r="F32" s="31">
        <f t="shared" si="11"/>
        <v>0</v>
      </c>
      <c r="G32" s="31">
        <f t="shared" si="11"/>
        <v>1086639</v>
      </c>
      <c r="H32" s="31">
        <f t="shared" si="11"/>
        <v>0</v>
      </c>
      <c r="I32" s="31">
        <f t="shared" si="11"/>
        <v>1278414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7081072</v>
      </c>
      <c r="O32" s="43">
        <f t="shared" si="1"/>
        <v>122.42728954511662</v>
      </c>
      <c r="P32" s="9"/>
    </row>
    <row r="33" spans="1:119">
      <c r="A33" s="12"/>
      <c r="B33" s="44">
        <v>572</v>
      </c>
      <c r="C33" s="20" t="s">
        <v>82</v>
      </c>
      <c r="D33" s="46">
        <v>3182525</v>
      </c>
      <c r="E33" s="46">
        <v>51083</v>
      </c>
      <c r="F33" s="46">
        <v>0</v>
      </c>
      <c r="G33" s="46">
        <v>943564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4177172</v>
      </c>
      <c r="O33" s="47">
        <f t="shared" si="1"/>
        <v>72.220681547053033</v>
      </c>
      <c r="P33" s="9"/>
    </row>
    <row r="34" spans="1:119">
      <c r="A34" s="12"/>
      <c r="B34" s="44">
        <v>573</v>
      </c>
      <c r="C34" s="20" t="s">
        <v>49</v>
      </c>
      <c r="D34" s="46">
        <v>169147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169147</v>
      </c>
      <c r="O34" s="47">
        <f t="shared" si="1"/>
        <v>2.9244454433859506</v>
      </c>
      <c r="P34" s="9"/>
    </row>
    <row r="35" spans="1:119">
      <c r="A35" s="12"/>
      <c r="B35" s="44">
        <v>575</v>
      </c>
      <c r="C35" s="20" t="s">
        <v>83</v>
      </c>
      <c r="D35" s="46">
        <v>1313264</v>
      </c>
      <c r="E35" s="46">
        <v>0</v>
      </c>
      <c r="F35" s="46">
        <v>0</v>
      </c>
      <c r="G35" s="46">
        <v>143075</v>
      </c>
      <c r="H35" s="46">
        <v>0</v>
      </c>
      <c r="I35" s="46">
        <v>1278414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2734753</v>
      </c>
      <c r="O35" s="47">
        <f t="shared" si="1"/>
        <v>47.28216255467764</v>
      </c>
      <c r="P35" s="9"/>
    </row>
    <row r="36" spans="1:119" ht="15.75">
      <c r="A36" s="28" t="s">
        <v>84</v>
      </c>
      <c r="B36" s="29"/>
      <c r="C36" s="30"/>
      <c r="D36" s="31">
        <f t="shared" ref="D36:M36" si="12">SUM(D37:D37)</f>
        <v>3944987</v>
      </c>
      <c r="E36" s="31">
        <f t="shared" si="12"/>
        <v>57360</v>
      </c>
      <c r="F36" s="31">
        <f t="shared" si="12"/>
        <v>0</v>
      </c>
      <c r="G36" s="31">
        <f t="shared" si="12"/>
        <v>75600</v>
      </c>
      <c r="H36" s="31">
        <f t="shared" si="12"/>
        <v>0</v>
      </c>
      <c r="I36" s="31">
        <f t="shared" si="12"/>
        <v>184000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4261947</v>
      </c>
      <c r="O36" s="43">
        <f t="shared" si="1"/>
        <v>73.686388077248921</v>
      </c>
      <c r="P36" s="9"/>
    </row>
    <row r="37" spans="1:119" ht="15.75" thickBot="1">
      <c r="A37" s="12"/>
      <c r="B37" s="44">
        <v>581</v>
      </c>
      <c r="C37" s="20" t="s">
        <v>85</v>
      </c>
      <c r="D37" s="46">
        <v>3944987</v>
      </c>
      <c r="E37" s="46">
        <v>57360</v>
      </c>
      <c r="F37" s="46">
        <v>0</v>
      </c>
      <c r="G37" s="46">
        <v>75600</v>
      </c>
      <c r="H37" s="46">
        <v>0</v>
      </c>
      <c r="I37" s="46">
        <v>184000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4261947</v>
      </c>
      <c r="O37" s="47">
        <f t="shared" si="1"/>
        <v>73.686388077248921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SUM(D5,D14,D18,D22,D24,D28,D32,D36)</f>
        <v>39732357</v>
      </c>
      <c r="E38" s="15">
        <f t="shared" si="13"/>
        <v>7745671</v>
      </c>
      <c r="F38" s="15">
        <f t="shared" si="13"/>
        <v>1754372</v>
      </c>
      <c r="G38" s="15">
        <f t="shared" si="13"/>
        <v>4209168</v>
      </c>
      <c r="H38" s="15">
        <f t="shared" si="13"/>
        <v>0</v>
      </c>
      <c r="I38" s="15">
        <f t="shared" si="13"/>
        <v>32344117</v>
      </c>
      <c r="J38" s="15">
        <f t="shared" si="13"/>
        <v>7267266</v>
      </c>
      <c r="K38" s="15">
        <f t="shared" si="13"/>
        <v>5484975</v>
      </c>
      <c r="L38" s="15">
        <f t="shared" si="13"/>
        <v>0</v>
      </c>
      <c r="M38" s="15">
        <f t="shared" si="13"/>
        <v>1011983</v>
      </c>
      <c r="N38" s="15">
        <f>SUM(D38:M38)</f>
        <v>99549909</v>
      </c>
      <c r="O38" s="37">
        <f t="shared" si="1"/>
        <v>1721.1554314562838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97</v>
      </c>
      <c r="M40" s="93"/>
      <c r="N40" s="93"/>
      <c r="O40" s="41">
        <v>57839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61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5038741</v>
      </c>
      <c r="E5" s="26">
        <f t="shared" si="0"/>
        <v>0</v>
      </c>
      <c r="F5" s="26">
        <f t="shared" si="0"/>
        <v>1852472</v>
      </c>
      <c r="G5" s="26">
        <f t="shared" si="0"/>
        <v>529867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5136477</v>
      </c>
      <c r="L5" s="26">
        <f t="shared" si="0"/>
        <v>0</v>
      </c>
      <c r="M5" s="26">
        <f t="shared" si="0"/>
        <v>0</v>
      </c>
      <c r="N5" s="27">
        <f>SUM(D5:M5)</f>
        <v>12557557</v>
      </c>
      <c r="O5" s="32">
        <f t="shared" ref="O5:O38" si="1">(N5/O$40)</f>
        <v>219.35363680827277</v>
      </c>
      <c r="P5" s="6"/>
    </row>
    <row r="6" spans="1:133">
      <c r="A6" s="12"/>
      <c r="B6" s="44">
        <v>511</v>
      </c>
      <c r="C6" s="20" t="s">
        <v>19</v>
      </c>
      <c r="D6" s="46">
        <v>156615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156615</v>
      </c>
      <c r="O6" s="47">
        <f t="shared" si="1"/>
        <v>2.7357287590832868</v>
      </c>
      <c r="P6" s="9"/>
    </row>
    <row r="7" spans="1:133">
      <c r="A7" s="12"/>
      <c r="B7" s="44">
        <v>512</v>
      </c>
      <c r="C7" s="20" t="s">
        <v>20</v>
      </c>
      <c r="D7" s="46">
        <v>748819</v>
      </c>
      <c r="E7" s="46">
        <v>0</v>
      </c>
      <c r="F7" s="46">
        <v>0</v>
      </c>
      <c r="G7" s="46">
        <v>6409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755228</v>
      </c>
      <c r="O7" s="47">
        <f t="shared" si="1"/>
        <v>13.19221632196758</v>
      </c>
      <c r="P7" s="9"/>
    </row>
    <row r="8" spans="1:133">
      <c r="A8" s="12"/>
      <c r="B8" s="44">
        <v>513</v>
      </c>
      <c r="C8" s="20" t="s">
        <v>21</v>
      </c>
      <c r="D8" s="46">
        <v>1826785</v>
      </c>
      <c r="E8" s="46">
        <v>0</v>
      </c>
      <c r="F8" s="46">
        <v>0</v>
      </c>
      <c r="G8" s="46">
        <v>521341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2348126</v>
      </c>
      <c r="O8" s="47">
        <f t="shared" si="1"/>
        <v>41.016734209055336</v>
      </c>
      <c r="P8" s="9"/>
    </row>
    <row r="9" spans="1:133">
      <c r="A9" s="12"/>
      <c r="B9" s="44">
        <v>514</v>
      </c>
      <c r="C9" s="20" t="s">
        <v>22</v>
      </c>
      <c r="D9" s="46">
        <v>243103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243103</v>
      </c>
      <c r="O9" s="47">
        <f t="shared" si="1"/>
        <v>4.246488960313024</v>
      </c>
      <c r="P9" s="9"/>
    </row>
    <row r="10" spans="1:133">
      <c r="A10" s="12"/>
      <c r="B10" s="44">
        <v>515</v>
      </c>
      <c r="C10" s="20" t="s">
        <v>23</v>
      </c>
      <c r="D10" s="46">
        <v>538614</v>
      </c>
      <c r="E10" s="46">
        <v>0</v>
      </c>
      <c r="F10" s="46">
        <v>0</v>
      </c>
      <c r="G10" s="46">
        <v>2117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540731</v>
      </c>
      <c r="O10" s="47">
        <f t="shared" si="1"/>
        <v>9.4454129401900495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1852472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1852472</v>
      </c>
      <c r="O11" s="47">
        <f t="shared" si="1"/>
        <v>32.358719955282282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5136477</v>
      </c>
      <c r="L12" s="46">
        <v>0</v>
      </c>
      <c r="M12" s="46">
        <v>0</v>
      </c>
      <c r="N12" s="46">
        <f t="shared" si="2"/>
        <v>5136477</v>
      </c>
      <c r="O12" s="47">
        <f t="shared" si="1"/>
        <v>89.72325670765791</v>
      </c>
      <c r="P12" s="9"/>
    </row>
    <row r="13" spans="1:133">
      <c r="A13" s="12"/>
      <c r="B13" s="44">
        <v>519</v>
      </c>
      <c r="C13" s="20" t="s">
        <v>75</v>
      </c>
      <c r="D13" s="46">
        <v>1524805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1524805</v>
      </c>
      <c r="O13" s="47">
        <f t="shared" si="1"/>
        <v>26.635078954723308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21422202</v>
      </c>
      <c r="E14" s="31">
        <f t="shared" si="3"/>
        <v>1826194</v>
      </c>
      <c r="F14" s="31">
        <f t="shared" si="3"/>
        <v>0</v>
      </c>
      <c r="G14" s="31">
        <f t="shared" si="3"/>
        <v>1384855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24633251</v>
      </c>
      <c r="O14" s="43">
        <f t="shared" si="1"/>
        <v>430.29015860816099</v>
      </c>
      <c r="P14" s="10"/>
    </row>
    <row r="15" spans="1:133">
      <c r="A15" s="12"/>
      <c r="B15" s="44">
        <v>521</v>
      </c>
      <c r="C15" s="20" t="s">
        <v>28</v>
      </c>
      <c r="D15" s="46">
        <v>13322953</v>
      </c>
      <c r="E15" s="46">
        <v>594162</v>
      </c>
      <c r="F15" s="46">
        <v>0</v>
      </c>
      <c r="G15" s="46">
        <v>1323578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15240693</v>
      </c>
      <c r="O15" s="47">
        <f t="shared" si="1"/>
        <v>266.22227850754609</v>
      </c>
      <c r="P15" s="9"/>
    </row>
    <row r="16" spans="1:133">
      <c r="A16" s="12"/>
      <c r="B16" s="44">
        <v>522</v>
      </c>
      <c r="C16" s="20" t="s">
        <v>29</v>
      </c>
      <c r="D16" s="46">
        <v>8099249</v>
      </c>
      <c r="E16" s="46">
        <v>344545</v>
      </c>
      <c r="F16" s="46">
        <v>0</v>
      </c>
      <c r="G16" s="46">
        <v>61277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8505071</v>
      </c>
      <c r="O16" s="47">
        <f t="shared" si="1"/>
        <v>148.56538219675795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887487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887487</v>
      </c>
      <c r="O17" s="47">
        <f t="shared" si="1"/>
        <v>15.502497903856904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422435</v>
      </c>
      <c r="E18" s="31">
        <f t="shared" si="5"/>
        <v>81259</v>
      </c>
      <c r="F18" s="31">
        <f t="shared" si="5"/>
        <v>0</v>
      </c>
      <c r="G18" s="31">
        <f t="shared" si="5"/>
        <v>596881</v>
      </c>
      <c r="H18" s="31">
        <f t="shared" si="5"/>
        <v>0</v>
      </c>
      <c r="I18" s="31">
        <f t="shared" si="5"/>
        <v>26199522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27300097</v>
      </c>
      <c r="O18" s="43">
        <f t="shared" si="1"/>
        <v>476.87424888205703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5591317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5591317</v>
      </c>
      <c r="O19" s="47">
        <f t="shared" si="1"/>
        <v>97.668337758524316</v>
      </c>
      <c r="P19" s="9"/>
    </row>
    <row r="20" spans="1:16">
      <c r="A20" s="12"/>
      <c r="B20" s="44">
        <v>536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20608205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20608205</v>
      </c>
      <c r="O20" s="47">
        <f t="shared" si="1"/>
        <v>359.98122205142539</v>
      </c>
      <c r="P20" s="9"/>
    </row>
    <row r="21" spans="1:16">
      <c r="A21" s="12"/>
      <c r="B21" s="44">
        <v>539</v>
      </c>
      <c r="C21" s="20" t="s">
        <v>35</v>
      </c>
      <c r="D21" s="46">
        <v>422435</v>
      </c>
      <c r="E21" s="46">
        <v>81259</v>
      </c>
      <c r="F21" s="46">
        <v>0</v>
      </c>
      <c r="G21" s="46">
        <v>596881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1100575</v>
      </c>
      <c r="O21" s="47">
        <f t="shared" si="1"/>
        <v>19.224689072107324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989489</v>
      </c>
      <c r="E22" s="31">
        <f t="shared" si="6"/>
        <v>2488757</v>
      </c>
      <c r="F22" s="31">
        <f t="shared" si="6"/>
        <v>0</v>
      </c>
      <c r="G22" s="31">
        <f t="shared" si="6"/>
        <v>978358</v>
      </c>
      <c r="H22" s="31">
        <f t="shared" si="6"/>
        <v>0</v>
      </c>
      <c r="I22" s="31">
        <f t="shared" si="6"/>
        <v>2600045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7056649</v>
      </c>
      <c r="O22" s="43">
        <f t="shared" si="1"/>
        <v>123.26455072666295</v>
      </c>
      <c r="P22" s="10"/>
    </row>
    <row r="23" spans="1:16">
      <c r="A23" s="12"/>
      <c r="B23" s="44">
        <v>541</v>
      </c>
      <c r="C23" s="20" t="s">
        <v>79</v>
      </c>
      <c r="D23" s="46">
        <v>989489</v>
      </c>
      <c r="E23" s="46">
        <v>2488757</v>
      </c>
      <c r="F23" s="46">
        <v>0</v>
      </c>
      <c r="G23" s="46">
        <v>978358</v>
      </c>
      <c r="H23" s="46">
        <v>0</v>
      </c>
      <c r="I23" s="46">
        <v>2600045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7056649</v>
      </c>
      <c r="O23" s="47">
        <f t="shared" si="1"/>
        <v>123.26455072666295</v>
      </c>
      <c r="P23" s="9"/>
    </row>
    <row r="24" spans="1:16" ht="15.75">
      <c r="A24" s="28" t="s">
        <v>39</v>
      </c>
      <c r="B24" s="29"/>
      <c r="C24" s="30"/>
      <c r="D24" s="31">
        <f t="shared" ref="D24:M24" si="8">SUM(D25:D27)</f>
        <v>1130195</v>
      </c>
      <c r="E24" s="31">
        <f t="shared" si="8"/>
        <v>468837</v>
      </c>
      <c r="F24" s="31">
        <f t="shared" si="8"/>
        <v>0</v>
      </c>
      <c r="G24" s="31">
        <f t="shared" si="8"/>
        <v>60381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563103</v>
      </c>
      <c r="N24" s="31">
        <f t="shared" si="7"/>
        <v>2222516</v>
      </c>
      <c r="O24" s="43">
        <f t="shared" si="1"/>
        <v>38.82259642258245</v>
      </c>
      <c r="P24" s="10"/>
    </row>
    <row r="25" spans="1:16">
      <c r="A25" s="13"/>
      <c r="B25" s="45">
        <v>552</v>
      </c>
      <c r="C25" s="21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563103</v>
      </c>
      <c r="N25" s="46">
        <f t="shared" si="7"/>
        <v>563103</v>
      </c>
      <c r="O25" s="47">
        <f t="shared" si="1"/>
        <v>9.8362038848518729</v>
      </c>
      <c r="P25" s="9"/>
    </row>
    <row r="26" spans="1:16">
      <c r="A26" s="13"/>
      <c r="B26" s="45">
        <v>554</v>
      </c>
      <c r="C26" s="21" t="s">
        <v>41</v>
      </c>
      <c r="D26" s="46">
        <v>0</v>
      </c>
      <c r="E26" s="46">
        <v>468837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468837</v>
      </c>
      <c r="O26" s="47">
        <f t="shared" si="1"/>
        <v>8.1895786752375628</v>
      </c>
      <c r="P26" s="9"/>
    </row>
    <row r="27" spans="1:16">
      <c r="A27" s="13"/>
      <c r="B27" s="45">
        <v>559</v>
      </c>
      <c r="C27" s="21" t="s">
        <v>42</v>
      </c>
      <c r="D27" s="46">
        <v>1130195</v>
      </c>
      <c r="E27" s="46">
        <v>0</v>
      </c>
      <c r="F27" s="46">
        <v>0</v>
      </c>
      <c r="G27" s="46">
        <v>60381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1190576</v>
      </c>
      <c r="O27" s="47">
        <f t="shared" si="1"/>
        <v>20.796813862493014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26848</v>
      </c>
      <c r="E28" s="31">
        <f t="shared" si="9"/>
        <v>740582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7415962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8183392</v>
      </c>
      <c r="O28" s="43">
        <f t="shared" si="1"/>
        <v>142.94633873672441</v>
      </c>
      <c r="P28" s="10"/>
    </row>
    <row r="29" spans="1:16">
      <c r="A29" s="12"/>
      <c r="B29" s="44">
        <v>562</v>
      </c>
      <c r="C29" s="20" t="s">
        <v>80</v>
      </c>
      <c r="D29" s="46">
        <v>6784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7415962</v>
      </c>
      <c r="K29" s="46">
        <v>0</v>
      </c>
      <c r="L29" s="46">
        <v>0</v>
      </c>
      <c r="M29" s="46">
        <v>0</v>
      </c>
      <c r="N29" s="46">
        <f t="shared" ref="N29:N35" si="10">SUM(D29:M29)</f>
        <v>7422746</v>
      </c>
      <c r="O29" s="47">
        <f t="shared" si="1"/>
        <v>129.65948155394074</v>
      </c>
      <c r="P29" s="9"/>
    </row>
    <row r="30" spans="1:16">
      <c r="A30" s="12"/>
      <c r="B30" s="44">
        <v>564</v>
      </c>
      <c r="C30" s="20" t="s">
        <v>81</v>
      </c>
      <c r="D30" s="46">
        <v>0</v>
      </c>
      <c r="E30" s="46">
        <v>740582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740582</v>
      </c>
      <c r="O30" s="47">
        <f t="shared" si="1"/>
        <v>12.936382057015091</v>
      </c>
      <c r="P30" s="9"/>
    </row>
    <row r="31" spans="1:16">
      <c r="A31" s="12"/>
      <c r="B31" s="44">
        <v>569</v>
      </c>
      <c r="C31" s="20" t="s">
        <v>46</v>
      </c>
      <c r="D31" s="46">
        <v>20064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20064</v>
      </c>
      <c r="O31" s="47">
        <f t="shared" si="1"/>
        <v>0.3504751257685858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4376961</v>
      </c>
      <c r="E32" s="31">
        <f t="shared" si="11"/>
        <v>350180</v>
      </c>
      <c r="F32" s="31">
        <f t="shared" si="11"/>
        <v>0</v>
      </c>
      <c r="G32" s="31">
        <f t="shared" si="11"/>
        <v>965182</v>
      </c>
      <c r="H32" s="31">
        <f t="shared" si="11"/>
        <v>0</v>
      </c>
      <c r="I32" s="31">
        <f t="shared" si="11"/>
        <v>1265097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6957420</v>
      </c>
      <c r="O32" s="43">
        <f t="shared" si="1"/>
        <v>121.53123253214086</v>
      </c>
      <c r="P32" s="9"/>
    </row>
    <row r="33" spans="1:119">
      <c r="A33" s="12"/>
      <c r="B33" s="44">
        <v>572</v>
      </c>
      <c r="C33" s="20" t="s">
        <v>82</v>
      </c>
      <c r="D33" s="46">
        <v>2921114</v>
      </c>
      <c r="E33" s="46">
        <v>350180</v>
      </c>
      <c r="F33" s="46">
        <v>0</v>
      </c>
      <c r="G33" s="46">
        <v>850322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4121616</v>
      </c>
      <c r="O33" s="47">
        <f t="shared" si="1"/>
        <v>71.995807713806599</v>
      </c>
      <c r="P33" s="9"/>
    </row>
    <row r="34" spans="1:119">
      <c r="A34" s="12"/>
      <c r="B34" s="44">
        <v>573</v>
      </c>
      <c r="C34" s="20" t="s">
        <v>49</v>
      </c>
      <c r="D34" s="46">
        <v>162682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162682</v>
      </c>
      <c r="O34" s="47">
        <f t="shared" si="1"/>
        <v>2.8417062604807155</v>
      </c>
      <c r="P34" s="9"/>
    </row>
    <row r="35" spans="1:119">
      <c r="A35" s="12"/>
      <c r="B35" s="44">
        <v>575</v>
      </c>
      <c r="C35" s="20" t="s">
        <v>83</v>
      </c>
      <c r="D35" s="46">
        <v>1293165</v>
      </c>
      <c r="E35" s="46">
        <v>0</v>
      </c>
      <c r="F35" s="46">
        <v>0</v>
      </c>
      <c r="G35" s="46">
        <v>114860</v>
      </c>
      <c r="H35" s="46">
        <v>0</v>
      </c>
      <c r="I35" s="46">
        <v>1265097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2673122</v>
      </c>
      <c r="O35" s="47">
        <f t="shared" si="1"/>
        <v>46.693718557853551</v>
      </c>
      <c r="P35" s="9"/>
    </row>
    <row r="36" spans="1:119" ht="15.75">
      <c r="A36" s="28" t="s">
        <v>84</v>
      </c>
      <c r="B36" s="29"/>
      <c r="C36" s="30"/>
      <c r="D36" s="31">
        <f t="shared" ref="D36:M36" si="12">SUM(D37:D37)</f>
        <v>4353811</v>
      </c>
      <c r="E36" s="31">
        <f t="shared" si="12"/>
        <v>160076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184000</v>
      </c>
      <c r="J36" s="31">
        <f t="shared" si="12"/>
        <v>82158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4780045</v>
      </c>
      <c r="O36" s="43">
        <f t="shared" si="1"/>
        <v>83.49715273896031</v>
      </c>
      <c r="P36" s="9"/>
    </row>
    <row r="37" spans="1:119" ht="15.75" thickBot="1">
      <c r="A37" s="12"/>
      <c r="B37" s="44">
        <v>581</v>
      </c>
      <c r="C37" s="20" t="s">
        <v>85</v>
      </c>
      <c r="D37" s="46">
        <v>4353811</v>
      </c>
      <c r="E37" s="46">
        <v>160076</v>
      </c>
      <c r="F37" s="46">
        <v>0</v>
      </c>
      <c r="G37" s="46">
        <v>0</v>
      </c>
      <c r="H37" s="46">
        <v>0</v>
      </c>
      <c r="I37" s="46">
        <v>184000</v>
      </c>
      <c r="J37" s="46">
        <v>82158</v>
      </c>
      <c r="K37" s="46">
        <v>0</v>
      </c>
      <c r="L37" s="46">
        <v>0</v>
      </c>
      <c r="M37" s="46">
        <v>0</v>
      </c>
      <c r="N37" s="46">
        <f>SUM(D37:M37)</f>
        <v>4780045</v>
      </c>
      <c r="O37" s="47">
        <f t="shared" si="1"/>
        <v>83.49715273896031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SUM(D5,D14,D18,D22,D24,D28,D32,D36)</f>
        <v>37760682</v>
      </c>
      <c r="E38" s="15">
        <f t="shared" si="13"/>
        <v>6115885</v>
      </c>
      <c r="F38" s="15">
        <f t="shared" si="13"/>
        <v>1852472</v>
      </c>
      <c r="G38" s="15">
        <f t="shared" si="13"/>
        <v>4515524</v>
      </c>
      <c r="H38" s="15">
        <f t="shared" si="13"/>
        <v>0</v>
      </c>
      <c r="I38" s="15">
        <f t="shared" si="13"/>
        <v>30248664</v>
      </c>
      <c r="J38" s="15">
        <f t="shared" si="13"/>
        <v>7498120</v>
      </c>
      <c r="K38" s="15">
        <f t="shared" si="13"/>
        <v>5136477</v>
      </c>
      <c r="L38" s="15">
        <f t="shared" si="13"/>
        <v>0</v>
      </c>
      <c r="M38" s="15">
        <f t="shared" si="13"/>
        <v>563103</v>
      </c>
      <c r="N38" s="15">
        <f>SUM(D38:M38)</f>
        <v>93690927</v>
      </c>
      <c r="O38" s="37">
        <f t="shared" si="1"/>
        <v>1636.5799154555618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95</v>
      </c>
      <c r="M40" s="93"/>
      <c r="N40" s="93"/>
      <c r="O40" s="41">
        <v>57248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61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4867368</v>
      </c>
      <c r="E5" s="26">
        <f t="shared" ref="E5:M5" si="0">SUM(E6:E14)</f>
        <v>0</v>
      </c>
      <c r="F5" s="26">
        <f t="shared" si="0"/>
        <v>1734951</v>
      </c>
      <c r="G5" s="26">
        <f t="shared" si="0"/>
        <v>916734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5164871</v>
      </c>
      <c r="L5" s="26">
        <f t="shared" si="0"/>
        <v>0</v>
      </c>
      <c r="M5" s="26">
        <f t="shared" si="0"/>
        <v>0</v>
      </c>
      <c r="N5" s="27">
        <f>SUM(D5:M5)</f>
        <v>12683924</v>
      </c>
      <c r="O5" s="32">
        <f t="shared" ref="O5:O41" si="1">(N5/O$43)</f>
        <v>222.9160632688928</v>
      </c>
      <c r="P5" s="6"/>
    </row>
    <row r="6" spans="1:133">
      <c r="A6" s="12"/>
      <c r="B6" s="44">
        <v>511</v>
      </c>
      <c r="C6" s="20" t="s">
        <v>19</v>
      </c>
      <c r="D6" s="46">
        <v>79425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79425</v>
      </c>
      <c r="O6" s="47">
        <f t="shared" si="1"/>
        <v>1.3958699472759226</v>
      </c>
      <c r="P6" s="9"/>
    </row>
    <row r="7" spans="1:133">
      <c r="A7" s="12"/>
      <c r="B7" s="44">
        <v>512</v>
      </c>
      <c r="C7" s="20" t="s">
        <v>20</v>
      </c>
      <c r="D7" s="46">
        <v>622431</v>
      </c>
      <c r="E7" s="46">
        <v>0</v>
      </c>
      <c r="F7" s="46">
        <v>0</v>
      </c>
      <c r="G7" s="46">
        <v>500302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1122733</v>
      </c>
      <c r="O7" s="47">
        <f t="shared" si="1"/>
        <v>19.731687170474515</v>
      </c>
      <c r="P7" s="9"/>
    </row>
    <row r="8" spans="1:133">
      <c r="A8" s="12"/>
      <c r="B8" s="44">
        <v>513</v>
      </c>
      <c r="C8" s="20" t="s">
        <v>21</v>
      </c>
      <c r="D8" s="46">
        <v>706978</v>
      </c>
      <c r="E8" s="46">
        <v>0</v>
      </c>
      <c r="F8" s="46">
        <v>0</v>
      </c>
      <c r="G8" s="46">
        <v>226469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933447</v>
      </c>
      <c r="O8" s="47">
        <f t="shared" si="1"/>
        <v>16.405043936731108</v>
      </c>
      <c r="P8" s="9"/>
    </row>
    <row r="9" spans="1:133">
      <c r="A9" s="12"/>
      <c r="B9" s="44">
        <v>514</v>
      </c>
      <c r="C9" s="20" t="s">
        <v>22</v>
      </c>
      <c r="D9" s="46">
        <v>274116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274116</v>
      </c>
      <c r="O9" s="47">
        <f t="shared" si="1"/>
        <v>4.8175043936731106</v>
      </c>
      <c r="P9" s="9"/>
    </row>
    <row r="10" spans="1:133">
      <c r="A10" s="12"/>
      <c r="B10" s="44">
        <v>515</v>
      </c>
      <c r="C10" s="20" t="s">
        <v>23</v>
      </c>
      <c r="D10" s="46">
        <v>599412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599412</v>
      </c>
      <c r="O10" s="47">
        <f t="shared" si="1"/>
        <v>10.534481546572936</v>
      </c>
      <c r="P10" s="9"/>
    </row>
    <row r="11" spans="1:133">
      <c r="A11" s="12"/>
      <c r="B11" s="44">
        <v>516</v>
      </c>
      <c r="C11" s="20" t="s">
        <v>63</v>
      </c>
      <c r="D11" s="46">
        <v>718597</v>
      </c>
      <c r="E11" s="46">
        <v>0</v>
      </c>
      <c r="F11" s="46">
        <v>0</v>
      </c>
      <c r="G11" s="46">
        <v>189963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908560</v>
      </c>
      <c r="O11" s="47">
        <f t="shared" si="1"/>
        <v>15.967662565905096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1734951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1734951</v>
      </c>
      <c r="O12" s="47">
        <f t="shared" si="1"/>
        <v>30.491230228471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5164871</v>
      </c>
      <c r="L13" s="46">
        <v>0</v>
      </c>
      <c r="M13" s="46">
        <v>0</v>
      </c>
      <c r="N13" s="46">
        <f t="shared" si="2"/>
        <v>5164871</v>
      </c>
      <c r="O13" s="47">
        <f t="shared" si="1"/>
        <v>90.771019332161686</v>
      </c>
      <c r="P13" s="9"/>
    </row>
    <row r="14" spans="1:133">
      <c r="A14" s="12"/>
      <c r="B14" s="44">
        <v>519</v>
      </c>
      <c r="C14" s="20" t="s">
        <v>75</v>
      </c>
      <c r="D14" s="46">
        <v>1866409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1866409</v>
      </c>
      <c r="O14" s="47">
        <f t="shared" si="1"/>
        <v>32.801564147627417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21326189</v>
      </c>
      <c r="E15" s="31">
        <f t="shared" si="3"/>
        <v>1802422</v>
      </c>
      <c r="F15" s="31">
        <f t="shared" si="3"/>
        <v>0</v>
      </c>
      <c r="G15" s="31">
        <f t="shared" si="3"/>
        <v>1153344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24281955</v>
      </c>
      <c r="O15" s="43">
        <f t="shared" si="1"/>
        <v>426.74789103690688</v>
      </c>
      <c r="P15" s="10"/>
    </row>
    <row r="16" spans="1:133">
      <c r="A16" s="12"/>
      <c r="B16" s="44">
        <v>521</v>
      </c>
      <c r="C16" s="20" t="s">
        <v>28</v>
      </c>
      <c r="D16" s="46">
        <v>13310209</v>
      </c>
      <c r="E16" s="46">
        <v>534563</v>
      </c>
      <c r="F16" s="46">
        <v>0</v>
      </c>
      <c r="G16" s="46">
        <v>657525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14502297</v>
      </c>
      <c r="O16" s="47">
        <f t="shared" si="1"/>
        <v>254.87340949033393</v>
      </c>
      <c r="P16" s="9"/>
    </row>
    <row r="17" spans="1:16">
      <c r="A17" s="12"/>
      <c r="B17" s="44">
        <v>522</v>
      </c>
      <c r="C17" s="20" t="s">
        <v>29</v>
      </c>
      <c r="D17" s="46">
        <v>8015980</v>
      </c>
      <c r="E17" s="46">
        <v>362522</v>
      </c>
      <c r="F17" s="46">
        <v>0</v>
      </c>
      <c r="G17" s="46">
        <v>495819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8874321</v>
      </c>
      <c r="O17" s="47">
        <f t="shared" si="1"/>
        <v>155.96346221441124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905337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905337</v>
      </c>
      <c r="O18" s="47">
        <f t="shared" si="1"/>
        <v>15.911019332161688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416306</v>
      </c>
      <c r="E19" s="31">
        <f t="shared" si="5"/>
        <v>77003</v>
      </c>
      <c r="F19" s="31">
        <f t="shared" si="5"/>
        <v>0</v>
      </c>
      <c r="G19" s="31">
        <f t="shared" si="5"/>
        <v>402491</v>
      </c>
      <c r="H19" s="31">
        <f t="shared" si="5"/>
        <v>0</v>
      </c>
      <c r="I19" s="31">
        <f t="shared" si="5"/>
        <v>24824381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25720181</v>
      </c>
      <c r="O19" s="43">
        <f t="shared" si="1"/>
        <v>452.02427065026365</v>
      </c>
      <c r="P19" s="10"/>
    </row>
    <row r="20" spans="1:16">
      <c r="A20" s="12"/>
      <c r="B20" s="44">
        <v>534</v>
      </c>
      <c r="C20" s="20" t="s">
        <v>76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5477568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5477568</v>
      </c>
      <c r="O20" s="47">
        <f t="shared" si="1"/>
        <v>96.266572934973638</v>
      </c>
      <c r="P20" s="9"/>
    </row>
    <row r="21" spans="1:16">
      <c r="A21" s="12"/>
      <c r="B21" s="44">
        <v>536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19346813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19346813</v>
      </c>
      <c r="O21" s="47">
        <f t="shared" si="1"/>
        <v>340.01428822495609</v>
      </c>
      <c r="P21" s="9"/>
    </row>
    <row r="22" spans="1:16">
      <c r="A22" s="12"/>
      <c r="B22" s="44">
        <v>539</v>
      </c>
      <c r="C22" s="20" t="s">
        <v>35</v>
      </c>
      <c r="D22" s="46">
        <v>416306</v>
      </c>
      <c r="E22" s="46">
        <v>77003</v>
      </c>
      <c r="F22" s="46">
        <v>0</v>
      </c>
      <c r="G22" s="46">
        <v>402491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895800</v>
      </c>
      <c r="O22" s="47">
        <f t="shared" si="1"/>
        <v>15.743409490333919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961813</v>
      </c>
      <c r="E23" s="31">
        <f t="shared" si="6"/>
        <v>3014822</v>
      </c>
      <c r="F23" s="31">
        <f t="shared" si="6"/>
        <v>0</v>
      </c>
      <c r="G23" s="31">
        <f t="shared" si="6"/>
        <v>1874127</v>
      </c>
      <c r="H23" s="31">
        <f t="shared" si="6"/>
        <v>0</v>
      </c>
      <c r="I23" s="31">
        <f t="shared" si="6"/>
        <v>2345127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18927298</v>
      </c>
      <c r="N23" s="31">
        <f t="shared" ref="N23:N30" si="7">SUM(D23:M23)</f>
        <v>27123187</v>
      </c>
      <c r="O23" s="43">
        <f t="shared" si="1"/>
        <v>476.68166959578207</v>
      </c>
      <c r="P23" s="10"/>
    </row>
    <row r="24" spans="1:16">
      <c r="A24" s="12"/>
      <c r="B24" s="44">
        <v>541</v>
      </c>
      <c r="C24" s="20" t="s">
        <v>79</v>
      </c>
      <c r="D24" s="46">
        <v>961813</v>
      </c>
      <c r="E24" s="46">
        <v>3014822</v>
      </c>
      <c r="F24" s="46">
        <v>0</v>
      </c>
      <c r="G24" s="46">
        <v>1874127</v>
      </c>
      <c r="H24" s="46">
        <v>0</v>
      </c>
      <c r="I24" s="46">
        <v>2345127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8195889</v>
      </c>
      <c r="O24" s="47">
        <f t="shared" si="1"/>
        <v>144.04022847100177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18927298</v>
      </c>
      <c r="N25" s="46">
        <f t="shared" si="7"/>
        <v>18927298</v>
      </c>
      <c r="O25" s="47">
        <f t="shared" si="1"/>
        <v>332.64144112478033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1206788</v>
      </c>
      <c r="E26" s="31">
        <f t="shared" si="8"/>
        <v>353637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709302</v>
      </c>
      <c r="N26" s="31">
        <f t="shared" si="7"/>
        <v>2269727</v>
      </c>
      <c r="O26" s="43">
        <f t="shared" si="1"/>
        <v>39.889753954305803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709302</v>
      </c>
      <c r="N27" s="46">
        <f t="shared" si="7"/>
        <v>709302</v>
      </c>
      <c r="O27" s="47">
        <f t="shared" si="1"/>
        <v>12.465764499121265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353637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353637</v>
      </c>
      <c r="O28" s="47">
        <f t="shared" si="1"/>
        <v>6.2150615114235501</v>
      </c>
      <c r="P28" s="9"/>
    </row>
    <row r="29" spans="1:16">
      <c r="A29" s="13"/>
      <c r="B29" s="45">
        <v>559</v>
      </c>
      <c r="C29" s="21" t="s">
        <v>42</v>
      </c>
      <c r="D29" s="46">
        <v>1206788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1206788</v>
      </c>
      <c r="O29" s="47">
        <f t="shared" si="1"/>
        <v>21.208927943760983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26570</v>
      </c>
      <c r="E30" s="31">
        <f t="shared" si="9"/>
        <v>1116587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7496549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8639706</v>
      </c>
      <c r="O30" s="43">
        <f t="shared" si="1"/>
        <v>151.84017574692442</v>
      </c>
      <c r="P30" s="10"/>
    </row>
    <row r="31" spans="1:16">
      <c r="A31" s="12"/>
      <c r="B31" s="44">
        <v>562</v>
      </c>
      <c r="C31" s="20" t="s">
        <v>80</v>
      </c>
      <c r="D31" s="46">
        <v>23593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7496549</v>
      </c>
      <c r="K31" s="46">
        <v>0</v>
      </c>
      <c r="L31" s="46">
        <v>0</v>
      </c>
      <c r="M31" s="46">
        <v>0</v>
      </c>
      <c r="N31" s="46">
        <f t="shared" ref="N31:N37" si="10">SUM(D31:M31)</f>
        <v>7520142</v>
      </c>
      <c r="O31" s="47">
        <f t="shared" si="1"/>
        <v>132.1641827768014</v>
      </c>
      <c r="P31" s="9"/>
    </row>
    <row r="32" spans="1:16">
      <c r="A32" s="12"/>
      <c r="B32" s="44">
        <v>564</v>
      </c>
      <c r="C32" s="20" t="s">
        <v>81</v>
      </c>
      <c r="D32" s="46">
        <v>0</v>
      </c>
      <c r="E32" s="46">
        <v>1116587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1116587</v>
      </c>
      <c r="O32" s="47">
        <f t="shared" si="1"/>
        <v>19.623673110720564</v>
      </c>
      <c r="P32" s="9"/>
    </row>
    <row r="33" spans="1:119">
      <c r="A33" s="12"/>
      <c r="B33" s="44">
        <v>569</v>
      </c>
      <c r="C33" s="20" t="s">
        <v>46</v>
      </c>
      <c r="D33" s="46">
        <v>2977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2977</v>
      </c>
      <c r="O33" s="47">
        <f t="shared" si="1"/>
        <v>5.2319859402460457E-2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4251037</v>
      </c>
      <c r="E34" s="31">
        <f t="shared" si="11"/>
        <v>110066</v>
      </c>
      <c r="F34" s="31">
        <f t="shared" si="11"/>
        <v>0</v>
      </c>
      <c r="G34" s="31">
        <f t="shared" si="11"/>
        <v>659303</v>
      </c>
      <c r="H34" s="31">
        <f t="shared" si="11"/>
        <v>0</v>
      </c>
      <c r="I34" s="31">
        <f t="shared" si="11"/>
        <v>1313998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6334404</v>
      </c>
      <c r="O34" s="43">
        <f t="shared" si="1"/>
        <v>111.3252021089631</v>
      </c>
      <c r="P34" s="9"/>
    </row>
    <row r="35" spans="1:119">
      <c r="A35" s="12"/>
      <c r="B35" s="44">
        <v>572</v>
      </c>
      <c r="C35" s="20" t="s">
        <v>82</v>
      </c>
      <c r="D35" s="46">
        <v>2815538</v>
      </c>
      <c r="E35" s="46">
        <v>110066</v>
      </c>
      <c r="F35" s="46">
        <v>0</v>
      </c>
      <c r="G35" s="46">
        <v>580042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3505646</v>
      </c>
      <c r="O35" s="47">
        <f t="shared" si="1"/>
        <v>61.610650263620386</v>
      </c>
      <c r="P35" s="9"/>
    </row>
    <row r="36" spans="1:119">
      <c r="A36" s="12"/>
      <c r="B36" s="44">
        <v>573</v>
      </c>
      <c r="C36" s="20" t="s">
        <v>49</v>
      </c>
      <c r="D36" s="46">
        <v>147029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147029</v>
      </c>
      <c r="O36" s="47">
        <f t="shared" si="1"/>
        <v>2.5839894551845344</v>
      </c>
      <c r="P36" s="9"/>
    </row>
    <row r="37" spans="1:119">
      <c r="A37" s="12"/>
      <c r="B37" s="44">
        <v>575</v>
      </c>
      <c r="C37" s="20" t="s">
        <v>83</v>
      </c>
      <c r="D37" s="46">
        <v>1288470</v>
      </c>
      <c r="E37" s="46">
        <v>0</v>
      </c>
      <c r="F37" s="46">
        <v>0</v>
      </c>
      <c r="G37" s="46">
        <v>79261</v>
      </c>
      <c r="H37" s="46">
        <v>0</v>
      </c>
      <c r="I37" s="46">
        <v>1313998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2681729</v>
      </c>
      <c r="O37" s="47">
        <f t="shared" si="1"/>
        <v>47.130562390158175</v>
      </c>
      <c r="P37" s="9"/>
    </row>
    <row r="38" spans="1:119" ht="15.75">
      <c r="A38" s="28" t="s">
        <v>84</v>
      </c>
      <c r="B38" s="29"/>
      <c r="C38" s="30"/>
      <c r="D38" s="31">
        <f t="shared" ref="D38:M38" si="12">SUM(D39:D40)</f>
        <v>4291545</v>
      </c>
      <c r="E38" s="31">
        <f t="shared" si="12"/>
        <v>168252</v>
      </c>
      <c r="F38" s="31">
        <f t="shared" si="12"/>
        <v>0</v>
      </c>
      <c r="G38" s="31">
        <f t="shared" si="12"/>
        <v>205260</v>
      </c>
      <c r="H38" s="31">
        <f t="shared" si="12"/>
        <v>0</v>
      </c>
      <c r="I38" s="31">
        <f t="shared" si="12"/>
        <v>1619599</v>
      </c>
      <c r="J38" s="31">
        <f t="shared" si="12"/>
        <v>13781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6298437</v>
      </c>
      <c r="O38" s="43">
        <f t="shared" si="1"/>
        <v>110.69309314586995</v>
      </c>
      <c r="P38" s="9"/>
    </row>
    <row r="39" spans="1:119">
      <c r="A39" s="12"/>
      <c r="B39" s="44">
        <v>581</v>
      </c>
      <c r="C39" s="20" t="s">
        <v>85</v>
      </c>
      <c r="D39" s="46">
        <v>4291545</v>
      </c>
      <c r="E39" s="46">
        <v>168252</v>
      </c>
      <c r="F39" s="46">
        <v>0</v>
      </c>
      <c r="G39" s="46">
        <v>205260</v>
      </c>
      <c r="H39" s="46">
        <v>0</v>
      </c>
      <c r="I39" s="46">
        <v>341951</v>
      </c>
      <c r="J39" s="46">
        <v>13781</v>
      </c>
      <c r="K39" s="46">
        <v>0</v>
      </c>
      <c r="L39" s="46">
        <v>0</v>
      </c>
      <c r="M39" s="46">
        <v>0</v>
      </c>
      <c r="N39" s="46">
        <f>SUM(D39:M39)</f>
        <v>5020789</v>
      </c>
      <c r="O39" s="47">
        <f t="shared" si="1"/>
        <v>88.238822495606328</v>
      </c>
      <c r="P39" s="9"/>
    </row>
    <row r="40" spans="1:119" ht="15.75" thickBot="1">
      <c r="A40" s="12"/>
      <c r="B40" s="44">
        <v>591</v>
      </c>
      <c r="C40" s="20" t="s">
        <v>87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1277648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1277648</v>
      </c>
      <c r="O40" s="47">
        <f t="shared" si="1"/>
        <v>22.45427065026362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SUM(D5,D15,D19,D23,D26,D30,D34,D38)</f>
        <v>37347616</v>
      </c>
      <c r="E41" s="15">
        <f t="shared" si="13"/>
        <v>6642789</v>
      </c>
      <c r="F41" s="15">
        <f t="shared" si="13"/>
        <v>1734951</v>
      </c>
      <c r="G41" s="15">
        <f t="shared" si="13"/>
        <v>5211259</v>
      </c>
      <c r="H41" s="15">
        <f t="shared" si="13"/>
        <v>0</v>
      </c>
      <c r="I41" s="15">
        <f t="shared" si="13"/>
        <v>30103105</v>
      </c>
      <c r="J41" s="15">
        <f t="shared" si="13"/>
        <v>7510330</v>
      </c>
      <c r="K41" s="15">
        <f t="shared" si="13"/>
        <v>5164871</v>
      </c>
      <c r="L41" s="15">
        <f t="shared" si="13"/>
        <v>0</v>
      </c>
      <c r="M41" s="15">
        <f t="shared" si="13"/>
        <v>19636600</v>
      </c>
      <c r="N41" s="15">
        <f>SUM(D41:M41)</f>
        <v>113351521</v>
      </c>
      <c r="O41" s="37">
        <f t="shared" si="1"/>
        <v>1992.1181195079087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90</v>
      </c>
      <c r="M43" s="93"/>
      <c r="N43" s="93"/>
      <c r="O43" s="41">
        <v>56900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2024-07-31T19:13:55Z</cp:lastPrinted>
  <dcterms:created xsi:type="dcterms:W3CDTF">2000-08-31T21:26:31Z</dcterms:created>
  <dcterms:modified xsi:type="dcterms:W3CDTF">2024-07-31T19:13:58Z</dcterms:modified>
</cp:coreProperties>
</file>