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9" documentId="11_83D5E0DAFB641E22E19BA6342B73DA0DC7E338E9" xr6:coauthVersionLast="47" xr6:coauthVersionMax="47" xr10:uidLastSave="{D8DD2883-9518-4919-AFC4-E98B467FC81C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'2007'!$A$1:$O$22</definedName>
    <definedName name="_xlnm.Print_Area" localSheetId="15">'2008'!$A$1:$O$22</definedName>
    <definedName name="_xlnm.Print_Area" localSheetId="14">'2009'!$A$1:$O$22</definedName>
    <definedName name="_xlnm.Print_Area" localSheetId="13">'2010'!$A$1:$O$22</definedName>
    <definedName name="_xlnm.Print_Area" localSheetId="12">'2011'!$A$1:$O$23</definedName>
    <definedName name="_xlnm.Print_Area" localSheetId="11">'2012'!$A$1:$O$23</definedName>
    <definedName name="_xlnm.Print_Area" localSheetId="10">'2013'!$A$1:$O$23</definedName>
    <definedName name="_xlnm.Print_Area" localSheetId="9">'2014'!$A$1:$O$23</definedName>
    <definedName name="_xlnm.Print_Area" localSheetId="8">'2015'!$A$1:$O$23</definedName>
    <definedName name="_xlnm.Print_Area" localSheetId="7">'2016'!$A$1:$O$23</definedName>
    <definedName name="_xlnm.Print_Area" localSheetId="6">'2017'!$A$1:$O$23</definedName>
    <definedName name="_xlnm.Print_Area" localSheetId="5">'2018'!$A$1:$O$23</definedName>
    <definedName name="_xlnm.Print_Area" localSheetId="4">'2019'!$A$1:$O$22</definedName>
    <definedName name="_xlnm.Print_Area" localSheetId="3">'2020'!$A$1:$O$22</definedName>
    <definedName name="_xlnm.Print_Area" localSheetId="2">'2021'!$A$1:$P$23</definedName>
    <definedName name="_xlnm.Print_Area" localSheetId="1">'2022'!$A$1:$P$22</definedName>
    <definedName name="_xlnm.Print_Area" localSheetId="0">'2023'!$A$1:$P$22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9" l="1"/>
  <c r="F18" i="49"/>
  <c r="G18" i="49"/>
  <c r="H18" i="49"/>
  <c r="I18" i="49"/>
  <c r="J18" i="49"/>
  <c r="K18" i="49"/>
  <c r="L18" i="49"/>
  <c r="M18" i="49"/>
  <c r="N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6" i="49" l="1"/>
  <c r="P16" i="49" s="1"/>
  <c r="O14" i="49"/>
  <c r="P14" i="49" s="1"/>
  <c r="O12" i="49"/>
  <c r="P12" i="49" s="1"/>
  <c r="O9" i="49"/>
  <c r="P9" i="49" s="1"/>
  <c r="O5" i="49"/>
  <c r="P5" i="49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J18" i="48" s="1"/>
  <c r="I5" i="48"/>
  <c r="H5" i="48"/>
  <c r="G5" i="48"/>
  <c r="F5" i="48"/>
  <c r="F18" i="48" s="1"/>
  <c r="E5" i="48"/>
  <c r="D5" i="48"/>
  <c r="O18" i="49" l="1"/>
  <c r="P18" i="49" s="1"/>
  <c r="G18" i="48"/>
  <c r="I18" i="48"/>
  <c r="L18" i="48"/>
  <c r="H18" i="48"/>
  <c r="M18" i="48"/>
  <c r="K18" i="48"/>
  <c r="N18" i="48"/>
  <c r="D18" i="48"/>
  <c r="E18" i="48"/>
  <c r="O16" i="48"/>
  <c r="P16" i="48" s="1"/>
  <c r="O14" i="48"/>
  <c r="P14" i="48" s="1"/>
  <c r="O12" i="48"/>
  <c r="P12" i="48" s="1"/>
  <c r="O9" i="48"/>
  <c r="P9" i="48" s="1"/>
  <c r="O5" i="48"/>
  <c r="P5" i="48" s="1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/>
  <c r="N15" i="47"/>
  <c r="M15" i="47"/>
  <c r="L15" i="47"/>
  <c r="K15" i="47"/>
  <c r="J15" i="47"/>
  <c r="I15" i="47"/>
  <c r="H15" i="47"/>
  <c r="G15" i="47"/>
  <c r="F15" i="47"/>
  <c r="F19" i="47" s="1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E19" i="47" s="1"/>
  <c r="D13" i="47"/>
  <c r="O13" i="47" s="1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/>
  <c r="O6" i="47"/>
  <c r="P6" i="47"/>
  <c r="N5" i="47"/>
  <c r="M5" i="47"/>
  <c r="L5" i="47"/>
  <c r="K5" i="47"/>
  <c r="J5" i="47"/>
  <c r="J19" i="47" s="1"/>
  <c r="I5" i="47"/>
  <c r="I19" i="47" s="1"/>
  <c r="H5" i="47"/>
  <c r="G5" i="47"/>
  <c r="F5" i="47"/>
  <c r="E5" i="47"/>
  <c r="D5" i="47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M9" i="46"/>
  <c r="L9" i="46"/>
  <c r="K9" i="46"/>
  <c r="J9" i="46"/>
  <c r="I9" i="46"/>
  <c r="H9" i="46"/>
  <c r="G9" i="46"/>
  <c r="F9" i="46"/>
  <c r="E9" i="46"/>
  <c r="E18" i="46" s="1"/>
  <c r="D9" i="46"/>
  <c r="N8" i="46"/>
  <c r="O8" i="46"/>
  <c r="N7" i="46"/>
  <c r="O7" i="46" s="1"/>
  <c r="N6" i="46"/>
  <c r="O6" i="46" s="1"/>
  <c r="M5" i="46"/>
  <c r="L5" i="46"/>
  <c r="K5" i="46"/>
  <c r="J5" i="46"/>
  <c r="J18" i="46" s="1"/>
  <c r="I5" i="46"/>
  <c r="I18" i="46" s="1"/>
  <c r="H5" i="46"/>
  <c r="G5" i="46"/>
  <c r="F5" i="46"/>
  <c r="E5" i="46"/>
  <c r="D5" i="46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6" i="45" s="1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2" i="45" s="1"/>
  <c r="O12" i="45" s="1"/>
  <c r="N11" i="45"/>
  <c r="O11" i="45" s="1"/>
  <c r="N10" i="45"/>
  <c r="O10" i="45" s="1"/>
  <c r="M9" i="45"/>
  <c r="L9" i="45"/>
  <c r="K9" i="45"/>
  <c r="J9" i="45"/>
  <c r="I9" i="45"/>
  <c r="H9" i="45"/>
  <c r="G9" i="45"/>
  <c r="F9" i="45"/>
  <c r="E9" i="45"/>
  <c r="D9" i="45"/>
  <c r="N8" i="45"/>
  <c r="O8" i="45" s="1"/>
  <c r="N7" i="45"/>
  <c r="O7" i="45" s="1"/>
  <c r="N6" i="45"/>
  <c r="O6" i="45" s="1"/>
  <c r="M5" i="45"/>
  <c r="M18" i="45" s="1"/>
  <c r="L5" i="45"/>
  <c r="K5" i="45"/>
  <c r="K18" i="45" s="1"/>
  <c r="J5" i="45"/>
  <c r="I5" i="45"/>
  <c r="I18" i="45" s="1"/>
  <c r="H5" i="45"/>
  <c r="H18" i="45" s="1"/>
  <c r="G5" i="45"/>
  <c r="F5" i="45"/>
  <c r="E5" i="45"/>
  <c r="D5" i="45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7" i="43" s="1"/>
  <c r="O17" i="43" s="1"/>
  <c r="N16" i="43"/>
  <c r="O16" i="43"/>
  <c r="M15" i="43"/>
  <c r="N15" i="43" s="1"/>
  <c r="O15" i="43" s="1"/>
  <c r="L15" i="43"/>
  <c r="K15" i="43"/>
  <c r="J15" i="43"/>
  <c r="I15" i="43"/>
  <c r="H15" i="43"/>
  <c r="G15" i="43"/>
  <c r="F15" i="43"/>
  <c r="E15" i="43"/>
  <c r="D15" i="43"/>
  <c r="N14" i="43"/>
  <c r="O14" i="43"/>
  <c r="M13" i="43"/>
  <c r="L13" i="43"/>
  <c r="K13" i="43"/>
  <c r="J13" i="43"/>
  <c r="I13" i="43"/>
  <c r="H13" i="43"/>
  <c r="G13" i="43"/>
  <c r="F13" i="43"/>
  <c r="E13" i="43"/>
  <c r="N13" i="43" s="1"/>
  <c r="O13" i="43" s="1"/>
  <c r="D13" i="43"/>
  <c r="N12" i="43"/>
  <c r="O12" i="43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10" i="43" s="1"/>
  <c r="O10" i="43" s="1"/>
  <c r="N9" i="43"/>
  <c r="O9" i="43" s="1"/>
  <c r="N8" i="43"/>
  <c r="O8" i="43" s="1"/>
  <c r="N7" i="43"/>
  <c r="O7" i="43" s="1"/>
  <c r="N6" i="43"/>
  <c r="O6" i="43" s="1"/>
  <c r="M5" i="43"/>
  <c r="L5" i="43"/>
  <c r="L19" i="43" s="1"/>
  <c r="K5" i="43"/>
  <c r="J5" i="43"/>
  <c r="I5" i="43"/>
  <c r="H5" i="43"/>
  <c r="G5" i="43"/>
  <c r="F5" i="43"/>
  <c r="E5" i="43"/>
  <c r="D5" i="43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M13" i="42"/>
  <c r="L13" i="42"/>
  <c r="K13" i="42"/>
  <c r="J13" i="42"/>
  <c r="J19" i="42" s="1"/>
  <c r="I13" i="42"/>
  <c r="H13" i="42"/>
  <c r="G13" i="42"/>
  <c r="F13" i="42"/>
  <c r="E13" i="42"/>
  <c r="D13" i="42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17" i="41"/>
  <c r="O17" i="41"/>
  <c r="M16" i="41"/>
  <c r="L16" i="41"/>
  <c r="K16" i="41"/>
  <c r="J16" i="41"/>
  <c r="I16" i="41"/>
  <c r="H16" i="41"/>
  <c r="G16" i="41"/>
  <c r="F16" i="41"/>
  <c r="N16" i="41" s="1"/>
  <c r="O16" i="41" s="1"/>
  <c r="E16" i="41"/>
  <c r="D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/>
  <c r="M12" i="41"/>
  <c r="L12" i="41"/>
  <c r="K12" i="41"/>
  <c r="J12" i="41"/>
  <c r="N12" i="41" s="1"/>
  <c r="O12" i="41" s="1"/>
  <c r="I12" i="41"/>
  <c r="H12" i="41"/>
  <c r="G12" i="41"/>
  <c r="F12" i="41"/>
  <c r="E12" i="41"/>
  <c r="D12" i="41"/>
  <c r="N11" i="41"/>
  <c r="O11" i="41" s="1"/>
  <c r="N10" i="41"/>
  <c r="O10" i="41"/>
  <c r="M9" i="41"/>
  <c r="L9" i="41"/>
  <c r="K9" i="41"/>
  <c r="J9" i="41"/>
  <c r="I9" i="41"/>
  <c r="H9" i="41"/>
  <c r="G9" i="41"/>
  <c r="F9" i="41"/>
  <c r="E9" i="41"/>
  <c r="D9" i="41"/>
  <c r="N9" i="41" s="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18" i="40"/>
  <c r="O18" i="40" s="1"/>
  <c r="M17" i="40"/>
  <c r="L17" i="40"/>
  <c r="L19" i="40" s="1"/>
  <c r="K17" i="40"/>
  <c r="J17" i="40"/>
  <c r="I17" i="40"/>
  <c r="H17" i="40"/>
  <c r="G17" i="40"/>
  <c r="F17" i="40"/>
  <c r="E17" i="40"/>
  <c r="D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 s="1"/>
  <c r="M10" i="39"/>
  <c r="L10" i="39"/>
  <c r="K10" i="39"/>
  <c r="K19" i="39" s="1"/>
  <c r="J10" i="39"/>
  <c r="I10" i="39"/>
  <c r="I19" i="39" s="1"/>
  <c r="H10" i="39"/>
  <c r="G10" i="39"/>
  <c r="F10" i="39"/>
  <c r="E10" i="39"/>
  <c r="D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E19" i="39"/>
  <c r="D5" i="39"/>
  <c r="D19" i="39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M14" i="38"/>
  <c r="L14" i="38"/>
  <c r="K14" i="38"/>
  <c r="J14" i="38"/>
  <c r="I14" i="38"/>
  <c r="H14" i="38"/>
  <c r="G14" i="38"/>
  <c r="F14" i="38"/>
  <c r="F18" i="38" s="1"/>
  <c r="E14" i="38"/>
  <c r="N14" i="38" s="1"/>
  <c r="O14" i="38" s="1"/>
  <c r="D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M9" i="38"/>
  <c r="M18" i="38" s="1"/>
  <c r="L9" i="38"/>
  <c r="K9" i="38"/>
  <c r="J9" i="38"/>
  <c r="J18" i="38" s="1"/>
  <c r="I9" i="38"/>
  <c r="I18" i="38" s="1"/>
  <c r="H9" i="38"/>
  <c r="G9" i="38"/>
  <c r="F9" i="38"/>
  <c r="E9" i="38"/>
  <c r="D9" i="38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D19" i="37" s="1"/>
  <c r="N12" i="37"/>
  <c r="O12" i="37" s="1"/>
  <c r="N11" i="37"/>
  <c r="O11" i="37" s="1"/>
  <c r="M10" i="37"/>
  <c r="L10" i="37"/>
  <c r="L19" i="37" s="1"/>
  <c r="K10" i="37"/>
  <c r="J10" i="37"/>
  <c r="I10" i="37"/>
  <c r="H10" i="37"/>
  <c r="G10" i="37"/>
  <c r="F10" i="37"/>
  <c r="E10" i="37"/>
  <c r="D10" i="37"/>
  <c r="N9" i="37"/>
  <c r="O9" i="37" s="1"/>
  <c r="N8" i="37"/>
  <c r="O8" i="37"/>
  <c r="N7" i="37"/>
  <c r="O7" i="37"/>
  <c r="N6" i="37"/>
  <c r="O6" i="37" s="1"/>
  <c r="M5" i="37"/>
  <c r="L5" i="37"/>
  <c r="K5" i="37"/>
  <c r="J5" i="37"/>
  <c r="I5" i="37"/>
  <c r="I19" i="37" s="1"/>
  <c r="H5" i="37"/>
  <c r="H19" i="37" s="1"/>
  <c r="G5" i="37"/>
  <c r="G19" i="37" s="1"/>
  <c r="F5" i="37"/>
  <c r="F19" i="37" s="1"/>
  <c r="E5" i="37"/>
  <c r="D5" i="37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M13" i="36"/>
  <c r="L13" i="36"/>
  <c r="K13" i="36"/>
  <c r="J13" i="36"/>
  <c r="I13" i="36"/>
  <c r="H13" i="36"/>
  <c r="H19" i="36" s="1"/>
  <c r="G13" i="36"/>
  <c r="F13" i="36"/>
  <c r="E13" i="36"/>
  <c r="D13" i="36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E19" i="36" s="1"/>
  <c r="D10" i="36"/>
  <c r="N9" i="36"/>
  <c r="O9" i="36" s="1"/>
  <c r="N8" i="36"/>
  <c r="O8" i="36" s="1"/>
  <c r="N7" i="36"/>
  <c r="O7" i="36" s="1"/>
  <c r="N6" i="36"/>
  <c r="O6" i="36" s="1"/>
  <c r="M5" i="36"/>
  <c r="L5" i="36"/>
  <c r="L19" i="36" s="1"/>
  <c r="K5" i="36"/>
  <c r="K19" i="36" s="1"/>
  <c r="J5" i="36"/>
  <c r="J19" i="36" s="1"/>
  <c r="I5" i="36"/>
  <c r="H5" i="36"/>
  <c r="G5" i="36"/>
  <c r="G19" i="36" s="1"/>
  <c r="F5" i="36"/>
  <c r="E5" i="36"/>
  <c r="D5" i="36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5" i="35" s="1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G19" i="35" s="1"/>
  <c r="F5" i="35"/>
  <c r="E5" i="35"/>
  <c r="E19" i="35" s="1"/>
  <c r="D5" i="35"/>
  <c r="N5" i="35" s="1"/>
  <c r="O5" i="35" s="1"/>
  <c r="N17" i="34"/>
  <c r="O17" i="34" s="1"/>
  <c r="M16" i="34"/>
  <c r="L16" i="34"/>
  <c r="K16" i="34"/>
  <c r="J16" i="34"/>
  <c r="I16" i="34"/>
  <c r="H16" i="34"/>
  <c r="G16" i="34"/>
  <c r="F16" i="34"/>
  <c r="F18" i="34" s="1"/>
  <c r="E16" i="34"/>
  <c r="D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M9" i="34"/>
  <c r="L9" i="34"/>
  <c r="K9" i="34"/>
  <c r="J9" i="34"/>
  <c r="I9" i="34"/>
  <c r="H9" i="34"/>
  <c r="G9" i="34"/>
  <c r="F9" i="34"/>
  <c r="E9" i="34"/>
  <c r="E18" i="34" s="1"/>
  <c r="D9" i="34"/>
  <c r="N9" i="34" s="1"/>
  <c r="O9" i="34" s="1"/>
  <c r="N8" i="34"/>
  <c r="O8" i="34" s="1"/>
  <c r="N7" i="34"/>
  <c r="O7" i="34" s="1"/>
  <c r="N6" i="34"/>
  <c r="O6" i="34" s="1"/>
  <c r="M5" i="34"/>
  <c r="M18" i="34" s="1"/>
  <c r="L5" i="34"/>
  <c r="K5" i="34"/>
  <c r="J5" i="34"/>
  <c r="J18" i="34" s="1"/>
  <c r="I5" i="34"/>
  <c r="H5" i="34"/>
  <c r="G5" i="34"/>
  <c r="F5" i="34"/>
  <c r="E5" i="34"/>
  <c r="D5" i="34"/>
  <c r="E16" i="33"/>
  <c r="F16" i="33"/>
  <c r="G16" i="33"/>
  <c r="H16" i="33"/>
  <c r="I16" i="33"/>
  <c r="J16" i="33"/>
  <c r="K16" i="33"/>
  <c r="L16" i="33"/>
  <c r="M16" i="33"/>
  <c r="E14" i="33"/>
  <c r="F14" i="33"/>
  <c r="G14" i="33"/>
  <c r="H14" i="33"/>
  <c r="I14" i="33"/>
  <c r="J14" i="33"/>
  <c r="K14" i="33"/>
  <c r="L14" i="33"/>
  <c r="M14" i="33"/>
  <c r="E12" i="33"/>
  <c r="F12" i="33"/>
  <c r="G12" i="33"/>
  <c r="H12" i="33"/>
  <c r="I12" i="33"/>
  <c r="J12" i="33"/>
  <c r="K12" i="33"/>
  <c r="L12" i="33"/>
  <c r="M12" i="33"/>
  <c r="E9" i="33"/>
  <c r="F9" i="33"/>
  <c r="F18" i="33" s="1"/>
  <c r="G9" i="33"/>
  <c r="H9" i="33"/>
  <c r="I9" i="33"/>
  <c r="J9" i="33"/>
  <c r="K9" i="33"/>
  <c r="L9" i="33"/>
  <c r="M9" i="33"/>
  <c r="E5" i="33"/>
  <c r="F5" i="33"/>
  <c r="G5" i="33"/>
  <c r="H5" i="33"/>
  <c r="I5" i="33"/>
  <c r="J5" i="33"/>
  <c r="K5" i="33"/>
  <c r="L5" i="33"/>
  <c r="M5" i="33"/>
  <c r="D16" i="33"/>
  <c r="D14" i="33"/>
  <c r="N14" i="33" s="1"/>
  <c r="O14" i="33" s="1"/>
  <c r="D12" i="33"/>
  <c r="D18" i="33" s="1"/>
  <c r="D9" i="33"/>
  <c r="N9" i="33" s="1"/>
  <c r="O9" i="33" s="1"/>
  <c r="D5" i="33"/>
  <c r="N17" i="33"/>
  <c r="O17" i="33" s="1"/>
  <c r="N15" i="33"/>
  <c r="O15" i="33" s="1"/>
  <c r="N11" i="33"/>
  <c r="O11" i="33" s="1"/>
  <c r="N6" i="33"/>
  <c r="O6" i="33" s="1"/>
  <c r="N7" i="33"/>
  <c r="O7" i="33"/>
  <c r="N8" i="33"/>
  <c r="O8" i="33"/>
  <c r="N13" i="33"/>
  <c r="O13" i="33" s="1"/>
  <c r="N10" i="33"/>
  <c r="O10" i="33"/>
  <c r="F19" i="35"/>
  <c r="N5" i="38"/>
  <c r="O5" i="38" s="1"/>
  <c r="N9" i="46"/>
  <c r="O9" i="46" s="1"/>
  <c r="M19" i="43" l="1"/>
  <c r="N15" i="40"/>
  <c r="O15" i="40" s="1"/>
  <c r="M19" i="47"/>
  <c r="G19" i="40"/>
  <c r="H19" i="40"/>
  <c r="I18" i="41"/>
  <c r="D19" i="42"/>
  <c r="N19" i="42" s="1"/>
  <c r="O19" i="42" s="1"/>
  <c r="N12" i="46"/>
  <c r="O12" i="46" s="1"/>
  <c r="N13" i="35"/>
  <c r="O13" i="35" s="1"/>
  <c r="O17" i="47"/>
  <c r="P17" i="47" s="1"/>
  <c r="M19" i="36"/>
  <c r="O15" i="47"/>
  <c r="P15" i="47" s="1"/>
  <c r="E19" i="40"/>
  <c r="N12" i="33"/>
  <c r="O12" i="33" s="1"/>
  <c r="F19" i="40"/>
  <c r="G18" i="41"/>
  <c r="N17" i="44"/>
  <c r="O17" i="44" s="1"/>
  <c r="J19" i="39"/>
  <c r="G18" i="38"/>
  <c r="N16" i="38"/>
  <c r="O16" i="38" s="1"/>
  <c r="L19" i="39"/>
  <c r="K19" i="40"/>
  <c r="J18" i="41"/>
  <c r="E19" i="42"/>
  <c r="N9" i="45"/>
  <c r="O9" i="45" s="1"/>
  <c r="E18" i="33"/>
  <c r="M19" i="39"/>
  <c r="F19" i="39"/>
  <c r="N17" i="39"/>
  <c r="O17" i="39" s="1"/>
  <c r="K18" i="41"/>
  <c r="F19" i="42"/>
  <c r="N10" i="42"/>
  <c r="O10" i="42" s="1"/>
  <c r="D19" i="43"/>
  <c r="N14" i="45"/>
  <c r="O14" i="45" s="1"/>
  <c r="N16" i="46"/>
  <c r="O16" i="46" s="1"/>
  <c r="N10" i="40"/>
  <c r="O10" i="40" s="1"/>
  <c r="K19" i="47"/>
  <c r="H18" i="38"/>
  <c r="N17" i="42"/>
  <c r="O17" i="42" s="1"/>
  <c r="O5" i="47"/>
  <c r="P5" i="47" s="1"/>
  <c r="F18" i="41"/>
  <c r="H18" i="33"/>
  <c r="G18" i="34"/>
  <c r="N15" i="36"/>
  <c r="O15" i="36" s="1"/>
  <c r="M19" i="40"/>
  <c r="N13" i="40"/>
  <c r="O13" i="40" s="1"/>
  <c r="G19" i="42"/>
  <c r="N15" i="42"/>
  <c r="O15" i="42" s="1"/>
  <c r="E19" i="43"/>
  <c r="E18" i="38"/>
  <c r="N13" i="42"/>
  <c r="O13" i="42" s="1"/>
  <c r="M19" i="44"/>
  <c r="L19" i="47"/>
  <c r="K18" i="33"/>
  <c r="I19" i="40"/>
  <c r="N11" i="35"/>
  <c r="O11" i="35" s="1"/>
  <c r="L18" i="41"/>
  <c r="H18" i="34"/>
  <c r="H19" i="35"/>
  <c r="N5" i="37"/>
  <c r="O5" i="37" s="1"/>
  <c r="M18" i="41"/>
  <c r="H19" i="42"/>
  <c r="F19" i="43"/>
  <c r="N12" i="34"/>
  <c r="O12" i="34" s="1"/>
  <c r="K19" i="37"/>
  <c r="L19" i="44"/>
  <c r="N16" i="33"/>
  <c r="O16" i="33" s="1"/>
  <c r="H19" i="39"/>
  <c r="N17" i="40"/>
  <c r="O17" i="40" s="1"/>
  <c r="I19" i="42"/>
  <c r="D19" i="44"/>
  <c r="D18" i="46"/>
  <c r="N18" i="46" s="1"/>
  <c r="O18" i="46" s="1"/>
  <c r="J19" i="35"/>
  <c r="N10" i="36"/>
  <c r="O10" i="36" s="1"/>
  <c r="N9" i="38"/>
  <c r="O9" i="38" s="1"/>
  <c r="H19" i="43"/>
  <c r="E19" i="44"/>
  <c r="N10" i="44"/>
  <c r="O10" i="44" s="1"/>
  <c r="D19" i="47"/>
  <c r="G19" i="47"/>
  <c r="K18" i="46"/>
  <c r="D19" i="40"/>
  <c r="G19" i="39"/>
  <c r="M19" i="37"/>
  <c r="D18" i="34"/>
  <c r="N18" i="34" s="1"/>
  <c r="O18" i="34" s="1"/>
  <c r="H18" i="41"/>
  <c r="I19" i="35"/>
  <c r="K19" i="42"/>
  <c r="I19" i="43"/>
  <c r="F19" i="44"/>
  <c r="K19" i="44"/>
  <c r="N15" i="44"/>
  <c r="O15" i="44" s="1"/>
  <c r="E18" i="45"/>
  <c r="N5" i="46"/>
  <c r="O5" i="46" s="1"/>
  <c r="H19" i="47"/>
  <c r="M18" i="33"/>
  <c r="M18" i="46"/>
  <c r="L18" i="33"/>
  <c r="N13" i="44"/>
  <c r="O13" i="44" s="1"/>
  <c r="J18" i="33"/>
  <c r="I19" i="44"/>
  <c r="I18" i="33"/>
  <c r="K18" i="38"/>
  <c r="L18" i="38"/>
  <c r="G18" i="33"/>
  <c r="N5" i="40"/>
  <c r="O5" i="40" s="1"/>
  <c r="N5" i="33"/>
  <c r="O5" i="33" s="1"/>
  <c r="N5" i="34"/>
  <c r="O5" i="34" s="1"/>
  <c r="K18" i="34"/>
  <c r="L19" i="35"/>
  <c r="L19" i="42"/>
  <c r="J19" i="43"/>
  <c r="G19" i="44"/>
  <c r="F18" i="45"/>
  <c r="G18" i="46"/>
  <c r="N14" i="46"/>
  <c r="O14" i="46" s="1"/>
  <c r="N5" i="45"/>
  <c r="O5" i="45" s="1"/>
  <c r="L18" i="46"/>
  <c r="L18" i="45"/>
  <c r="D18" i="41"/>
  <c r="N13" i="37"/>
  <c r="O13" i="37" s="1"/>
  <c r="E18" i="41"/>
  <c r="J19" i="40"/>
  <c r="G19" i="43"/>
  <c r="K19" i="35"/>
  <c r="N10" i="37"/>
  <c r="O10" i="37" s="1"/>
  <c r="N17" i="37"/>
  <c r="O17" i="37" s="1"/>
  <c r="L18" i="34"/>
  <c r="M19" i="35"/>
  <c r="I19" i="36"/>
  <c r="J19" i="37"/>
  <c r="D18" i="38"/>
  <c r="N18" i="38" s="1"/>
  <c r="O18" i="38" s="1"/>
  <c r="M19" i="42"/>
  <c r="K19" i="43"/>
  <c r="H19" i="44"/>
  <c r="G18" i="45"/>
  <c r="H18" i="46"/>
  <c r="O18" i="48"/>
  <c r="P18" i="48" s="1"/>
  <c r="N19" i="39"/>
  <c r="O19" i="39" s="1"/>
  <c r="N18" i="41"/>
  <c r="O18" i="41" s="1"/>
  <c r="N12" i="38"/>
  <c r="O12" i="38" s="1"/>
  <c r="E19" i="37"/>
  <c r="J19" i="44"/>
  <c r="F18" i="46"/>
  <c r="N5" i="36"/>
  <c r="O5" i="36" s="1"/>
  <c r="N10" i="39"/>
  <c r="O10" i="39" s="1"/>
  <c r="F19" i="36"/>
  <c r="N5" i="39"/>
  <c r="O5" i="39" s="1"/>
  <c r="J18" i="45"/>
  <c r="N19" i="47"/>
  <c r="O19" i="47" s="1"/>
  <c r="P19" i="47" s="1"/>
  <c r="N5" i="44"/>
  <c r="O5" i="44" s="1"/>
  <c r="N5" i="43"/>
  <c r="O5" i="43" s="1"/>
  <c r="N5" i="42"/>
  <c r="O5" i="42" s="1"/>
  <c r="N5" i="41"/>
  <c r="O5" i="41" s="1"/>
  <c r="N16" i="34"/>
  <c r="O16" i="34" s="1"/>
  <c r="O10" i="47"/>
  <c r="P10" i="47" s="1"/>
  <c r="N13" i="36"/>
  <c r="O13" i="36" s="1"/>
  <c r="I18" i="34"/>
  <c r="D18" i="45"/>
  <c r="D19" i="36"/>
  <c r="D19" i="35"/>
  <c r="N19" i="44" l="1"/>
  <c r="O19" i="44" s="1"/>
  <c r="N19" i="43"/>
  <c r="O19" i="43" s="1"/>
  <c r="N19" i="37"/>
  <c r="O19" i="37" s="1"/>
  <c r="N19" i="36"/>
  <c r="O19" i="36" s="1"/>
  <c r="N19" i="40"/>
  <c r="O19" i="40" s="1"/>
  <c r="N18" i="33"/>
  <c r="O18" i="33" s="1"/>
  <c r="N19" i="35"/>
  <c r="O19" i="35" s="1"/>
  <c r="N18" i="45"/>
  <c r="O18" i="45" s="1"/>
</calcChain>
</file>

<file path=xl/sharedStrings.xml><?xml version="1.0" encoding="utf-8"?>
<sst xmlns="http://schemas.openxmlformats.org/spreadsheetml/2006/main" count="590" uniqueCount="73">
  <si>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</si>
  <si>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</si>
  <si>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</si>
  <si>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</si>
  <si>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</si>
  <si>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</si>
  <si>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</si>
  <si>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</si>
  <si>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</si>
  <si>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</si>
  <si>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</si>
  <si>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</si>
  <si>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</si>
  <si>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</si>
  <si>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</si>
  <si>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</si>
  <si>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</si>
  <si>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</si>
  <si>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</si>
  <si>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</si>
  <si>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</si>
  <si>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Comprehensive Planning</t>
  </si>
  <si>
    <t>Public Safety</t>
  </si>
  <si>
    <t>Law Enforcement</t>
  </si>
  <si>
    <t>Other Public Safety</t>
  </si>
  <si>
    <t>Physical Environment</t>
  </si>
  <si>
    <t>Water Utility Services</t>
  </si>
  <si>
    <t>Transportation</t>
  </si>
  <si>
    <t>Road and Street Facilities</t>
  </si>
  <si>
    <t>Culture / Recreation</t>
  </si>
  <si>
    <t>Parks and Recreation</t>
  </si>
  <si>
    <t>2009 Municipal Population:</t>
  </si>
  <si>
    <t>San Antonio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</si>
  <si>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</si>
  <si>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</si>
  <si>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</si>
  <si>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</si>
  <si>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Legislative</t>
  </si>
  <si>
    <t>Executive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</si>
  <si>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</si>
  <si>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</si>
  <si>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</si>
  <si>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</si>
  <si>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</si>
  <si>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</si>
  <si>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</si>
  <si>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</si>
  <si>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Road / Street Facilities</t>
  </si>
  <si>
    <t>Parks / Recreation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</si>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</sst>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49C5-9FE6-42A8-8EA2-9A06F6F097A2}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65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66</v>
      </c>
      <c r="N4" s="95" t="s">
        <v>5</v>
      </c>
      <c r="O4" s="95" t="s">
        <v>67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SUM(D6:D8)</f>
        <v>344629</v>
      </c>
      <c r="E5" s="100">
        <f>SUM(E6:E8)</f>
        <v>0</v>
      </c>
      <c r="F5" s="100">
        <f>SUM(F6:F8)</f>
        <v>0</v>
      </c>
      <c r="G5" s="100">
        <f>SUM(G6:G8)</f>
        <v>0</v>
      </c>
      <c r="H5" s="100">
        <f>SUM(H6:H8)</f>
        <v>0</v>
      </c>
      <c r="I5" s="100">
        <f>SUM(I6:I8)</f>
        <v>0</v>
      </c>
      <c r="J5" s="100">
        <f>SUM(J6:J8)</f>
        <v>0</v>
      </c>
      <c r="K5" s="100">
        <f>SUM(K6:K8)</f>
        <v>0</v>
      </c>
      <c r="L5" s="100">
        <f>SUM(L6:L8)</f>
        <v>0</v>
      </c>
      <c r="M5" s="100">
        <f>SUM(M6:M8)</f>
        <v>0</v>
      </c>
      <c r="N5" s="100">
        <f>SUM(N6:N8)</f>
        <v>0</v>
      </c>
      <c r="O5" s="101">
        <f>SUM(D5:N5)</f>
        <v>344629</v>
      </c>
      <c r="P5" s="102">
        <f>(O5/P$20)</f>
        <v>249.55032585083273</v>
      </c>
      <c r="Q5" s="103"/>
    </row>
    <row r="6" spans="1:134">
      <c r="A6" s="105"/>
      <c r="B6" s="106">
        <v>513</v>
      </c>
      <c r="C6" s="107" t="s">
        <v>19</v>
      </c>
      <c r="D6" s="108">
        <v>292051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8" si="0">SUM(D6:N6)</f>
        <v>292051</v>
      </c>
      <c r="P6" s="109">
        <f>(O6/P$20)</f>
        <v>211.47791455467052</v>
      </c>
      <c r="Q6" s="110"/>
    </row>
    <row r="7" spans="1:134">
      <c r="A7" s="105"/>
      <c r="B7" s="106">
        <v>514</v>
      </c>
      <c r="C7" s="107" t="s">
        <v>20</v>
      </c>
      <c r="D7" s="108">
        <v>18771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18771</v>
      </c>
      <c r="P7" s="109">
        <f>(O7/P$20)</f>
        <v>13.592324402606806</v>
      </c>
      <c r="Q7" s="110"/>
    </row>
    <row r="8" spans="1:134">
      <c r="A8" s="105"/>
      <c r="B8" s="106">
        <v>515</v>
      </c>
      <c r="C8" s="107" t="s">
        <v>21</v>
      </c>
      <c r="D8" s="108">
        <v>33807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33807</v>
      </c>
      <c r="P8" s="109">
        <f>(O8/P$20)</f>
        <v>24.480086893555395</v>
      </c>
      <c r="Q8" s="110"/>
    </row>
    <row r="9" spans="1:134" ht="15.75">
      <c r="A9" s="111" t="s">
        <v>22</v>
      </c>
      <c r="B9" s="112"/>
      <c r="C9" s="113"/>
      <c r="D9" s="114">
        <f>SUM(D10:D11)</f>
        <v>129977</v>
      </c>
      <c r="E9" s="114">
        <f>SUM(E10:E11)</f>
        <v>0</v>
      </c>
      <c r="F9" s="114">
        <f>SUM(F10:F11)</f>
        <v>0</v>
      </c>
      <c r="G9" s="114">
        <f>SUM(G10:G11)</f>
        <v>0</v>
      </c>
      <c r="H9" s="114">
        <f>SUM(H10:H11)</f>
        <v>0</v>
      </c>
      <c r="I9" s="114">
        <f>SUM(I10:I11)</f>
        <v>0</v>
      </c>
      <c r="J9" s="114">
        <f>SUM(J10:J11)</f>
        <v>0</v>
      </c>
      <c r="K9" s="114">
        <f>SUM(K10:K11)</f>
        <v>0</v>
      </c>
      <c r="L9" s="114">
        <f>SUM(L10:L11)</f>
        <v>0</v>
      </c>
      <c r="M9" s="114">
        <f>SUM(M10:M11)</f>
        <v>0</v>
      </c>
      <c r="N9" s="114">
        <f>SUM(N10:N11)</f>
        <v>0</v>
      </c>
      <c r="O9" s="115">
        <f>SUM(D9:N9)</f>
        <v>129977</v>
      </c>
      <c r="P9" s="116">
        <f>(O9/P$20)</f>
        <v>94.118030412744389</v>
      </c>
      <c r="Q9" s="117"/>
    </row>
    <row r="10" spans="1:134">
      <c r="A10" s="105"/>
      <c r="B10" s="106">
        <v>521</v>
      </c>
      <c r="C10" s="107" t="s">
        <v>23</v>
      </c>
      <c r="D10" s="108">
        <v>119217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>SUM(D10:N10)</f>
        <v>119217</v>
      </c>
      <c r="P10" s="109">
        <f>(O10/P$20)</f>
        <v>86.326574945691533</v>
      </c>
      <c r="Q10" s="110"/>
    </row>
    <row r="11" spans="1:134">
      <c r="A11" s="105"/>
      <c r="B11" s="106">
        <v>529</v>
      </c>
      <c r="C11" s="107" t="s">
        <v>24</v>
      </c>
      <c r="D11" s="108">
        <v>10760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" si="1">SUM(D11:N11)</f>
        <v>10760</v>
      </c>
      <c r="P11" s="109">
        <f>(O11/P$20)</f>
        <v>7.7914554670528604</v>
      </c>
      <c r="Q11" s="110"/>
    </row>
    <row r="12" spans="1:134" ht="15.75">
      <c r="A12" s="111" t="s">
        <v>25</v>
      </c>
      <c r="B12" s="112"/>
      <c r="C12" s="113"/>
      <c r="D12" s="114">
        <f>SUM(D13:D13)</f>
        <v>0</v>
      </c>
      <c r="E12" s="114">
        <f>SUM(E13:E13)</f>
        <v>0</v>
      </c>
      <c r="F12" s="114">
        <f>SUM(F13:F13)</f>
        <v>0</v>
      </c>
      <c r="G12" s="114">
        <f>SUM(G13:G13)</f>
        <v>0</v>
      </c>
      <c r="H12" s="114">
        <f>SUM(H13:H13)</f>
        <v>0</v>
      </c>
      <c r="I12" s="114">
        <f>SUM(I13:I13)</f>
        <v>449811</v>
      </c>
      <c r="J12" s="114">
        <f>SUM(J13:J13)</f>
        <v>0</v>
      </c>
      <c r="K12" s="114">
        <f>SUM(K13:K13)</f>
        <v>0</v>
      </c>
      <c r="L12" s="114">
        <f>SUM(L13:L13)</f>
        <v>0</v>
      </c>
      <c r="M12" s="114">
        <f>SUM(M13:M13)</f>
        <v>0</v>
      </c>
      <c r="N12" s="114">
        <f>SUM(N13:N13)</f>
        <v>0</v>
      </c>
      <c r="O12" s="115">
        <f>SUM(D12:N12)</f>
        <v>449811</v>
      </c>
      <c r="P12" s="116">
        <f>(O12/P$20)</f>
        <v>325.7139753801593</v>
      </c>
      <c r="Q12" s="117"/>
    </row>
    <row r="13" spans="1:134">
      <c r="A13" s="105"/>
      <c r="B13" s="106">
        <v>533</v>
      </c>
      <c r="C13" s="107" t="s">
        <v>26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449811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7" si="2">SUM(D13:N13)</f>
        <v>449811</v>
      </c>
      <c r="P13" s="109">
        <f>(O13/P$20)</f>
        <v>325.7139753801593</v>
      </c>
      <c r="Q13" s="110"/>
    </row>
    <row r="14" spans="1:134" ht="15.75">
      <c r="A14" s="111" t="s">
        <v>27</v>
      </c>
      <c r="B14" s="112"/>
      <c r="C14" s="113"/>
      <c r="D14" s="114">
        <f>SUM(D15:D15)</f>
        <v>595695</v>
      </c>
      <c r="E14" s="114">
        <f>SUM(E15:E15)</f>
        <v>0</v>
      </c>
      <c r="F14" s="114">
        <f>SUM(F15:F15)</f>
        <v>0</v>
      </c>
      <c r="G14" s="114">
        <f>SUM(G15:G15)</f>
        <v>0</v>
      </c>
      <c r="H14" s="114">
        <f>SUM(H15:H15)</f>
        <v>0</v>
      </c>
      <c r="I14" s="114">
        <f>SUM(I15:I15)</f>
        <v>0</v>
      </c>
      <c r="J14" s="114">
        <f>SUM(J15:J15)</f>
        <v>0</v>
      </c>
      <c r="K14" s="114">
        <f>SUM(K15:K15)</f>
        <v>0</v>
      </c>
      <c r="L14" s="114">
        <f>SUM(L15:L15)</f>
        <v>0</v>
      </c>
      <c r="M14" s="114">
        <f>SUM(M15:M15)</f>
        <v>0</v>
      </c>
      <c r="N14" s="114">
        <f>SUM(N15:N15)</f>
        <v>0</v>
      </c>
      <c r="O14" s="114">
        <f t="shared" si="2"/>
        <v>595695</v>
      </c>
      <c r="P14" s="116">
        <f>(O14/P$20)</f>
        <v>431.35047067342504</v>
      </c>
      <c r="Q14" s="117"/>
    </row>
    <row r="15" spans="1:134">
      <c r="A15" s="105"/>
      <c r="B15" s="106">
        <v>541</v>
      </c>
      <c r="C15" s="107" t="s">
        <v>28</v>
      </c>
      <c r="D15" s="108">
        <v>595695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2"/>
        <v>595695</v>
      </c>
      <c r="P15" s="109">
        <f>(O15/P$20)</f>
        <v>431.35047067342504</v>
      </c>
      <c r="Q15" s="110"/>
    </row>
    <row r="16" spans="1:134" ht="15.75">
      <c r="A16" s="111" t="s">
        <v>29</v>
      </c>
      <c r="B16" s="112"/>
      <c r="C16" s="113"/>
      <c r="D16" s="114">
        <f>SUM(D17:D17)</f>
        <v>70151</v>
      </c>
      <c r="E16" s="114">
        <f>SUM(E17:E17)</f>
        <v>0</v>
      </c>
      <c r="F16" s="114">
        <f>SUM(F17:F17)</f>
        <v>0</v>
      </c>
      <c r="G16" s="114">
        <f>SUM(G17:G17)</f>
        <v>0</v>
      </c>
      <c r="H16" s="114">
        <f>SUM(H17:H17)</f>
        <v>0</v>
      </c>
      <c r="I16" s="114">
        <f>SUM(I17:I17)</f>
        <v>0</v>
      </c>
      <c r="J16" s="114">
        <f>SUM(J17:J17)</f>
        <v>0</v>
      </c>
      <c r="K16" s="114">
        <f>SUM(K17:K17)</f>
        <v>0</v>
      </c>
      <c r="L16" s="114">
        <f>SUM(L17:L17)</f>
        <v>0</v>
      </c>
      <c r="M16" s="114">
        <f>SUM(M17:M17)</f>
        <v>0</v>
      </c>
      <c r="N16" s="114">
        <f>SUM(N17:N17)</f>
        <v>0</v>
      </c>
      <c r="O16" s="114">
        <f>SUM(D16:N16)</f>
        <v>70151</v>
      </c>
      <c r="P16" s="116">
        <f>(O16/P$20)</f>
        <v>50.797248370745834</v>
      </c>
      <c r="Q16" s="110"/>
    </row>
    <row r="17" spans="1:120" ht="15.75" thickBot="1">
      <c r="A17" s="105"/>
      <c r="B17" s="106">
        <v>572</v>
      </c>
      <c r="C17" s="107" t="s">
        <v>30</v>
      </c>
      <c r="D17" s="108">
        <v>70151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70151</v>
      </c>
      <c r="P17" s="109">
        <f>(O17/P$20)</f>
        <v>50.797248370745834</v>
      </c>
      <c r="Q17" s="110"/>
    </row>
    <row r="18" spans="1:120" ht="16.5" thickBot="1">
      <c r="A18" s="118" t="s">
        <v>10</v>
      </c>
      <c r="B18" s="119"/>
      <c r="C18" s="120"/>
      <c r="D18" s="121">
        <f>SUM(D5,D9,D12,D14,D16)</f>
        <v>1140452</v>
      </c>
      <c r="E18" s="121">
        <f t="shared" ref="E18:N18" si="3">SUM(E5,E9,E12,E14,E16)</f>
        <v>0</v>
      </c>
      <c r="F18" s="121">
        <f t="shared" si="3"/>
        <v>0</v>
      </c>
      <c r="G18" s="121">
        <f t="shared" si="3"/>
        <v>0</v>
      </c>
      <c r="H18" s="121">
        <f t="shared" si="3"/>
        <v>0</v>
      </c>
      <c r="I18" s="121">
        <f t="shared" si="3"/>
        <v>449811</v>
      </c>
      <c r="J18" s="121">
        <f t="shared" si="3"/>
        <v>0</v>
      </c>
      <c r="K18" s="121">
        <f t="shared" si="3"/>
        <v>0</v>
      </c>
      <c r="L18" s="121">
        <f t="shared" si="3"/>
        <v>0</v>
      </c>
      <c r="M18" s="121">
        <f t="shared" si="3"/>
        <v>0</v>
      </c>
      <c r="N18" s="121">
        <f t="shared" si="3"/>
        <v>0</v>
      </c>
      <c r="O18" s="121">
        <f>SUM(D18:N18)</f>
        <v>1590263</v>
      </c>
      <c r="P18" s="122">
        <f>(O18/P$20)</f>
        <v>1151.5300506879073</v>
      </c>
      <c r="Q18" s="103"/>
      <c r="R18" s="12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</row>
    <row r="19" spans="1:120">
      <c r="A19" s="124"/>
      <c r="B19" s="125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/>
    </row>
    <row r="20" spans="1:120">
      <c r="A20" s="128"/>
      <c r="B20" s="129"/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133" t="s">
        <v>72</v>
      </c>
      <c r="N20" s="133"/>
      <c r="O20" s="133"/>
      <c r="P20" s="131">
        <v>1381</v>
      </c>
    </row>
    <row r="21" spans="1:120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37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260126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260126</v>
      </c>
      <c r="O5" s="58">
        <f t="shared" ref="O5:O19" si="2">(N5/O$21)</f>
        <v>214.27182866556836</v>
      </c>
      <c r="P5" s="59"/>
    </row>
    <row r="6" spans="1:133">
      <c r="A6" s="61"/>
      <c r="B6" s="62">
        <v>512</v>
      </c>
      <c r="C6" s="63" t="s">
        <v>38</v>
      </c>
      <c r="D6" s="64">
        <v>45797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45797</v>
      </c>
      <c r="O6" s="65">
        <f t="shared" si="2"/>
        <v>37.724052718286657</v>
      </c>
      <c r="P6" s="66"/>
    </row>
    <row r="7" spans="1:133">
      <c r="A7" s="61"/>
      <c r="B7" s="62">
        <v>513</v>
      </c>
      <c r="C7" s="63" t="s">
        <v>19</v>
      </c>
      <c r="D7" s="64">
        <v>135017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135017</v>
      </c>
      <c r="O7" s="65">
        <f t="shared" si="2"/>
        <v>111.2166392092257</v>
      </c>
      <c r="P7" s="66"/>
    </row>
    <row r="8" spans="1:133">
      <c r="A8" s="61"/>
      <c r="B8" s="62">
        <v>514</v>
      </c>
      <c r="C8" s="63" t="s">
        <v>20</v>
      </c>
      <c r="D8" s="64">
        <v>63652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63652</v>
      </c>
      <c r="O8" s="65">
        <f t="shared" si="2"/>
        <v>52.431630971993407</v>
      </c>
      <c r="P8" s="66"/>
    </row>
    <row r="9" spans="1:133">
      <c r="A9" s="61"/>
      <c r="B9" s="62">
        <v>515</v>
      </c>
      <c r="C9" s="63" t="s">
        <v>21</v>
      </c>
      <c r="D9" s="64">
        <v>15660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15660</v>
      </c>
      <c r="O9" s="65">
        <f t="shared" si="2"/>
        <v>12.899505766062603</v>
      </c>
      <c r="P9" s="66"/>
    </row>
    <row r="10" spans="1:133" ht="15.75">
      <c r="A10" s="67" t="s">
        <v>22</v>
      </c>
      <c r="B10" s="68"/>
      <c r="C10" s="69"/>
      <c r="D10" s="70">
        <f t="shared" ref="D10:M10" si="3">SUM(D11:D12)</f>
        <v>90130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90130</v>
      </c>
      <c r="O10" s="72">
        <f t="shared" si="2"/>
        <v>74.242174629324552</v>
      </c>
      <c r="P10" s="73"/>
    </row>
    <row r="11" spans="1:133">
      <c r="A11" s="61"/>
      <c r="B11" s="62">
        <v>521</v>
      </c>
      <c r="C11" s="63" t="s">
        <v>23</v>
      </c>
      <c r="D11" s="64">
        <v>84796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84796</v>
      </c>
      <c r="O11" s="65">
        <f t="shared" si="2"/>
        <v>69.848434925864908</v>
      </c>
      <c r="P11" s="66"/>
    </row>
    <row r="12" spans="1:133">
      <c r="A12" s="61"/>
      <c r="B12" s="62">
        <v>529</v>
      </c>
      <c r="C12" s="63" t="s">
        <v>24</v>
      </c>
      <c r="D12" s="64">
        <v>5334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5334</v>
      </c>
      <c r="O12" s="65">
        <f t="shared" si="2"/>
        <v>4.3937397034596373</v>
      </c>
      <c r="P12" s="66"/>
    </row>
    <row r="13" spans="1:133" ht="15.75">
      <c r="A13" s="67" t="s">
        <v>25</v>
      </c>
      <c r="B13" s="68"/>
      <c r="C13" s="69"/>
      <c r="D13" s="70">
        <f t="shared" ref="D13:M13" si="4">SUM(D14:D14)</f>
        <v>0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224845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224845</v>
      </c>
      <c r="O13" s="72">
        <f t="shared" si="2"/>
        <v>185.21004942339374</v>
      </c>
      <c r="P13" s="73"/>
    </row>
    <row r="14" spans="1:133">
      <c r="A14" s="61"/>
      <c r="B14" s="62">
        <v>533</v>
      </c>
      <c r="C14" s="63" t="s">
        <v>26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224845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224845</v>
      </c>
      <c r="O14" s="65">
        <f t="shared" si="2"/>
        <v>185.21004942339374</v>
      </c>
      <c r="P14" s="66"/>
    </row>
    <row r="15" spans="1:133" ht="15.75">
      <c r="A15" s="67" t="s">
        <v>27</v>
      </c>
      <c r="B15" s="68"/>
      <c r="C15" s="69"/>
      <c r="D15" s="70">
        <f t="shared" ref="D15:M15" si="5">SUM(D16:D16)</f>
        <v>266137</v>
      </c>
      <c r="E15" s="70">
        <f t="shared" si="5"/>
        <v>0</v>
      </c>
      <c r="F15" s="70">
        <f t="shared" si="5"/>
        <v>0</v>
      </c>
      <c r="G15" s="70">
        <f t="shared" si="5"/>
        <v>0</v>
      </c>
      <c r="H15" s="70">
        <f t="shared" si="5"/>
        <v>0</v>
      </c>
      <c r="I15" s="70">
        <f t="shared" si="5"/>
        <v>0</v>
      </c>
      <c r="J15" s="70">
        <f t="shared" si="5"/>
        <v>0</v>
      </c>
      <c r="K15" s="70">
        <f t="shared" si="5"/>
        <v>0</v>
      </c>
      <c r="L15" s="70">
        <f t="shared" si="5"/>
        <v>0</v>
      </c>
      <c r="M15" s="70">
        <f t="shared" si="5"/>
        <v>0</v>
      </c>
      <c r="N15" s="70">
        <f t="shared" si="1"/>
        <v>266137</v>
      </c>
      <c r="O15" s="72">
        <f t="shared" si="2"/>
        <v>219.22322899505767</v>
      </c>
      <c r="P15" s="73"/>
    </row>
    <row r="16" spans="1:133">
      <c r="A16" s="61"/>
      <c r="B16" s="62">
        <v>541</v>
      </c>
      <c r="C16" s="63" t="s">
        <v>47</v>
      </c>
      <c r="D16" s="64">
        <v>266137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266137</v>
      </c>
      <c r="O16" s="65">
        <f t="shared" si="2"/>
        <v>219.22322899505767</v>
      </c>
      <c r="P16" s="66"/>
    </row>
    <row r="17" spans="1:119" ht="15.75">
      <c r="A17" s="67" t="s">
        <v>29</v>
      </c>
      <c r="B17" s="68"/>
      <c r="C17" s="69"/>
      <c r="D17" s="70">
        <f t="shared" ref="D17:M17" si="6">SUM(D18:D18)</f>
        <v>32510</v>
      </c>
      <c r="E17" s="70">
        <f t="shared" si="6"/>
        <v>0</v>
      </c>
      <c r="F17" s="70">
        <f t="shared" si="6"/>
        <v>0</v>
      </c>
      <c r="G17" s="70">
        <f t="shared" si="6"/>
        <v>0</v>
      </c>
      <c r="H17" s="70">
        <f t="shared" si="6"/>
        <v>0</v>
      </c>
      <c r="I17" s="70">
        <f t="shared" si="6"/>
        <v>0</v>
      </c>
      <c r="J17" s="70">
        <f t="shared" si="6"/>
        <v>0</v>
      </c>
      <c r="K17" s="70">
        <f t="shared" si="6"/>
        <v>0</v>
      </c>
      <c r="L17" s="70">
        <f t="shared" si="6"/>
        <v>0</v>
      </c>
      <c r="M17" s="70">
        <f t="shared" si="6"/>
        <v>0</v>
      </c>
      <c r="N17" s="70">
        <f t="shared" si="1"/>
        <v>32510</v>
      </c>
      <c r="O17" s="72">
        <f t="shared" si="2"/>
        <v>26.779242174629324</v>
      </c>
      <c r="P17" s="66"/>
    </row>
    <row r="18" spans="1:119" ht="15.75" thickBot="1">
      <c r="A18" s="61"/>
      <c r="B18" s="62">
        <v>572</v>
      </c>
      <c r="C18" s="63" t="s">
        <v>48</v>
      </c>
      <c r="D18" s="64">
        <v>32510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32510</v>
      </c>
      <c r="O18" s="65">
        <f t="shared" si="2"/>
        <v>26.779242174629324</v>
      </c>
      <c r="P18" s="66"/>
    </row>
    <row r="19" spans="1:119" ht="16.5" thickBot="1">
      <c r="A19" s="74" t="s">
        <v>10</v>
      </c>
      <c r="B19" s="75"/>
      <c r="C19" s="76"/>
      <c r="D19" s="77">
        <f>SUM(D5,D10,D13,D15,D17)</f>
        <v>648903</v>
      </c>
      <c r="E19" s="77">
        <f t="shared" ref="E19:M19" si="7">SUM(E5,E10,E13,E15,E17)</f>
        <v>0</v>
      </c>
      <c r="F19" s="77">
        <f t="shared" si="7"/>
        <v>0</v>
      </c>
      <c r="G19" s="77">
        <f t="shared" si="7"/>
        <v>0</v>
      </c>
      <c r="H19" s="77">
        <f t="shared" si="7"/>
        <v>0</v>
      </c>
      <c r="I19" s="77">
        <f t="shared" si="7"/>
        <v>224845</v>
      </c>
      <c r="J19" s="77">
        <f t="shared" si="7"/>
        <v>0</v>
      </c>
      <c r="K19" s="77">
        <f t="shared" si="7"/>
        <v>0</v>
      </c>
      <c r="L19" s="77">
        <f t="shared" si="7"/>
        <v>0</v>
      </c>
      <c r="M19" s="77">
        <f t="shared" si="7"/>
        <v>0</v>
      </c>
      <c r="N19" s="77">
        <f t="shared" si="1"/>
        <v>873748</v>
      </c>
      <c r="O19" s="78">
        <f t="shared" si="2"/>
        <v>719.7265238879736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71" t="s">
        <v>49</v>
      </c>
      <c r="M21" s="171"/>
      <c r="N21" s="171"/>
      <c r="O21" s="88">
        <v>1214</v>
      </c>
    </row>
    <row r="22" spans="1:119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4"/>
    </row>
    <row r="23" spans="1:119" ht="15.75" customHeight="1" thickBot="1">
      <c r="A23" s="175" t="s">
        <v>35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198310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198310</v>
      </c>
      <c r="O5" s="30">
        <f t="shared" ref="O5:O19" si="2">(N5/O$21)</f>
        <v>170.22317596566523</v>
      </c>
      <c r="P5" s="6"/>
    </row>
    <row r="6" spans="1:133">
      <c r="A6" s="12"/>
      <c r="B6" s="42">
        <v>512</v>
      </c>
      <c r="C6" s="19" t="s">
        <v>38</v>
      </c>
      <c r="D6" s="43">
        <v>44809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44809</v>
      </c>
      <c r="O6" s="44">
        <f t="shared" si="2"/>
        <v>38.462660944206007</v>
      </c>
      <c r="P6" s="9"/>
    </row>
    <row r="7" spans="1:133">
      <c r="A7" s="12"/>
      <c r="B7" s="42">
        <v>513</v>
      </c>
      <c r="C7" s="19" t="s">
        <v>19</v>
      </c>
      <c r="D7" s="43">
        <v>128767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128767</v>
      </c>
      <c r="O7" s="44">
        <f t="shared" si="2"/>
        <v>110.52961373390558</v>
      </c>
      <c r="P7" s="9"/>
    </row>
    <row r="8" spans="1:133">
      <c r="A8" s="12"/>
      <c r="B8" s="42">
        <v>514</v>
      </c>
      <c r="C8" s="19" t="s">
        <v>20</v>
      </c>
      <c r="D8" s="43">
        <v>15259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15259</v>
      </c>
      <c r="O8" s="44">
        <f t="shared" si="2"/>
        <v>13.097854077253219</v>
      </c>
      <c r="P8" s="9"/>
    </row>
    <row r="9" spans="1:133">
      <c r="A9" s="12"/>
      <c r="B9" s="42">
        <v>515</v>
      </c>
      <c r="C9" s="19" t="s">
        <v>21</v>
      </c>
      <c r="D9" s="43">
        <v>9475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9475</v>
      </c>
      <c r="O9" s="44">
        <f t="shared" si="2"/>
        <v>8.133047210300429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84757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84757</v>
      </c>
      <c r="O10" s="41">
        <f t="shared" si="2"/>
        <v>72.752789699570812</v>
      </c>
      <c r="P10" s="10"/>
    </row>
    <row r="11" spans="1:133">
      <c r="A11" s="12"/>
      <c r="B11" s="42">
        <v>521</v>
      </c>
      <c r="C11" s="19" t="s">
        <v>23</v>
      </c>
      <c r="D11" s="43">
        <v>80258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80258</v>
      </c>
      <c r="O11" s="44">
        <f t="shared" si="2"/>
        <v>68.890987124463521</v>
      </c>
      <c r="P11" s="9"/>
    </row>
    <row r="12" spans="1:133">
      <c r="A12" s="12"/>
      <c r="B12" s="42">
        <v>529</v>
      </c>
      <c r="C12" s="19" t="s">
        <v>24</v>
      </c>
      <c r="D12" s="43">
        <v>4499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4499</v>
      </c>
      <c r="O12" s="44">
        <f t="shared" si="2"/>
        <v>3.861802575107296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225340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225340</v>
      </c>
      <c r="O13" s="41">
        <f t="shared" si="2"/>
        <v>193.42489270386267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225340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225340</v>
      </c>
      <c r="O14" s="44">
        <f t="shared" si="2"/>
        <v>193.42489270386267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155064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155064</v>
      </c>
      <c r="O15" s="41">
        <f t="shared" si="2"/>
        <v>133.10214592274679</v>
      </c>
      <c r="P15" s="10"/>
    </row>
    <row r="16" spans="1:133">
      <c r="A16" s="12"/>
      <c r="B16" s="42">
        <v>541</v>
      </c>
      <c r="C16" s="19" t="s">
        <v>28</v>
      </c>
      <c r="D16" s="43">
        <v>155064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155064</v>
      </c>
      <c r="O16" s="44">
        <f t="shared" si="2"/>
        <v>133.10214592274679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64303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64303</v>
      </c>
      <c r="O17" s="41">
        <f t="shared" si="2"/>
        <v>55.195708154506441</v>
      </c>
      <c r="P17" s="9"/>
    </row>
    <row r="18" spans="1:119" ht="15.75" thickBot="1">
      <c r="A18" s="12"/>
      <c r="B18" s="42">
        <v>572</v>
      </c>
      <c r="C18" s="19" t="s">
        <v>30</v>
      </c>
      <c r="D18" s="43">
        <v>64303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64303</v>
      </c>
      <c r="O18" s="44">
        <f t="shared" si="2"/>
        <v>55.195708154506441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502434</v>
      </c>
      <c r="E19" s="14">
        <f t="shared" ref="E19:M19" si="7">SUM(E5,E10,E13,E15,E17)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225340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727774</v>
      </c>
      <c r="O19" s="35">
        <f t="shared" si="2"/>
        <v>624.69871244635192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43</v>
      </c>
      <c r="M21" s="157"/>
      <c r="N21" s="157"/>
      <c r="O21" s="39">
        <v>1165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189751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189751</v>
      </c>
      <c r="O5" s="30">
        <f t="shared" ref="O5:O19" si="2">(N5/O$21)</f>
        <v>167.32892416225749</v>
      </c>
      <c r="P5" s="6"/>
    </row>
    <row r="6" spans="1:133">
      <c r="A6" s="12"/>
      <c r="B6" s="42">
        <v>512</v>
      </c>
      <c r="C6" s="19" t="s">
        <v>38</v>
      </c>
      <c r="D6" s="43">
        <v>48703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48703</v>
      </c>
      <c r="O6" s="44">
        <f t="shared" si="2"/>
        <v>42.947971781305114</v>
      </c>
      <c r="P6" s="9"/>
    </row>
    <row r="7" spans="1:133">
      <c r="A7" s="12"/>
      <c r="B7" s="42">
        <v>513</v>
      </c>
      <c r="C7" s="19" t="s">
        <v>19</v>
      </c>
      <c r="D7" s="43">
        <v>115279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115279</v>
      </c>
      <c r="O7" s="44">
        <f t="shared" si="2"/>
        <v>101.65696649029982</v>
      </c>
      <c r="P7" s="9"/>
    </row>
    <row r="8" spans="1:133">
      <c r="A8" s="12"/>
      <c r="B8" s="42">
        <v>514</v>
      </c>
      <c r="C8" s="19" t="s">
        <v>20</v>
      </c>
      <c r="D8" s="43">
        <v>18594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18594</v>
      </c>
      <c r="O8" s="44">
        <f t="shared" si="2"/>
        <v>16.396825396825395</v>
      </c>
      <c r="P8" s="9"/>
    </row>
    <row r="9" spans="1:133">
      <c r="A9" s="12"/>
      <c r="B9" s="42">
        <v>515</v>
      </c>
      <c r="C9" s="19" t="s">
        <v>21</v>
      </c>
      <c r="D9" s="43">
        <v>7175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7175</v>
      </c>
      <c r="O9" s="44">
        <f t="shared" si="2"/>
        <v>6.3271604938271606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82688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82688</v>
      </c>
      <c r="O10" s="41">
        <f t="shared" si="2"/>
        <v>72.917107583774253</v>
      </c>
      <c r="P10" s="10"/>
    </row>
    <row r="11" spans="1:133">
      <c r="A11" s="12"/>
      <c r="B11" s="42">
        <v>521</v>
      </c>
      <c r="C11" s="19" t="s">
        <v>23</v>
      </c>
      <c r="D11" s="43">
        <v>78130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78130</v>
      </c>
      <c r="O11" s="44">
        <f t="shared" si="2"/>
        <v>68.89770723104057</v>
      </c>
      <c r="P11" s="9"/>
    </row>
    <row r="12" spans="1:133">
      <c r="A12" s="12"/>
      <c r="B12" s="42">
        <v>529</v>
      </c>
      <c r="C12" s="19" t="s">
        <v>24</v>
      </c>
      <c r="D12" s="43">
        <v>4558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4558</v>
      </c>
      <c r="O12" s="44">
        <f t="shared" si="2"/>
        <v>4.0194003527336859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240105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240105</v>
      </c>
      <c r="O13" s="41">
        <f t="shared" si="2"/>
        <v>211.73280423280423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240105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240105</v>
      </c>
      <c r="O14" s="44">
        <f t="shared" si="2"/>
        <v>211.73280423280423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86431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86431</v>
      </c>
      <c r="O15" s="41">
        <f t="shared" si="2"/>
        <v>76.217813051146379</v>
      </c>
      <c r="P15" s="10"/>
    </row>
    <row r="16" spans="1:133">
      <c r="A16" s="12"/>
      <c r="B16" s="42">
        <v>541</v>
      </c>
      <c r="C16" s="19" t="s">
        <v>28</v>
      </c>
      <c r="D16" s="43">
        <v>86431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86431</v>
      </c>
      <c r="O16" s="44">
        <f t="shared" si="2"/>
        <v>76.217813051146379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40341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40341</v>
      </c>
      <c r="O17" s="41">
        <f t="shared" si="2"/>
        <v>35.574074074074076</v>
      </c>
      <c r="P17" s="9"/>
    </row>
    <row r="18" spans="1:119" ht="15.75" thickBot="1">
      <c r="A18" s="12"/>
      <c r="B18" s="42">
        <v>572</v>
      </c>
      <c r="C18" s="19" t="s">
        <v>30</v>
      </c>
      <c r="D18" s="43">
        <v>40341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40341</v>
      </c>
      <c r="O18" s="44">
        <f t="shared" si="2"/>
        <v>35.574074074074076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399211</v>
      </c>
      <c r="E19" s="14">
        <f t="shared" ref="E19:M19" si="7">SUM(E5,E10,E13,E15,E17)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240105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639316</v>
      </c>
      <c r="O19" s="35">
        <f t="shared" si="2"/>
        <v>563.7707231040564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41</v>
      </c>
      <c r="M21" s="157"/>
      <c r="N21" s="157"/>
      <c r="O21" s="39">
        <v>1134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194325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194325</v>
      </c>
      <c r="O5" s="30">
        <f t="shared" ref="O5:O19" si="2">(N5/O$21)</f>
        <v>170.76010544815466</v>
      </c>
      <c r="P5" s="6"/>
    </row>
    <row r="6" spans="1:133">
      <c r="A6" s="12"/>
      <c r="B6" s="42">
        <v>511</v>
      </c>
      <c r="C6" s="19" t="s">
        <v>37</v>
      </c>
      <c r="D6" s="43">
        <v>1442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1442</v>
      </c>
      <c r="O6" s="44">
        <f t="shared" si="2"/>
        <v>1.2671353251318103</v>
      </c>
      <c r="P6" s="9"/>
    </row>
    <row r="7" spans="1:133">
      <c r="A7" s="12"/>
      <c r="B7" s="42">
        <v>512</v>
      </c>
      <c r="C7" s="19" t="s">
        <v>38</v>
      </c>
      <c r="D7" s="43">
        <v>54138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54138</v>
      </c>
      <c r="O7" s="44">
        <f t="shared" si="2"/>
        <v>47.572934973637963</v>
      </c>
      <c r="P7" s="9"/>
    </row>
    <row r="8" spans="1:133">
      <c r="A8" s="12"/>
      <c r="B8" s="42">
        <v>513</v>
      </c>
      <c r="C8" s="19" t="s">
        <v>19</v>
      </c>
      <c r="D8" s="43">
        <v>115580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115580</v>
      </c>
      <c r="O8" s="44">
        <f t="shared" si="2"/>
        <v>101.56414762741652</v>
      </c>
      <c r="P8" s="9"/>
    </row>
    <row r="9" spans="1:133">
      <c r="A9" s="12"/>
      <c r="B9" s="42">
        <v>514</v>
      </c>
      <c r="C9" s="19" t="s">
        <v>20</v>
      </c>
      <c r="D9" s="43">
        <v>19528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19528</v>
      </c>
      <c r="O9" s="44">
        <f t="shared" si="2"/>
        <v>17.159929701230229</v>
      </c>
      <c r="P9" s="9"/>
    </row>
    <row r="10" spans="1:133">
      <c r="A10" s="12"/>
      <c r="B10" s="42">
        <v>515</v>
      </c>
      <c r="C10" s="19" t="s">
        <v>21</v>
      </c>
      <c r="D10" s="43">
        <v>3637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3637</v>
      </c>
      <c r="O10" s="44">
        <f t="shared" si="2"/>
        <v>3.1959578207381369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SUM(D12:D12)</f>
        <v>85137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85137</v>
      </c>
      <c r="O11" s="41">
        <f t="shared" si="2"/>
        <v>74.812829525483309</v>
      </c>
      <c r="P11" s="10"/>
    </row>
    <row r="12" spans="1:133">
      <c r="A12" s="12"/>
      <c r="B12" s="42">
        <v>521</v>
      </c>
      <c r="C12" s="19" t="s">
        <v>23</v>
      </c>
      <c r="D12" s="43">
        <v>85137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85137</v>
      </c>
      <c r="O12" s="44">
        <f t="shared" si="2"/>
        <v>74.812829525483309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203275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203275</v>
      </c>
      <c r="O13" s="41">
        <f t="shared" si="2"/>
        <v>178.62478031634447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203275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203275</v>
      </c>
      <c r="O14" s="44">
        <f t="shared" si="2"/>
        <v>178.62478031634447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110375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110375</v>
      </c>
      <c r="O15" s="41">
        <f t="shared" si="2"/>
        <v>96.990333919156413</v>
      </c>
      <c r="P15" s="10"/>
    </row>
    <row r="16" spans="1:133">
      <c r="A16" s="12"/>
      <c r="B16" s="42">
        <v>541</v>
      </c>
      <c r="C16" s="19" t="s">
        <v>28</v>
      </c>
      <c r="D16" s="43">
        <v>110375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110375</v>
      </c>
      <c r="O16" s="44">
        <f t="shared" si="2"/>
        <v>96.990333919156413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32533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32533</v>
      </c>
      <c r="O17" s="41">
        <f t="shared" si="2"/>
        <v>28.587873462214411</v>
      </c>
      <c r="P17" s="9"/>
    </row>
    <row r="18" spans="1:119" ht="15.75" thickBot="1">
      <c r="A18" s="12"/>
      <c r="B18" s="42">
        <v>572</v>
      </c>
      <c r="C18" s="19" t="s">
        <v>30</v>
      </c>
      <c r="D18" s="43">
        <v>32533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32533</v>
      </c>
      <c r="O18" s="44">
        <f t="shared" si="2"/>
        <v>28.587873462214411</v>
      </c>
      <c r="P18" s="9"/>
    </row>
    <row r="19" spans="1:119" ht="16.5" thickBot="1">
      <c r="A19" s="13" t="s">
        <v>10</v>
      </c>
      <c r="B19" s="21"/>
      <c r="C19" s="20"/>
      <c r="D19" s="14">
        <f>SUM(D5,D11,D13,D15,D17)</f>
        <v>422370</v>
      </c>
      <c r="E19" s="14">
        <f t="shared" ref="E19:M19" si="7">SUM(E5,E11,E13,E15,E17)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203275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625645</v>
      </c>
      <c r="O19" s="35">
        <f t="shared" si="2"/>
        <v>549.77592267135321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39</v>
      </c>
      <c r="M21" s="157"/>
      <c r="N21" s="157"/>
      <c r="O21" s="39">
        <v>1138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184515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184515</v>
      </c>
      <c r="O5" s="30">
        <f t="shared" ref="O5:O18" si="2">(N5/O$20)</f>
        <v>162.1397188049209</v>
      </c>
      <c r="P5" s="6"/>
    </row>
    <row r="6" spans="1:133">
      <c r="A6" s="12"/>
      <c r="B6" s="42">
        <v>513</v>
      </c>
      <c r="C6" s="19" t="s">
        <v>19</v>
      </c>
      <c r="D6" s="43">
        <v>156218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156218</v>
      </c>
      <c r="O6" s="44">
        <f t="shared" si="2"/>
        <v>137.27416520210897</v>
      </c>
      <c r="P6" s="9"/>
    </row>
    <row r="7" spans="1:133">
      <c r="A7" s="12"/>
      <c r="B7" s="42">
        <v>514</v>
      </c>
      <c r="C7" s="19" t="s">
        <v>20</v>
      </c>
      <c r="D7" s="43">
        <v>19592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19592</v>
      </c>
      <c r="O7" s="44">
        <f t="shared" si="2"/>
        <v>17.216168717047452</v>
      </c>
      <c r="P7" s="9"/>
    </row>
    <row r="8" spans="1:133">
      <c r="A8" s="12"/>
      <c r="B8" s="42">
        <v>515</v>
      </c>
      <c r="C8" s="19" t="s">
        <v>21</v>
      </c>
      <c r="D8" s="43">
        <v>8705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8705</v>
      </c>
      <c r="O8" s="44">
        <f t="shared" si="2"/>
        <v>7.6493848857644995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82652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82652</v>
      </c>
      <c r="O9" s="41">
        <f t="shared" si="2"/>
        <v>72.629173989455182</v>
      </c>
      <c r="P9" s="10"/>
    </row>
    <row r="10" spans="1:133">
      <c r="A10" s="12"/>
      <c r="B10" s="42">
        <v>521</v>
      </c>
      <c r="C10" s="19" t="s">
        <v>23</v>
      </c>
      <c r="D10" s="43">
        <v>79551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79551</v>
      </c>
      <c r="O10" s="44">
        <f t="shared" si="2"/>
        <v>69.904217926186291</v>
      </c>
      <c r="P10" s="9"/>
    </row>
    <row r="11" spans="1:133">
      <c r="A11" s="12"/>
      <c r="B11" s="42">
        <v>529</v>
      </c>
      <c r="C11" s="19" t="s">
        <v>24</v>
      </c>
      <c r="D11" s="43">
        <v>3101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3101</v>
      </c>
      <c r="O11" s="44">
        <f t="shared" si="2"/>
        <v>2.7249560632688929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207636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207636</v>
      </c>
      <c r="O12" s="41">
        <f t="shared" si="2"/>
        <v>182.45694200351494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207636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207636</v>
      </c>
      <c r="O13" s="44">
        <f t="shared" si="2"/>
        <v>182.45694200351494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129707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129707</v>
      </c>
      <c r="O14" s="41">
        <f t="shared" si="2"/>
        <v>113.9780316344464</v>
      </c>
      <c r="P14" s="10"/>
    </row>
    <row r="15" spans="1:133">
      <c r="A15" s="12"/>
      <c r="B15" s="42">
        <v>541</v>
      </c>
      <c r="C15" s="19" t="s">
        <v>28</v>
      </c>
      <c r="D15" s="43">
        <v>129707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129707</v>
      </c>
      <c r="O15" s="44">
        <f t="shared" si="2"/>
        <v>113.9780316344464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27664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27664</v>
      </c>
      <c r="O16" s="41">
        <f t="shared" si="2"/>
        <v>24.309314586994727</v>
      </c>
      <c r="P16" s="9"/>
    </row>
    <row r="17" spans="1:119" ht="15.75" thickBot="1">
      <c r="A17" s="12"/>
      <c r="B17" s="42">
        <v>572</v>
      </c>
      <c r="C17" s="19" t="s">
        <v>30</v>
      </c>
      <c r="D17" s="43">
        <v>27664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27664</v>
      </c>
      <c r="O17" s="44">
        <f t="shared" si="2"/>
        <v>24.309314586994727</v>
      </c>
      <c r="P17" s="9"/>
    </row>
    <row r="18" spans="1:119" ht="16.5" thickBot="1">
      <c r="A18" s="13" t="s">
        <v>10</v>
      </c>
      <c r="B18" s="21"/>
      <c r="C18" s="20"/>
      <c r="D18" s="14">
        <f>SUM(D5,D9,D12,D14,D16)</f>
        <v>424538</v>
      </c>
      <c r="E18" s="14">
        <f t="shared" ref="E18:M18" si="7">SUM(E5,E9,E12,E14,E16)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207636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632174</v>
      </c>
      <c r="O18" s="35">
        <f t="shared" si="2"/>
        <v>555.51318101933214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34</v>
      </c>
      <c r="M20" s="157"/>
      <c r="N20" s="157"/>
      <c r="O20" s="39">
        <v>1138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A22:O22"/>
    <mergeCell ref="L20:N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207635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207635</v>
      </c>
      <c r="O5" s="30">
        <f t="shared" ref="O5:O18" si="2">(N5/O$20)</f>
        <v>214.9430641821946</v>
      </c>
      <c r="P5" s="6"/>
    </row>
    <row r="6" spans="1:133">
      <c r="A6" s="12"/>
      <c r="B6" s="42">
        <v>513</v>
      </c>
      <c r="C6" s="19" t="s">
        <v>19</v>
      </c>
      <c r="D6" s="43">
        <v>162299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162299</v>
      </c>
      <c r="O6" s="44">
        <f t="shared" si="2"/>
        <v>168.01138716356107</v>
      </c>
      <c r="P6" s="9"/>
    </row>
    <row r="7" spans="1:133">
      <c r="A7" s="12"/>
      <c r="B7" s="42">
        <v>514</v>
      </c>
      <c r="C7" s="19" t="s">
        <v>20</v>
      </c>
      <c r="D7" s="43">
        <v>23118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23118</v>
      </c>
      <c r="O7" s="44">
        <f t="shared" si="2"/>
        <v>23.93167701863354</v>
      </c>
      <c r="P7" s="9"/>
    </row>
    <row r="8" spans="1:133">
      <c r="A8" s="12"/>
      <c r="B8" s="42">
        <v>515</v>
      </c>
      <c r="C8" s="19" t="s">
        <v>21</v>
      </c>
      <c r="D8" s="43">
        <v>22218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22218</v>
      </c>
      <c r="O8" s="44">
        <f t="shared" si="2"/>
        <v>23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83771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83771</v>
      </c>
      <c r="O9" s="41">
        <f t="shared" si="2"/>
        <v>86.719461697722565</v>
      </c>
      <c r="P9" s="10"/>
    </row>
    <row r="10" spans="1:133">
      <c r="A10" s="12"/>
      <c r="B10" s="42">
        <v>521</v>
      </c>
      <c r="C10" s="19" t="s">
        <v>23</v>
      </c>
      <c r="D10" s="43">
        <v>79584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79584</v>
      </c>
      <c r="O10" s="44">
        <f t="shared" si="2"/>
        <v>82.385093167701868</v>
      </c>
      <c r="P10" s="9"/>
    </row>
    <row r="11" spans="1:133">
      <c r="A11" s="12"/>
      <c r="B11" s="42">
        <v>529</v>
      </c>
      <c r="C11" s="19" t="s">
        <v>24</v>
      </c>
      <c r="D11" s="43">
        <v>4187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4187</v>
      </c>
      <c r="O11" s="44">
        <f t="shared" si="2"/>
        <v>4.3343685300207042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220531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220531</v>
      </c>
      <c r="O12" s="41">
        <f t="shared" si="2"/>
        <v>228.29296066252587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220531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220531</v>
      </c>
      <c r="O13" s="44">
        <f t="shared" si="2"/>
        <v>228.29296066252587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152640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152640</v>
      </c>
      <c r="O14" s="41">
        <f t="shared" si="2"/>
        <v>158.01242236024845</v>
      </c>
      <c r="P14" s="10"/>
    </row>
    <row r="15" spans="1:133">
      <c r="A15" s="12"/>
      <c r="B15" s="42">
        <v>541</v>
      </c>
      <c r="C15" s="19" t="s">
        <v>28</v>
      </c>
      <c r="D15" s="43">
        <v>152640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152640</v>
      </c>
      <c r="O15" s="44">
        <f t="shared" si="2"/>
        <v>158.01242236024845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41701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41701</v>
      </c>
      <c r="O16" s="41">
        <f t="shared" si="2"/>
        <v>43.168737060041408</v>
      </c>
      <c r="P16" s="9"/>
    </row>
    <row r="17" spans="1:119" ht="15.75" thickBot="1">
      <c r="A17" s="12"/>
      <c r="B17" s="42">
        <v>572</v>
      </c>
      <c r="C17" s="19" t="s">
        <v>30</v>
      </c>
      <c r="D17" s="43">
        <v>41701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41701</v>
      </c>
      <c r="O17" s="44">
        <f t="shared" si="2"/>
        <v>43.168737060041408</v>
      </c>
      <c r="P17" s="9"/>
    </row>
    <row r="18" spans="1:119" ht="16.5" thickBot="1">
      <c r="A18" s="13" t="s">
        <v>10</v>
      </c>
      <c r="B18" s="21"/>
      <c r="C18" s="20"/>
      <c r="D18" s="14">
        <f>SUM(D5,D9,D12,D14,D16)</f>
        <v>485747</v>
      </c>
      <c r="E18" s="14">
        <f t="shared" ref="E18:M18" si="7">SUM(E5,E9,E12,E14,E16)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220531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706278</v>
      </c>
      <c r="O18" s="35">
        <f t="shared" si="2"/>
        <v>731.13664596273293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31</v>
      </c>
      <c r="M20" s="157"/>
      <c r="N20" s="157"/>
      <c r="O20" s="39">
        <v>966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A22:O22"/>
    <mergeCell ref="A21:O21"/>
    <mergeCell ref="L20:N2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199082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199082</v>
      </c>
      <c r="O5" s="30">
        <f t="shared" ref="O5:O18" si="2">(N5/O$20)</f>
        <v>206.94594594594594</v>
      </c>
      <c r="P5" s="6"/>
    </row>
    <row r="6" spans="1:133">
      <c r="A6" s="12"/>
      <c r="B6" s="42">
        <v>513</v>
      </c>
      <c r="C6" s="19" t="s">
        <v>19</v>
      </c>
      <c r="D6" s="43">
        <v>133238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133238</v>
      </c>
      <c r="O6" s="44">
        <f t="shared" si="2"/>
        <v>138.50103950103951</v>
      </c>
      <c r="P6" s="9"/>
    </row>
    <row r="7" spans="1:133">
      <c r="A7" s="12"/>
      <c r="B7" s="42">
        <v>514</v>
      </c>
      <c r="C7" s="19" t="s">
        <v>20</v>
      </c>
      <c r="D7" s="43">
        <v>19052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19052</v>
      </c>
      <c r="O7" s="44">
        <f t="shared" si="2"/>
        <v>19.804573804573806</v>
      </c>
      <c r="P7" s="9"/>
    </row>
    <row r="8" spans="1:133">
      <c r="A8" s="12"/>
      <c r="B8" s="42">
        <v>515</v>
      </c>
      <c r="C8" s="19" t="s">
        <v>21</v>
      </c>
      <c r="D8" s="43">
        <v>46792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46792</v>
      </c>
      <c r="O8" s="44">
        <f t="shared" si="2"/>
        <v>48.640332640332637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83526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83526</v>
      </c>
      <c r="O9" s="41">
        <f t="shared" si="2"/>
        <v>86.825363825363823</v>
      </c>
      <c r="P9" s="10"/>
    </row>
    <row r="10" spans="1:133">
      <c r="A10" s="12"/>
      <c r="B10" s="42">
        <v>521</v>
      </c>
      <c r="C10" s="19" t="s">
        <v>23</v>
      </c>
      <c r="D10" s="43">
        <v>79244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79244</v>
      </c>
      <c r="O10" s="44">
        <f t="shared" si="2"/>
        <v>82.374220374220371</v>
      </c>
      <c r="P10" s="9"/>
    </row>
    <row r="11" spans="1:133">
      <c r="A11" s="12"/>
      <c r="B11" s="42">
        <v>529</v>
      </c>
      <c r="C11" s="19" t="s">
        <v>24</v>
      </c>
      <c r="D11" s="43">
        <v>4282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4282</v>
      </c>
      <c r="O11" s="44">
        <f t="shared" si="2"/>
        <v>4.4511434511434516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225441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225441</v>
      </c>
      <c r="O12" s="41">
        <f t="shared" si="2"/>
        <v>234.34615384615384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225441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225441</v>
      </c>
      <c r="O13" s="44">
        <f t="shared" si="2"/>
        <v>234.34615384615384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105681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105681</v>
      </c>
      <c r="O14" s="41">
        <f t="shared" si="2"/>
        <v>109.85550935550935</v>
      </c>
      <c r="P14" s="10"/>
    </row>
    <row r="15" spans="1:133">
      <c r="A15" s="12"/>
      <c r="B15" s="42">
        <v>541</v>
      </c>
      <c r="C15" s="19" t="s">
        <v>28</v>
      </c>
      <c r="D15" s="43">
        <v>105681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105681</v>
      </c>
      <c r="O15" s="44">
        <f t="shared" si="2"/>
        <v>109.85550935550935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27829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27829</v>
      </c>
      <c r="O16" s="41">
        <f t="shared" si="2"/>
        <v>28.928274428274428</v>
      </c>
      <c r="P16" s="9"/>
    </row>
    <row r="17" spans="1:119" ht="15.75" thickBot="1">
      <c r="A17" s="12"/>
      <c r="B17" s="42">
        <v>572</v>
      </c>
      <c r="C17" s="19" t="s">
        <v>30</v>
      </c>
      <c r="D17" s="43">
        <v>27829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27829</v>
      </c>
      <c r="O17" s="44">
        <f t="shared" si="2"/>
        <v>28.928274428274428</v>
      </c>
      <c r="P17" s="9"/>
    </row>
    <row r="18" spans="1:119" ht="16.5" thickBot="1">
      <c r="A18" s="13" t="s">
        <v>10</v>
      </c>
      <c r="B18" s="21"/>
      <c r="C18" s="20"/>
      <c r="D18" s="14">
        <f>SUM(D5,D9,D12,D14,D16)</f>
        <v>416118</v>
      </c>
      <c r="E18" s="14">
        <f t="shared" ref="E18:M18" si="7">SUM(E5,E9,E12,E14,E16)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225441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641559</v>
      </c>
      <c r="O18" s="35">
        <f t="shared" si="2"/>
        <v>666.90124740124736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45</v>
      </c>
      <c r="M20" s="157"/>
      <c r="N20" s="157"/>
      <c r="O20" s="39">
        <v>962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238846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238846</v>
      </c>
      <c r="O5" s="30">
        <f t="shared" ref="O5:O18" si="2">(N5/O$20)</f>
        <v>249.05735140771637</v>
      </c>
      <c r="P5" s="6"/>
    </row>
    <row r="6" spans="1:133">
      <c r="A6" s="12"/>
      <c r="B6" s="42">
        <v>513</v>
      </c>
      <c r="C6" s="19" t="s">
        <v>19</v>
      </c>
      <c r="D6" s="43">
        <v>162870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162870</v>
      </c>
      <c r="O6" s="44">
        <f t="shared" si="2"/>
        <v>169.83315954118873</v>
      </c>
      <c r="P6" s="9"/>
    </row>
    <row r="7" spans="1:133">
      <c r="A7" s="12"/>
      <c r="B7" s="42">
        <v>514</v>
      </c>
      <c r="C7" s="19" t="s">
        <v>20</v>
      </c>
      <c r="D7" s="43">
        <v>22100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22100</v>
      </c>
      <c r="O7" s="44">
        <f t="shared" si="2"/>
        <v>23.044838373305527</v>
      </c>
      <c r="P7" s="9"/>
    </row>
    <row r="8" spans="1:133">
      <c r="A8" s="12"/>
      <c r="B8" s="42">
        <v>515</v>
      </c>
      <c r="C8" s="19" t="s">
        <v>21</v>
      </c>
      <c r="D8" s="43">
        <v>53876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53876</v>
      </c>
      <c r="O8" s="44">
        <f t="shared" si="2"/>
        <v>56.179353493222109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85804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85804</v>
      </c>
      <c r="O9" s="41">
        <f t="shared" si="2"/>
        <v>89.472367049009378</v>
      </c>
      <c r="P9" s="10"/>
    </row>
    <row r="10" spans="1:133">
      <c r="A10" s="12"/>
      <c r="B10" s="42">
        <v>521</v>
      </c>
      <c r="C10" s="19" t="s">
        <v>23</v>
      </c>
      <c r="D10" s="43">
        <v>81158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81158</v>
      </c>
      <c r="O10" s="44">
        <f t="shared" si="2"/>
        <v>84.627737226277375</v>
      </c>
      <c r="P10" s="9"/>
    </row>
    <row r="11" spans="1:133">
      <c r="A11" s="12"/>
      <c r="B11" s="42">
        <v>529</v>
      </c>
      <c r="C11" s="19" t="s">
        <v>24</v>
      </c>
      <c r="D11" s="43">
        <v>4646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4646</v>
      </c>
      <c r="O11" s="44">
        <f t="shared" si="2"/>
        <v>4.8446298227320126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189246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189246</v>
      </c>
      <c r="O12" s="41">
        <f t="shared" si="2"/>
        <v>197.33680917622524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189246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189246</v>
      </c>
      <c r="O13" s="44">
        <f t="shared" si="2"/>
        <v>197.33680917622524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171700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171700</v>
      </c>
      <c r="O14" s="41">
        <f t="shared" si="2"/>
        <v>179.04066736183523</v>
      </c>
      <c r="P14" s="10"/>
    </row>
    <row r="15" spans="1:133">
      <c r="A15" s="12"/>
      <c r="B15" s="42">
        <v>541</v>
      </c>
      <c r="C15" s="19" t="s">
        <v>28</v>
      </c>
      <c r="D15" s="43">
        <v>171700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171700</v>
      </c>
      <c r="O15" s="44">
        <f t="shared" si="2"/>
        <v>179.04066736183523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33606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33606</v>
      </c>
      <c r="O16" s="41">
        <f t="shared" si="2"/>
        <v>35.042752867570385</v>
      </c>
      <c r="P16" s="9"/>
    </row>
    <row r="17" spans="1:119" ht="15.75" thickBot="1">
      <c r="A17" s="12"/>
      <c r="B17" s="42">
        <v>572</v>
      </c>
      <c r="C17" s="19" t="s">
        <v>30</v>
      </c>
      <c r="D17" s="43">
        <v>33606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33606</v>
      </c>
      <c r="O17" s="44">
        <f t="shared" si="2"/>
        <v>35.042752867570385</v>
      </c>
      <c r="P17" s="9"/>
    </row>
    <row r="18" spans="1:119" ht="16.5" thickBot="1">
      <c r="A18" s="13" t="s">
        <v>10</v>
      </c>
      <c r="B18" s="21"/>
      <c r="C18" s="20"/>
      <c r="D18" s="14">
        <f>SUM(D5,D9,D12,D14,D16)</f>
        <v>529956</v>
      </c>
      <c r="E18" s="14">
        <f t="shared" ref="E18:M18" si="7">SUM(E5,E9,E12,E14,E16)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189246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719202</v>
      </c>
      <c r="O18" s="35">
        <f t="shared" si="2"/>
        <v>749.94994786235657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53</v>
      </c>
      <c r="M20" s="157"/>
      <c r="N20" s="157"/>
      <c r="O20" s="39">
        <v>959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66</v>
      </c>
      <c r="N4" s="32" t="s">
        <v>5</v>
      </c>
      <c r="O4" s="32" t="s">
        <v>67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312249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312249</v>
      </c>
      <c r="P5" s="30">
        <f t="shared" ref="P5:P18" si="1">(O5/P$20)</f>
        <v>239.45475460122699</v>
      </c>
      <c r="Q5" s="6"/>
    </row>
    <row r="6" spans="1:134">
      <c r="A6" s="12"/>
      <c r="B6" s="42">
        <v>513</v>
      </c>
      <c r="C6" s="19" t="s">
        <v>19</v>
      </c>
      <c r="D6" s="43">
        <v>268430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8" si="2">SUM(D6:N6)</f>
        <v>268430</v>
      </c>
      <c r="P6" s="44">
        <f t="shared" si="1"/>
        <v>205.85122699386503</v>
      </c>
      <c r="Q6" s="9"/>
    </row>
    <row r="7" spans="1:134">
      <c r="A7" s="12"/>
      <c r="B7" s="42">
        <v>514</v>
      </c>
      <c r="C7" s="19" t="s">
        <v>20</v>
      </c>
      <c r="D7" s="43">
        <v>21854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21854</v>
      </c>
      <c r="P7" s="44">
        <f t="shared" si="1"/>
        <v>16.759202453987729</v>
      </c>
      <c r="Q7" s="9"/>
    </row>
    <row r="8" spans="1:134">
      <c r="A8" s="12"/>
      <c r="B8" s="42">
        <v>515</v>
      </c>
      <c r="C8" s="19" t="s">
        <v>21</v>
      </c>
      <c r="D8" s="43">
        <v>21965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21965</v>
      </c>
      <c r="P8" s="44">
        <f t="shared" si="1"/>
        <v>16.844325153374232</v>
      </c>
      <c r="Q8" s="9"/>
    </row>
    <row r="9" spans="1:134" ht="15.75">
      <c r="A9" s="26" t="s">
        <v>22</v>
      </c>
      <c r="B9" s="27"/>
      <c r="C9" s="28"/>
      <c r="D9" s="29">
        <f t="shared" ref="D9:N9" si="3">SUM(D10:D11)</f>
        <v>122781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122781</v>
      </c>
      <c r="P9" s="41">
        <f t="shared" si="1"/>
        <v>94.157208588957062</v>
      </c>
      <c r="Q9" s="10"/>
    </row>
    <row r="10" spans="1:134">
      <c r="A10" s="12"/>
      <c r="B10" s="42">
        <v>521</v>
      </c>
      <c r="C10" s="19" t="s">
        <v>23</v>
      </c>
      <c r="D10" s="43">
        <v>111907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111907</v>
      </c>
      <c r="P10" s="44">
        <f t="shared" si="1"/>
        <v>85.818251533742327</v>
      </c>
      <c r="Q10" s="9"/>
    </row>
    <row r="11" spans="1:134">
      <c r="A11" s="12"/>
      <c r="B11" s="42">
        <v>529</v>
      </c>
      <c r="C11" s="19" t="s">
        <v>24</v>
      </c>
      <c r="D11" s="43">
        <v>10874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10874</v>
      </c>
      <c r="P11" s="44">
        <f t="shared" si="1"/>
        <v>8.3389570552147241</v>
      </c>
      <c r="Q11" s="9"/>
    </row>
    <row r="12" spans="1:134" ht="15.75">
      <c r="A12" s="26" t="s">
        <v>25</v>
      </c>
      <c r="B12" s="27"/>
      <c r="C12" s="28"/>
      <c r="D12" s="29">
        <f t="shared" ref="D12:N12" si="5">SUM(D13:D13)</f>
        <v>0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388704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388704</v>
      </c>
      <c r="P12" s="41">
        <f t="shared" si="1"/>
        <v>298.08588957055213</v>
      </c>
      <c r="Q12" s="10"/>
    </row>
    <row r="13" spans="1:134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388704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7" si="6">SUM(D13:N13)</f>
        <v>388704</v>
      </c>
      <c r="P13" s="44">
        <f t="shared" si="1"/>
        <v>298.08588957055213</v>
      </c>
      <c r="Q13" s="9"/>
    </row>
    <row r="14" spans="1:134" ht="15.75">
      <c r="A14" s="26" t="s">
        <v>27</v>
      </c>
      <c r="B14" s="27"/>
      <c r="C14" s="28"/>
      <c r="D14" s="29">
        <f t="shared" ref="D14:N14" si="7">SUM(D15:D15)</f>
        <v>262559</v>
      </c>
      <c r="E14" s="29">
        <f t="shared" si="7"/>
        <v>0</v>
      </c>
      <c r="F14" s="29">
        <f t="shared" si="7"/>
        <v>0</v>
      </c>
      <c r="G14" s="29">
        <f t="shared" si="7"/>
        <v>0</v>
      </c>
      <c r="H14" s="29">
        <f t="shared" si="7"/>
        <v>0</v>
      </c>
      <c r="I14" s="29">
        <f t="shared" si="7"/>
        <v>0</v>
      </c>
      <c r="J14" s="29">
        <f t="shared" si="7"/>
        <v>0</v>
      </c>
      <c r="K14" s="29">
        <f t="shared" si="7"/>
        <v>0</v>
      </c>
      <c r="L14" s="29">
        <f t="shared" si="7"/>
        <v>0</v>
      </c>
      <c r="M14" s="29">
        <f t="shared" si="7"/>
        <v>0</v>
      </c>
      <c r="N14" s="29">
        <f t="shared" si="7"/>
        <v>0</v>
      </c>
      <c r="O14" s="29">
        <f t="shared" si="6"/>
        <v>262559</v>
      </c>
      <c r="P14" s="41">
        <f t="shared" si="1"/>
        <v>201.34892638036808</v>
      </c>
      <c r="Q14" s="10"/>
    </row>
    <row r="15" spans="1:134">
      <c r="A15" s="12"/>
      <c r="B15" s="42">
        <v>541</v>
      </c>
      <c r="C15" s="19" t="s">
        <v>28</v>
      </c>
      <c r="D15" s="43">
        <v>262559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262559</v>
      </c>
      <c r="P15" s="44">
        <f t="shared" si="1"/>
        <v>201.34892638036808</v>
      </c>
      <c r="Q15" s="9"/>
    </row>
    <row r="16" spans="1:134" ht="15.75">
      <c r="A16" s="26" t="s">
        <v>29</v>
      </c>
      <c r="B16" s="27"/>
      <c r="C16" s="28"/>
      <c r="D16" s="29">
        <f t="shared" ref="D16:N16" si="8">SUM(D17:D17)</f>
        <v>67519</v>
      </c>
      <c r="E16" s="29">
        <f t="shared" si="8"/>
        <v>0</v>
      </c>
      <c r="F16" s="29">
        <f t="shared" si="8"/>
        <v>0</v>
      </c>
      <c r="G16" s="29">
        <f t="shared" si="8"/>
        <v>0</v>
      </c>
      <c r="H16" s="29">
        <f t="shared" si="8"/>
        <v>0</v>
      </c>
      <c r="I16" s="29">
        <f t="shared" si="8"/>
        <v>0</v>
      </c>
      <c r="J16" s="29">
        <f t="shared" si="8"/>
        <v>0</v>
      </c>
      <c r="K16" s="29">
        <f t="shared" si="8"/>
        <v>0</v>
      </c>
      <c r="L16" s="29">
        <f t="shared" si="8"/>
        <v>0</v>
      </c>
      <c r="M16" s="29">
        <f t="shared" si="8"/>
        <v>0</v>
      </c>
      <c r="N16" s="29">
        <f t="shared" si="8"/>
        <v>0</v>
      </c>
      <c r="O16" s="29">
        <f>SUM(D16:N16)</f>
        <v>67519</v>
      </c>
      <c r="P16" s="41">
        <f t="shared" si="1"/>
        <v>51.778374233128837</v>
      </c>
      <c r="Q16" s="9"/>
    </row>
    <row r="17" spans="1:120" ht="15.75" thickBot="1">
      <c r="A17" s="12"/>
      <c r="B17" s="42">
        <v>572</v>
      </c>
      <c r="C17" s="19" t="s">
        <v>30</v>
      </c>
      <c r="D17" s="43">
        <v>67519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67519</v>
      </c>
      <c r="P17" s="44">
        <f t="shared" si="1"/>
        <v>51.778374233128837</v>
      </c>
      <c r="Q17" s="9"/>
    </row>
    <row r="18" spans="1:120" ht="16.5" thickBot="1">
      <c r="A18" s="13" t="s">
        <v>10</v>
      </c>
      <c r="B18" s="21"/>
      <c r="C18" s="20"/>
      <c r="D18" s="14">
        <f>SUM(D5,D9,D12,D14,D16)</f>
        <v>765108</v>
      </c>
      <c r="E18" s="14">
        <f t="shared" ref="E18:N18" si="9">SUM(E5,E9,E12,E14,E16)</f>
        <v>0</v>
      </c>
      <c r="F18" s="14">
        <f t="shared" si="9"/>
        <v>0</v>
      </c>
      <c r="G18" s="14">
        <f t="shared" si="9"/>
        <v>0</v>
      </c>
      <c r="H18" s="14">
        <f t="shared" si="9"/>
        <v>0</v>
      </c>
      <c r="I18" s="14">
        <f t="shared" si="9"/>
        <v>388704</v>
      </c>
      <c r="J18" s="14">
        <f t="shared" si="9"/>
        <v>0</v>
      </c>
      <c r="K18" s="14">
        <f t="shared" si="9"/>
        <v>0</v>
      </c>
      <c r="L18" s="14">
        <f t="shared" si="9"/>
        <v>0</v>
      </c>
      <c r="M18" s="14">
        <f t="shared" si="9"/>
        <v>0</v>
      </c>
      <c r="N18" s="14">
        <f t="shared" si="9"/>
        <v>0</v>
      </c>
      <c r="O18" s="14">
        <f>SUM(D18:N18)</f>
        <v>1153812</v>
      </c>
      <c r="P18" s="35">
        <f t="shared" si="1"/>
        <v>884.82515337423308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157" t="s">
        <v>70</v>
      </c>
      <c r="N20" s="157"/>
      <c r="O20" s="157"/>
      <c r="P20" s="39">
        <v>1304</v>
      </c>
    </row>
    <row r="21" spans="1:120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66</v>
      </c>
      <c r="N4" s="32" t="s">
        <v>5</v>
      </c>
      <c r="O4" s="32" t="s">
        <v>67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340008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340008</v>
      </c>
      <c r="P5" s="30">
        <f t="shared" ref="P5:P19" si="2">(O5/P$21)</f>
        <v>262.14957594448725</v>
      </c>
      <c r="Q5" s="6"/>
    </row>
    <row r="6" spans="1:134">
      <c r="A6" s="12"/>
      <c r="B6" s="42">
        <v>512</v>
      </c>
      <c r="C6" s="19" t="s">
        <v>38</v>
      </c>
      <c r="D6" s="43">
        <v>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99</v>
      </c>
      <c r="P6" s="44">
        <f t="shared" si="2"/>
        <v>7.632999228989977E-2</v>
      </c>
      <c r="Q6" s="9"/>
    </row>
    <row r="7" spans="1:134">
      <c r="A7" s="12"/>
      <c r="B7" s="42">
        <v>513</v>
      </c>
      <c r="C7" s="19" t="s">
        <v>19</v>
      </c>
      <c r="D7" s="43">
        <v>288710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288710</v>
      </c>
      <c r="P7" s="44">
        <f t="shared" si="2"/>
        <v>222.59830377794913</v>
      </c>
      <c r="Q7" s="9"/>
    </row>
    <row r="8" spans="1:134">
      <c r="A8" s="12"/>
      <c r="B8" s="42">
        <v>514</v>
      </c>
      <c r="C8" s="19" t="s">
        <v>20</v>
      </c>
      <c r="D8" s="43">
        <v>34319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34319</v>
      </c>
      <c r="P8" s="44">
        <f t="shared" si="2"/>
        <v>26.460292983808788</v>
      </c>
      <c r="Q8" s="9"/>
    </row>
    <row r="9" spans="1:134">
      <c r="A9" s="12"/>
      <c r="B9" s="42">
        <v>515</v>
      </c>
      <c r="C9" s="19" t="s">
        <v>21</v>
      </c>
      <c r="D9" s="43">
        <v>16880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16880</v>
      </c>
      <c r="P9" s="44">
        <f t="shared" si="2"/>
        <v>13.014649190439476</v>
      </c>
      <c r="Q9" s="9"/>
    </row>
    <row r="10" spans="1:134" ht="15.75">
      <c r="A10" s="26" t="s">
        <v>22</v>
      </c>
      <c r="B10" s="27"/>
      <c r="C10" s="28"/>
      <c r="D10" s="29">
        <f t="shared" ref="D10:N10" si="3">SUM(D11:D12)</f>
        <v>122380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122380</v>
      </c>
      <c r="P10" s="41">
        <f t="shared" si="2"/>
        <v>94.356206630686202</v>
      </c>
      <c r="Q10" s="10"/>
    </row>
    <row r="11" spans="1:134">
      <c r="A11" s="12"/>
      <c r="B11" s="42">
        <v>521</v>
      </c>
      <c r="C11" s="19" t="s">
        <v>23</v>
      </c>
      <c r="D11" s="43">
        <v>112746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112746</v>
      </c>
      <c r="P11" s="44">
        <f t="shared" si="2"/>
        <v>86.928296067848876</v>
      </c>
      <c r="Q11" s="9"/>
    </row>
    <row r="12" spans="1:134">
      <c r="A12" s="12"/>
      <c r="B12" s="42">
        <v>529</v>
      </c>
      <c r="C12" s="19" t="s">
        <v>24</v>
      </c>
      <c r="D12" s="43">
        <v>9634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9634</v>
      </c>
      <c r="P12" s="44">
        <f t="shared" si="2"/>
        <v>7.427910562837317</v>
      </c>
      <c r="Q12" s="9"/>
    </row>
    <row r="13" spans="1:134" ht="15.75">
      <c r="A13" s="26" t="s">
        <v>25</v>
      </c>
      <c r="B13" s="27"/>
      <c r="C13" s="28"/>
      <c r="D13" s="29">
        <f t="shared" ref="D13:N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321031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321031</v>
      </c>
      <c r="P13" s="41">
        <f t="shared" si="2"/>
        <v>247.51811873554357</v>
      </c>
      <c r="Q13" s="10"/>
    </row>
    <row r="14" spans="1:134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321031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321031</v>
      </c>
      <c r="P14" s="44">
        <f t="shared" si="2"/>
        <v>247.51811873554357</v>
      </c>
      <c r="Q14" s="9"/>
    </row>
    <row r="15" spans="1:134" ht="15.75">
      <c r="A15" s="26" t="s">
        <v>27</v>
      </c>
      <c r="B15" s="27"/>
      <c r="C15" s="28"/>
      <c r="D15" s="29">
        <f t="shared" ref="D15:N15" si="5">SUM(D16:D16)</f>
        <v>135878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1"/>
        <v>135878</v>
      </c>
      <c r="P15" s="41">
        <f t="shared" si="2"/>
        <v>104.76329992289899</v>
      </c>
      <c r="Q15" s="10"/>
    </row>
    <row r="16" spans="1:134">
      <c r="A16" s="12"/>
      <c r="B16" s="42">
        <v>541</v>
      </c>
      <c r="C16" s="19" t="s">
        <v>28</v>
      </c>
      <c r="D16" s="43">
        <v>135878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135878</v>
      </c>
      <c r="P16" s="44">
        <f t="shared" si="2"/>
        <v>104.76329992289899</v>
      </c>
      <c r="Q16" s="9"/>
    </row>
    <row r="17" spans="1:120" ht="15.75">
      <c r="A17" s="26" t="s">
        <v>29</v>
      </c>
      <c r="B17" s="27"/>
      <c r="C17" s="28"/>
      <c r="D17" s="29">
        <f t="shared" ref="D17:N17" si="6">SUM(D18:D18)</f>
        <v>35955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6"/>
        <v>0</v>
      </c>
      <c r="O17" s="29">
        <f t="shared" si="1"/>
        <v>35955</v>
      </c>
      <c r="P17" s="41">
        <f t="shared" si="2"/>
        <v>27.721665381649963</v>
      </c>
      <c r="Q17" s="9"/>
    </row>
    <row r="18" spans="1:120" ht="15.75" thickBot="1">
      <c r="A18" s="12"/>
      <c r="B18" s="42">
        <v>572</v>
      </c>
      <c r="C18" s="19" t="s">
        <v>30</v>
      </c>
      <c r="D18" s="43">
        <v>35955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35955</v>
      </c>
      <c r="P18" s="44">
        <f t="shared" si="2"/>
        <v>27.721665381649963</v>
      </c>
      <c r="Q18" s="9"/>
    </row>
    <row r="19" spans="1:120" ht="16.5" thickBot="1">
      <c r="A19" s="13" t="s">
        <v>10</v>
      </c>
      <c r="B19" s="21"/>
      <c r="C19" s="20"/>
      <c r="D19" s="14">
        <f>SUM(D5,D10,D13,D15,D17)</f>
        <v>634221</v>
      </c>
      <c r="E19" s="14">
        <f t="shared" ref="E19:N19" si="7">SUM(E5,E10,E13,E15,E17)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321031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7"/>
        <v>0</v>
      </c>
      <c r="O19" s="14">
        <f t="shared" si="1"/>
        <v>955252</v>
      </c>
      <c r="P19" s="35">
        <f t="shared" si="2"/>
        <v>736.50886661526602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57" t="s">
        <v>68</v>
      </c>
      <c r="N21" s="157"/>
      <c r="O21" s="157"/>
      <c r="P21" s="39">
        <v>1297</v>
      </c>
    </row>
    <row r="22" spans="1:120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275657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275657</v>
      </c>
      <c r="O5" s="30">
        <f t="shared" ref="O5:O18" si="2">(N5/O$20)</f>
        <v>205.25465376023828</v>
      </c>
      <c r="P5" s="6"/>
    </row>
    <row r="6" spans="1:133">
      <c r="A6" s="12"/>
      <c r="B6" s="42">
        <v>513</v>
      </c>
      <c r="C6" s="19" t="s">
        <v>19</v>
      </c>
      <c r="D6" s="43">
        <v>238442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238442</v>
      </c>
      <c r="O6" s="44">
        <f t="shared" si="2"/>
        <v>177.54430379746836</v>
      </c>
      <c r="P6" s="9"/>
    </row>
    <row r="7" spans="1:133">
      <c r="A7" s="12"/>
      <c r="B7" s="42">
        <v>514</v>
      </c>
      <c r="C7" s="19" t="s">
        <v>20</v>
      </c>
      <c r="D7" s="43">
        <v>16039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16039</v>
      </c>
      <c r="O7" s="44">
        <f t="shared" si="2"/>
        <v>11.942665673864482</v>
      </c>
      <c r="P7" s="9"/>
    </row>
    <row r="8" spans="1:133">
      <c r="A8" s="12"/>
      <c r="B8" s="42">
        <v>515</v>
      </c>
      <c r="C8" s="19" t="s">
        <v>21</v>
      </c>
      <c r="D8" s="43">
        <v>21176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21176</v>
      </c>
      <c r="O8" s="44">
        <f t="shared" si="2"/>
        <v>15.767684288905436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119891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119891</v>
      </c>
      <c r="O9" s="41">
        <f t="shared" si="2"/>
        <v>89.271034996276995</v>
      </c>
      <c r="P9" s="10"/>
    </row>
    <row r="10" spans="1:133">
      <c r="A10" s="12"/>
      <c r="B10" s="42">
        <v>521</v>
      </c>
      <c r="C10" s="19" t="s">
        <v>23</v>
      </c>
      <c r="D10" s="43">
        <v>110698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110698</v>
      </c>
      <c r="O10" s="44">
        <f t="shared" si="2"/>
        <v>82.425912137006705</v>
      </c>
      <c r="P10" s="9"/>
    </row>
    <row r="11" spans="1:133">
      <c r="A11" s="12"/>
      <c r="B11" s="42">
        <v>529</v>
      </c>
      <c r="C11" s="19" t="s">
        <v>24</v>
      </c>
      <c r="D11" s="43">
        <v>9193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9193</v>
      </c>
      <c r="O11" s="44">
        <f t="shared" si="2"/>
        <v>6.8451228592702904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333686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333686</v>
      </c>
      <c r="O12" s="41">
        <f t="shared" si="2"/>
        <v>248.46314221891288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333686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333686</v>
      </c>
      <c r="O13" s="44">
        <f t="shared" si="2"/>
        <v>248.46314221891288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78489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78489</v>
      </c>
      <c r="O14" s="41">
        <f t="shared" si="2"/>
        <v>58.443037974683541</v>
      </c>
      <c r="P14" s="10"/>
    </row>
    <row r="15" spans="1:133">
      <c r="A15" s="12"/>
      <c r="B15" s="42">
        <v>541</v>
      </c>
      <c r="C15" s="19" t="s">
        <v>47</v>
      </c>
      <c r="D15" s="43">
        <v>78489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78489</v>
      </c>
      <c r="O15" s="44">
        <f t="shared" si="2"/>
        <v>58.443037974683541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74189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74189</v>
      </c>
      <c r="O16" s="41">
        <f t="shared" si="2"/>
        <v>55.241250930752045</v>
      </c>
      <c r="P16" s="9"/>
    </row>
    <row r="17" spans="1:119" ht="15.75" thickBot="1">
      <c r="A17" s="12"/>
      <c r="B17" s="42">
        <v>572</v>
      </c>
      <c r="C17" s="19" t="s">
        <v>48</v>
      </c>
      <c r="D17" s="43">
        <v>74189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74189</v>
      </c>
      <c r="O17" s="44">
        <f t="shared" si="2"/>
        <v>55.241250930752045</v>
      </c>
      <c r="P17" s="9"/>
    </row>
    <row r="18" spans="1:119" ht="16.5" thickBot="1">
      <c r="A18" s="13" t="s">
        <v>10</v>
      </c>
      <c r="B18" s="21"/>
      <c r="C18" s="20"/>
      <c r="D18" s="14">
        <f>SUM(D5,D9,D12,D14,D16)</f>
        <v>548226</v>
      </c>
      <c r="E18" s="14">
        <f t="shared" ref="E18:M18" si="7">SUM(E5,E9,E12,E14,E16)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333686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881912</v>
      </c>
      <c r="O18" s="35">
        <f t="shared" si="2"/>
        <v>656.67311988086374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63</v>
      </c>
      <c r="M20" s="157"/>
      <c r="N20" s="157"/>
      <c r="O20" s="39">
        <v>1343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295426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295426</v>
      </c>
      <c r="O5" s="30">
        <f t="shared" ref="O5:O18" si="2">(N5/O$20)</f>
        <v>223.80757575757576</v>
      </c>
      <c r="P5" s="6"/>
    </row>
    <row r="6" spans="1:133">
      <c r="A6" s="12"/>
      <c r="B6" s="42">
        <v>513</v>
      </c>
      <c r="C6" s="19" t="s">
        <v>19</v>
      </c>
      <c r="D6" s="43">
        <v>246451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246451</v>
      </c>
      <c r="O6" s="44">
        <f t="shared" si="2"/>
        <v>186.70530303030304</v>
      </c>
      <c r="P6" s="9"/>
    </row>
    <row r="7" spans="1:133">
      <c r="A7" s="12"/>
      <c r="B7" s="42">
        <v>514</v>
      </c>
      <c r="C7" s="19" t="s">
        <v>20</v>
      </c>
      <c r="D7" s="43">
        <v>22669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22669</v>
      </c>
      <c r="O7" s="44">
        <f t="shared" si="2"/>
        <v>17.173484848484847</v>
      </c>
      <c r="P7" s="9"/>
    </row>
    <row r="8" spans="1:133">
      <c r="A8" s="12"/>
      <c r="B8" s="42">
        <v>515</v>
      </c>
      <c r="C8" s="19" t="s">
        <v>21</v>
      </c>
      <c r="D8" s="43">
        <v>26306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26306</v>
      </c>
      <c r="O8" s="44">
        <f t="shared" si="2"/>
        <v>19.92878787878788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113363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113363</v>
      </c>
      <c r="O9" s="41">
        <f t="shared" si="2"/>
        <v>85.881060606060601</v>
      </c>
      <c r="P9" s="10"/>
    </row>
    <row r="10" spans="1:133">
      <c r="A10" s="12"/>
      <c r="B10" s="42">
        <v>521</v>
      </c>
      <c r="C10" s="19" t="s">
        <v>23</v>
      </c>
      <c r="D10" s="43">
        <v>104721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104721</v>
      </c>
      <c r="O10" s="44">
        <f t="shared" si="2"/>
        <v>79.334090909090904</v>
      </c>
      <c r="P10" s="9"/>
    </row>
    <row r="11" spans="1:133">
      <c r="A11" s="12"/>
      <c r="B11" s="42">
        <v>529</v>
      </c>
      <c r="C11" s="19" t="s">
        <v>24</v>
      </c>
      <c r="D11" s="43">
        <v>8642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8642</v>
      </c>
      <c r="O11" s="44">
        <f t="shared" si="2"/>
        <v>6.5469696969696969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372050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372050</v>
      </c>
      <c r="O12" s="41">
        <f t="shared" si="2"/>
        <v>281.85606060606062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372050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372050</v>
      </c>
      <c r="O13" s="44">
        <f t="shared" si="2"/>
        <v>281.85606060606062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61199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61199</v>
      </c>
      <c r="O14" s="41">
        <f t="shared" si="2"/>
        <v>46.362878787878785</v>
      </c>
      <c r="P14" s="10"/>
    </row>
    <row r="15" spans="1:133">
      <c r="A15" s="12"/>
      <c r="B15" s="42">
        <v>541</v>
      </c>
      <c r="C15" s="19" t="s">
        <v>47</v>
      </c>
      <c r="D15" s="43">
        <v>61199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61199</v>
      </c>
      <c r="O15" s="44">
        <f t="shared" si="2"/>
        <v>46.362878787878785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38240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38240</v>
      </c>
      <c r="O16" s="41">
        <f t="shared" si="2"/>
        <v>28.969696969696969</v>
      </c>
      <c r="P16" s="9"/>
    </row>
    <row r="17" spans="1:119" ht="15.75" thickBot="1">
      <c r="A17" s="12"/>
      <c r="B17" s="42">
        <v>572</v>
      </c>
      <c r="C17" s="19" t="s">
        <v>48</v>
      </c>
      <c r="D17" s="43">
        <v>38240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38240</v>
      </c>
      <c r="O17" s="44">
        <f t="shared" si="2"/>
        <v>28.969696969696969</v>
      </c>
      <c r="P17" s="9"/>
    </row>
    <row r="18" spans="1:119" ht="16.5" thickBot="1">
      <c r="A18" s="13" t="s">
        <v>10</v>
      </c>
      <c r="B18" s="21"/>
      <c r="C18" s="20"/>
      <c r="D18" s="14">
        <f>SUM(D5,D9,D12,D14,D16)</f>
        <v>508228</v>
      </c>
      <c r="E18" s="14">
        <f t="shared" ref="E18:M18" si="7">SUM(E5,E9,E12,E14,E16)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372050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880278</v>
      </c>
      <c r="O18" s="35">
        <f t="shared" si="2"/>
        <v>666.87727272727273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61</v>
      </c>
      <c r="M20" s="157"/>
      <c r="N20" s="157"/>
      <c r="O20" s="39">
        <v>1320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322270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322270</v>
      </c>
      <c r="O5" s="30">
        <f t="shared" ref="O5:O19" si="2">(N5/O$21)</f>
        <v>249.04945904173107</v>
      </c>
      <c r="P5" s="6"/>
    </row>
    <row r="6" spans="1:133">
      <c r="A6" s="12"/>
      <c r="B6" s="42">
        <v>512</v>
      </c>
      <c r="C6" s="19" t="s">
        <v>38</v>
      </c>
      <c r="D6" s="43">
        <v>3600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3600</v>
      </c>
      <c r="O6" s="44">
        <f t="shared" si="2"/>
        <v>2.7820710973724885</v>
      </c>
      <c r="P6" s="9"/>
    </row>
    <row r="7" spans="1:133">
      <c r="A7" s="12"/>
      <c r="B7" s="42">
        <v>513</v>
      </c>
      <c r="C7" s="19" t="s">
        <v>19</v>
      </c>
      <c r="D7" s="43">
        <v>266020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266020</v>
      </c>
      <c r="O7" s="44">
        <f t="shared" si="2"/>
        <v>205.57959814528593</v>
      </c>
      <c r="P7" s="9"/>
    </row>
    <row r="8" spans="1:133">
      <c r="A8" s="12"/>
      <c r="B8" s="42">
        <v>514</v>
      </c>
      <c r="C8" s="19" t="s">
        <v>20</v>
      </c>
      <c r="D8" s="43">
        <v>37328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37328</v>
      </c>
      <c r="O8" s="44">
        <f t="shared" si="2"/>
        <v>28.846986089644513</v>
      </c>
      <c r="P8" s="9"/>
    </row>
    <row r="9" spans="1:133">
      <c r="A9" s="12"/>
      <c r="B9" s="42">
        <v>515</v>
      </c>
      <c r="C9" s="19" t="s">
        <v>21</v>
      </c>
      <c r="D9" s="43">
        <v>15322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15322</v>
      </c>
      <c r="O9" s="44">
        <f t="shared" si="2"/>
        <v>11.84080370942813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97808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97808</v>
      </c>
      <c r="O10" s="41">
        <f t="shared" si="2"/>
        <v>75.585780525502315</v>
      </c>
      <c r="P10" s="10"/>
    </row>
    <row r="11" spans="1:133">
      <c r="A11" s="12"/>
      <c r="B11" s="42">
        <v>521</v>
      </c>
      <c r="C11" s="19" t="s">
        <v>23</v>
      </c>
      <c r="D11" s="43">
        <v>92371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92371</v>
      </c>
      <c r="O11" s="44">
        <f t="shared" si="2"/>
        <v>71.384080370942812</v>
      </c>
      <c r="P11" s="9"/>
    </row>
    <row r="12" spans="1:133">
      <c r="A12" s="12"/>
      <c r="B12" s="42">
        <v>529</v>
      </c>
      <c r="C12" s="19" t="s">
        <v>24</v>
      </c>
      <c r="D12" s="43">
        <v>5437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5437</v>
      </c>
      <c r="O12" s="44">
        <f t="shared" si="2"/>
        <v>4.2017001545595054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240952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240952</v>
      </c>
      <c r="O13" s="41">
        <f t="shared" si="2"/>
        <v>186.20710973724883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240952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240952</v>
      </c>
      <c r="O14" s="44">
        <f t="shared" si="2"/>
        <v>186.20710973724883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83903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83903</v>
      </c>
      <c r="O15" s="41">
        <f t="shared" si="2"/>
        <v>64.840030911901081</v>
      </c>
      <c r="P15" s="10"/>
    </row>
    <row r="16" spans="1:133">
      <c r="A16" s="12"/>
      <c r="B16" s="42">
        <v>541</v>
      </c>
      <c r="C16" s="19" t="s">
        <v>47</v>
      </c>
      <c r="D16" s="43">
        <v>83903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83903</v>
      </c>
      <c r="O16" s="44">
        <f t="shared" si="2"/>
        <v>64.840030911901081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44750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44750</v>
      </c>
      <c r="O17" s="41">
        <f t="shared" si="2"/>
        <v>34.582689335394129</v>
      </c>
      <c r="P17" s="9"/>
    </row>
    <row r="18" spans="1:119" ht="15.75" thickBot="1">
      <c r="A18" s="12"/>
      <c r="B18" s="42">
        <v>572</v>
      </c>
      <c r="C18" s="19" t="s">
        <v>48</v>
      </c>
      <c r="D18" s="43">
        <v>44750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44750</v>
      </c>
      <c r="O18" s="44">
        <f t="shared" si="2"/>
        <v>34.582689335394129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548731</v>
      </c>
      <c r="E19" s="14">
        <f t="shared" ref="E19:M19" si="7">SUM(E5,E10,E13,E15,E17)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240952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789683</v>
      </c>
      <c r="O19" s="35">
        <f t="shared" si="2"/>
        <v>610.2650695517774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59</v>
      </c>
      <c r="M21" s="157"/>
      <c r="N21" s="157"/>
      <c r="O21" s="39">
        <v>1294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293413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293413</v>
      </c>
      <c r="O5" s="30">
        <f t="shared" ref="O5:O19" si="2">(N5/O$21)</f>
        <v>230.48939512961508</v>
      </c>
      <c r="P5" s="6"/>
    </row>
    <row r="6" spans="1:133">
      <c r="A6" s="12"/>
      <c r="B6" s="42">
        <v>512</v>
      </c>
      <c r="C6" s="19" t="s">
        <v>38</v>
      </c>
      <c r="D6" s="43">
        <v>3500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3500</v>
      </c>
      <c r="O6" s="44">
        <f t="shared" si="2"/>
        <v>2.7494108405341713</v>
      </c>
      <c r="P6" s="9"/>
    </row>
    <row r="7" spans="1:133">
      <c r="A7" s="12"/>
      <c r="B7" s="42">
        <v>513</v>
      </c>
      <c r="C7" s="19" t="s">
        <v>19</v>
      </c>
      <c r="D7" s="43">
        <v>238890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238890</v>
      </c>
      <c r="O7" s="44">
        <f t="shared" si="2"/>
        <v>187.65907305577377</v>
      </c>
      <c r="P7" s="9"/>
    </row>
    <row r="8" spans="1:133">
      <c r="A8" s="12"/>
      <c r="B8" s="42">
        <v>514</v>
      </c>
      <c r="C8" s="19" t="s">
        <v>20</v>
      </c>
      <c r="D8" s="43">
        <v>33796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33796</v>
      </c>
      <c r="O8" s="44">
        <f t="shared" si="2"/>
        <v>26.548311076197958</v>
      </c>
      <c r="P8" s="9"/>
    </row>
    <row r="9" spans="1:133">
      <c r="A9" s="12"/>
      <c r="B9" s="42">
        <v>515</v>
      </c>
      <c r="C9" s="19" t="s">
        <v>21</v>
      </c>
      <c r="D9" s="43">
        <v>17227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17227</v>
      </c>
      <c r="O9" s="44">
        <f t="shared" si="2"/>
        <v>13.53260015710919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106298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106298</v>
      </c>
      <c r="O10" s="41">
        <f t="shared" si="2"/>
        <v>83.501963864886093</v>
      </c>
      <c r="P10" s="10"/>
    </row>
    <row r="11" spans="1:133">
      <c r="A11" s="12"/>
      <c r="B11" s="42">
        <v>521</v>
      </c>
      <c r="C11" s="19" t="s">
        <v>23</v>
      </c>
      <c r="D11" s="43">
        <v>89941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89941</v>
      </c>
      <c r="O11" s="44">
        <f t="shared" si="2"/>
        <v>70.652788688138259</v>
      </c>
      <c r="P11" s="9"/>
    </row>
    <row r="12" spans="1:133">
      <c r="A12" s="12"/>
      <c r="B12" s="42">
        <v>529</v>
      </c>
      <c r="C12" s="19" t="s">
        <v>24</v>
      </c>
      <c r="D12" s="43">
        <v>16357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16357</v>
      </c>
      <c r="O12" s="44">
        <f t="shared" si="2"/>
        <v>12.84917517674784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225456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225456</v>
      </c>
      <c r="O13" s="41">
        <f t="shared" si="2"/>
        <v>177.10604870384918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225456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225456</v>
      </c>
      <c r="O14" s="44">
        <f t="shared" si="2"/>
        <v>177.10604870384918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354416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354416</v>
      </c>
      <c r="O15" s="41">
        <f t="shared" si="2"/>
        <v>278.41005498821681</v>
      </c>
      <c r="P15" s="10"/>
    </row>
    <row r="16" spans="1:133">
      <c r="A16" s="12"/>
      <c r="B16" s="42">
        <v>541</v>
      </c>
      <c r="C16" s="19" t="s">
        <v>47</v>
      </c>
      <c r="D16" s="43">
        <v>354416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354416</v>
      </c>
      <c r="O16" s="44">
        <f t="shared" si="2"/>
        <v>278.41005498821681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56556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56556</v>
      </c>
      <c r="O17" s="41">
        <f t="shared" si="2"/>
        <v>44.427336999214454</v>
      </c>
      <c r="P17" s="9"/>
    </row>
    <row r="18" spans="1:119" ht="15.75" thickBot="1">
      <c r="A18" s="12"/>
      <c r="B18" s="42">
        <v>572</v>
      </c>
      <c r="C18" s="19" t="s">
        <v>48</v>
      </c>
      <c r="D18" s="43">
        <v>56556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56556</v>
      </c>
      <c r="O18" s="44">
        <f t="shared" si="2"/>
        <v>44.427336999214454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810683</v>
      </c>
      <c r="E19" s="14">
        <f t="shared" ref="E19:M19" si="7">SUM(E5,E10,E13,E15,E17)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225456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1036139</v>
      </c>
      <c r="O19" s="35">
        <f t="shared" si="2"/>
        <v>813.93479968578163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57</v>
      </c>
      <c r="M21" s="157"/>
      <c r="N21" s="157"/>
      <c r="O21" s="39">
        <v>1273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270178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270178</v>
      </c>
      <c r="O5" s="30">
        <f t="shared" ref="O5:O19" si="2">(N5/O$21)</f>
        <v>218.5906148867314</v>
      </c>
      <c r="P5" s="6"/>
    </row>
    <row r="6" spans="1:133">
      <c r="A6" s="12"/>
      <c r="B6" s="42">
        <v>512</v>
      </c>
      <c r="C6" s="19" t="s">
        <v>38</v>
      </c>
      <c r="D6" s="43">
        <v>3550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3550</v>
      </c>
      <c r="O6" s="44">
        <f t="shared" si="2"/>
        <v>2.8721682847896441</v>
      </c>
      <c r="P6" s="9"/>
    </row>
    <row r="7" spans="1:133">
      <c r="A7" s="12"/>
      <c r="B7" s="42">
        <v>513</v>
      </c>
      <c r="C7" s="19" t="s">
        <v>19</v>
      </c>
      <c r="D7" s="43">
        <v>239224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239224</v>
      </c>
      <c r="O7" s="44">
        <f t="shared" si="2"/>
        <v>193.54692556634305</v>
      </c>
      <c r="P7" s="9"/>
    </row>
    <row r="8" spans="1:133">
      <c r="A8" s="12"/>
      <c r="B8" s="42">
        <v>514</v>
      </c>
      <c r="C8" s="19" t="s">
        <v>20</v>
      </c>
      <c r="D8" s="43">
        <v>13226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13226</v>
      </c>
      <c r="O8" s="44">
        <f t="shared" si="2"/>
        <v>10.700647249190938</v>
      </c>
      <c r="P8" s="9"/>
    </row>
    <row r="9" spans="1:133">
      <c r="A9" s="12"/>
      <c r="B9" s="42">
        <v>515</v>
      </c>
      <c r="C9" s="19" t="s">
        <v>21</v>
      </c>
      <c r="D9" s="43">
        <v>14178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14178</v>
      </c>
      <c r="O9" s="44">
        <f t="shared" si="2"/>
        <v>11.470873786407767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96727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96727</v>
      </c>
      <c r="O10" s="41">
        <f t="shared" si="2"/>
        <v>78.258090614886726</v>
      </c>
      <c r="P10" s="10"/>
    </row>
    <row r="11" spans="1:133">
      <c r="A11" s="12"/>
      <c r="B11" s="42">
        <v>521</v>
      </c>
      <c r="C11" s="19" t="s">
        <v>23</v>
      </c>
      <c r="D11" s="43">
        <v>90518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90518</v>
      </c>
      <c r="O11" s="44">
        <f t="shared" si="2"/>
        <v>73.234627831715216</v>
      </c>
      <c r="P11" s="9"/>
    </row>
    <row r="12" spans="1:133">
      <c r="A12" s="12"/>
      <c r="B12" s="42">
        <v>529</v>
      </c>
      <c r="C12" s="19" t="s">
        <v>24</v>
      </c>
      <c r="D12" s="43">
        <v>6209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6209</v>
      </c>
      <c r="O12" s="44">
        <f t="shared" si="2"/>
        <v>5.0234627831715208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231180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231180</v>
      </c>
      <c r="O13" s="41">
        <f t="shared" si="2"/>
        <v>187.03883495145632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231180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231180</v>
      </c>
      <c r="O14" s="44">
        <f t="shared" si="2"/>
        <v>187.03883495145632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102436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102436</v>
      </c>
      <c r="O15" s="41">
        <f t="shared" si="2"/>
        <v>82.877022653721681</v>
      </c>
      <c r="P15" s="10"/>
    </row>
    <row r="16" spans="1:133">
      <c r="A16" s="12"/>
      <c r="B16" s="42">
        <v>541</v>
      </c>
      <c r="C16" s="19" t="s">
        <v>47</v>
      </c>
      <c r="D16" s="43">
        <v>102436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102436</v>
      </c>
      <c r="O16" s="44">
        <f t="shared" si="2"/>
        <v>82.877022653721681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71259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71259</v>
      </c>
      <c r="O17" s="41">
        <f t="shared" si="2"/>
        <v>57.652912621359221</v>
      </c>
      <c r="P17" s="9"/>
    </row>
    <row r="18" spans="1:119" ht="15.75" thickBot="1">
      <c r="A18" s="12"/>
      <c r="B18" s="42">
        <v>572</v>
      </c>
      <c r="C18" s="19" t="s">
        <v>48</v>
      </c>
      <c r="D18" s="43">
        <v>71259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71259</v>
      </c>
      <c r="O18" s="44">
        <f t="shared" si="2"/>
        <v>57.652912621359221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540600</v>
      </c>
      <c r="E19" s="14">
        <f t="shared" ref="E19:M19" si="7">SUM(E5,E10,E13,E15,E17)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231180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771780</v>
      </c>
      <c r="O19" s="35">
        <f t="shared" si="2"/>
        <v>624.4174757281553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55</v>
      </c>
      <c r="M21" s="157"/>
      <c r="N21" s="157"/>
      <c r="O21" s="39">
        <v>1236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268470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268470</v>
      </c>
      <c r="O5" s="30">
        <f t="shared" ref="O5:O19" si="2">(N5/O$21)</f>
        <v>217.91396103896105</v>
      </c>
      <c r="P5" s="6"/>
    </row>
    <row r="6" spans="1:133">
      <c r="A6" s="12"/>
      <c r="B6" s="42">
        <v>512</v>
      </c>
      <c r="C6" s="19" t="s">
        <v>38</v>
      </c>
      <c r="D6" s="43">
        <v>40301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40301</v>
      </c>
      <c r="O6" s="44">
        <f t="shared" si="2"/>
        <v>32.711850649350652</v>
      </c>
      <c r="P6" s="9"/>
    </row>
    <row r="7" spans="1:133">
      <c r="A7" s="12"/>
      <c r="B7" s="42">
        <v>513</v>
      </c>
      <c r="C7" s="19" t="s">
        <v>19</v>
      </c>
      <c r="D7" s="43">
        <v>132903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132903</v>
      </c>
      <c r="O7" s="44">
        <f t="shared" si="2"/>
        <v>107.87581168831169</v>
      </c>
      <c r="P7" s="9"/>
    </row>
    <row r="8" spans="1:133">
      <c r="A8" s="12"/>
      <c r="B8" s="42">
        <v>514</v>
      </c>
      <c r="C8" s="19" t="s">
        <v>20</v>
      </c>
      <c r="D8" s="43">
        <v>77688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77688</v>
      </c>
      <c r="O8" s="44">
        <f t="shared" si="2"/>
        <v>63.058441558441558</v>
      </c>
      <c r="P8" s="9"/>
    </row>
    <row r="9" spans="1:133">
      <c r="A9" s="12"/>
      <c r="B9" s="42">
        <v>515</v>
      </c>
      <c r="C9" s="19" t="s">
        <v>21</v>
      </c>
      <c r="D9" s="43">
        <v>17578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17578</v>
      </c>
      <c r="O9" s="44">
        <f t="shared" si="2"/>
        <v>14.267857142857142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94349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94349</v>
      </c>
      <c r="O10" s="41">
        <f t="shared" si="2"/>
        <v>76.581980519480524</v>
      </c>
      <c r="P10" s="10"/>
    </row>
    <row r="11" spans="1:133">
      <c r="A11" s="12"/>
      <c r="B11" s="42">
        <v>521</v>
      </c>
      <c r="C11" s="19" t="s">
        <v>23</v>
      </c>
      <c r="D11" s="43">
        <v>87130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87130</v>
      </c>
      <c r="O11" s="44">
        <f t="shared" si="2"/>
        <v>70.722402597402592</v>
      </c>
      <c r="P11" s="9"/>
    </row>
    <row r="12" spans="1:133">
      <c r="A12" s="12"/>
      <c r="B12" s="42">
        <v>529</v>
      </c>
      <c r="C12" s="19" t="s">
        <v>24</v>
      </c>
      <c r="D12" s="43">
        <v>7219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7219</v>
      </c>
      <c r="O12" s="44">
        <f t="shared" si="2"/>
        <v>5.8595779220779223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264464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264464</v>
      </c>
      <c r="O13" s="41">
        <f t="shared" si="2"/>
        <v>214.66233766233765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264464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264464</v>
      </c>
      <c r="O14" s="44">
        <f t="shared" si="2"/>
        <v>214.66233766233765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246036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246036</v>
      </c>
      <c r="O15" s="41">
        <f t="shared" si="2"/>
        <v>199.70454545454547</v>
      </c>
      <c r="P15" s="10"/>
    </row>
    <row r="16" spans="1:133">
      <c r="A16" s="12"/>
      <c r="B16" s="42">
        <v>541</v>
      </c>
      <c r="C16" s="19" t="s">
        <v>47</v>
      </c>
      <c r="D16" s="43">
        <v>246036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246036</v>
      </c>
      <c r="O16" s="44">
        <f t="shared" si="2"/>
        <v>199.70454545454547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51231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51231</v>
      </c>
      <c r="O17" s="41">
        <f t="shared" si="2"/>
        <v>41.583603896103895</v>
      </c>
      <c r="P17" s="9"/>
    </row>
    <row r="18" spans="1:119" ht="15.75" thickBot="1">
      <c r="A18" s="12"/>
      <c r="B18" s="42">
        <v>572</v>
      </c>
      <c r="C18" s="19" t="s">
        <v>48</v>
      </c>
      <c r="D18" s="43">
        <v>51231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51231</v>
      </c>
      <c r="O18" s="44">
        <f t="shared" si="2"/>
        <v>41.583603896103895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660086</v>
      </c>
      <c r="E19" s="14">
        <f t="shared" ref="E19:M19" si="7">SUM(E5,E10,E13,E15,E17)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264464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924550</v>
      </c>
      <c r="O19" s="35">
        <f t="shared" si="2"/>
        <v>750.44642857142856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51</v>
      </c>
      <c r="M21" s="157"/>
      <c r="N21" s="157"/>
      <c r="O21" s="39">
        <v>1232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2024-11-06T22:24:19Z</cp:lastPrinted>
  <dcterms:created xsi:type="dcterms:W3CDTF">2000-08-31T21:26:31Z</dcterms:created>
  <dcterms:modified xsi:type="dcterms:W3CDTF">2024-11-06T22:24:40Z</dcterms:modified>
</cp:coreProperties>
</file>