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4E438564329F320FA2AD4BBC7674A1CA77CDB899" xr6:coauthVersionLast="47" xr6:coauthVersionMax="47" xr10:uidLastSave="{1BD4E4FA-8ECA-440E-93C1-0A868A6C645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2" r:id="rId7"/>
    <sheet name="2016" sheetId="43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'2007'!$A$1:$O$37</definedName>
    <definedName name="_xlnm.Print_Area" localSheetId="15">'2008'!$A$1:$O$38</definedName>
    <definedName name="_xlnm.Print_Area" localSheetId="14">'2009'!$A$1:$O$37</definedName>
    <definedName name="_xlnm.Print_Area" localSheetId="13">'2010'!$A$1:$O$38</definedName>
    <definedName name="_xlnm.Print_Area" localSheetId="12">'2011'!$A$1:$O$37</definedName>
    <definedName name="_xlnm.Print_Area" localSheetId="11">'2012'!$A$1:$O$37</definedName>
    <definedName name="_xlnm.Print_Area" localSheetId="10">'2013'!$A$1:$O$39</definedName>
    <definedName name="_xlnm.Print_Area" localSheetId="9">'2014'!$A$1:$O$38</definedName>
    <definedName name="_xlnm.Print_Area" localSheetId="8">'2015'!$A$1:$O$37</definedName>
    <definedName name="_xlnm.Print_Area" localSheetId="7">'2016'!$A$1:$O$37</definedName>
    <definedName name="_xlnm.Print_Area" localSheetId="6">'2017'!$A$1:$O$37</definedName>
    <definedName name="_xlnm.Print_Area" localSheetId="5">'2018'!$A$1:$O$37</definedName>
    <definedName name="_xlnm.Print_Area" localSheetId="4">'2019'!$A$1:$O$38</definedName>
    <definedName name="_xlnm.Print_Area" localSheetId="3">'2020'!$A$1:$O$38</definedName>
    <definedName name="_xlnm.Print_Area" localSheetId="2">'2021'!$A$1:$P$37</definedName>
    <definedName name="_xlnm.Print_Area" localSheetId="1">'2022'!$A$1:$P$38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5" i="49"/>
  <c r="P25" i="49" s="1"/>
  <c r="O17" i="49"/>
  <c r="P17" i="49" s="1"/>
  <c r="O13" i="49"/>
  <c r="P13" i="49" s="1"/>
  <c r="O5" i="49"/>
  <c r="P5" i="49" s="1"/>
  <c r="O23" i="49"/>
  <c r="P23" i="49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34" i="48" s="1"/>
  <c r="M5" i="48"/>
  <c r="M34" i="48" s="1"/>
  <c r="L5" i="48"/>
  <c r="K5" i="48"/>
  <c r="J5" i="48"/>
  <c r="I5" i="48"/>
  <c r="H5" i="48"/>
  <c r="G5" i="48"/>
  <c r="F5" i="48"/>
  <c r="E5" i="48"/>
  <c r="D5" i="48"/>
  <c r="O30" i="49" l="1"/>
  <c r="P30" i="49" s="1"/>
  <c r="D34" i="48"/>
  <c r="E34" i="48"/>
  <c r="F34" i="48"/>
  <c r="G34" i="48"/>
  <c r="H34" i="48"/>
  <c r="I34" i="48"/>
  <c r="J34" i="48"/>
  <c r="K34" i="48"/>
  <c r="L34" i="48"/>
  <c r="O28" i="48"/>
  <c r="P28" i="48" s="1"/>
  <c r="O25" i="48"/>
  <c r="P25" i="48" s="1"/>
  <c r="O23" i="48"/>
  <c r="P23" i="48" s="1"/>
  <c r="O17" i="48"/>
  <c r="P17" i="48" s="1"/>
  <c r="O13" i="48"/>
  <c r="P13" i="48" s="1"/>
  <c r="O5" i="48"/>
  <c r="P5" i="48" s="1"/>
  <c r="O32" i="47"/>
  <c r="P32" i="47"/>
  <c r="O31" i="47"/>
  <c r="P31" i="47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/>
  <c r="N25" i="47"/>
  <c r="N33" i="47" s="1"/>
  <c r="M25" i="47"/>
  <c r="L25" i="47"/>
  <c r="K25" i="47"/>
  <c r="J25" i="47"/>
  <c r="I25" i="47"/>
  <c r="H25" i="47"/>
  <c r="G25" i="47"/>
  <c r="F25" i="47"/>
  <c r="E25" i="47"/>
  <c r="D25" i="47"/>
  <c r="O24" i="47"/>
  <c r="P24" i="47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/>
  <c r="O20" i="47"/>
  <c r="P20" i="47" s="1"/>
  <c r="O19" i="47"/>
  <c r="P19" i="47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D33" i="47" s="1"/>
  <c r="I34" i="46"/>
  <c r="N33" i="46"/>
  <c r="O33" i="46" s="1"/>
  <c r="N32" i="46"/>
  <c r="O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 s="1"/>
  <c r="N19" i="46"/>
  <c r="O19" i="46" s="1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D34" i="46" s="1"/>
  <c r="N33" i="45"/>
  <c r="O33" i="45" s="1"/>
  <c r="N32" i="45"/>
  <c r="O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N29" i="45" s="1"/>
  <c r="O29" i="45" s="1"/>
  <c r="E29" i="45"/>
  <c r="D29" i="45"/>
  <c r="N28" i="45"/>
  <c r="O28" i="45"/>
  <c r="N27" i="45"/>
  <c r="O27" i="45" s="1"/>
  <c r="N26" i="45"/>
  <c r="O26" i="45" s="1"/>
  <c r="M25" i="45"/>
  <c r="M34" i="45" s="1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/>
  <c r="N18" i="45"/>
  <c r="O18" i="45"/>
  <c r="M17" i="45"/>
  <c r="L17" i="45"/>
  <c r="K17" i="45"/>
  <c r="J17" i="45"/>
  <c r="I17" i="45"/>
  <c r="I34" i="45" s="1"/>
  <c r="H17" i="45"/>
  <c r="G17" i="45"/>
  <c r="F17" i="45"/>
  <c r="E17" i="45"/>
  <c r="E34" i="45" s="1"/>
  <c r="D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L33" i="44" s="1"/>
  <c r="K5" i="44"/>
  <c r="K33" i="44" s="1"/>
  <c r="J5" i="44"/>
  <c r="J33" i="44" s="1"/>
  <c r="I5" i="44"/>
  <c r="I33" i="44" s="1"/>
  <c r="H5" i="44"/>
  <c r="G5" i="44"/>
  <c r="F5" i="44"/>
  <c r="E5" i="44"/>
  <c r="D5" i="44"/>
  <c r="N32" i="43"/>
  <c r="O32" i="43" s="1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E33" i="43" s="1"/>
  <c r="D5" i="43"/>
  <c r="D33" i="43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33" i="42" s="1"/>
  <c r="I5" i="42"/>
  <c r="H5" i="42"/>
  <c r="G5" i="42"/>
  <c r="F5" i="42"/>
  <c r="F33" i="42" s="1"/>
  <c r="E5" i="42"/>
  <c r="D5" i="42"/>
  <c r="N32" i="41"/>
  <c r="O32" i="41" s="1"/>
  <c r="N31" i="41"/>
  <c r="O31" i="41"/>
  <c r="N30" i="41"/>
  <c r="O30" i="41" s="1"/>
  <c r="M29" i="41"/>
  <c r="L29" i="41"/>
  <c r="N29" i="41" s="1"/>
  <c r="O29" i="41" s="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M33" i="41" s="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32" i="40"/>
  <c r="O32" i="40"/>
  <c r="N31" i="40"/>
  <c r="O31" i="40"/>
  <c r="N30" i="40"/>
  <c r="O30" i="40"/>
  <c r="M29" i="40"/>
  <c r="N29" i="40" s="1"/>
  <c r="O29" i="40" s="1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M23" i="40"/>
  <c r="L23" i="40"/>
  <c r="L33" i="40" s="1"/>
  <c r="K23" i="40"/>
  <c r="J23" i="40"/>
  <c r="I23" i="40"/>
  <c r="H23" i="40"/>
  <c r="G23" i="40"/>
  <c r="F23" i="40"/>
  <c r="E23" i="40"/>
  <c r="D23" i="40"/>
  <c r="N23" i="40" s="1"/>
  <c r="O23" i="40" s="1"/>
  <c r="N22" i="40"/>
  <c r="O22" i="40"/>
  <c r="N21" i="40"/>
  <c r="O21" i="40" s="1"/>
  <c r="N20" i="40"/>
  <c r="O20" i="40" s="1"/>
  <c r="N19" i="40"/>
  <c r="O19" i="40" s="1"/>
  <c r="N18" i="40"/>
  <c r="O18" i="40"/>
  <c r="M17" i="40"/>
  <c r="L17" i="40"/>
  <c r="K17" i="40"/>
  <c r="J17" i="40"/>
  <c r="I17" i="40"/>
  <c r="I33" i="40" s="1"/>
  <c r="H17" i="40"/>
  <c r="H33" i="40" s="1"/>
  <c r="G17" i="40"/>
  <c r="F17" i="40"/>
  <c r="E17" i="40"/>
  <c r="D17" i="40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33" i="40" s="1"/>
  <c r="F5" i="40"/>
  <c r="F33" i="40" s="1"/>
  <c r="E5" i="40"/>
  <c r="D5" i="40"/>
  <c r="N33" i="39"/>
  <c r="O33" i="39"/>
  <c r="N32" i="39"/>
  <c r="O32" i="39" s="1"/>
  <c r="N31" i="39"/>
  <c r="O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/>
  <c r="N26" i="39"/>
  <c r="O26" i="39" s="1"/>
  <c r="M25" i="39"/>
  <c r="L25" i="39"/>
  <c r="K25" i="39"/>
  <c r="J25" i="39"/>
  <c r="I25" i="39"/>
  <c r="H25" i="39"/>
  <c r="H34" i="39" s="1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 s="1"/>
  <c r="N19" i="39"/>
  <c r="O19" i="39"/>
  <c r="N18" i="39"/>
  <c r="O18" i="39"/>
  <c r="M17" i="39"/>
  <c r="L17" i="39"/>
  <c r="K17" i="39"/>
  <c r="J17" i="39"/>
  <c r="J34" i="39" s="1"/>
  <c r="I17" i="39"/>
  <c r="H17" i="39"/>
  <c r="G17" i="39"/>
  <c r="F17" i="39"/>
  <c r="E17" i="39"/>
  <c r="D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" i="39" s="1"/>
  <c r="O5" i="39" s="1"/>
  <c r="N33" i="38"/>
  <c r="O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 s="1"/>
  <c r="N26" i="38"/>
  <c r="O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J34" i="38" s="1"/>
  <c r="I16" i="38"/>
  <c r="H16" i="38"/>
  <c r="G16" i="38"/>
  <c r="F16" i="38"/>
  <c r="E16" i="38"/>
  <c r="D16" i="38"/>
  <c r="N15" i="38"/>
  <c r="O15" i="38"/>
  <c r="N14" i="38"/>
  <c r="O14" i="38"/>
  <c r="N13" i="38"/>
  <c r="O13" i="38" s="1"/>
  <c r="M12" i="38"/>
  <c r="L12" i="38"/>
  <c r="K12" i="38"/>
  <c r="J12" i="38"/>
  <c r="I12" i="38"/>
  <c r="I34" i="38" s="1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M34" i="38" s="1"/>
  <c r="L5" i="38"/>
  <c r="L34" i="38" s="1"/>
  <c r="K5" i="38"/>
  <c r="J5" i="38"/>
  <c r="I5" i="38"/>
  <c r="H5" i="38"/>
  <c r="G5" i="38"/>
  <c r="F5" i="38"/>
  <c r="F34" i="38" s="1"/>
  <c r="E5" i="38"/>
  <c r="D5" i="38"/>
  <c r="N34" i="37"/>
  <c r="O34" i="37" s="1"/>
  <c r="N33" i="37"/>
  <c r="O33" i="37" s="1"/>
  <c r="N32" i="37"/>
  <c r="O32" i="37"/>
  <c r="N31" i="37"/>
  <c r="O31" i="37" s="1"/>
  <c r="M30" i="37"/>
  <c r="L30" i="37"/>
  <c r="K30" i="37"/>
  <c r="J30" i="37"/>
  <c r="I30" i="37"/>
  <c r="I35" i="37" s="1"/>
  <c r="H30" i="37"/>
  <c r="G30" i="37"/>
  <c r="F30" i="37"/>
  <c r="E30" i="37"/>
  <c r="D30" i="37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 s="1"/>
  <c r="M17" i="37"/>
  <c r="L17" i="37"/>
  <c r="L35" i="37" s="1"/>
  <c r="K17" i="37"/>
  <c r="J17" i="37"/>
  <c r="I17" i="37"/>
  <c r="H17" i="37"/>
  <c r="G17" i="37"/>
  <c r="F17" i="37"/>
  <c r="E17" i="37"/>
  <c r="D17" i="37"/>
  <c r="D35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35" i="37" s="1"/>
  <c r="I5" i="37"/>
  <c r="H5" i="37"/>
  <c r="N5" i="37" s="1"/>
  <c r="O5" i="37" s="1"/>
  <c r="G5" i="37"/>
  <c r="G35" i="37" s="1"/>
  <c r="F5" i="37"/>
  <c r="E5" i="37"/>
  <c r="D5" i="37"/>
  <c r="N32" i="36"/>
  <c r="O32" i="36" s="1"/>
  <c r="N31" i="36"/>
  <c r="O31" i="36" s="1"/>
  <c r="N30" i="36"/>
  <c r="O30" i="36"/>
  <c r="M29" i="36"/>
  <c r="L29" i="36"/>
  <c r="K29" i="36"/>
  <c r="J29" i="36"/>
  <c r="I29" i="36"/>
  <c r="H29" i="36"/>
  <c r="G29" i="36"/>
  <c r="F29" i="36"/>
  <c r="E29" i="36"/>
  <c r="D29" i="36"/>
  <c r="N29" i="36" s="1"/>
  <c r="O29" i="36" s="1"/>
  <c r="N28" i="36"/>
  <c r="O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N25" i="36" s="1"/>
  <c r="O25" i="36" s="1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/>
  <c r="N20" i="36"/>
  <c r="O20" i="36"/>
  <c r="N19" i="36"/>
  <c r="O19" i="36" s="1"/>
  <c r="N18" i="36"/>
  <c r="O18" i="36"/>
  <c r="M17" i="36"/>
  <c r="L17" i="36"/>
  <c r="K17" i="36"/>
  <c r="J17" i="36"/>
  <c r="J33" i="36" s="1"/>
  <c r="I17" i="36"/>
  <c r="H17" i="36"/>
  <c r="G17" i="36"/>
  <c r="G33" i="36" s="1"/>
  <c r="F17" i="36"/>
  <c r="E17" i="36"/>
  <c r="D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M33" i="36" s="1"/>
  <c r="L5" i="36"/>
  <c r="K5" i="36"/>
  <c r="J5" i="36"/>
  <c r="I5" i="36"/>
  <c r="H5" i="36"/>
  <c r="G5" i="36"/>
  <c r="F5" i="36"/>
  <c r="F33" i="36" s="1"/>
  <c r="E5" i="36"/>
  <c r="E33" i="36" s="1"/>
  <c r="D5" i="36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M23" i="35"/>
  <c r="L23" i="35"/>
  <c r="K23" i="35"/>
  <c r="J23" i="35"/>
  <c r="I23" i="35"/>
  <c r="H23" i="35"/>
  <c r="H33" i="35" s="1"/>
  <c r="G23" i="35"/>
  <c r="G33" i="35" s="1"/>
  <c r="F23" i="35"/>
  <c r="E23" i="35"/>
  <c r="D23" i="35"/>
  <c r="N22" i="35"/>
  <c r="O22" i="35" s="1"/>
  <c r="N21" i="35"/>
  <c r="O21" i="35" s="1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M33" i="35" s="1"/>
  <c r="L5" i="35"/>
  <c r="K5" i="35"/>
  <c r="J5" i="35"/>
  <c r="I5" i="35"/>
  <c r="H5" i="35"/>
  <c r="G5" i="35"/>
  <c r="F5" i="35"/>
  <c r="E5" i="35"/>
  <c r="D5" i="35"/>
  <c r="N5" i="35" s="1"/>
  <c r="O5" i="35" s="1"/>
  <c r="N33" i="34"/>
  <c r="O33" i="34"/>
  <c r="N32" i="34"/>
  <c r="O32" i="34" s="1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L34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34" i="34"/>
  <c r="I5" i="34"/>
  <c r="H5" i="34"/>
  <c r="H34" i="34" s="1"/>
  <c r="G5" i="34"/>
  <c r="F5" i="34"/>
  <c r="E5" i="34"/>
  <c r="D5" i="34"/>
  <c r="E28" i="33"/>
  <c r="F28" i="33"/>
  <c r="G28" i="33"/>
  <c r="H28" i="33"/>
  <c r="I28" i="33"/>
  <c r="J28" i="33"/>
  <c r="K28" i="33"/>
  <c r="L28" i="33"/>
  <c r="M28" i="33"/>
  <c r="D28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J33" i="33" s="1"/>
  <c r="K5" i="33"/>
  <c r="L5" i="33"/>
  <c r="M5" i="33"/>
  <c r="D24" i="33"/>
  <c r="N24" i="33" s="1"/>
  <c r="O24" i="33" s="1"/>
  <c r="D22" i="33"/>
  <c r="D16" i="33"/>
  <c r="D12" i="33"/>
  <c r="D5" i="33"/>
  <c r="N30" i="33"/>
  <c r="O30" i="33" s="1"/>
  <c r="N31" i="33"/>
  <c r="O31" i="33" s="1"/>
  <c r="N32" i="33"/>
  <c r="O32" i="33" s="1"/>
  <c r="N29" i="33"/>
  <c r="O29" i="33" s="1"/>
  <c r="N25" i="33"/>
  <c r="O25" i="33"/>
  <c r="N26" i="33"/>
  <c r="O26" i="33" s="1"/>
  <c r="N27" i="33"/>
  <c r="O27" i="33" s="1"/>
  <c r="N23" i="33"/>
  <c r="O23" i="33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/>
  <c r="N11" i="33"/>
  <c r="O11" i="33" s="1"/>
  <c r="N6" i="33"/>
  <c r="O6" i="33" s="1"/>
  <c r="N17" i="33"/>
  <c r="O17" i="33" s="1"/>
  <c r="N18" i="33"/>
  <c r="O18" i="33" s="1"/>
  <c r="N19" i="33"/>
  <c r="O19" i="33" s="1"/>
  <c r="N20" i="33"/>
  <c r="O20" i="33"/>
  <c r="N21" i="33"/>
  <c r="O21" i="33" s="1"/>
  <c r="N13" i="33"/>
  <c r="O13" i="33" s="1"/>
  <c r="N24" i="37"/>
  <c r="O24" i="37"/>
  <c r="F33" i="33"/>
  <c r="N13" i="46"/>
  <c r="O13" i="46" s="1"/>
  <c r="L33" i="33" l="1"/>
  <c r="N13" i="36"/>
  <c r="O13" i="36" s="1"/>
  <c r="F33" i="43"/>
  <c r="H33" i="36"/>
  <c r="N25" i="41"/>
  <c r="O25" i="41" s="1"/>
  <c r="D33" i="40"/>
  <c r="I33" i="43"/>
  <c r="E33" i="47"/>
  <c r="H33" i="33"/>
  <c r="N28" i="33"/>
  <c r="O28" i="33" s="1"/>
  <c r="I33" i="36"/>
  <c r="N33" i="36" s="1"/>
  <c r="O33" i="36" s="1"/>
  <c r="M35" i="37"/>
  <c r="J33" i="43"/>
  <c r="N17" i="45"/>
  <c r="O17" i="45" s="1"/>
  <c r="I33" i="47"/>
  <c r="M34" i="34"/>
  <c r="N29" i="35"/>
  <c r="O29" i="35" s="1"/>
  <c r="D33" i="42"/>
  <c r="N33" i="42" s="1"/>
  <c r="O33" i="42" s="1"/>
  <c r="H33" i="42"/>
  <c r="K33" i="43"/>
  <c r="N25" i="43"/>
  <c r="O25" i="43" s="1"/>
  <c r="E34" i="46"/>
  <c r="N17" i="46"/>
  <c r="O17" i="46" s="1"/>
  <c r="N5" i="46"/>
  <c r="O5" i="46" s="1"/>
  <c r="M33" i="33"/>
  <c r="K33" i="36"/>
  <c r="G34" i="39"/>
  <c r="E33" i="42"/>
  <c r="N13" i="42"/>
  <c r="O13" i="42" s="1"/>
  <c r="L33" i="43"/>
  <c r="N23" i="44"/>
  <c r="O23" i="44" s="1"/>
  <c r="N23" i="45"/>
  <c r="O23" i="45" s="1"/>
  <c r="N24" i="46"/>
  <c r="O24" i="46" s="1"/>
  <c r="K33" i="47"/>
  <c r="H33" i="47"/>
  <c r="O17" i="47"/>
  <c r="P17" i="47" s="1"/>
  <c r="I34" i="34"/>
  <c r="F33" i="47"/>
  <c r="N13" i="43"/>
  <c r="O13" i="43" s="1"/>
  <c r="D34" i="45"/>
  <c r="H34" i="46"/>
  <c r="N29" i="34"/>
  <c r="O29" i="34" s="1"/>
  <c r="E33" i="41"/>
  <c r="N17" i="42"/>
  <c r="O17" i="42" s="1"/>
  <c r="J34" i="46"/>
  <c r="I33" i="35"/>
  <c r="G34" i="38"/>
  <c r="N16" i="38"/>
  <c r="O16" i="38" s="1"/>
  <c r="N24" i="38"/>
  <c r="O24" i="38" s="1"/>
  <c r="N17" i="39"/>
  <c r="O17" i="39" s="1"/>
  <c r="G33" i="41"/>
  <c r="G34" i="45"/>
  <c r="K34" i="46"/>
  <c r="G33" i="47"/>
  <c r="L33" i="36"/>
  <c r="M33" i="43"/>
  <c r="K33" i="40"/>
  <c r="F33" i="41"/>
  <c r="N17" i="40"/>
  <c r="O17" i="40" s="1"/>
  <c r="H33" i="41"/>
  <c r="K33" i="42"/>
  <c r="H34" i="45"/>
  <c r="L34" i="46"/>
  <c r="O28" i="47"/>
  <c r="P28" i="47" s="1"/>
  <c r="I34" i="39"/>
  <c r="N25" i="42"/>
  <c r="O25" i="42" s="1"/>
  <c r="N5" i="38"/>
  <c r="O5" i="38" s="1"/>
  <c r="N25" i="39"/>
  <c r="O25" i="39" s="1"/>
  <c r="I33" i="41"/>
  <c r="L33" i="42"/>
  <c r="N29" i="42"/>
  <c r="O29" i="42" s="1"/>
  <c r="N17" i="43"/>
  <c r="O17" i="43" s="1"/>
  <c r="D33" i="44"/>
  <c r="K33" i="33"/>
  <c r="N23" i="39"/>
  <c r="O23" i="39" s="1"/>
  <c r="M33" i="44"/>
  <c r="E33" i="35"/>
  <c r="E34" i="39"/>
  <c r="D33" i="41"/>
  <c r="N33" i="41" s="1"/>
  <c r="O33" i="41" s="1"/>
  <c r="G33" i="42"/>
  <c r="N12" i="38"/>
  <c r="O12" i="38" s="1"/>
  <c r="I33" i="42"/>
  <c r="J33" i="35"/>
  <c r="F33" i="35"/>
  <c r="N5" i="33"/>
  <c r="O5" i="33" s="1"/>
  <c r="G33" i="33"/>
  <c r="N22" i="33"/>
  <c r="O22" i="33" s="1"/>
  <c r="D34" i="34"/>
  <c r="N34" i="34" s="1"/>
  <c r="O34" i="34" s="1"/>
  <c r="N13" i="34"/>
  <c r="O13" i="34" s="1"/>
  <c r="K33" i="35"/>
  <c r="N33" i="35" s="1"/>
  <c r="O33" i="35" s="1"/>
  <c r="N23" i="36"/>
  <c r="O23" i="36" s="1"/>
  <c r="M34" i="39"/>
  <c r="D34" i="39"/>
  <c r="N34" i="39" s="1"/>
  <c r="O34" i="39" s="1"/>
  <c r="J33" i="41"/>
  <c r="M33" i="42"/>
  <c r="N23" i="43"/>
  <c r="O23" i="43" s="1"/>
  <c r="E33" i="44"/>
  <c r="N13" i="44"/>
  <c r="O13" i="44" s="1"/>
  <c r="N5" i="45"/>
  <c r="O5" i="45" s="1"/>
  <c r="N13" i="45"/>
  <c r="O13" i="45" s="1"/>
  <c r="N5" i="36"/>
  <c r="O5" i="36" s="1"/>
  <c r="N26" i="37"/>
  <c r="O26" i="37" s="1"/>
  <c r="N29" i="44"/>
  <c r="O29" i="44" s="1"/>
  <c r="F34" i="46"/>
  <c r="K35" i="37"/>
  <c r="E33" i="33"/>
  <c r="M34" i="46"/>
  <c r="N29" i="46"/>
  <c r="O29" i="46" s="1"/>
  <c r="L33" i="35"/>
  <c r="F34" i="39"/>
  <c r="N13" i="40"/>
  <c r="O13" i="40" s="1"/>
  <c r="N23" i="41"/>
  <c r="O23" i="41" s="1"/>
  <c r="J33" i="40"/>
  <c r="D33" i="33"/>
  <c r="N33" i="33" s="1"/>
  <c r="O33" i="33" s="1"/>
  <c r="E34" i="34"/>
  <c r="E35" i="37"/>
  <c r="N30" i="37"/>
  <c r="O30" i="37" s="1"/>
  <c r="M33" i="40"/>
  <c r="N25" i="40"/>
  <c r="O25" i="40" s="1"/>
  <c r="K33" i="41"/>
  <c r="F33" i="44"/>
  <c r="K34" i="45"/>
  <c r="J33" i="47"/>
  <c r="D34" i="38"/>
  <c r="E34" i="38"/>
  <c r="D33" i="35"/>
  <c r="N16" i="33"/>
  <c r="O16" i="33" s="1"/>
  <c r="F34" i="34"/>
  <c r="N25" i="34"/>
  <c r="O25" i="34" s="1"/>
  <c r="K34" i="34"/>
  <c r="F35" i="37"/>
  <c r="N29" i="39"/>
  <c r="O29" i="39" s="1"/>
  <c r="L33" i="41"/>
  <c r="G33" i="43"/>
  <c r="N33" i="43" s="1"/>
  <c r="O33" i="43" s="1"/>
  <c r="N29" i="43"/>
  <c r="O29" i="43" s="1"/>
  <c r="G33" i="44"/>
  <c r="L34" i="45"/>
  <c r="H33" i="43"/>
  <c r="I33" i="33"/>
  <c r="E33" i="40"/>
  <c r="N33" i="40" s="1"/>
  <c r="O33" i="40" s="1"/>
  <c r="G34" i="46"/>
  <c r="N17" i="41"/>
  <c r="O17" i="41" s="1"/>
  <c r="M33" i="47"/>
  <c r="G34" i="34"/>
  <c r="D33" i="36"/>
  <c r="N17" i="36"/>
  <c r="O17" i="36" s="1"/>
  <c r="K34" i="38"/>
  <c r="L34" i="39"/>
  <c r="N13" i="41"/>
  <c r="O13" i="41" s="1"/>
  <c r="H33" i="44"/>
  <c r="N17" i="44"/>
  <c r="O17" i="44" s="1"/>
  <c r="N25" i="45"/>
  <c r="O25" i="45" s="1"/>
  <c r="N26" i="46"/>
  <c r="O26" i="46" s="1"/>
  <c r="O23" i="47"/>
  <c r="P23" i="47" s="1"/>
  <c r="O34" i="48"/>
  <c r="P34" i="48" s="1"/>
  <c r="N35" i="37"/>
  <c r="O35" i="37" s="1"/>
  <c r="N34" i="46"/>
  <c r="O34" i="46" s="1"/>
  <c r="N33" i="44"/>
  <c r="O33" i="44" s="1"/>
  <c r="F34" i="45"/>
  <c r="O25" i="47"/>
  <c r="P25" i="47" s="1"/>
  <c r="N5" i="44"/>
  <c r="O5" i="44" s="1"/>
  <c r="N17" i="37"/>
  <c r="O17" i="37" s="1"/>
  <c r="N5" i="34"/>
  <c r="O5" i="34" s="1"/>
  <c r="H35" i="37"/>
  <c r="H34" i="38"/>
  <c r="N34" i="38" s="1"/>
  <c r="O34" i="38" s="1"/>
  <c r="N5" i="40"/>
  <c r="O5" i="40" s="1"/>
  <c r="N23" i="35"/>
  <c r="O23" i="35" s="1"/>
  <c r="N13" i="37"/>
  <c r="O13" i="37" s="1"/>
  <c r="N13" i="39"/>
  <c r="O13" i="39" s="1"/>
  <c r="N5" i="42"/>
  <c r="O5" i="42" s="1"/>
  <c r="N12" i="33"/>
  <c r="O12" i="33" s="1"/>
  <c r="K34" i="39"/>
  <c r="L33" i="47"/>
  <c r="N5" i="41"/>
  <c r="O5" i="41" s="1"/>
  <c r="O5" i="47"/>
  <c r="P5" i="47" s="1"/>
  <c r="N5" i="43"/>
  <c r="O5" i="43" s="1"/>
  <c r="O13" i="47"/>
  <c r="P13" i="47" s="1"/>
  <c r="J34" i="45"/>
  <c r="N34" i="45" l="1"/>
  <c r="O34" i="45" s="1"/>
  <c r="O33" i="47"/>
  <c r="P33" i="47" s="1"/>
</calcChain>
</file>

<file path=xl/sharedStrings.xml><?xml version="1.0" encoding="utf-8"?>
<sst xmlns="http://schemas.openxmlformats.org/spreadsheetml/2006/main" count="841" uniqueCount="103">
  <si>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</si>
  <si>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</si>
  <si>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</si>
  <si>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</si>
  <si>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</si>
  <si>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</si>
  <si>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</si>
  <si>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</si>
  <si>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</si>
  <si>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</si>
  <si>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</si>
  <si>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</si>
  <si>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</si>
  <si>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</si>
  <si>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</si>
  <si>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</si>
  <si>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</si>
  <si>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</si>
  <si>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</si>
  <si>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</si>
  <si>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</si>
  <si>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</si>
  <si>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</si>
  <si>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</si>
  <si>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</si>
  <si>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</si>
  <si>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</si>
  <si>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</si>
  <si>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</si>
  <si>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</si>
  <si>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</si>
  <si>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</si>
  <si>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</si>
  <si>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</si>
  <si>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</si>
  <si>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</si>
  <si>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</si>
  <si>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</si>
  <si>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</si>
  <si>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</si>
  <si>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Recreation Facilities</t>
  </si>
  <si>
    <t>Inter-Fund Group Transfers Out</t>
  </si>
  <si>
    <t>Capital Lease Acquisitions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</si>
  <si>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</si>
  <si>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</si>
  <si>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</si>
  <si>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</si>
  <si>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Safety Harbor Expenditures Reported by Account Code and Fund Type</t>
  </si>
  <si>
    <t>Local Fiscal Year Ended September 30, 2010</t>
  </si>
  <si>
    <t>Debt Service Payments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</si>
  <si>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</si>
  <si>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</si>
  <si>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</si>
  <si>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</si>
  <si>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</si>
  <si>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</si>
  <si>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</si>
  <si>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Water-Sewer Combination Services</t>
  </si>
  <si>
    <t>2013 Municipal Population:</t>
  </si>
  <si>
    <t>Local Fiscal Year Ended September 30, 2008</t>
  </si>
  <si>
    <t>Special Events</t>
  </si>
  <si>
    <t>Special Items (Loss)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</si>
  <si>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</si>
  <si>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</si>
  <si>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</si>
  <si>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</si>
  <si>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</si>
  <si>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</si>
  <si>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</si>
  <si>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</si>
  <si>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</si>
  <si>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</si>
  <si>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</si>
  <si>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</si>
  <si>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</si>
  <si>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</si>
  <si>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</si>
  <si>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</si>
  <si>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Pension Benefits</t>
  </si>
  <si>
    <t>2007 Municipal Population:</t>
  </si>
  <si>
    <t>Local Fiscal Year Ended September 30, 2017</t>
  </si>
  <si>
    <t>2017 Municipal Population:</t>
  </si>
  <si>
    <t>Local Fiscal Year Ended September 30, 2016</t>
  </si>
  <si>
    <t>2016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</si>
  <si>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</si>
  <si>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</si>
  <si>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</si>
  <si>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</si>
  <si>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</si>
  <si>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Water / Sewer Services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</si>
  <si>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</si>
  <si>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</si>
  <si>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</si>
  <si>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</si>
  <si>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</si>
  <si>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</si>
  <si>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Lease Acquisitions</t>
  </si>
  <si>
    <t>2021 Municipal Population:</t>
  </si>
  <si>
    <t>Local Fiscal Year Ended September 30, 2022</t>
  </si>
  <si>
    <t>Payment to Refunded Bond Escrow Agent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</si>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</sst>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0E77-6AEE-43FF-8647-60FFBF48F0DA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101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92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93</v>
      </c>
      <c r="N4" s="95" t="s">
        <v>5</v>
      </c>
      <c r="O4" s="95" t="s">
        <v>94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SUM(D6:D12)</f>
        <v>4848486</v>
      </c>
      <c r="E5" s="100">
        <f>SUM(E6:E12)</f>
        <v>1094378</v>
      </c>
      <c r="F5" s="100">
        <f>SUM(F6:F12)</f>
        <v>187499</v>
      </c>
      <c r="G5" s="100">
        <f>SUM(G6:G12)</f>
        <v>43289</v>
      </c>
      <c r="H5" s="100">
        <f>SUM(H6:H12)</f>
        <v>858524</v>
      </c>
      <c r="I5" s="100">
        <f>SUM(I6:I12)</f>
        <v>1773640</v>
      </c>
      <c r="J5" s="100">
        <f>SUM(J6:J12)</f>
        <v>0</v>
      </c>
      <c r="K5" s="100">
        <f>SUM(K6:K12)</f>
        <v>0</v>
      </c>
      <c r="L5" s="100">
        <f>SUM(L6:L12)</f>
        <v>0</v>
      </c>
      <c r="M5" s="100">
        <f>SUM(M6:M12)</f>
        <v>0</v>
      </c>
      <c r="N5" s="100">
        <f>SUM(N6:N12)</f>
        <v>0</v>
      </c>
      <c r="O5" s="101">
        <f>SUM(D5:N5)</f>
        <v>8805816</v>
      </c>
      <c r="P5" s="102">
        <f>(O5/P$32)</f>
        <v>516.19766692068708</v>
      </c>
      <c r="Q5" s="103"/>
    </row>
    <row r="6" spans="1:134">
      <c r="A6" s="105"/>
      <c r="B6" s="106">
        <v>511</v>
      </c>
      <c r="C6" s="107" t="s">
        <v>19</v>
      </c>
      <c r="D6" s="108">
        <v>289333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289333</v>
      </c>
      <c r="P6" s="109">
        <f>(O6/P$32)</f>
        <v>16.960724544228853</v>
      </c>
      <c r="Q6" s="110"/>
    </row>
    <row r="7" spans="1:134">
      <c r="A7" s="105"/>
      <c r="B7" s="106">
        <v>512</v>
      </c>
      <c r="C7" s="107" t="s">
        <v>20</v>
      </c>
      <c r="D7" s="108">
        <v>470423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2" si="0">SUM(D7:N7)</f>
        <v>470423</v>
      </c>
      <c r="P7" s="109">
        <f>(O7/P$32)</f>
        <v>27.576235418254296</v>
      </c>
      <c r="Q7" s="110"/>
    </row>
    <row r="8" spans="1:134">
      <c r="A8" s="105"/>
      <c r="B8" s="106">
        <v>513</v>
      </c>
      <c r="C8" s="107" t="s">
        <v>21</v>
      </c>
      <c r="D8" s="108">
        <v>720646</v>
      </c>
      <c r="E8" s="108">
        <v>0</v>
      </c>
      <c r="F8" s="108">
        <v>0</v>
      </c>
      <c r="G8" s="108">
        <v>0</v>
      </c>
      <c r="H8" s="108">
        <v>0</v>
      </c>
      <c r="I8" s="108">
        <v>1606209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2326855</v>
      </c>
      <c r="P8" s="109">
        <f>(O8/P$32)</f>
        <v>136.40043378861597</v>
      </c>
      <c r="Q8" s="110"/>
    </row>
    <row r="9" spans="1:134">
      <c r="A9" s="105"/>
      <c r="B9" s="106">
        <v>514</v>
      </c>
      <c r="C9" s="107" t="s">
        <v>22</v>
      </c>
      <c r="D9" s="108">
        <v>200759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200759</v>
      </c>
      <c r="P9" s="109">
        <f>(O9/P$32)</f>
        <v>11.768509291283193</v>
      </c>
      <c r="Q9" s="110"/>
    </row>
    <row r="10" spans="1:134">
      <c r="A10" s="105"/>
      <c r="B10" s="106">
        <v>515</v>
      </c>
      <c r="C10" s="107" t="s">
        <v>23</v>
      </c>
      <c r="D10" s="108">
        <v>1209102</v>
      </c>
      <c r="E10" s="108">
        <v>1094378</v>
      </c>
      <c r="F10" s="108">
        <v>0</v>
      </c>
      <c r="G10" s="108">
        <v>43289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2346769</v>
      </c>
      <c r="P10" s="109">
        <f>(O10/P$32)</f>
        <v>137.56779412626767</v>
      </c>
      <c r="Q10" s="110"/>
    </row>
    <row r="11" spans="1:134">
      <c r="A11" s="105"/>
      <c r="B11" s="106">
        <v>517</v>
      </c>
      <c r="C11" s="107" t="s">
        <v>49</v>
      </c>
      <c r="D11" s="108">
        <v>0</v>
      </c>
      <c r="E11" s="108">
        <v>0</v>
      </c>
      <c r="F11" s="108">
        <v>187499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0"/>
        <v>187499</v>
      </c>
      <c r="P11" s="109">
        <f>(O11/P$32)</f>
        <v>10.991206987513923</v>
      </c>
      <c r="Q11" s="110"/>
    </row>
    <row r="12" spans="1:134">
      <c r="A12" s="105"/>
      <c r="B12" s="106">
        <v>519</v>
      </c>
      <c r="C12" s="107" t="s">
        <v>24</v>
      </c>
      <c r="D12" s="108">
        <v>1958223</v>
      </c>
      <c r="E12" s="108">
        <v>0</v>
      </c>
      <c r="F12" s="108">
        <v>0</v>
      </c>
      <c r="G12" s="108">
        <v>0</v>
      </c>
      <c r="H12" s="108">
        <v>858524</v>
      </c>
      <c r="I12" s="108">
        <v>167431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0"/>
        <v>2984178</v>
      </c>
      <c r="P12" s="109">
        <f>(O12/P$32)</f>
        <v>174.93276276452312</v>
      </c>
      <c r="Q12" s="110"/>
    </row>
    <row r="13" spans="1:134" ht="15.75">
      <c r="A13" s="111" t="s">
        <v>25</v>
      </c>
      <c r="B13" s="112"/>
      <c r="C13" s="113"/>
      <c r="D13" s="114">
        <f>SUM(D14:D16)</f>
        <v>5793857</v>
      </c>
      <c r="E13" s="114">
        <f>SUM(E14:E16)</f>
        <v>0</v>
      </c>
      <c r="F13" s="114">
        <f>SUM(F14:F16)</f>
        <v>0</v>
      </c>
      <c r="G13" s="114">
        <f>SUM(G14:G16)</f>
        <v>917282</v>
      </c>
      <c r="H13" s="114">
        <f>SUM(H14:H16)</f>
        <v>56444</v>
      </c>
      <c r="I13" s="114">
        <f>SUM(I14:I16)</f>
        <v>0</v>
      </c>
      <c r="J13" s="114">
        <f>SUM(J14:J16)</f>
        <v>0</v>
      </c>
      <c r="K13" s="114">
        <f>SUM(K14:K16)</f>
        <v>218416</v>
      </c>
      <c r="L13" s="114">
        <f>SUM(L14:L16)</f>
        <v>0</v>
      </c>
      <c r="M13" s="114">
        <f>SUM(M14:M16)</f>
        <v>0</v>
      </c>
      <c r="N13" s="114">
        <f>SUM(N14:N16)</f>
        <v>0</v>
      </c>
      <c r="O13" s="115">
        <f>SUM(D13:N13)</f>
        <v>6985999</v>
      </c>
      <c r="P13" s="116">
        <f>(O13/P$32)</f>
        <v>409.51984289817693</v>
      </c>
      <c r="Q13" s="117"/>
    </row>
    <row r="14" spans="1:134">
      <c r="A14" s="105"/>
      <c r="B14" s="106">
        <v>521</v>
      </c>
      <c r="C14" s="107" t="s">
        <v>26</v>
      </c>
      <c r="D14" s="108">
        <v>1609248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>SUM(D14:N14)</f>
        <v>1609248</v>
      </c>
      <c r="P14" s="109">
        <f>(O14/P$32)</f>
        <v>94.334251714637432</v>
      </c>
      <c r="Q14" s="110"/>
    </row>
    <row r="15" spans="1:134">
      <c r="A15" s="105"/>
      <c r="B15" s="106">
        <v>522</v>
      </c>
      <c r="C15" s="107" t="s">
        <v>27</v>
      </c>
      <c r="D15" s="108">
        <v>4184609</v>
      </c>
      <c r="E15" s="108">
        <v>0</v>
      </c>
      <c r="F15" s="108">
        <v>0</v>
      </c>
      <c r="G15" s="108">
        <v>917282</v>
      </c>
      <c r="H15" s="108">
        <v>19536</v>
      </c>
      <c r="I15" s="108">
        <v>0</v>
      </c>
      <c r="J15" s="108">
        <v>0</v>
      </c>
      <c r="K15" s="108">
        <v>218416</v>
      </c>
      <c r="L15" s="108">
        <v>0</v>
      </c>
      <c r="M15" s="108">
        <v>0</v>
      </c>
      <c r="N15" s="108">
        <v>0</v>
      </c>
      <c r="O15" s="108">
        <f t="shared" ref="O15:O16" si="1">SUM(D15:N15)</f>
        <v>5339843</v>
      </c>
      <c r="P15" s="109">
        <f>(O15/P$32)</f>
        <v>313.02204115129842</v>
      </c>
      <c r="Q15" s="110"/>
    </row>
    <row r="16" spans="1:134">
      <c r="A16" s="105"/>
      <c r="B16" s="106">
        <v>524</v>
      </c>
      <c r="C16" s="107" t="s">
        <v>28</v>
      </c>
      <c r="D16" s="108">
        <v>0</v>
      </c>
      <c r="E16" s="108">
        <v>0</v>
      </c>
      <c r="F16" s="108">
        <v>0</v>
      </c>
      <c r="G16" s="108">
        <v>0</v>
      </c>
      <c r="H16" s="108">
        <v>36908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36908</v>
      </c>
      <c r="P16" s="109">
        <f>(O16/P$32)</f>
        <v>2.1635500322410457</v>
      </c>
      <c r="Q16" s="110"/>
    </row>
    <row r="17" spans="1:120" ht="15.75">
      <c r="A17" s="111" t="s">
        <v>29</v>
      </c>
      <c r="B17" s="112"/>
      <c r="C17" s="113"/>
      <c r="D17" s="114">
        <f>SUM(D18:D22)</f>
        <v>0</v>
      </c>
      <c r="E17" s="114">
        <f>SUM(E18:E22)</f>
        <v>0</v>
      </c>
      <c r="F17" s="114">
        <f>SUM(F18:F22)</f>
        <v>0</v>
      </c>
      <c r="G17" s="114">
        <f>SUM(G18:G22)</f>
        <v>0</v>
      </c>
      <c r="H17" s="114">
        <f>SUM(H18:H22)</f>
        <v>0</v>
      </c>
      <c r="I17" s="114">
        <f>SUM(I18:I22)</f>
        <v>11672920</v>
      </c>
      <c r="J17" s="114">
        <f>SUM(J18:J22)</f>
        <v>0</v>
      </c>
      <c r="K17" s="114">
        <f>SUM(K18:K22)</f>
        <v>0</v>
      </c>
      <c r="L17" s="114">
        <f>SUM(L18:L22)</f>
        <v>0</v>
      </c>
      <c r="M17" s="114">
        <f>SUM(M18:M22)</f>
        <v>0</v>
      </c>
      <c r="N17" s="114">
        <f>SUM(N18:N22)</f>
        <v>0</v>
      </c>
      <c r="O17" s="115">
        <f>SUM(D17:N17)</f>
        <v>11672920</v>
      </c>
      <c r="P17" s="116">
        <f>(O17/P$32)</f>
        <v>684.26754205990972</v>
      </c>
      <c r="Q17" s="117"/>
    </row>
    <row r="18" spans="1:120">
      <c r="A18" s="105"/>
      <c r="B18" s="106">
        <v>533</v>
      </c>
      <c r="C18" s="107" t="s">
        <v>30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404681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ref="O18:O27" si="2">SUM(D18:N18)</f>
        <v>404681</v>
      </c>
      <c r="P18" s="109">
        <f>(O18/P$32)</f>
        <v>23.722433905856146</v>
      </c>
      <c r="Q18" s="110"/>
    </row>
    <row r="19" spans="1:120">
      <c r="A19" s="105"/>
      <c r="B19" s="106">
        <v>534</v>
      </c>
      <c r="C19" s="107" t="s">
        <v>31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3245663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3245663</v>
      </c>
      <c r="P19" s="109">
        <f>(O19/P$32)</f>
        <v>190.26103523067002</v>
      </c>
      <c r="Q19" s="110"/>
    </row>
    <row r="20" spans="1:120">
      <c r="A20" s="105"/>
      <c r="B20" s="106">
        <v>535</v>
      </c>
      <c r="C20" s="107" t="s">
        <v>32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2519240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2519240</v>
      </c>
      <c r="P20" s="109">
        <f>(O20/P$32)</f>
        <v>147.67805850284307</v>
      </c>
      <c r="Q20" s="110"/>
    </row>
    <row r="21" spans="1:120">
      <c r="A21" s="105"/>
      <c r="B21" s="106">
        <v>536</v>
      </c>
      <c r="C21" s="107" t="s">
        <v>57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4545857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4545857</v>
      </c>
      <c r="P21" s="109">
        <f>(O21/P$32)</f>
        <v>266.47851573949237</v>
      </c>
      <c r="Q21" s="110"/>
    </row>
    <row r="22" spans="1:120">
      <c r="A22" s="105"/>
      <c r="B22" s="106">
        <v>538</v>
      </c>
      <c r="C22" s="107" t="s">
        <v>33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957479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957479</v>
      </c>
      <c r="P22" s="109">
        <f>(O22/P$32)</f>
        <v>56.127498681048124</v>
      </c>
      <c r="Q22" s="110"/>
    </row>
    <row r="23" spans="1:120" ht="15.75">
      <c r="A23" s="111" t="s">
        <v>35</v>
      </c>
      <c r="B23" s="112"/>
      <c r="C23" s="113"/>
      <c r="D23" s="114">
        <f>SUM(D24:D24)</f>
        <v>595888</v>
      </c>
      <c r="E23" s="114">
        <f>SUM(E24:E24)</f>
        <v>0</v>
      </c>
      <c r="F23" s="114">
        <f>SUM(F24:F24)</f>
        <v>0</v>
      </c>
      <c r="G23" s="114">
        <f>SUM(G24:G24)</f>
        <v>287190</v>
      </c>
      <c r="H23" s="114">
        <f>SUM(H24:H24)</f>
        <v>390068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 t="shared" si="2"/>
        <v>1273146</v>
      </c>
      <c r="P23" s="116">
        <f>(O23/P$32)</f>
        <v>74.63192449733279</v>
      </c>
      <c r="Q23" s="117"/>
    </row>
    <row r="24" spans="1:120">
      <c r="A24" s="105"/>
      <c r="B24" s="106">
        <v>541</v>
      </c>
      <c r="C24" s="107" t="s">
        <v>36</v>
      </c>
      <c r="D24" s="108">
        <v>595888</v>
      </c>
      <c r="E24" s="108">
        <v>0</v>
      </c>
      <c r="F24" s="108">
        <v>0</v>
      </c>
      <c r="G24" s="108">
        <v>287190</v>
      </c>
      <c r="H24" s="108">
        <v>390068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1273146</v>
      </c>
      <c r="P24" s="109">
        <f>(O24/P$32)</f>
        <v>74.63192449733279</v>
      </c>
      <c r="Q24" s="110"/>
    </row>
    <row r="25" spans="1:120" ht="15.75">
      <c r="A25" s="111" t="s">
        <v>37</v>
      </c>
      <c r="B25" s="112"/>
      <c r="C25" s="113"/>
      <c r="D25" s="114">
        <f>SUM(D26:D27)</f>
        <v>5419421</v>
      </c>
      <c r="E25" s="114">
        <f>SUM(E26:E27)</f>
        <v>0</v>
      </c>
      <c r="F25" s="114">
        <f>SUM(F26:F27)</f>
        <v>0</v>
      </c>
      <c r="G25" s="114">
        <f>SUM(G26:G27)</f>
        <v>773633</v>
      </c>
      <c r="H25" s="114">
        <f>SUM(H26:H27)</f>
        <v>38365</v>
      </c>
      <c r="I25" s="114">
        <f>SUM(I26:I27)</f>
        <v>0</v>
      </c>
      <c r="J25" s="114">
        <f>SUM(J26:J27)</f>
        <v>0</v>
      </c>
      <c r="K25" s="114">
        <f>SUM(K26:K27)</f>
        <v>0</v>
      </c>
      <c r="L25" s="114">
        <f>SUM(L26:L27)</f>
        <v>0</v>
      </c>
      <c r="M25" s="114">
        <f>SUM(M26:M27)</f>
        <v>0</v>
      </c>
      <c r="N25" s="114">
        <f>SUM(N26:N27)</f>
        <v>0</v>
      </c>
      <c r="O25" s="114">
        <f>SUM(D25:N25)</f>
        <v>6231419</v>
      </c>
      <c r="P25" s="116">
        <f>(O25/P$32)</f>
        <v>365.28630048654668</v>
      </c>
      <c r="Q25" s="110"/>
    </row>
    <row r="26" spans="1:120">
      <c r="A26" s="105"/>
      <c r="B26" s="106">
        <v>571</v>
      </c>
      <c r="C26" s="107" t="s">
        <v>38</v>
      </c>
      <c r="D26" s="108">
        <v>1352733</v>
      </c>
      <c r="E26" s="108">
        <v>0</v>
      </c>
      <c r="F26" s="108">
        <v>0</v>
      </c>
      <c r="G26" s="108">
        <v>12983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f t="shared" si="2"/>
        <v>1365716</v>
      </c>
      <c r="P26" s="109">
        <f>(O26/P$32)</f>
        <v>80.058385602907549</v>
      </c>
      <c r="Q26" s="110"/>
    </row>
    <row r="27" spans="1:120">
      <c r="A27" s="105"/>
      <c r="B27" s="106">
        <v>572</v>
      </c>
      <c r="C27" s="107" t="s">
        <v>39</v>
      </c>
      <c r="D27" s="108">
        <v>4066688</v>
      </c>
      <c r="E27" s="108">
        <v>0</v>
      </c>
      <c r="F27" s="108">
        <v>0</v>
      </c>
      <c r="G27" s="108">
        <v>760650</v>
      </c>
      <c r="H27" s="108">
        <v>38365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 t="shared" si="2"/>
        <v>4865703</v>
      </c>
      <c r="P27" s="109">
        <f>(O27/P$32)</f>
        <v>285.22791488363913</v>
      </c>
      <c r="Q27" s="110"/>
    </row>
    <row r="28" spans="1:120" ht="15.75">
      <c r="A28" s="111" t="s">
        <v>45</v>
      </c>
      <c r="B28" s="112"/>
      <c r="C28" s="113"/>
      <c r="D28" s="114">
        <f>SUM(D29:D29)</f>
        <v>3715470</v>
      </c>
      <c r="E28" s="114">
        <f>SUM(E29:E29)</f>
        <v>129700</v>
      </c>
      <c r="F28" s="114">
        <f>SUM(F29:F29)</f>
        <v>0</v>
      </c>
      <c r="G28" s="114">
        <f>SUM(G29:G29)</f>
        <v>1188980</v>
      </c>
      <c r="H28" s="114">
        <f>SUM(H29:H29)</f>
        <v>0</v>
      </c>
      <c r="I28" s="114">
        <f>SUM(I29:I29)</f>
        <v>0</v>
      </c>
      <c r="J28" s="114">
        <f>SUM(J29:J29)</f>
        <v>0</v>
      </c>
      <c r="K28" s="114">
        <f>SUM(K29:K29)</f>
        <v>0</v>
      </c>
      <c r="L28" s="114">
        <f>SUM(L29:L29)</f>
        <v>0</v>
      </c>
      <c r="M28" s="114">
        <f>SUM(M29:M29)</f>
        <v>0</v>
      </c>
      <c r="N28" s="114">
        <f>SUM(N29:N29)</f>
        <v>0</v>
      </c>
      <c r="O28" s="114">
        <f>SUM(D28:N28)</f>
        <v>5034150</v>
      </c>
      <c r="P28" s="116">
        <f>(O28/P$32)</f>
        <v>295.10229204525473</v>
      </c>
      <c r="Q28" s="110"/>
    </row>
    <row r="29" spans="1:120" ht="15.75" thickBot="1">
      <c r="A29" s="105"/>
      <c r="B29" s="106">
        <v>581</v>
      </c>
      <c r="C29" s="107" t="s">
        <v>95</v>
      </c>
      <c r="D29" s="108">
        <v>3715470</v>
      </c>
      <c r="E29" s="108">
        <v>129700</v>
      </c>
      <c r="F29" s="108">
        <v>0</v>
      </c>
      <c r="G29" s="108">
        <v>1188980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f>SUM(D29:N29)</f>
        <v>5034150</v>
      </c>
      <c r="P29" s="109">
        <f>(O29/P$32)</f>
        <v>295.10229204525473</v>
      </c>
      <c r="Q29" s="110"/>
    </row>
    <row r="30" spans="1:120" ht="16.5" thickBot="1">
      <c r="A30" s="118" t="s">
        <v>10</v>
      </c>
      <c r="B30" s="119"/>
      <c r="C30" s="120"/>
      <c r="D30" s="121">
        <f>SUM(D5,D13,D17,D23,D25,D28)</f>
        <v>20373122</v>
      </c>
      <c r="E30" s="121">
        <f t="shared" ref="E30:N30" si="3">SUM(E5,E13,E17,E23,E25,E28)</f>
        <v>1224078</v>
      </c>
      <c r="F30" s="121">
        <f t="shared" si="3"/>
        <v>187499</v>
      </c>
      <c r="G30" s="121">
        <f t="shared" si="3"/>
        <v>3210374</v>
      </c>
      <c r="H30" s="121">
        <f t="shared" si="3"/>
        <v>1343401</v>
      </c>
      <c r="I30" s="121">
        <f t="shared" si="3"/>
        <v>13446560</v>
      </c>
      <c r="J30" s="121">
        <f t="shared" si="3"/>
        <v>0</v>
      </c>
      <c r="K30" s="121">
        <f t="shared" si="3"/>
        <v>218416</v>
      </c>
      <c r="L30" s="121">
        <f t="shared" si="3"/>
        <v>0</v>
      </c>
      <c r="M30" s="121">
        <f t="shared" si="3"/>
        <v>0</v>
      </c>
      <c r="N30" s="121">
        <f t="shared" si="3"/>
        <v>0</v>
      </c>
      <c r="O30" s="121">
        <f>SUM(D30:N30)</f>
        <v>40003450</v>
      </c>
      <c r="P30" s="122">
        <f>(O30/P$32)</f>
        <v>2345.0055689079077</v>
      </c>
      <c r="Q30" s="103"/>
      <c r="R30" s="12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</row>
    <row r="31" spans="1:120">
      <c r="A31" s="124"/>
      <c r="B31" s="125"/>
      <c r="C31" s="125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20">
      <c r="A32" s="128"/>
      <c r="B32" s="129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3" t="s">
        <v>102</v>
      </c>
      <c r="N32" s="133"/>
      <c r="O32" s="133"/>
      <c r="P32" s="131">
        <v>17059</v>
      </c>
    </row>
    <row r="33" spans="1:16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6"/>
    </row>
    <row r="34" spans="1:16" ht="15.75" customHeight="1" thickBot="1">
      <c r="A34" s="137" t="s">
        <v>51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63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2153893</v>
      </c>
      <c r="E5" s="56">
        <f t="shared" si="0"/>
        <v>213243</v>
      </c>
      <c r="F5" s="56">
        <f t="shared" si="0"/>
        <v>892014</v>
      </c>
      <c r="G5" s="56">
        <f t="shared" si="0"/>
        <v>53723</v>
      </c>
      <c r="H5" s="56">
        <f t="shared" si="0"/>
        <v>0</v>
      </c>
      <c r="I5" s="56">
        <f t="shared" si="0"/>
        <v>1505962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>SUM(D5:M5)</f>
        <v>4818835</v>
      </c>
      <c r="O5" s="58">
        <f t="shared" ref="O5:O34" si="1">(N5/O$36)</f>
        <v>283.2775850919993</v>
      </c>
      <c r="P5" s="59"/>
    </row>
    <row r="6" spans="1:133">
      <c r="A6" s="61"/>
      <c r="B6" s="62">
        <v>511</v>
      </c>
      <c r="C6" s="63" t="s">
        <v>19</v>
      </c>
      <c r="D6" s="64">
        <v>145791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145791</v>
      </c>
      <c r="O6" s="65">
        <f t="shared" si="1"/>
        <v>8.5703956263594137</v>
      </c>
      <c r="P6" s="66"/>
    </row>
    <row r="7" spans="1:133">
      <c r="A7" s="61"/>
      <c r="B7" s="62">
        <v>512</v>
      </c>
      <c r="C7" s="63" t="s">
        <v>20</v>
      </c>
      <c r="D7" s="64">
        <v>309663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309663</v>
      </c>
      <c r="O7" s="65">
        <f t="shared" si="1"/>
        <v>18.203691728881314</v>
      </c>
      <c r="P7" s="66"/>
    </row>
    <row r="8" spans="1:133">
      <c r="A8" s="61"/>
      <c r="B8" s="62">
        <v>513</v>
      </c>
      <c r="C8" s="63" t="s">
        <v>21</v>
      </c>
      <c r="D8" s="64">
        <v>443917</v>
      </c>
      <c r="E8" s="64">
        <v>0</v>
      </c>
      <c r="F8" s="64">
        <v>0</v>
      </c>
      <c r="G8" s="64">
        <v>0</v>
      </c>
      <c r="H8" s="64">
        <v>0</v>
      </c>
      <c r="I8" s="64">
        <v>1505962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1949879</v>
      </c>
      <c r="O8" s="65">
        <f t="shared" si="1"/>
        <v>114.62459584974428</v>
      </c>
      <c r="P8" s="66"/>
    </row>
    <row r="9" spans="1:133">
      <c r="A9" s="61"/>
      <c r="B9" s="62">
        <v>514</v>
      </c>
      <c r="C9" s="63" t="s">
        <v>22</v>
      </c>
      <c r="D9" s="64">
        <v>121973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121973</v>
      </c>
      <c r="O9" s="65">
        <f t="shared" si="1"/>
        <v>7.1702427840808891</v>
      </c>
      <c r="P9" s="66"/>
    </row>
    <row r="10" spans="1:133">
      <c r="A10" s="61"/>
      <c r="B10" s="62">
        <v>515</v>
      </c>
      <c r="C10" s="63" t="s">
        <v>23</v>
      </c>
      <c r="D10" s="64">
        <v>244686</v>
      </c>
      <c r="E10" s="64">
        <v>213243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457929</v>
      </c>
      <c r="O10" s="65">
        <f t="shared" si="1"/>
        <v>26.919581447298807</v>
      </c>
      <c r="P10" s="66"/>
    </row>
    <row r="11" spans="1:133">
      <c r="A11" s="61"/>
      <c r="B11" s="62">
        <v>517</v>
      </c>
      <c r="C11" s="63" t="s">
        <v>49</v>
      </c>
      <c r="D11" s="64">
        <v>0</v>
      </c>
      <c r="E11" s="64">
        <v>0</v>
      </c>
      <c r="F11" s="64">
        <v>892014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892014</v>
      </c>
      <c r="O11" s="65">
        <f t="shared" si="1"/>
        <v>52.437481629533828</v>
      </c>
      <c r="P11" s="66"/>
    </row>
    <row r="12" spans="1:133">
      <c r="A12" s="61"/>
      <c r="B12" s="62">
        <v>519</v>
      </c>
      <c r="C12" s="63" t="s">
        <v>64</v>
      </c>
      <c r="D12" s="64">
        <v>887863</v>
      </c>
      <c r="E12" s="64">
        <v>0</v>
      </c>
      <c r="F12" s="64">
        <v>0</v>
      </c>
      <c r="G12" s="64">
        <v>53723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941586</v>
      </c>
      <c r="O12" s="65">
        <f t="shared" si="1"/>
        <v>55.351596026100758</v>
      </c>
      <c r="P12" s="66"/>
    </row>
    <row r="13" spans="1:133" ht="15.75">
      <c r="A13" s="67" t="s">
        <v>25</v>
      </c>
      <c r="B13" s="68"/>
      <c r="C13" s="69"/>
      <c r="D13" s="70">
        <f t="shared" ref="D13:M13" si="3">SUM(D14:D16)</f>
        <v>5200916</v>
      </c>
      <c r="E13" s="70">
        <f t="shared" si="3"/>
        <v>7690</v>
      </c>
      <c r="F13" s="70">
        <f t="shared" si="3"/>
        <v>0</v>
      </c>
      <c r="G13" s="70">
        <f t="shared" si="3"/>
        <v>475517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28190</v>
      </c>
      <c r="L13" s="70">
        <f t="shared" si="3"/>
        <v>0</v>
      </c>
      <c r="M13" s="70">
        <f t="shared" si="3"/>
        <v>0</v>
      </c>
      <c r="N13" s="71">
        <f t="shared" ref="N13:N34" si="4">SUM(D13:M13)</f>
        <v>5712313</v>
      </c>
      <c r="O13" s="72">
        <f t="shared" si="1"/>
        <v>335.80112868144141</v>
      </c>
      <c r="P13" s="73"/>
    </row>
    <row r="14" spans="1:133">
      <c r="A14" s="61"/>
      <c r="B14" s="62">
        <v>521</v>
      </c>
      <c r="C14" s="63" t="s">
        <v>26</v>
      </c>
      <c r="D14" s="64">
        <v>1177579</v>
      </c>
      <c r="E14" s="64">
        <v>2111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1179690</v>
      </c>
      <c r="O14" s="65">
        <f t="shared" si="1"/>
        <v>69.34865675151373</v>
      </c>
      <c r="P14" s="66"/>
    </row>
    <row r="15" spans="1:133">
      <c r="A15" s="61"/>
      <c r="B15" s="62">
        <v>522</v>
      </c>
      <c r="C15" s="63" t="s">
        <v>27</v>
      </c>
      <c r="D15" s="64">
        <v>3720886</v>
      </c>
      <c r="E15" s="64">
        <v>5579</v>
      </c>
      <c r="F15" s="64">
        <v>0</v>
      </c>
      <c r="G15" s="64">
        <v>475517</v>
      </c>
      <c r="H15" s="64">
        <v>0</v>
      </c>
      <c r="I15" s="64">
        <v>0</v>
      </c>
      <c r="J15" s="64">
        <v>0</v>
      </c>
      <c r="K15" s="64">
        <v>28190</v>
      </c>
      <c r="L15" s="64">
        <v>0</v>
      </c>
      <c r="M15" s="64">
        <v>0</v>
      </c>
      <c r="N15" s="64">
        <f t="shared" si="4"/>
        <v>4230172</v>
      </c>
      <c r="O15" s="65">
        <f t="shared" si="1"/>
        <v>248.67274116747987</v>
      </c>
      <c r="P15" s="66"/>
    </row>
    <row r="16" spans="1:133">
      <c r="A16" s="61"/>
      <c r="B16" s="62">
        <v>524</v>
      </c>
      <c r="C16" s="63" t="s">
        <v>28</v>
      </c>
      <c r="D16" s="64">
        <v>302451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302451</v>
      </c>
      <c r="O16" s="65">
        <f t="shared" si="1"/>
        <v>17.779730762447826</v>
      </c>
      <c r="P16" s="66"/>
    </row>
    <row r="17" spans="1:16" ht="15.75">
      <c r="A17" s="67" t="s">
        <v>29</v>
      </c>
      <c r="B17" s="68"/>
      <c r="C17" s="69"/>
      <c r="D17" s="70">
        <f t="shared" ref="D17:M17" si="5">SUM(D18:D22)</f>
        <v>371651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8926974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9298625</v>
      </c>
      <c r="O17" s="72">
        <f t="shared" si="1"/>
        <v>546.62424313679389</v>
      </c>
      <c r="P17" s="73"/>
    </row>
    <row r="18" spans="1:16">
      <c r="A18" s="61"/>
      <c r="B18" s="62">
        <v>533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2641114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2641114</v>
      </c>
      <c r="O18" s="65">
        <f t="shared" si="1"/>
        <v>155.25918523308448</v>
      </c>
      <c r="P18" s="66"/>
    </row>
    <row r="19" spans="1:16">
      <c r="A19" s="61"/>
      <c r="B19" s="62">
        <v>534</v>
      </c>
      <c r="C19" s="63" t="s">
        <v>65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2669241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2669241</v>
      </c>
      <c r="O19" s="65">
        <f t="shared" si="1"/>
        <v>156.91264475927341</v>
      </c>
      <c r="P19" s="66"/>
    </row>
    <row r="20" spans="1:16">
      <c r="A20" s="61"/>
      <c r="B20" s="62">
        <v>535</v>
      </c>
      <c r="C20" s="63" t="s">
        <v>32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2779527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2779527</v>
      </c>
      <c r="O20" s="65">
        <f t="shared" si="1"/>
        <v>163.39586150138146</v>
      </c>
      <c r="P20" s="66"/>
    </row>
    <row r="21" spans="1:16">
      <c r="A21" s="61"/>
      <c r="B21" s="62">
        <v>538</v>
      </c>
      <c r="C21" s="63" t="s">
        <v>66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837092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837092</v>
      </c>
      <c r="O21" s="65">
        <f t="shared" si="1"/>
        <v>49.208864852154491</v>
      </c>
      <c r="P21" s="66"/>
    </row>
    <row r="22" spans="1:16">
      <c r="A22" s="61"/>
      <c r="B22" s="62">
        <v>539</v>
      </c>
      <c r="C22" s="63" t="s">
        <v>34</v>
      </c>
      <c r="D22" s="64">
        <v>371651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371651</v>
      </c>
      <c r="O22" s="65">
        <f t="shared" si="1"/>
        <v>21.847686790900006</v>
      </c>
      <c r="P22" s="66"/>
    </row>
    <row r="23" spans="1:16" ht="15.75">
      <c r="A23" s="67" t="s">
        <v>35</v>
      </c>
      <c r="B23" s="68"/>
      <c r="C23" s="69"/>
      <c r="D23" s="70">
        <f t="shared" ref="D23:M23" si="6">SUM(D24:D24)</f>
        <v>679091</v>
      </c>
      <c r="E23" s="70">
        <f t="shared" si="6"/>
        <v>366073</v>
      </c>
      <c r="F23" s="70">
        <f t="shared" si="6"/>
        <v>0</v>
      </c>
      <c r="G23" s="70">
        <f t="shared" si="6"/>
        <v>112473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4"/>
        <v>1157637</v>
      </c>
      <c r="O23" s="72">
        <f t="shared" si="1"/>
        <v>68.052260302157421</v>
      </c>
      <c r="P23" s="73"/>
    </row>
    <row r="24" spans="1:16">
      <c r="A24" s="61"/>
      <c r="B24" s="62">
        <v>541</v>
      </c>
      <c r="C24" s="63" t="s">
        <v>67</v>
      </c>
      <c r="D24" s="64">
        <v>679091</v>
      </c>
      <c r="E24" s="64">
        <v>366073</v>
      </c>
      <c r="F24" s="64">
        <v>0</v>
      </c>
      <c r="G24" s="64">
        <v>112473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1157637</v>
      </c>
      <c r="O24" s="65">
        <f t="shared" si="1"/>
        <v>68.052260302157421</v>
      </c>
      <c r="P24" s="66"/>
    </row>
    <row r="25" spans="1:16" ht="15.75">
      <c r="A25" s="67" t="s">
        <v>37</v>
      </c>
      <c r="B25" s="68"/>
      <c r="C25" s="69"/>
      <c r="D25" s="70">
        <f t="shared" ref="D25:M25" si="7">SUM(D26:D28)</f>
        <v>3694104</v>
      </c>
      <c r="E25" s="70">
        <f t="shared" si="7"/>
        <v>57111</v>
      </c>
      <c r="F25" s="70">
        <f t="shared" si="7"/>
        <v>0</v>
      </c>
      <c r="G25" s="70">
        <f t="shared" si="7"/>
        <v>210802</v>
      </c>
      <c r="H25" s="70">
        <f t="shared" si="7"/>
        <v>0</v>
      </c>
      <c r="I25" s="70">
        <f t="shared" si="7"/>
        <v>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4"/>
        <v>3962017</v>
      </c>
      <c r="O25" s="72">
        <f t="shared" si="1"/>
        <v>232.90911762976899</v>
      </c>
      <c r="P25" s="66"/>
    </row>
    <row r="26" spans="1:16">
      <c r="A26" s="61"/>
      <c r="B26" s="62">
        <v>571</v>
      </c>
      <c r="C26" s="63" t="s">
        <v>38</v>
      </c>
      <c r="D26" s="64">
        <v>1225467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1225467</v>
      </c>
      <c r="O26" s="65">
        <f t="shared" si="1"/>
        <v>72.039680206924928</v>
      </c>
      <c r="P26" s="66"/>
    </row>
    <row r="27" spans="1:16">
      <c r="A27" s="61"/>
      <c r="B27" s="62">
        <v>572</v>
      </c>
      <c r="C27" s="63" t="s">
        <v>68</v>
      </c>
      <c r="D27" s="64">
        <v>2468637</v>
      </c>
      <c r="E27" s="64">
        <v>21947</v>
      </c>
      <c r="F27" s="64">
        <v>0</v>
      </c>
      <c r="G27" s="64">
        <v>210802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2701386</v>
      </c>
      <c r="O27" s="65">
        <f t="shared" si="1"/>
        <v>158.80230439127624</v>
      </c>
      <c r="P27" s="66"/>
    </row>
    <row r="28" spans="1:16">
      <c r="A28" s="61"/>
      <c r="B28" s="62">
        <v>575</v>
      </c>
      <c r="C28" s="63" t="s">
        <v>69</v>
      </c>
      <c r="D28" s="64">
        <v>0</v>
      </c>
      <c r="E28" s="64">
        <v>35164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35164</v>
      </c>
      <c r="O28" s="65">
        <f t="shared" si="1"/>
        <v>2.0671330315678089</v>
      </c>
      <c r="P28" s="66"/>
    </row>
    <row r="29" spans="1:16" ht="15.75">
      <c r="A29" s="67" t="s">
        <v>70</v>
      </c>
      <c r="B29" s="68"/>
      <c r="C29" s="69"/>
      <c r="D29" s="70">
        <f t="shared" ref="D29:M29" si="8">SUM(D30:D33)</f>
        <v>305690</v>
      </c>
      <c r="E29" s="70">
        <f t="shared" si="8"/>
        <v>5000</v>
      </c>
      <c r="F29" s="70">
        <f t="shared" si="8"/>
        <v>0</v>
      </c>
      <c r="G29" s="70">
        <f t="shared" si="8"/>
        <v>890320</v>
      </c>
      <c r="H29" s="70">
        <f t="shared" si="8"/>
        <v>0</v>
      </c>
      <c r="I29" s="70">
        <f t="shared" si="8"/>
        <v>916821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2117831</v>
      </c>
      <c r="O29" s="72">
        <f t="shared" si="1"/>
        <v>124.49773675856798</v>
      </c>
      <c r="P29" s="66"/>
    </row>
    <row r="30" spans="1:16">
      <c r="A30" s="61"/>
      <c r="B30" s="62">
        <v>581</v>
      </c>
      <c r="C30" s="63" t="s">
        <v>71</v>
      </c>
      <c r="D30" s="64">
        <v>7650</v>
      </c>
      <c r="E30" s="64">
        <v>0</v>
      </c>
      <c r="F30" s="64">
        <v>0</v>
      </c>
      <c r="G30" s="64">
        <v>890320</v>
      </c>
      <c r="H30" s="64">
        <v>0</v>
      </c>
      <c r="I30" s="64">
        <v>120800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1018770</v>
      </c>
      <c r="O30" s="65">
        <f t="shared" si="1"/>
        <v>59.88889542061019</v>
      </c>
      <c r="P30" s="66"/>
    </row>
    <row r="31" spans="1:16">
      <c r="A31" s="61"/>
      <c r="B31" s="62">
        <v>584</v>
      </c>
      <c r="C31" s="63" t="s">
        <v>42</v>
      </c>
      <c r="D31" s="64">
        <v>0</v>
      </c>
      <c r="E31" s="64">
        <v>5000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5000</v>
      </c>
      <c r="O31" s="65">
        <f t="shared" si="1"/>
        <v>0.29392745870319203</v>
      </c>
      <c r="P31" s="66"/>
    </row>
    <row r="32" spans="1:16">
      <c r="A32" s="61"/>
      <c r="B32" s="62">
        <v>590</v>
      </c>
      <c r="C32" s="63" t="s">
        <v>72</v>
      </c>
      <c r="D32" s="64">
        <v>298040</v>
      </c>
      <c r="E32" s="64">
        <v>0</v>
      </c>
      <c r="F32" s="64">
        <v>0</v>
      </c>
      <c r="G32" s="64">
        <v>0</v>
      </c>
      <c r="H32" s="64">
        <v>0</v>
      </c>
      <c r="I32" s="64">
        <v>562273</v>
      </c>
      <c r="J32" s="64">
        <v>0</v>
      </c>
      <c r="K32" s="64">
        <v>0</v>
      </c>
      <c r="L32" s="64">
        <v>0</v>
      </c>
      <c r="M32" s="64">
        <v>0</v>
      </c>
      <c r="N32" s="64">
        <f t="shared" si="4"/>
        <v>860313</v>
      </c>
      <c r="O32" s="65">
        <f t="shared" si="1"/>
        <v>50.573922755863855</v>
      </c>
      <c r="P32" s="66"/>
    </row>
    <row r="33" spans="1:119" ht="15.75" thickBot="1">
      <c r="A33" s="61"/>
      <c r="B33" s="62">
        <v>591</v>
      </c>
      <c r="C33" s="63" t="s">
        <v>73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233748</v>
      </c>
      <c r="J33" s="64">
        <v>0</v>
      </c>
      <c r="K33" s="64">
        <v>0</v>
      </c>
      <c r="L33" s="64">
        <v>0</v>
      </c>
      <c r="M33" s="64">
        <v>0</v>
      </c>
      <c r="N33" s="64">
        <f t="shared" si="4"/>
        <v>233748</v>
      </c>
      <c r="O33" s="65">
        <f t="shared" si="1"/>
        <v>13.740991123390748</v>
      </c>
      <c r="P33" s="66"/>
    </row>
    <row r="34" spans="1:119" ht="16.5" thickBot="1">
      <c r="A34" s="74" t="s">
        <v>10</v>
      </c>
      <c r="B34" s="75"/>
      <c r="C34" s="76"/>
      <c r="D34" s="77">
        <f>SUM(D5,D13,D17,D23,D25,D29)</f>
        <v>12405345</v>
      </c>
      <c r="E34" s="77">
        <f t="shared" ref="E34:M34" si="9">SUM(E5,E13,E17,E23,E25,E29)</f>
        <v>649117</v>
      </c>
      <c r="F34" s="77">
        <f t="shared" si="9"/>
        <v>892014</v>
      </c>
      <c r="G34" s="77">
        <f t="shared" si="9"/>
        <v>1742835</v>
      </c>
      <c r="H34" s="77">
        <f t="shared" si="9"/>
        <v>0</v>
      </c>
      <c r="I34" s="77">
        <f t="shared" si="9"/>
        <v>11349757</v>
      </c>
      <c r="J34" s="77">
        <f t="shared" si="9"/>
        <v>0</v>
      </c>
      <c r="K34" s="77">
        <f t="shared" si="9"/>
        <v>28190</v>
      </c>
      <c r="L34" s="77">
        <f t="shared" si="9"/>
        <v>0</v>
      </c>
      <c r="M34" s="77">
        <f t="shared" si="9"/>
        <v>0</v>
      </c>
      <c r="N34" s="77">
        <f t="shared" si="4"/>
        <v>27067258</v>
      </c>
      <c r="O34" s="78">
        <f t="shared" si="1"/>
        <v>1591.162071600729</v>
      </c>
      <c r="P34" s="59"/>
      <c r="Q34" s="79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</row>
    <row r="35" spans="1:119">
      <c r="A35" s="81"/>
      <c r="B35" s="82"/>
      <c r="C35" s="82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4"/>
    </row>
    <row r="36" spans="1:119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171" t="s">
        <v>74</v>
      </c>
      <c r="M36" s="171"/>
      <c r="N36" s="171"/>
      <c r="O36" s="88">
        <v>17011</v>
      </c>
    </row>
    <row r="37" spans="1:119">
      <c r="A37" s="172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4"/>
    </row>
    <row r="38" spans="1:119" ht="15.75" customHeight="1" thickBot="1">
      <c r="A38" s="175" t="s">
        <v>51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2477840</v>
      </c>
      <c r="E5" s="24">
        <f t="shared" si="0"/>
        <v>402285</v>
      </c>
      <c r="F5" s="24">
        <f t="shared" si="0"/>
        <v>837626</v>
      </c>
      <c r="G5" s="24">
        <f t="shared" si="0"/>
        <v>419</v>
      </c>
      <c r="H5" s="24">
        <f t="shared" si="0"/>
        <v>0</v>
      </c>
      <c r="I5" s="24">
        <f t="shared" si="0"/>
        <v>1379825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5097995</v>
      </c>
      <c r="O5" s="30">
        <f t="shared" ref="O5:O35" si="1">(N5/O$37)</f>
        <v>300.8731704438149</v>
      </c>
      <c r="P5" s="6"/>
    </row>
    <row r="6" spans="1:133">
      <c r="A6" s="12"/>
      <c r="B6" s="42">
        <v>511</v>
      </c>
      <c r="C6" s="19" t="s">
        <v>19</v>
      </c>
      <c r="D6" s="43">
        <v>136893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136893</v>
      </c>
      <c r="O6" s="44">
        <f t="shared" si="1"/>
        <v>8.0791430594900842</v>
      </c>
      <c r="P6" s="9"/>
    </row>
    <row r="7" spans="1:133">
      <c r="A7" s="12"/>
      <c r="B7" s="42">
        <v>512</v>
      </c>
      <c r="C7" s="19" t="s">
        <v>20</v>
      </c>
      <c r="D7" s="43">
        <v>407918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407918</v>
      </c>
      <c r="O7" s="44">
        <f t="shared" si="1"/>
        <v>24.074480642115201</v>
      </c>
      <c r="P7" s="9"/>
    </row>
    <row r="8" spans="1:133">
      <c r="A8" s="12"/>
      <c r="B8" s="42">
        <v>513</v>
      </c>
      <c r="C8" s="19" t="s">
        <v>21</v>
      </c>
      <c r="D8" s="43">
        <v>401219</v>
      </c>
      <c r="E8" s="43">
        <v>0</v>
      </c>
      <c r="F8" s="43">
        <v>0</v>
      </c>
      <c r="G8" s="43">
        <v>0</v>
      </c>
      <c r="H8" s="43">
        <v>0</v>
      </c>
      <c r="I8" s="43">
        <v>1379825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1781044</v>
      </c>
      <c r="O8" s="44">
        <f t="shared" si="1"/>
        <v>105.11355051935789</v>
      </c>
      <c r="P8" s="9"/>
    </row>
    <row r="9" spans="1:133">
      <c r="A9" s="12"/>
      <c r="B9" s="42">
        <v>514</v>
      </c>
      <c r="C9" s="19" t="s">
        <v>22</v>
      </c>
      <c r="D9" s="43">
        <v>98491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98491</v>
      </c>
      <c r="O9" s="44">
        <f t="shared" si="1"/>
        <v>5.8127360717658165</v>
      </c>
      <c r="P9" s="9"/>
    </row>
    <row r="10" spans="1:133">
      <c r="A10" s="12"/>
      <c r="B10" s="42">
        <v>515</v>
      </c>
      <c r="C10" s="19" t="s">
        <v>23</v>
      </c>
      <c r="D10" s="43">
        <v>270725</v>
      </c>
      <c r="E10" s="43">
        <v>402285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673010</v>
      </c>
      <c r="O10" s="44">
        <f t="shared" si="1"/>
        <v>39.719664778092543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837626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837626</v>
      </c>
      <c r="O11" s="44">
        <f t="shared" si="1"/>
        <v>49.43496222851747</v>
      </c>
      <c r="P11" s="9"/>
    </row>
    <row r="12" spans="1:133">
      <c r="A12" s="12"/>
      <c r="B12" s="42">
        <v>519</v>
      </c>
      <c r="C12" s="19" t="s">
        <v>24</v>
      </c>
      <c r="D12" s="43">
        <v>1162594</v>
      </c>
      <c r="E12" s="43">
        <v>0</v>
      </c>
      <c r="F12" s="43">
        <v>0</v>
      </c>
      <c r="G12" s="43">
        <v>419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1163013</v>
      </c>
      <c r="O12" s="44">
        <f t="shared" si="1"/>
        <v>68.638633144475918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5183475</v>
      </c>
      <c r="E13" s="29">
        <f t="shared" si="3"/>
        <v>0</v>
      </c>
      <c r="F13" s="29">
        <f t="shared" si="3"/>
        <v>0</v>
      </c>
      <c r="G13" s="29">
        <f t="shared" si="3"/>
        <v>780787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21701</v>
      </c>
      <c r="L13" s="29">
        <f t="shared" si="3"/>
        <v>0</v>
      </c>
      <c r="M13" s="29">
        <f t="shared" si="3"/>
        <v>0</v>
      </c>
      <c r="N13" s="40">
        <f>SUM(D13:M13)</f>
        <v>5985963</v>
      </c>
      <c r="O13" s="41">
        <f t="shared" si="1"/>
        <v>353.27921388101981</v>
      </c>
      <c r="P13" s="10"/>
    </row>
    <row r="14" spans="1:133">
      <c r="A14" s="12"/>
      <c r="B14" s="42">
        <v>521</v>
      </c>
      <c r="C14" s="19" t="s">
        <v>26</v>
      </c>
      <c r="D14" s="43">
        <v>1221973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1221973</v>
      </c>
      <c r="O14" s="44">
        <f t="shared" si="1"/>
        <v>72.118330972615681</v>
      </c>
      <c r="P14" s="9"/>
    </row>
    <row r="15" spans="1:133">
      <c r="A15" s="12"/>
      <c r="B15" s="42">
        <v>522</v>
      </c>
      <c r="C15" s="19" t="s">
        <v>27</v>
      </c>
      <c r="D15" s="43">
        <v>3672859</v>
      </c>
      <c r="E15" s="43">
        <v>0</v>
      </c>
      <c r="F15" s="43">
        <v>0</v>
      </c>
      <c r="G15" s="43">
        <v>780787</v>
      </c>
      <c r="H15" s="43">
        <v>0</v>
      </c>
      <c r="I15" s="43">
        <v>0</v>
      </c>
      <c r="J15" s="43">
        <v>0</v>
      </c>
      <c r="K15" s="43">
        <v>21701</v>
      </c>
      <c r="L15" s="43">
        <v>0</v>
      </c>
      <c r="M15" s="43">
        <v>0</v>
      </c>
      <c r="N15" s="43">
        <f>SUM(D15:M15)</f>
        <v>4475347</v>
      </c>
      <c r="O15" s="44">
        <f t="shared" si="1"/>
        <v>264.12576723323889</v>
      </c>
      <c r="P15" s="9"/>
    </row>
    <row r="16" spans="1:133">
      <c r="A16" s="12"/>
      <c r="B16" s="42">
        <v>524</v>
      </c>
      <c r="C16" s="19" t="s">
        <v>28</v>
      </c>
      <c r="D16" s="43">
        <v>288643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288643</v>
      </c>
      <c r="O16" s="44">
        <f t="shared" si="1"/>
        <v>17.035115675165251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SUM(D18:D23)</f>
        <v>388422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7993380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8381802</v>
      </c>
      <c r="O17" s="41">
        <f t="shared" si="1"/>
        <v>494.67669971671387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2413764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2413764</v>
      </c>
      <c r="O18" s="44">
        <f t="shared" si="1"/>
        <v>142.45538243626063</v>
      </c>
      <c r="P18" s="9"/>
    </row>
    <row r="19" spans="1:16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2291978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2291978</v>
      </c>
      <c r="O19" s="44">
        <f t="shared" si="1"/>
        <v>135.26782341831918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2171462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2171462</v>
      </c>
      <c r="O20" s="44">
        <f t="shared" si="1"/>
        <v>128.15521718602454</v>
      </c>
      <c r="P20" s="9"/>
    </row>
    <row r="21" spans="1:16">
      <c r="A21" s="12"/>
      <c r="B21" s="42">
        <v>536</v>
      </c>
      <c r="C21" s="19" t="s">
        <v>57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558490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558490</v>
      </c>
      <c r="O21" s="44">
        <f t="shared" si="1"/>
        <v>32.960930122757318</v>
      </c>
      <c r="P21" s="9"/>
    </row>
    <row r="22" spans="1:16">
      <c r="A22" s="12"/>
      <c r="B22" s="42">
        <v>538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557686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557686</v>
      </c>
      <c r="O22" s="44">
        <f t="shared" si="1"/>
        <v>32.913479697828137</v>
      </c>
      <c r="P22" s="9"/>
    </row>
    <row r="23" spans="1:16">
      <c r="A23" s="12"/>
      <c r="B23" s="42">
        <v>539</v>
      </c>
      <c r="C23" s="19" t="s">
        <v>34</v>
      </c>
      <c r="D23" s="43">
        <v>388422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388422</v>
      </c>
      <c r="O23" s="44">
        <f t="shared" si="1"/>
        <v>22.923866855524079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SUM(D25:D25)</f>
        <v>697550</v>
      </c>
      <c r="E24" s="29">
        <f t="shared" si="6"/>
        <v>454242</v>
      </c>
      <c r="F24" s="29">
        <f t="shared" si="6"/>
        <v>0</v>
      </c>
      <c r="G24" s="29">
        <f t="shared" si="6"/>
        <v>46341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5" si="7">SUM(D24:M24)</f>
        <v>1198133</v>
      </c>
      <c r="O24" s="41">
        <f t="shared" si="1"/>
        <v>70.711343248347504</v>
      </c>
      <c r="P24" s="10"/>
    </row>
    <row r="25" spans="1:16">
      <c r="A25" s="12"/>
      <c r="B25" s="42">
        <v>541</v>
      </c>
      <c r="C25" s="19" t="s">
        <v>36</v>
      </c>
      <c r="D25" s="43">
        <v>697550</v>
      </c>
      <c r="E25" s="43">
        <v>454242</v>
      </c>
      <c r="F25" s="43">
        <v>0</v>
      </c>
      <c r="G25" s="43">
        <v>46341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1198133</v>
      </c>
      <c r="O25" s="44">
        <f t="shared" si="1"/>
        <v>70.711343248347504</v>
      </c>
      <c r="P25" s="9"/>
    </row>
    <row r="26" spans="1:16" ht="15.75">
      <c r="A26" s="26" t="s">
        <v>37</v>
      </c>
      <c r="B26" s="27"/>
      <c r="C26" s="28"/>
      <c r="D26" s="29">
        <f t="shared" ref="D26:M26" si="8">SUM(D27:D29)</f>
        <v>3519127</v>
      </c>
      <c r="E26" s="29">
        <f t="shared" si="8"/>
        <v>49406</v>
      </c>
      <c r="F26" s="29">
        <f t="shared" si="8"/>
        <v>0</v>
      </c>
      <c r="G26" s="29">
        <f t="shared" si="8"/>
        <v>88246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3656779</v>
      </c>
      <c r="O26" s="41">
        <f t="shared" si="1"/>
        <v>215.81556893295561</v>
      </c>
      <c r="P26" s="9"/>
    </row>
    <row r="27" spans="1:16">
      <c r="A27" s="12"/>
      <c r="B27" s="42">
        <v>571</v>
      </c>
      <c r="C27" s="19" t="s">
        <v>38</v>
      </c>
      <c r="D27" s="43">
        <v>1183309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1183309</v>
      </c>
      <c r="O27" s="44">
        <f t="shared" si="1"/>
        <v>69.83646128423041</v>
      </c>
      <c r="P27" s="9"/>
    </row>
    <row r="28" spans="1:16">
      <c r="A28" s="12"/>
      <c r="B28" s="42">
        <v>572</v>
      </c>
      <c r="C28" s="19" t="s">
        <v>39</v>
      </c>
      <c r="D28" s="43">
        <v>2335818</v>
      </c>
      <c r="E28" s="43">
        <v>8525</v>
      </c>
      <c r="F28" s="43">
        <v>0</v>
      </c>
      <c r="G28" s="43">
        <v>88246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2432589</v>
      </c>
      <c r="O28" s="44">
        <f t="shared" si="1"/>
        <v>143.56639518413598</v>
      </c>
      <c r="P28" s="9"/>
    </row>
    <row r="29" spans="1:16">
      <c r="A29" s="12"/>
      <c r="B29" s="42">
        <v>575</v>
      </c>
      <c r="C29" s="19" t="s">
        <v>40</v>
      </c>
      <c r="D29" s="43">
        <v>0</v>
      </c>
      <c r="E29" s="43">
        <v>40881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40881</v>
      </c>
      <c r="O29" s="44">
        <f t="shared" si="1"/>
        <v>2.4127124645892351</v>
      </c>
      <c r="P29" s="9"/>
    </row>
    <row r="30" spans="1:16" ht="15.75">
      <c r="A30" s="26" t="s">
        <v>45</v>
      </c>
      <c r="B30" s="27"/>
      <c r="C30" s="28"/>
      <c r="D30" s="29">
        <f t="shared" ref="D30:M30" si="9">SUM(D31:D34)</f>
        <v>0</v>
      </c>
      <c r="E30" s="29">
        <f t="shared" si="9"/>
        <v>85990</v>
      </c>
      <c r="F30" s="29">
        <f t="shared" si="9"/>
        <v>0</v>
      </c>
      <c r="G30" s="29">
        <f t="shared" si="9"/>
        <v>903040</v>
      </c>
      <c r="H30" s="29">
        <f t="shared" si="9"/>
        <v>0</v>
      </c>
      <c r="I30" s="29">
        <f t="shared" si="9"/>
        <v>1975648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7"/>
        <v>2964678</v>
      </c>
      <c r="O30" s="41">
        <f t="shared" si="1"/>
        <v>174.9691926345609</v>
      </c>
      <c r="P30" s="9"/>
    </row>
    <row r="31" spans="1:16">
      <c r="A31" s="12"/>
      <c r="B31" s="42">
        <v>581</v>
      </c>
      <c r="C31" s="19" t="s">
        <v>41</v>
      </c>
      <c r="D31" s="43">
        <v>0</v>
      </c>
      <c r="E31" s="43">
        <v>80990</v>
      </c>
      <c r="F31" s="43">
        <v>0</v>
      </c>
      <c r="G31" s="43">
        <v>903040</v>
      </c>
      <c r="H31" s="43">
        <v>0</v>
      </c>
      <c r="I31" s="43">
        <v>120800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1104830</v>
      </c>
      <c r="O31" s="44">
        <f t="shared" si="1"/>
        <v>65.204792256846076</v>
      </c>
      <c r="P31" s="9"/>
    </row>
    <row r="32" spans="1:16">
      <c r="A32" s="12"/>
      <c r="B32" s="42">
        <v>584</v>
      </c>
      <c r="C32" s="19" t="s">
        <v>42</v>
      </c>
      <c r="D32" s="43">
        <v>0</v>
      </c>
      <c r="E32" s="43">
        <v>5000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5000</v>
      </c>
      <c r="O32" s="44">
        <f t="shared" si="1"/>
        <v>0.29508970727101036</v>
      </c>
      <c r="P32" s="9"/>
    </row>
    <row r="33" spans="1:119">
      <c r="A33" s="12"/>
      <c r="B33" s="42">
        <v>590</v>
      </c>
      <c r="C33" s="19" t="s">
        <v>43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1592641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1592641</v>
      </c>
      <c r="O33" s="44">
        <f t="shared" si="1"/>
        <v>93.994393295561849</v>
      </c>
      <c r="P33" s="9"/>
    </row>
    <row r="34" spans="1:119" ht="15.75" thickBot="1">
      <c r="A34" s="12"/>
      <c r="B34" s="42">
        <v>591</v>
      </c>
      <c r="C34" s="19" t="s">
        <v>44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262207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262207</v>
      </c>
      <c r="O34" s="44">
        <f t="shared" si="1"/>
        <v>15.474917374881963</v>
      </c>
      <c r="P34" s="9"/>
    </row>
    <row r="35" spans="1:119" ht="16.5" thickBot="1">
      <c r="A35" s="13" t="s">
        <v>10</v>
      </c>
      <c r="B35" s="21"/>
      <c r="C35" s="20"/>
      <c r="D35" s="14">
        <f>SUM(D5,D13,D17,D24,D26,D30)</f>
        <v>12266414</v>
      </c>
      <c r="E35" s="14">
        <f t="shared" ref="E35:M35" si="10">SUM(E5,E13,E17,E24,E26,E30)</f>
        <v>991923</v>
      </c>
      <c r="F35" s="14">
        <f t="shared" si="10"/>
        <v>837626</v>
      </c>
      <c r="G35" s="14">
        <f t="shared" si="10"/>
        <v>1818833</v>
      </c>
      <c r="H35" s="14">
        <f t="shared" si="10"/>
        <v>0</v>
      </c>
      <c r="I35" s="14">
        <f t="shared" si="10"/>
        <v>11348853</v>
      </c>
      <c r="J35" s="14">
        <f t="shared" si="10"/>
        <v>0</v>
      </c>
      <c r="K35" s="14">
        <f t="shared" si="10"/>
        <v>21701</v>
      </c>
      <c r="L35" s="14">
        <f t="shared" si="10"/>
        <v>0</v>
      </c>
      <c r="M35" s="14">
        <f t="shared" si="10"/>
        <v>0</v>
      </c>
      <c r="N35" s="14">
        <f t="shared" si="7"/>
        <v>27285350</v>
      </c>
      <c r="O35" s="35">
        <f t="shared" si="1"/>
        <v>1610.3251888574127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157" t="s">
        <v>58</v>
      </c>
      <c r="M37" s="157"/>
      <c r="N37" s="157"/>
      <c r="O37" s="39">
        <v>16944</v>
      </c>
    </row>
    <row r="38" spans="1:119">
      <c r="A38" s="158"/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6"/>
    </row>
    <row r="39" spans="1:119" ht="15.75" customHeight="1" thickBot="1">
      <c r="A39" s="159" t="s">
        <v>51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2571483</v>
      </c>
      <c r="E5" s="24">
        <f t="shared" si="0"/>
        <v>0</v>
      </c>
      <c r="F5" s="24">
        <f t="shared" si="0"/>
        <v>618155</v>
      </c>
      <c r="G5" s="24">
        <f t="shared" si="0"/>
        <v>131305</v>
      </c>
      <c r="H5" s="24">
        <f t="shared" si="0"/>
        <v>0</v>
      </c>
      <c r="I5" s="24">
        <f t="shared" si="0"/>
        <v>1305866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732979</v>
      </c>
      <c r="N5" s="25">
        <f>SUM(D5:M5)</f>
        <v>5359788</v>
      </c>
      <c r="O5" s="30">
        <f t="shared" ref="O5:O33" si="1">(N5/O$35)</f>
        <v>318.06943208118213</v>
      </c>
      <c r="P5" s="6"/>
    </row>
    <row r="6" spans="1:133">
      <c r="A6" s="12"/>
      <c r="B6" s="42">
        <v>511</v>
      </c>
      <c r="C6" s="19" t="s">
        <v>19</v>
      </c>
      <c r="D6" s="43">
        <v>148968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148968</v>
      </c>
      <c r="O6" s="44">
        <f t="shared" si="1"/>
        <v>8.8403062132811101</v>
      </c>
      <c r="P6" s="9"/>
    </row>
    <row r="7" spans="1:133">
      <c r="A7" s="12"/>
      <c r="B7" s="42">
        <v>512</v>
      </c>
      <c r="C7" s="19" t="s">
        <v>20</v>
      </c>
      <c r="D7" s="43">
        <v>321361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321361</v>
      </c>
      <c r="O7" s="44">
        <f t="shared" si="1"/>
        <v>19.070737641682985</v>
      </c>
      <c r="P7" s="9"/>
    </row>
    <row r="8" spans="1:133">
      <c r="A8" s="12"/>
      <c r="B8" s="42">
        <v>513</v>
      </c>
      <c r="C8" s="19" t="s">
        <v>21</v>
      </c>
      <c r="D8" s="43">
        <v>525215</v>
      </c>
      <c r="E8" s="43">
        <v>0</v>
      </c>
      <c r="F8" s="43">
        <v>0</v>
      </c>
      <c r="G8" s="43">
        <v>0</v>
      </c>
      <c r="H8" s="43">
        <v>0</v>
      </c>
      <c r="I8" s="43">
        <v>1305866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1831081</v>
      </c>
      <c r="O8" s="44">
        <f t="shared" si="1"/>
        <v>108.66304670345974</v>
      </c>
      <c r="P8" s="9"/>
    </row>
    <row r="9" spans="1:133">
      <c r="A9" s="12"/>
      <c r="B9" s="42">
        <v>514</v>
      </c>
      <c r="C9" s="19" t="s">
        <v>22</v>
      </c>
      <c r="D9" s="43">
        <v>152479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152479</v>
      </c>
      <c r="O9" s="44">
        <f t="shared" si="1"/>
        <v>9.0486618004866184</v>
      </c>
      <c r="P9" s="9"/>
    </row>
    <row r="10" spans="1:133">
      <c r="A10" s="12"/>
      <c r="B10" s="42">
        <v>515</v>
      </c>
      <c r="C10" s="19" t="s">
        <v>23</v>
      </c>
      <c r="D10" s="43">
        <v>250800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732979</v>
      </c>
      <c r="N10" s="43">
        <f t="shared" si="2"/>
        <v>983779</v>
      </c>
      <c r="O10" s="44">
        <f t="shared" si="1"/>
        <v>58.381045635273871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618155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618155</v>
      </c>
      <c r="O11" s="44">
        <f t="shared" si="1"/>
        <v>36.683579609518723</v>
      </c>
      <c r="P11" s="9"/>
    </row>
    <row r="12" spans="1:133">
      <c r="A12" s="12"/>
      <c r="B12" s="42">
        <v>519</v>
      </c>
      <c r="C12" s="19" t="s">
        <v>24</v>
      </c>
      <c r="D12" s="43">
        <v>1172660</v>
      </c>
      <c r="E12" s="43">
        <v>0</v>
      </c>
      <c r="F12" s="43">
        <v>0</v>
      </c>
      <c r="G12" s="43">
        <v>131305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1303965</v>
      </c>
      <c r="O12" s="44">
        <f t="shared" si="1"/>
        <v>77.382054477479087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5124893</v>
      </c>
      <c r="E13" s="29">
        <f t="shared" si="3"/>
        <v>0</v>
      </c>
      <c r="F13" s="29">
        <f t="shared" si="3"/>
        <v>0</v>
      </c>
      <c r="G13" s="29">
        <f t="shared" si="3"/>
        <v>194907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16668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5336468</v>
      </c>
      <c r="O13" s="41">
        <f t="shared" si="1"/>
        <v>316.68553795027003</v>
      </c>
      <c r="P13" s="10"/>
    </row>
    <row r="14" spans="1:133">
      <c r="A14" s="12"/>
      <c r="B14" s="42">
        <v>521</v>
      </c>
      <c r="C14" s="19" t="s">
        <v>26</v>
      </c>
      <c r="D14" s="43">
        <v>1264935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1264935</v>
      </c>
      <c r="O14" s="44">
        <f t="shared" si="1"/>
        <v>75.06587146163433</v>
      </c>
      <c r="P14" s="9"/>
    </row>
    <row r="15" spans="1:133">
      <c r="A15" s="12"/>
      <c r="B15" s="42">
        <v>522</v>
      </c>
      <c r="C15" s="19" t="s">
        <v>27</v>
      </c>
      <c r="D15" s="43">
        <v>3566685</v>
      </c>
      <c r="E15" s="43">
        <v>0</v>
      </c>
      <c r="F15" s="43">
        <v>0</v>
      </c>
      <c r="G15" s="43">
        <v>194907</v>
      </c>
      <c r="H15" s="43">
        <v>0</v>
      </c>
      <c r="I15" s="43">
        <v>0</v>
      </c>
      <c r="J15" s="43">
        <v>0</v>
      </c>
      <c r="K15" s="43">
        <v>16668</v>
      </c>
      <c r="L15" s="43">
        <v>0</v>
      </c>
      <c r="M15" s="43">
        <v>0</v>
      </c>
      <c r="N15" s="43">
        <f t="shared" si="4"/>
        <v>3778260</v>
      </c>
      <c r="O15" s="44">
        <f t="shared" si="1"/>
        <v>224.21577354459677</v>
      </c>
      <c r="P15" s="9"/>
    </row>
    <row r="16" spans="1:133">
      <c r="A16" s="12"/>
      <c r="B16" s="42">
        <v>524</v>
      </c>
      <c r="C16" s="19" t="s">
        <v>28</v>
      </c>
      <c r="D16" s="43">
        <v>293273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293273</v>
      </c>
      <c r="O16" s="44">
        <f t="shared" si="1"/>
        <v>17.40389294403893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386410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7665171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8051581</v>
      </c>
      <c r="O17" s="41">
        <f t="shared" si="1"/>
        <v>477.8102783217613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2288769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2288769</v>
      </c>
      <c r="O18" s="44">
        <f t="shared" si="1"/>
        <v>135.82392736336124</v>
      </c>
      <c r="P18" s="9"/>
    </row>
    <row r="19" spans="1:16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2372450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2372450</v>
      </c>
      <c r="O19" s="44">
        <f t="shared" si="1"/>
        <v>140.78986410302059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2355406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2355406</v>
      </c>
      <c r="O20" s="44">
        <f t="shared" si="1"/>
        <v>139.7784107768085</v>
      </c>
      <c r="P20" s="9"/>
    </row>
    <row r="21" spans="1:16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648546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648546</v>
      </c>
      <c r="O21" s="44">
        <f t="shared" si="1"/>
        <v>38.487092754139219</v>
      </c>
      <c r="P21" s="9"/>
    </row>
    <row r="22" spans="1:16">
      <c r="A22" s="12"/>
      <c r="B22" s="42">
        <v>539</v>
      </c>
      <c r="C22" s="19" t="s">
        <v>34</v>
      </c>
      <c r="D22" s="43">
        <v>386410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386410</v>
      </c>
      <c r="O22" s="44">
        <f t="shared" si="1"/>
        <v>22.930983324431786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998674</v>
      </c>
      <c r="E23" s="29">
        <f t="shared" si="6"/>
        <v>556104</v>
      </c>
      <c r="F23" s="29">
        <f t="shared" si="6"/>
        <v>0</v>
      </c>
      <c r="G23" s="29">
        <f t="shared" si="6"/>
        <v>92106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1646884</v>
      </c>
      <c r="O23" s="41">
        <f t="shared" si="1"/>
        <v>97.73212272268708</v>
      </c>
      <c r="P23" s="10"/>
    </row>
    <row r="24" spans="1:16">
      <c r="A24" s="12"/>
      <c r="B24" s="42">
        <v>541</v>
      </c>
      <c r="C24" s="19" t="s">
        <v>36</v>
      </c>
      <c r="D24" s="43">
        <v>998674</v>
      </c>
      <c r="E24" s="43">
        <v>556104</v>
      </c>
      <c r="F24" s="43">
        <v>0</v>
      </c>
      <c r="G24" s="43">
        <v>92106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1646884</v>
      </c>
      <c r="O24" s="44">
        <f t="shared" si="1"/>
        <v>97.73212272268708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3531808</v>
      </c>
      <c r="E25" s="29">
        <f t="shared" si="7"/>
        <v>2846985</v>
      </c>
      <c r="F25" s="29">
        <f t="shared" si="7"/>
        <v>0</v>
      </c>
      <c r="G25" s="29">
        <f t="shared" si="7"/>
        <v>166470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6545263</v>
      </c>
      <c r="O25" s="41">
        <f t="shared" si="1"/>
        <v>388.4198563883449</v>
      </c>
      <c r="P25" s="9"/>
    </row>
    <row r="26" spans="1:16">
      <c r="A26" s="12"/>
      <c r="B26" s="42">
        <v>571</v>
      </c>
      <c r="C26" s="19" t="s">
        <v>38</v>
      </c>
      <c r="D26" s="43">
        <v>1258174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1258174</v>
      </c>
      <c r="O26" s="44">
        <f t="shared" si="1"/>
        <v>74.664648982256253</v>
      </c>
      <c r="P26" s="9"/>
    </row>
    <row r="27" spans="1:16">
      <c r="A27" s="12"/>
      <c r="B27" s="42">
        <v>572</v>
      </c>
      <c r="C27" s="19" t="s">
        <v>39</v>
      </c>
      <c r="D27" s="43">
        <v>2273634</v>
      </c>
      <c r="E27" s="43">
        <v>2830155</v>
      </c>
      <c r="F27" s="43">
        <v>0</v>
      </c>
      <c r="G27" s="43">
        <v>166470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5270259</v>
      </c>
      <c r="O27" s="44">
        <f t="shared" si="1"/>
        <v>312.75645362293039</v>
      </c>
      <c r="P27" s="9"/>
    </row>
    <row r="28" spans="1:16">
      <c r="A28" s="12"/>
      <c r="B28" s="42">
        <v>575</v>
      </c>
      <c r="C28" s="19" t="s">
        <v>40</v>
      </c>
      <c r="D28" s="43">
        <v>0</v>
      </c>
      <c r="E28" s="43">
        <v>16830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16830</v>
      </c>
      <c r="O28" s="44">
        <f t="shared" si="1"/>
        <v>0.99875378315826957</v>
      </c>
      <c r="P28" s="9"/>
    </row>
    <row r="29" spans="1:16" ht="15.75">
      <c r="A29" s="26" t="s">
        <v>45</v>
      </c>
      <c r="B29" s="27"/>
      <c r="C29" s="28"/>
      <c r="D29" s="29">
        <f t="shared" ref="D29:M29" si="8">SUM(D30:D32)</f>
        <v>0</v>
      </c>
      <c r="E29" s="29">
        <f t="shared" si="8"/>
        <v>524530</v>
      </c>
      <c r="F29" s="29">
        <f t="shared" si="8"/>
        <v>0</v>
      </c>
      <c r="G29" s="29">
        <f t="shared" si="8"/>
        <v>1203710</v>
      </c>
      <c r="H29" s="29">
        <f t="shared" si="8"/>
        <v>0</v>
      </c>
      <c r="I29" s="29">
        <f t="shared" si="8"/>
        <v>1590927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3319167</v>
      </c>
      <c r="O29" s="41">
        <f t="shared" si="1"/>
        <v>196.97151504361759</v>
      </c>
      <c r="P29" s="9"/>
    </row>
    <row r="30" spans="1:16">
      <c r="A30" s="12"/>
      <c r="B30" s="42">
        <v>581</v>
      </c>
      <c r="C30" s="19" t="s">
        <v>41</v>
      </c>
      <c r="D30" s="43">
        <v>0</v>
      </c>
      <c r="E30" s="43">
        <v>524530</v>
      </c>
      <c r="F30" s="43">
        <v>0</v>
      </c>
      <c r="G30" s="43">
        <v>1203710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1728240</v>
      </c>
      <c r="O30" s="44">
        <f t="shared" si="1"/>
        <v>102.56008545486915</v>
      </c>
      <c r="P30" s="9"/>
    </row>
    <row r="31" spans="1:16">
      <c r="A31" s="12"/>
      <c r="B31" s="42">
        <v>590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1294016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1294016</v>
      </c>
      <c r="O31" s="44">
        <f t="shared" si="1"/>
        <v>76.791644412794497</v>
      </c>
      <c r="P31" s="9"/>
    </row>
    <row r="32" spans="1:16" ht="15.75" thickBot="1">
      <c r="A32" s="12"/>
      <c r="B32" s="42">
        <v>591</v>
      </c>
      <c r="C32" s="19" t="s">
        <v>44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296911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296911</v>
      </c>
      <c r="O32" s="44">
        <f t="shared" si="1"/>
        <v>17.61978517595395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12613268</v>
      </c>
      <c r="E33" s="14">
        <f t="shared" ref="E33:M33" si="9">SUM(E5,E13,E17,E23,E25,E29)</f>
        <v>3927619</v>
      </c>
      <c r="F33" s="14">
        <f t="shared" si="9"/>
        <v>618155</v>
      </c>
      <c r="G33" s="14">
        <f t="shared" si="9"/>
        <v>1788498</v>
      </c>
      <c r="H33" s="14">
        <f t="shared" si="9"/>
        <v>0</v>
      </c>
      <c r="I33" s="14">
        <f t="shared" si="9"/>
        <v>10561964</v>
      </c>
      <c r="J33" s="14">
        <f t="shared" si="9"/>
        <v>0</v>
      </c>
      <c r="K33" s="14">
        <f t="shared" si="9"/>
        <v>16668</v>
      </c>
      <c r="L33" s="14">
        <f t="shared" si="9"/>
        <v>0</v>
      </c>
      <c r="M33" s="14">
        <f t="shared" si="9"/>
        <v>732979</v>
      </c>
      <c r="N33" s="14">
        <f t="shared" si="4"/>
        <v>30259151</v>
      </c>
      <c r="O33" s="35">
        <f t="shared" si="1"/>
        <v>1795.688742507863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55</v>
      </c>
      <c r="M35" s="157"/>
      <c r="N35" s="157"/>
      <c r="O35" s="39">
        <v>16851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2805158</v>
      </c>
      <c r="E5" s="24">
        <f t="shared" si="0"/>
        <v>0</v>
      </c>
      <c r="F5" s="24">
        <f t="shared" si="0"/>
        <v>576074</v>
      </c>
      <c r="G5" s="24">
        <f t="shared" si="0"/>
        <v>123682</v>
      </c>
      <c r="H5" s="24">
        <f t="shared" si="0"/>
        <v>0</v>
      </c>
      <c r="I5" s="24">
        <f t="shared" si="0"/>
        <v>1382788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550999</v>
      </c>
      <c r="N5" s="25">
        <f>SUM(D5:M5)</f>
        <v>5438701</v>
      </c>
      <c r="O5" s="30">
        <f t="shared" ref="O5:O33" si="1">(N5/O$35)</f>
        <v>322.17884011610687</v>
      </c>
      <c r="P5" s="6"/>
    </row>
    <row r="6" spans="1:133">
      <c r="A6" s="12"/>
      <c r="B6" s="42">
        <v>511</v>
      </c>
      <c r="C6" s="19" t="s">
        <v>19</v>
      </c>
      <c r="D6" s="43">
        <v>152781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152781</v>
      </c>
      <c r="O6" s="44">
        <f t="shared" si="1"/>
        <v>9.0504709436644752</v>
      </c>
      <c r="P6" s="9"/>
    </row>
    <row r="7" spans="1:133">
      <c r="A7" s="12"/>
      <c r="B7" s="42">
        <v>512</v>
      </c>
      <c r="C7" s="19" t="s">
        <v>20</v>
      </c>
      <c r="D7" s="43">
        <v>727859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727859</v>
      </c>
      <c r="O7" s="44">
        <f t="shared" si="1"/>
        <v>43.117054676855638</v>
      </c>
      <c r="P7" s="9"/>
    </row>
    <row r="8" spans="1:133">
      <c r="A8" s="12"/>
      <c r="B8" s="42">
        <v>513</v>
      </c>
      <c r="C8" s="19" t="s">
        <v>21</v>
      </c>
      <c r="D8" s="43">
        <v>291363</v>
      </c>
      <c r="E8" s="43">
        <v>0</v>
      </c>
      <c r="F8" s="43">
        <v>0</v>
      </c>
      <c r="G8" s="43">
        <v>0</v>
      </c>
      <c r="H8" s="43">
        <v>0</v>
      </c>
      <c r="I8" s="43">
        <v>1382788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1674151</v>
      </c>
      <c r="O8" s="44">
        <f t="shared" si="1"/>
        <v>99.173686392986198</v>
      </c>
      <c r="P8" s="9"/>
    </row>
    <row r="9" spans="1:133">
      <c r="A9" s="12"/>
      <c r="B9" s="42">
        <v>514</v>
      </c>
      <c r="C9" s="19" t="s">
        <v>22</v>
      </c>
      <c r="D9" s="43">
        <v>130284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130284</v>
      </c>
      <c r="O9" s="44">
        <f t="shared" si="1"/>
        <v>7.717789230495824</v>
      </c>
      <c r="P9" s="9"/>
    </row>
    <row r="10" spans="1:133">
      <c r="A10" s="12"/>
      <c r="B10" s="42">
        <v>515</v>
      </c>
      <c r="C10" s="19" t="s">
        <v>23</v>
      </c>
      <c r="D10" s="43">
        <v>355460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550999</v>
      </c>
      <c r="N10" s="43">
        <f t="shared" si="2"/>
        <v>906459</v>
      </c>
      <c r="O10" s="44">
        <f t="shared" si="1"/>
        <v>53.696996623422784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576074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576074</v>
      </c>
      <c r="O11" s="44">
        <f t="shared" si="1"/>
        <v>34.125584977193292</v>
      </c>
      <c r="P11" s="9"/>
    </row>
    <row r="12" spans="1:133">
      <c r="A12" s="12"/>
      <c r="B12" s="42">
        <v>519</v>
      </c>
      <c r="C12" s="19" t="s">
        <v>24</v>
      </c>
      <c r="D12" s="43">
        <v>1147411</v>
      </c>
      <c r="E12" s="43">
        <v>0</v>
      </c>
      <c r="F12" s="43">
        <v>0</v>
      </c>
      <c r="G12" s="43">
        <v>123682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1271093</v>
      </c>
      <c r="O12" s="44">
        <f t="shared" si="1"/>
        <v>75.297257271488661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5227884</v>
      </c>
      <c r="E13" s="29">
        <f t="shared" si="3"/>
        <v>4278</v>
      </c>
      <c r="F13" s="29">
        <f t="shared" si="3"/>
        <v>0</v>
      </c>
      <c r="G13" s="29">
        <f t="shared" si="3"/>
        <v>54891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16867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5303920</v>
      </c>
      <c r="O13" s="41">
        <f t="shared" si="1"/>
        <v>314.19465671464962</v>
      </c>
      <c r="P13" s="10"/>
    </row>
    <row r="14" spans="1:133">
      <c r="A14" s="12"/>
      <c r="B14" s="42">
        <v>521</v>
      </c>
      <c r="C14" s="19" t="s">
        <v>26</v>
      </c>
      <c r="D14" s="43">
        <v>1258543</v>
      </c>
      <c r="E14" s="43">
        <v>4278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1262821</v>
      </c>
      <c r="O14" s="44">
        <f t="shared" si="1"/>
        <v>74.807238907647658</v>
      </c>
      <c r="P14" s="9"/>
    </row>
    <row r="15" spans="1:133">
      <c r="A15" s="12"/>
      <c r="B15" s="42">
        <v>522</v>
      </c>
      <c r="C15" s="19" t="s">
        <v>27</v>
      </c>
      <c r="D15" s="43">
        <v>3673446</v>
      </c>
      <c r="E15" s="43">
        <v>0</v>
      </c>
      <c r="F15" s="43">
        <v>0</v>
      </c>
      <c r="G15" s="43">
        <v>54891</v>
      </c>
      <c r="H15" s="43">
        <v>0</v>
      </c>
      <c r="I15" s="43">
        <v>0</v>
      </c>
      <c r="J15" s="43">
        <v>0</v>
      </c>
      <c r="K15" s="43">
        <v>16867</v>
      </c>
      <c r="L15" s="43">
        <v>0</v>
      </c>
      <c r="M15" s="43">
        <v>0</v>
      </c>
      <c r="N15" s="43">
        <f t="shared" si="4"/>
        <v>3745204</v>
      </c>
      <c r="O15" s="44">
        <f t="shared" si="1"/>
        <v>221.85913156803508</v>
      </c>
      <c r="P15" s="9"/>
    </row>
    <row r="16" spans="1:133">
      <c r="A16" s="12"/>
      <c r="B16" s="42">
        <v>524</v>
      </c>
      <c r="C16" s="19" t="s">
        <v>28</v>
      </c>
      <c r="D16" s="43">
        <v>295895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295895</v>
      </c>
      <c r="O16" s="44">
        <f t="shared" si="1"/>
        <v>17.528286238966885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469820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7996468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8466288</v>
      </c>
      <c r="O17" s="41">
        <f t="shared" si="1"/>
        <v>501.52763461880221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2422160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2422160</v>
      </c>
      <c r="O18" s="44">
        <f t="shared" si="1"/>
        <v>143.48439073514604</v>
      </c>
      <c r="P18" s="9"/>
    </row>
    <row r="19" spans="1:16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2362467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2362467</v>
      </c>
      <c r="O19" s="44">
        <f t="shared" si="1"/>
        <v>139.94828505420296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2701175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2701175</v>
      </c>
      <c r="O20" s="44">
        <f t="shared" si="1"/>
        <v>160.0127362123097</v>
      </c>
      <c r="P20" s="9"/>
    </row>
    <row r="21" spans="1:16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510666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510666</v>
      </c>
      <c r="O21" s="44">
        <f t="shared" si="1"/>
        <v>30.250933001599432</v>
      </c>
      <c r="P21" s="9"/>
    </row>
    <row r="22" spans="1:16">
      <c r="A22" s="12"/>
      <c r="B22" s="42">
        <v>539</v>
      </c>
      <c r="C22" s="19" t="s">
        <v>34</v>
      </c>
      <c r="D22" s="43">
        <v>469820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469820</v>
      </c>
      <c r="O22" s="44">
        <f t="shared" si="1"/>
        <v>27.831289615544105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1074272</v>
      </c>
      <c r="E23" s="29">
        <f t="shared" si="6"/>
        <v>344638</v>
      </c>
      <c r="F23" s="29">
        <f t="shared" si="6"/>
        <v>0</v>
      </c>
      <c r="G23" s="29">
        <f t="shared" si="6"/>
        <v>142761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1561671</v>
      </c>
      <c r="O23" s="41">
        <f t="shared" si="1"/>
        <v>92.510574018126889</v>
      </c>
      <c r="P23" s="10"/>
    </row>
    <row r="24" spans="1:16">
      <c r="A24" s="12"/>
      <c r="B24" s="42">
        <v>541</v>
      </c>
      <c r="C24" s="19" t="s">
        <v>36</v>
      </c>
      <c r="D24" s="43">
        <v>1074272</v>
      </c>
      <c r="E24" s="43">
        <v>344638</v>
      </c>
      <c r="F24" s="43">
        <v>0</v>
      </c>
      <c r="G24" s="43">
        <v>142761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1561671</v>
      </c>
      <c r="O24" s="44">
        <f t="shared" si="1"/>
        <v>92.510574018126889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3484096</v>
      </c>
      <c r="E25" s="29">
        <f t="shared" si="7"/>
        <v>104505</v>
      </c>
      <c r="F25" s="29">
        <f t="shared" si="7"/>
        <v>0</v>
      </c>
      <c r="G25" s="29">
        <f t="shared" si="7"/>
        <v>208823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3797424</v>
      </c>
      <c r="O25" s="41">
        <f t="shared" si="1"/>
        <v>224.95255020437179</v>
      </c>
      <c r="P25" s="9"/>
    </row>
    <row r="26" spans="1:16">
      <c r="A26" s="12"/>
      <c r="B26" s="42">
        <v>571</v>
      </c>
      <c r="C26" s="19" t="s">
        <v>38</v>
      </c>
      <c r="D26" s="43">
        <v>1290129</v>
      </c>
      <c r="E26" s="43">
        <v>25052</v>
      </c>
      <c r="F26" s="43">
        <v>0</v>
      </c>
      <c r="G26" s="43">
        <v>7692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1322873</v>
      </c>
      <c r="O26" s="44">
        <f t="shared" si="1"/>
        <v>78.364611101238083</v>
      </c>
      <c r="P26" s="9"/>
    </row>
    <row r="27" spans="1:16">
      <c r="A27" s="12"/>
      <c r="B27" s="42">
        <v>572</v>
      </c>
      <c r="C27" s="19" t="s">
        <v>39</v>
      </c>
      <c r="D27" s="43">
        <v>2193967</v>
      </c>
      <c r="E27" s="43">
        <v>61417</v>
      </c>
      <c r="F27" s="43">
        <v>0</v>
      </c>
      <c r="G27" s="43">
        <v>201131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2456515</v>
      </c>
      <c r="O27" s="44">
        <f t="shared" si="1"/>
        <v>145.51951898584207</v>
      </c>
      <c r="P27" s="9"/>
    </row>
    <row r="28" spans="1:16">
      <c r="A28" s="12"/>
      <c r="B28" s="42">
        <v>575</v>
      </c>
      <c r="C28" s="19" t="s">
        <v>40</v>
      </c>
      <c r="D28" s="43">
        <v>0</v>
      </c>
      <c r="E28" s="43">
        <v>18036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18036</v>
      </c>
      <c r="O28" s="44">
        <f t="shared" si="1"/>
        <v>1.0684201172916297</v>
      </c>
      <c r="P28" s="9"/>
    </row>
    <row r="29" spans="1:16" ht="15.75">
      <c r="A29" s="26" t="s">
        <v>45</v>
      </c>
      <c r="B29" s="27"/>
      <c r="C29" s="28"/>
      <c r="D29" s="29">
        <f t="shared" ref="D29:M29" si="8">SUM(D30:D32)</f>
        <v>0</v>
      </c>
      <c r="E29" s="29">
        <f t="shared" si="8"/>
        <v>0</v>
      </c>
      <c r="F29" s="29">
        <f t="shared" si="8"/>
        <v>0</v>
      </c>
      <c r="G29" s="29">
        <f t="shared" si="8"/>
        <v>889080</v>
      </c>
      <c r="H29" s="29">
        <f t="shared" si="8"/>
        <v>0</v>
      </c>
      <c r="I29" s="29">
        <f t="shared" si="8"/>
        <v>1360666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2249746</v>
      </c>
      <c r="O29" s="41">
        <f t="shared" si="1"/>
        <v>133.27089627391743</v>
      </c>
      <c r="P29" s="9"/>
    </row>
    <row r="30" spans="1:16">
      <c r="A30" s="12"/>
      <c r="B30" s="42">
        <v>581</v>
      </c>
      <c r="C30" s="19" t="s">
        <v>41</v>
      </c>
      <c r="D30" s="43">
        <v>0</v>
      </c>
      <c r="E30" s="43">
        <v>0</v>
      </c>
      <c r="F30" s="43">
        <v>0</v>
      </c>
      <c r="G30" s="43">
        <v>889080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889080</v>
      </c>
      <c r="O30" s="44">
        <f t="shared" si="1"/>
        <v>52.667496001421718</v>
      </c>
      <c r="P30" s="9"/>
    </row>
    <row r="31" spans="1:16">
      <c r="A31" s="12"/>
      <c r="B31" s="42">
        <v>590</v>
      </c>
      <c r="C31" s="19" t="s">
        <v>43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1030940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1030940</v>
      </c>
      <c r="O31" s="44">
        <f t="shared" si="1"/>
        <v>61.071026597950357</v>
      </c>
      <c r="P31" s="9"/>
    </row>
    <row r="32" spans="1:16" ht="15.75" thickBot="1">
      <c r="A32" s="12"/>
      <c r="B32" s="42">
        <v>591</v>
      </c>
      <c r="C32" s="19" t="s">
        <v>44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329726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329726</v>
      </c>
      <c r="O32" s="44">
        <f t="shared" si="1"/>
        <v>19.532373674545347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13061230</v>
      </c>
      <c r="E33" s="14">
        <f t="shared" ref="E33:M33" si="9">SUM(E5,E13,E17,E23,E25,E29)</f>
        <v>453421</v>
      </c>
      <c r="F33" s="14">
        <f t="shared" si="9"/>
        <v>576074</v>
      </c>
      <c r="G33" s="14">
        <f t="shared" si="9"/>
        <v>1419237</v>
      </c>
      <c r="H33" s="14">
        <f t="shared" si="9"/>
        <v>0</v>
      </c>
      <c r="I33" s="14">
        <f t="shared" si="9"/>
        <v>10739922</v>
      </c>
      <c r="J33" s="14">
        <f t="shared" si="9"/>
        <v>0</v>
      </c>
      <c r="K33" s="14">
        <f t="shared" si="9"/>
        <v>16867</v>
      </c>
      <c r="L33" s="14">
        <f t="shared" si="9"/>
        <v>0</v>
      </c>
      <c r="M33" s="14">
        <f t="shared" si="9"/>
        <v>550999</v>
      </c>
      <c r="N33" s="14">
        <f t="shared" si="4"/>
        <v>26817750</v>
      </c>
      <c r="O33" s="35">
        <f t="shared" si="1"/>
        <v>1588.6351519459747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53</v>
      </c>
      <c r="M35" s="157"/>
      <c r="N35" s="157"/>
      <c r="O35" s="39">
        <v>16881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2775011</v>
      </c>
      <c r="E5" s="24">
        <f t="shared" si="0"/>
        <v>0</v>
      </c>
      <c r="F5" s="24">
        <f t="shared" si="0"/>
        <v>442344</v>
      </c>
      <c r="G5" s="24">
        <f t="shared" si="0"/>
        <v>21260</v>
      </c>
      <c r="H5" s="24">
        <f t="shared" si="0"/>
        <v>0</v>
      </c>
      <c r="I5" s="24">
        <f t="shared" si="0"/>
        <v>1360014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278239</v>
      </c>
      <c r="N5" s="25">
        <f>SUM(D5:M5)</f>
        <v>4876868</v>
      </c>
      <c r="O5" s="30">
        <f t="shared" ref="O5:O34" si="1">(N5/O$36)</f>
        <v>288.84553423359392</v>
      </c>
      <c r="P5" s="6"/>
    </row>
    <row r="6" spans="1:133">
      <c r="A6" s="12"/>
      <c r="B6" s="42">
        <v>511</v>
      </c>
      <c r="C6" s="19" t="s">
        <v>19</v>
      </c>
      <c r="D6" s="43">
        <v>146610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146610</v>
      </c>
      <c r="O6" s="44">
        <f t="shared" si="1"/>
        <v>8.6833688699360341</v>
      </c>
      <c r="P6" s="9"/>
    </row>
    <row r="7" spans="1:133">
      <c r="A7" s="12"/>
      <c r="B7" s="42">
        <v>512</v>
      </c>
      <c r="C7" s="19" t="s">
        <v>20</v>
      </c>
      <c r="D7" s="43">
        <v>452733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452733</v>
      </c>
      <c r="O7" s="44">
        <f t="shared" si="1"/>
        <v>26.814321250888415</v>
      </c>
      <c r="P7" s="9"/>
    </row>
    <row r="8" spans="1:133">
      <c r="A8" s="12"/>
      <c r="B8" s="42">
        <v>513</v>
      </c>
      <c r="C8" s="19" t="s">
        <v>21</v>
      </c>
      <c r="D8" s="43">
        <v>679782</v>
      </c>
      <c r="E8" s="43">
        <v>0</v>
      </c>
      <c r="F8" s="43">
        <v>0</v>
      </c>
      <c r="G8" s="43">
        <v>0</v>
      </c>
      <c r="H8" s="43">
        <v>0</v>
      </c>
      <c r="I8" s="43">
        <v>1360014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2039796</v>
      </c>
      <c r="O8" s="44">
        <f t="shared" si="1"/>
        <v>120.81236673773988</v>
      </c>
      <c r="P8" s="9"/>
    </row>
    <row r="9" spans="1:133">
      <c r="A9" s="12"/>
      <c r="B9" s="42">
        <v>514</v>
      </c>
      <c r="C9" s="19" t="s">
        <v>22</v>
      </c>
      <c r="D9" s="43">
        <v>110744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110744</v>
      </c>
      <c r="O9" s="44">
        <f t="shared" si="1"/>
        <v>6.5591092158256341</v>
      </c>
      <c r="P9" s="9"/>
    </row>
    <row r="10" spans="1:133">
      <c r="A10" s="12"/>
      <c r="B10" s="42">
        <v>515</v>
      </c>
      <c r="C10" s="19" t="s">
        <v>23</v>
      </c>
      <c r="D10" s="43">
        <v>336426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278239</v>
      </c>
      <c r="N10" s="43">
        <f t="shared" si="2"/>
        <v>614665</v>
      </c>
      <c r="O10" s="44">
        <f t="shared" si="1"/>
        <v>36.405176498460079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442344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442344</v>
      </c>
      <c r="O11" s="44">
        <f t="shared" si="1"/>
        <v>26.199004975124378</v>
      </c>
      <c r="P11" s="9"/>
    </row>
    <row r="12" spans="1:133">
      <c r="A12" s="12"/>
      <c r="B12" s="42">
        <v>519</v>
      </c>
      <c r="C12" s="19" t="s">
        <v>24</v>
      </c>
      <c r="D12" s="43">
        <v>1048716</v>
      </c>
      <c r="E12" s="43">
        <v>0</v>
      </c>
      <c r="F12" s="43">
        <v>0</v>
      </c>
      <c r="G12" s="43">
        <v>21260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1069976</v>
      </c>
      <c r="O12" s="44">
        <f t="shared" si="1"/>
        <v>63.372186685619525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5145243</v>
      </c>
      <c r="E13" s="29">
        <f t="shared" si="3"/>
        <v>8515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17418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5171176</v>
      </c>
      <c r="O13" s="41">
        <f t="shared" si="1"/>
        <v>306.27671167969675</v>
      </c>
      <c r="P13" s="10"/>
    </row>
    <row r="14" spans="1:133">
      <c r="A14" s="12"/>
      <c r="B14" s="42">
        <v>521</v>
      </c>
      <c r="C14" s="19" t="s">
        <v>26</v>
      </c>
      <c r="D14" s="43">
        <v>1228770</v>
      </c>
      <c r="E14" s="43">
        <v>8515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1237285</v>
      </c>
      <c r="O14" s="44">
        <f t="shared" si="1"/>
        <v>73.281509121061362</v>
      </c>
      <c r="P14" s="9"/>
    </row>
    <row r="15" spans="1:133">
      <c r="A15" s="12"/>
      <c r="B15" s="42">
        <v>522</v>
      </c>
      <c r="C15" s="19" t="s">
        <v>27</v>
      </c>
      <c r="D15" s="43">
        <v>3615892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17418</v>
      </c>
      <c r="L15" s="43">
        <v>0</v>
      </c>
      <c r="M15" s="43">
        <v>0</v>
      </c>
      <c r="N15" s="43">
        <f t="shared" si="4"/>
        <v>3633310</v>
      </c>
      <c r="O15" s="44">
        <f t="shared" si="1"/>
        <v>215.19248993129591</v>
      </c>
      <c r="P15" s="9"/>
    </row>
    <row r="16" spans="1:133">
      <c r="A16" s="12"/>
      <c r="B16" s="42">
        <v>524</v>
      </c>
      <c r="C16" s="19" t="s">
        <v>28</v>
      </c>
      <c r="D16" s="43">
        <v>300581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300581</v>
      </c>
      <c r="O16" s="44">
        <f t="shared" si="1"/>
        <v>17.802712627339492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566731</v>
      </c>
      <c r="E17" s="29">
        <f t="shared" si="5"/>
        <v>1283399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6463934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8314064</v>
      </c>
      <c r="O17" s="41">
        <f t="shared" si="1"/>
        <v>492.42264866145462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2415301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2415301</v>
      </c>
      <c r="O18" s="44">
        <f t="shared" si="1"/>
        <v>143.05265339966832</v>
      </c>
      <c r="P18" s="9"/>
    </row>
    <row r="19" spans="1:16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2120132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2120132</v>
      </c>
      <c r="O19" s="44">
        <f t="shared" si="1"/>
        <v>125.57048092868989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1928501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1928501</v>
      </c>
      <c r="O20" s="44">
        <f t="shared" si="1"/>
        <v>114.22062307510069</v>
      </c>
      <c r="P20" s="9"/>
    </row>
    <row r="21" spans="1:16">
      <c r="A21" s="12"/>
      <c r="B21" s="42">
        <v>538</v>
      </c>
      <c r="C21" s="19" t="s">
        <v>33</v>
      </c>
      <c r="D21" s="43">
        <v>0</v>
      </c>
      <c r="E21" s="43">
        <v>1283399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1283399</v>
      </c>
      <c r="O21" s="44">
        <f t="shared" si="1"/>
        <v>76.012733949301108</v>
      </c>
      <c r="P21" s="9"/>
    </row>
    <row r="22" spans="1:16">
      <c r="A22" s="12"/>
      <c r="B22" s="42">
        <v>539</v>
      </c>
      <c r="C22" s="19" t="s">
        <v>34</v>
      </c>
      <c r="D22" s="43">
        <v>566731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566731</v>
      </c>
      <c r="O22" s="44">
        <f t="shared" si="1"/>
        <v>33.566157308694621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914682</v>
      </c>
      <c r="E23" s="29">
        <f t="shared" si="6"/>
        <v>934134</v>
      </c>
      <c r="F23" s="29">
        <f t="shared" si="6"/>
        <v>0</v>
      </c>
      <c r="G23" s="29">
        <f t="shared" si="6"/>
        <v>478505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2327321</v>
      </c>
      <c r="O23" s="41">
        <f t="shared" si="1"/>
        <v>137.84180289031036</v>
      </c>
      <c r="P23" s="10"/>
    </row>
    <row r="24" spans="1:16">
      <c r="A24" s="12"/>
      <c r="B24" s="42">
        <v>541</v>
      </c>
      <c r="C24" s="19" t="s">
        <v>36</v>
      </c>
      <c r="D24" s="43">
        <v>914682</v>
      </c>
      <c r="E24" s="43">
        <v>934134</v>
      </c>
      <c r="F24" s="43">
        <v>0</v>
      </c>
      <c r="G24" s="43">
        <v>478505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2327321</v>
      </c>
      <c r="O24" s="44">
        <f t="shared" si="1"/>
        <v>137.84180289031036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3410683</v>
      </c>
      <c r="E25" s="29">
        <f t="shared" si="7"/>
        <v>133503</v>
      </c>
      <c r="F25" s="29">
        <f t="shared" si="7"/>
        <v>0</v>
      </c>
      <c r="G25" s="29">
        <f t="shared" si="7"/>
        <v>53656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3597842</v>
      </c>
      <c r="O25" s="41">
        <f t="shared" si="1"/>
        <v>213.09180289031036</v>
      </c>
      <c r="P25" s="9"/>
    </row>
    <row r="26" spans="1:16">
      <c r="A26" s="12"/>
      <c r="B26" s="42">
        <v>571</v>
      </c>
      <c r="C26" s="19" t="s">
        <v>38</v>
      </c>
      <c r="D26" s="43">
        <v>1252093</v>
      </c>
      <c r="E26" s="43">
        <v>0</v>
      </c>
      <c r="F26" s="43">
        <v>0</v>
      </c>
      <c r="G26" s="43">
        <v>2676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1254769</v>
      </c>
      <c r="O26" s="44">
        <f t="shared" si="1"/>
        <v>74.317045723762135</v>
      </c>
      <c r="P26" s="9"/>
    </row>
    <row r="27" spans="1:16">
      <c r="A27" s="12"/>
      <c r="B27" s="42">
        <v>572</v>
      </c>
      <c r="C27" s="19" t="s">
        <v>39</v>
      </c>
      <c r="D27" s="43">
        <v>2158590</v>
      </c>
      <c r="E27" s="43">
        <v>105596</v>
      </c>
      <c r="F27" s="43">
        <v>0</v>
      </c>
      <c r="G27" s="43">
        <v>50980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2315166</v>
      </c>
      <c r="O27" s="44">
        <f t="shared" si="1"/>
        <v>137.12189054726369</v>
      </c>
      <c r="P27" s="9"/>
    </row>
    <row r="28" spans="1:16">
      <c r="A28" s="12"/>
      <c r="B28" s="42">
        <v>575</v>
      </c>
      <c r="C28" s="19" t="s">
        <v>40</v>
      </c>
      <c r="D28" s="43">
        <v>0</v>
      </c>
      <c r="E28" s="43">
        <v>27907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27907</v>
      </c>
      <c r="O28" s="44">
        <f t="shared" si="1"/>
        <v>1.6528666192845298</v>
      </c>
      <c r="P28" s="9"/>
    </row>
    <row r="29" spans="1:16" ht="15.75">
      <c r="A29" s="26" t="s">
        <v>45</v>
      </c>
      <c r="B29" s="27"/>
      <c r="C29" s="28"/>
      <c r="D29" s="29">
        <f t="shared" ref="D29:M29" si="8">SUM(D30:D33)</f>
        <v>279694</v>
      </c>
      <c r="E29" s="29">
        <f t="shared" si="8"/>
        <v>29494</v>
      </c>
      <c r="F29" s="29">
        <f t="shared" si="8"/>
        <v>230841</v>
      </c>
      <c r="G29" s="29">
        <f t="shared" si="8"/>
        <v>920184</v>
      </c>
      <c r="H29" s="29">
        <f t="shared" si="8"/>
        <v>0</v>
      </c>
      <c r="I29" s="29">
        <f t="shared" si="8"/>
        <v>2158329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3618542</v>
      </c>
      <c r="O29" s="41">
        <f t="shared" si="1"/>
        <v>214.31781568348734</v>
      </c>
      <c r="P29" s="9"/>
    </row>
    <row r="30" spans="1:16">
      <c r="A30" s="12"/>
      <c r="B30" s="42">
        <v>581</v>
      </c>
      <c r="C30" s="19" t="s">
        <v>41</v>
      </c>
      <c r="D30" s="43">
        <v>4500</v>
      </c>
      <c r="E30" s="43">
        <v>0</v>
      </c>
      <c r="F30" s="43">
        <v>0</v>
      </c>
      <c r="G30" s="43">
        <v>920184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924684</v>
      </c>
      <c r="O30" s="44">
        <f t="shared" si="1"/>
        <v>54.766879886282872</v>
      </c>
      <c r="P30" s="9"/>
    </row>
    <row r="31" spans="1:16">
      <c r="A31" s="12"/>
      <c r="B31" s="42">
        <v>584</v>
      </c>
      <c r="C31" s="19" t="s">
        <v>42</v>
      </c>
      <c r="D31" s="43">
        <v>0</v>
      </c>
      <c r="E31" s="43">
        <v>25534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25534</v>
      </c>
      <c r="O31" s="44">
        <f t="shared" si="1"/>
        <v>1.5123193556029377</v>
      </c>
      <c r="P31" s="9"/>
    </row>
    <row r="32" spans="1:16">
      <c r="A32" s="12"/>
      <c r="B32" s="42">
        <v>590</v>
      </c>
      <c r="C32" s="19" t="s">
        <v>43</v>
      </c>
      <c r="D32" s="43">
        <v>275194</v>
      </c>
      <c r="E32" s="43">
        <v>0</v>
      </c>
      <c r="F32" s="43">
        <v>0</v>
      </c>
      <c r="G32" s="43">
        <v>0</v>
      </c>
      <c r="H32" s="43">
        <v>0</v>
      </c>
      <c r="I32" s="43">
        <v>1899515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2174709</v>
      </c>
      <c r="O32" s="44">
        <f t="shared" si="1"/>
        <v>128.80294953802417</v>
      </c>
      <c r="P32" s="9"/>
    </row>
    <row r="33" spans="1:119" ht="15.75" thickBot="1">
      <c r="A33" s="12"/>
      <c r="B33" s="42">
        <v>591</v>
      </c>
      <c r="C33" s="19" t="s">
        <v>44</v>
      </c>
      <c r="D33" s="43">
        <v>0</v>
      </c>
      <c r="E33" s="43">
        <v>3960</v>
      </c>
      <c r="F33" s="43">
        <v>230841</v>
      </c>
      <c r="G33" s="43">
        <v>0</v>
      </c>
      <c r="H33" s="43">
        <v>0</v>
      </c>
      <c r="I33" s="43">
        <v>258814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493615</v>
      </c>
      <c r="O33" s="44">
        <f t="shared" si="1"/>
        <v>29.23566690357735</v>
      </c>
      <c r="P33" s="9"/>
    </row>
    <row r="34" spans="1:119" ht="16.5" thickBot="1">
      <c r="A34" s="13" t="s">
        <v>10</v>
      </c>
      <c r="B34" s="21"/>
      <c r="C34" s="20"/>
      <c r="D34" s="14">
        <f>SUM(D5,D13,D17,D23,D25,D29)</f>
        <v>13092044</v>
      </c>
      <c r="E34" s="14">
        <f t="shared" ref="E34:M34" si="9">SUM(E5,E13,E17,E23,E25,E29)</f>
        <v>2389045</v>
      </c>
      <c r="F34" s="14">
        <f t="shared" si="9"/>
        <v>673185</v>
      </c>
      <c r="G34" s="14">
        <f t="shared" si="9"/>
        <v>1473605</v>
      </c>
      <c r="H34" s="14">
        <f t="shared" si="9"/>
        <v>0</v>
      </c>
      <c r="I34" s="14">
        <f t="shared" si="9"/>
        <v>9982277</v>
      </c>
      <c r="J34" s="14">
        <f t="shared" si="9"/>
        <v>0</v>
      </c>
      <c r="K34" s="14">
        <f t="shared" si="9"/>
        <v>17418</v>
      </c>
      <c r="L34" s="14">
        <f t="shared" si="9"/>
        <v>0</v>
      </c>
      <c r="M34" s="14">
        <f t="shared" si="9"/>
        <v>278239</v>
      </c>
      <c r="N34" s="14">
        <f t="shared" si="4"/>
        <v>27905813</v>
      </c>
      <c r="O34" s="35">
        <f t="shared" si="1"/>
        <v>1652.7963160388533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50</v>
      </c>
      <c r="M36" s="157"/>
      <c r="N36" s="157"/>
      <c r="O36" s="39">
        <v>16884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thickBot="1">
      <c r="A38" s="159" t="s">
        <v>51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2764172</v>
      </c>
      <c r="E5" s="24">
        <f t="shared" si="0"/>
        <v>0</v>
      </c>
      <c r="F5" s="24">
        <f t="shared" si="0"/>
        <v>0</v>
      </c>
      <c r="G5" s="24">
        <f t="shared" si="0"/>
        <v>12537</v>
      </c>
      <c r="H5" s="24">
        <f t="shared" si="0"/>
        <v>0</v>
      </c>
      <c r="I5" s="24">
        <f t="shared" si="0"/>
        <v>1552692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253930</v>
      </c>
      <c r="N5" s="25">
        <f t="shared" ref="N5:N33" si="1">SUM(D5:M5)</f>
        <v>4583331</v>
      </c>
      <c r="O5" s="30">
        <f t="shared" ref="O5:O33" si="2">(N5/O$35)</f>
        <v>258.82826970860629</v>
      </c>
      <c r="P5" s="6"/>
    </row>
    <row r="6" spans="1:133">
      <c r="A6" s="12"/>
      <c r="B6" s="42">
        <v>511</v>
      </c>
      <c r="C6" s="19" t="s">
        <v>19</v>
      </c>
      <c r="D6" s="43">
        <v>146092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146092</v>
      </c>
      <c r="O6" s="44">
        <f t="shared" si="2"/>
        <v>8.2500564716512308</v>
      </c>
      <c r="P6" s="9"/>
    </row>
    <row r="7" spans="1:133">
      <c r="A7" s="12"/>
      <c r="B7" s="42">
        <v>512</v>
      </c>
      <c r="C7" s="19" t="s">
        <v>20</v>
      </c>
      <c r="D7" s="43">
        <v>447910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447910</v>
      </c>
      <c r="O7" s="44">
        <f t="shared" si="2"/>
        <v>25.294217302913935</v>
      </c>
      <c r="P7" s="9"/>
    </row>
    <row r="8" spans="1:133">
      <c r="A8" s="12"/>
      <c r="B8" s="42">
        <v>513</v>
      </c>
      <c r="C8" s="19" t="s">
        <v>21</v>
      </c>
      <c r="D8" s="43">
        <v>671216</v>
      </c>
      <c r="E8" s="43">
        <v>0</v>
      </c>
      <c r="F8" s="43">
        <v>0</v>
      </c>
      <c r="G8" s="43">
        <v>0</v>
      </c>
      <c r="H8" s="43">
        <v>0</v>
      </c>
      <c r="I8" s="43">
        <v>1552692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2223908</v>
      </c>
      <c r="O8" s="44">
        <f t="shared" si="2"/>
        <v>125.5877569460131</v>
      </c>
      <c r="P8" s="9"/>
    </row>
    <row r="9" spans="1:133">
      <c r="A9" s="12"/>
      <c r="B9" s="42">
        <v>514</v>
      </c>
      <c r="C9" s="19" t="s">
        <v>22</v>
      </c>
      <c r="D9" s="43">
        <v>91311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91311</v>
      </c>
      <c r="O9" s="44">
        <f t="shared" si="2"/>
        <v>5.1564829455613284</v>
      </c>
      <c r="P9" s="9"/>
    </row>
    <row r="10" spans="1:133">
      <c r="A10" s="12"/>
      <c r="B10" s="42">
        <v>515</v>
      </c>
      <c r="C10" s="19" t="s">
        <v>23</v>
      </c>
      <c r="D10" s="43">
        <v>354804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253930</v>
      </c>
      <c r="N10" s="43">
        <f t="shared" si="1"/>
        <v>608734</v>
      </c>
      <c r="O10" s="44">
        <f t="shared" si="2"/>
        <v>34.376214140501467</v>
      </c>
      <c r="P10" s="9"/>
    </row>
    <row r="11" spans="1:133">
      <c r="A11" s="12"/>
      <c r="B11" s="42">
        <v>519</v>
      </c>
      <c r="C11" s="19" t="s">
        <v>24</v>
      </c>
      <c r="D11" s="43">
        <v>1052839</v>
      </c>
      <c r="E11" s="43">
        <v>0</v>
      </c>
      <c r="F11" s="43">
        <v>0</v>
      </c>
      <c r="G11" s="43">
        <v>12537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1065376</v>
      </c>
      <c r="O11" s="44">
        <f t="shared" si="2"/>
        <v>60.16354190196521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5497124</v>
      </c>
      <c r="E12" s="29">
        <f t="shared" si="3"/>
        <v>11853</v>
      </c>
      <c r="F12" s="29">
        <f t="shared" si="3"/>
        <v>0</v>
      </c>
      <c r="G12" s="29">
        <f t="shared" si="3"/>
        <v>13091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18800</v>
      </c>
      <c r="L12" s="29">
        <f t="shared" si="3"/>
        <v>0</v>
      </c>
      <c r="M12" s="29">
        <f t="shared" si="3"/>
        <v>0</v>
      </c>
      <c r="N12" s="40">
        <f t="shared" si="1"/>
        <v>5540868</v>
      </c>
      <c r="O12" s="41">
        <f t="shared" si="2"/>
        <v>312.90196521346286</v>
      </c>
      <c r="P12" s="10"/>
    </row>
    <row r="13" spans="1:133">
      <c r="A13" s="12"/>
      <c r="B13" s="42">
        <v>521</v>
      </c>
      <c r="C13" s="19" t="s">
        <v>26</v>
      </c>
      <c r="D13" s="43">
        <v>1334499</v>
      </c>
      <c r="E13" s="43">
        <v>1820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1336319</v>
      </c>
      <c r="O13" s="44">
        <f t="shared" si="2"/>
        <v>75.464140501468265</v>
      </c>
      <c r="P13" s="9"/>
    </row>
    <row r="14" spans="1:133">
      <c r="A14" s="12"/>
      <c r="B14" s="42">
        <v>522</v>
      </c>
      <c r="C14" s="19" t="s">
        <v>27</v>
      </c>
      <c r="D14" s="43">
        <v>3871968</v>
      </c>
      <c r="E14" s="43">
        <v>10033</v>
      </c>
      <c r="F14" s="43">
        <v>0</v>
      </c>
      <c r="G14" s="43">
        <v>13091</v>
      </c>
      <c r="H14" s="43">
        <v>0</v>
      </c>
      <c r="I14" s="43">
        <v>0</v>
      </c>
      <c r="J14" s="43">
        <v>0</v>
      </c>
      <c r="K14" s="43">
        <v>18800</v>
      </c>
      <c r="L14" s="43">
        <v>0</v>
      </c>
      <c r="M14" s="43">
        <v>0</v>
      </c>
      <c r="N14" s="43">
        <f t="shared" si="1"/>
        <v>3913892</v>
      </c>
      <c r="O14" s="44">
        <f t="shared" si="2"/>
        <v>221.02394398012197</v>
      </c>
      <c r="P14" s="9"/>
    </row>
    <row r="15" spans="1:133">
      <c r="A15" s="12"/>
      <c r="B15" s="42">
        <v>524</v>
      </c>
      <c r="C15" s="19" t="s">
        <v>28</v>
      </c>
      <c r="D15" s="43">
        <v>290657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290657</v>
      </c>
      <c r="O15" s="44">
        <f t="shared" si="2"/>
        <v>16.413880731872599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532372</v>
      </c>
      <c r="E16" s="29">
        <f t="shared" si="4"/>
        <v>851491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7745912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9129775</v>
      </c>
      <c r="O16" s="41">
        <f t="shared" si="2"/>
        <v>515.57346961825169</v>
      </c>
      <c r="P16" s="10"/>
    </row>
    <row r="17" spans="1:16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2328326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2328326</v>
      </c>
      <c r="O17" s="44">
        <f t="shared" si="2"/>
        <v>131.48441382426023</v>
      </c>
      <c r="P17" s="9"/>
    </row>
    <row r="18" spans="1:16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2333105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2333105</v>
      </c>
      <c r="O18" s="44">
        <f t="shared" si="2"/>
        <v>131.75429184549355</v>
      </c>
      <c r="P18" s="9"/>
    </row>
    <row r="19" spans="1:16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3084481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3084481</v>
      </c>
      <c r="O19" s="44">
        <f t="shared" si="2"/>
        <v>174.18573526089904</v>
      </c>
      <c r="P19" s="9"/>
    </row>
    <row r="20" spans="1:16">
      <c r="A20" s="12"/>
      <c r="B20" s="42">
        <v>538</v>
      </c>
      <c r="C20" s="19" t="s">
        <v>33</v>
      </c>
      <c r="D20" s="43">
        <v>0</v>
      </c>
      <c r="E20" s="43">
        <v>851491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851491</v>
      </c>
      <c r="O20" s="44">
        <f t="shared" si="2"/>
        <v>48.085102778405243</v>
      </c>
      <c r="P20" s="9"/>
    </row>
    <row r="21" spans="1:16">
      <c r="A21" s="12"/>
      <c r="B21" s="42">
        <v>539</v>
      </c>
      <c r="C21" s="19" t="s">
        <v>34</v>
      </c>
      <c r="D21" s="43">
        <v>532372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532372</v>
      </c>
      <c r="O21" s="44">
        <f t="shared" si="2"/>
        <v>30.063925909193586</v>
      </c>
      <c r="P21" s="9"/>
    </row>
    <row r="22" spans="1:16" ht="15.75">
      <c r="A22" s="26" t="s">
        <v>35</v>
      </c>
      <c r="B22" s="27"/>
      <c r="C22" s="28"/>
      <c r="D22" s="29">
        <f t="shared" ref="D22:M22" si="5">SUM(D23:D23)</f>
        <v>907859</v>
      </c>
      <c r="E22" s="29">
        <f t="shared" si="5"/>
        <v>1174304</v>
      </c>
      <c r="F22" s="29">
        <f t="shared" si="5"/>
        <v>0</v>
      </c>
      <c r="G22" s="29">
        <f t="shared" si="5"/>
        <v>755093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2837256</v>
      </c>
      <c r="O22" s="41">
        <f t="shared" si="2"/>
        <v>160.22453128529477</v>
      </c>
      <c r="P22" s="10"/>
    </row>
    <row r="23" spans="1:16">
      <c r="A23" s="12"/>
      <c r="B23" s="42">
        <v>541</v>
      </c>
      <c r="C23" s="19" t="s">
        <v>36</v>
      </c>
      <c r="D23" s="43">
        <v>907859</v>
      </c>
      <c r="E23" s="43">
        <v>1174304</v>
      </c>
      <c r="F23" s="43">
        <v>0</v>
      </c>
      <c r="G23" s="43">
        <v>755093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2837256</v>
      </c>
      <c r="O23" s="44">
        <f t="shared" si="2"/>
        <v>160.22453128529477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SUM(D25:D27)</f>
        <v>3284134</v>
      </c>
      <c r="E24" s="29">
        <f t="shared" si="6"/>
        <v>432092</v>
      </c>
      <c r="F24" s="29">
        <f t="shared" si="6"/>
        <v>0</v>
      </c>
      <c r="G24" s="29">
        <f t="shared" si="6"/>
        <v>2502625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6218851</v>
      </c>
      <c r="O24" s="41">
        <f t="shared" si="2"/>
        <v>351.18878473006549</v>
      </c>
      <c r="P24" s="9"/>
    </row>
    <row r="25" spans="1:16">
      <c r="A25" s="12"/>
      <c r="B25" s="42">
        <v>571</v>
      </c>
      <c r="C25" s="19" t="s">
        <v>38</v>
      </c>
      <c r="D25" s="43">
        <v>1128018</v>
      </c>
      <c r="E25" s="43">
        <v>320412</v>
      </c>
      <c r="F25" s="43">
        <v>0</v>
      </c>
      <c r="G25" s="43">
        <v>2445037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3893467</v>
      </c>
      <c r="O25" s="44">
        <f t="shared" si="2"/>
        <v>219.87051050372713</v>
      </c>
      <c r="P25" s="9"/>
    </row>
    <row r="26" spans="1:16">
      <c r="A26" s="12"/>
      <c r="B26" s="42">
        <v>572</v>
      </c>
      <c r="C26" s="19" t="s">
        <v>39</v>
      </c>
      <c r="D26" s="43">
        <v>2156116</v>
      </c>
      <c r="E26" s="43">
        <v>84995</v>
      </c>
      <c r="F26" s="43">
        <v>0</v>
      </c>
      <c r="G26" s="43">
        <v>57588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2298699</v>
      </c>
      <c r="O26" s="44">
        <f t="shared" si="2"/>
        <v>129.81132821323695</v>
      </c>
      <c r="P26" s="9"/>
    </row>
    <row r="27" spans="1:16">
      <c r="A27" s="12"/>
      <c r="B27" s="42">
        <v>575</v>
      </c>
      <c r="C27" s="19" t="s">
        <v>40</v>
      </c>
      <c r="D27" s="43">
        <v>0</v>
      </c>
      <c r="E27" s="43">
        <v>26685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26685</v>
      </c>
      <c r="O27" s="44">
        <f t="shared" si="2"/>
        <v>1.5069460131014232</v>
      </c>
      <c r="P27" s="9"/>
    </row>
    <row r="28" spans="1:16" ht="15.75">
      <c r="A28" s="26" t="s">
        <v>45</v>
      </c>
      <c r="B28" s="27"/>
      <c r="C28" s="28"/>
      <c r="D28" s="29">
        <f t="shared" ref="D28:M28" si="7">SUM(D29:D32)</f>
        <v>422771</v>
      </c>
      <c r="E28" s="29">
        <f t="shared" si="7"/>
        <v>469493</v>
      </c>
      <c r="F28" s="29">
        <f t="shared" si="7"/>
        <v>193253</v>
      </c>
      <c r="G28" s="29">
        <f t="shared" si="7"/>
        <v>1384014</v>
      </c>
      <c r="H28" s="29">
        <f t="shared" si="7"/>
        <v>0</v>
      </c>
      <c r="I28" s="29">
        <f t="shared" si="7"/>
        <v>1436819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3906350</v>
      </c>
      <c r="O28" s="41">
        <f t="shared" si="2"/>
        <v>220.59803478653717</v>
      </c>
      <c r="P28" s="9"/>
    </row>
    <row r="29" spans="1:16">
      <c r="A29" s="12"/>
      <c r="B29" s="42">
        <v>581</v>
      </c>
      <c r="C29" s="19" t="s">
        <v>41</v>
      </c>
      <c r="D29" s="43">
        <v>223700</v>
      </c>
      <c r="E29" s="43">
        <v>440000</v>
      </c>
      <c r="F29" s="43">
        <v>93525</v>
      </c>
      <c r="G29" s="43">
        <v>1384014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2141239</v>
      </c>
      <c r="O29" s="44">
        <f t="shared" si="2"/>
        <v>120.91930201039078</v>
      </c>
      <c r="P29" s="9"/>
    </row>
    <row r="30" spans="1:16">
      <c r="A30" s="12"/>
      <c r="B30" s="42">
        <v>584</v>
      </c>
      <c r="C30" s="19" t="s">
        <v>42</v>
      </c>
      <c r="D30" s="43">
        <v>0</v>
      </c>
      <c r="E30" s="43">
        <v>25431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25431</v>
      </c>
      <c r="O30" s="44">
        <f t="shared" si="2"/>
        <v>1.4361305624576464</v>
      </c>
      <c r="P30" s="9"/>
    </row>
    <row r="31" spans="1:16">
      <c r="A31" s="12"/>
      <c r="B31" s="42">
        <v>590</v>
      </c>
      <c r="C31" s="19" t="s">
        <v>43</v>
      </c>
      <c r="D31" s="43">
        <v>199071</v>
      </c>
      <c r="E31" s="43">
        <v>0</v>
      </c>
      <c r="F31" s="43">
        <v>0</v>
      </c>
      <c r="G31" s="43">
        <v>0</v>
      </c>
      <c r="H31" s="43">
        <v>0</v>
      </c>
      <c r="I31" s="43">
        <v>1193353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1392424</v>
      </c>
      <c r="O31" s="44">
        <f t="shared" si="2"/>
        <v>78.632482493788117</v>
      </c>
      <c r="P31" s="9"/>
    </row>
    <row r="32" spans="1:16" ht="15.75" thickBot="1">
      <c r="A32" s="12"/>
      <c r="B32" s="42">
        <v>591</v>
      </c>
      <c r="C32" s="19" t="s">
        <v>44</v>
      </c>
      <c r="D32" s="43">
        <v>0</v>
      </c>
      <c r="E32" s="43">
        <v>4062</v>
      </c>
      <c r="F32" s="43">
        <v>99728</v>
      </c>
      <c r="G32" s="43">
        <v>0</v>
      </c>
      <c r="H32" s="43">
        <v>0</v>
      </c>
      <c r="I32" s="43">
        <v>243466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347256</v>
      </c>
      <c r="O32" s="44">
        <f t="shared" si="2"/>
        <v>19.610119719900609</v>
      </c>
      <c r="P32" s="9"/>
    </row>
    <row r="33" spans="1:119" ht="16.5" thickBot="1">
      <c r="A33" s="13" t="s">
        <v>10</v>
      </c>
      <c r="B33" s="21"/>
      <c r="C33" s="20"/>
      <c r="D33" s="14">
        <f>SUM(D5,D12,D16,D22,D24,D28)</f>
        <v>13408432</v>
      </c>
      <c r="E33" s="14">
        <f t="shared" ref="E33:M33" si="8">SUM(E5,E12,E16,E22,E24,E28)</f>
        <v>2939233</v>
      </c>
      <c r="F33" s="14">
        <f t="shared" si="8"/>
        <v>193253</v>
      </c>
      <c r="G33" s="14">
        <f t="shared" si="8"/>
        <v>4667360</v>
      </c>
      <c r="H33" s="14">
        <f t="shared" si="8"/>
        <v>0</v>
      </c>
      <c r="I33" s="14">
        <f t="shared" si="8"/>
        <v>10735423</v>
      </c>
      <c r="J33" s="14">
        <f t="shared" si="8"/>
        <v>0</v>
      </c>
      <c r="K33" s="14">
        <f t="shared" si="8"/>
        <v>18800</v>
      </c>
      <c r="L33" s="14">
        <f t="shared" si="8"/>
        <v>0</v>
      </c>
      <c r="M33" s="14">
        <f t="shared" si="8"/>
        <v>253930</v>
      </c>
      <c r="N33" s="14">
        <f t="shared" si="1"/>
        <v>32216431</v>
      </c>
      <c r="O33" s="35">
        <f t="shared" si="2"/>
        <v>1819.3150553422181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46</v>
      </c>
      <c r="M35" s="157"/>
      <c r="N35" s="157"/>
      <c r="O35" s="39">
        <v>17708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2802634</v>
      </c>
      <c r="E5" s="24">
        <f t="shared" si="0"/>
        <v>0</v>
      </c>
      <c r="F5" s="24">
        <f t="shared" si="0"/>
        <v>0</v>
      </c>
      <c r="G5" s="24">
        <f t="shared" si="0"/>
        <v>168132</v>
      </c>
      <c r="H5" s="24">
        <f t="shared" si="0"/>
        <v>0</v>
      </c>
      <c r="I5" s="24">
        <f t="shared" si="0"/>
        <v>1575738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99201</v>
      </c>
      <c r="N5" s="25">
        <f t="shared" ref="N5:N34" si="1">SUM(D5:M5)</f>
        <v>4645705</v>
      </c>
      <c r="O5" s="30">
        <f t="shared" ref="O5:O34" si="2">(N5/O$36)</f>
        <v>260.62861150070125</v>
      </c>
      <c r="P5" s="6"/>
    </row>
    <row r="6" spans="1:133">
      <c r="A6" s="12"/>
      <c r="B6" s="42">
        <v>511</v>
      </c>
      <c r="C6" s="19" t="s">
        <v>19</v>
      </c>
      <c r="D6" s="43">
        <v>179960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179960</v>
      </c>
      <c r="O6" s="44">
        <f t="shared" si="2"/>
        <v>10.09593267882188</v>
      </c>
      <c r="P6" s="9"/>
    </row>
    <row r="7" spans="1:133">
      <c r="A7" s="12"/>
      <c r="B7" s="42">
        <v>512</v>
      </c>
      <c r="C7" s="19" t="s">
        <v>20</v>
      </c>
      <c r="D7" s="43">
        <v>451620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451620</v>
      </c>
      <c r="O7" s="44">
        <f t="shared" si="2"/>
        <v>25.336325385694249</v>
      </c>
      <c r="P7" s="9"/>
    </row>
    <row r="8" spans="1:133">
      <c r="A8" s="12"/>
      <c r="B8" s="42">
        <v>513</v>
      </c>
      <c r="C8" s="19" t="s">
        <v>21</v>
      </c>
      <c r="D8" s="43">
        <v>682546</v>
      </c>
      <c r="E8" s="43">
        <v>0</v>
      </c>
      <c r="F8" s="43">
        <v>0</v>
      </c>
      <c r="G8" s="43">
        <v>0</v>
      </c>
      <c r="H8" s="43">
        <v>0</v>
      </c>
      <c r="I8" s="43">
        <v>1575738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2258284</v>
      </c>
      <c r="O8" s="44">
        <f t="shared" si="2"/>
        <v>126.69194950911641</v>
      </c>
      <c r="P8" s="9"/>
    </row>
    <row r="9" spans="1:133">
      <c r="A9" s="12"/>
      <c r="B9" s="42">
        <v>514</v>
      </c>
      <c r="C9" s="19" t="s">
        <v>22</v>
      </c>
      <c r="D9" s="43">
        <v>97627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97627</v>
      </c>
      <c r="O9" s="44">
        <f t="shared" si="2"/>
        <v>5.476970546984572</v>
      </c>
      <c r="P9" s="9"/>
    </row>
    <row r="10" spans="1:133">
      <c r="A10" s="12"/>
      <c r="B10" s="42">
        <v>515</v>
      </c>
      <c r="C10" s="19" t="s">
        <v>23</v>
      </c>
      <c r="D10" s="43">
        <v>341985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99201</v>
      </c>
      <c r="N10" s="43">
        <f t="shared" si="1"/>
        <v>441186</v>
      </c>
      <c r="O10" s="44">
        <f t="shared" si="2"/>
        <v>24.750967741935483</v>
      </c>
      <c r="P10" s="9"/>
    </row>
    <row r="11" spans="1:133">
      <c r="A11" s="12"/>
      <c r="B11" s="42">
        <v>519</v>
      </c>
      <c r="C11" s="19" t="s">
        <v>24</v>
      </c>
      <c r="D11" s="43">
        <v>1048896</v>
      </c>
      <c r="E11" s="43">
        <v>0</v>
      </c>
      <c r="F11" s="43">
        <v>0</v>
      </c>
      <c r="G11" s="43">
        <v>168132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1217028</v>
      </c>
      <c r="O11" s="44">
        <f t="shared" si="2"/>
        <v>68.276465638148665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5253847</v>
      </c>
      <c r="E12" s="29">
        <f t="shared" si="3"/>
        <v>25523</v>
      </c>
      <c r="F12" s="29">
        <f t="shared" si="3"/>
        <v>0</v>
      </c>
      <c r="G12" s="29">
        <f t="shared" si="3"/>
        <v>855694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8354</v>
      </c>
      <c r="L12" s="29">
        <f t="shared" si="3"/>
        <v>0</v>
      </c>
      <c r="M12" s="29">
        <f t="shared" si="3"/>
        <v>0</v>
      </c>
      <c r="N12" s="40">
        <f t="shared" si="1"/>
        <v>6143418</v>
      </c>
      <c r="O12" s="41">
        <f t="shared" si="2"/>
        <v>344.65178120617111</v>
      </c>
      <c r="P12" s="10"/>
    </row>
    <row r="13" spans="1:133">
      <c r="A13" s="12"/>
      <c r="B13" s="42">
        <v>521</v>
      </c>
      <c r="C13" s="19" t="s">
        <v>26</v>
      </c>
      <c r="D13" s="43">
        <v>1277100</v>
      </c>
      <c r="E13" s="43">
        <v>7977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1285077</v>
      </c>
      <c r="O13" s="44">
        <f t="shared" si="2"/>
        <v>72.094081346423565</v>
      </c>
      <c r="P13" s="9"/>
    </row>
    <row r="14" spans="1:133">
      <c r="A14" s="12"/>
      <c r="B14" s="42">
        <v>522</v>
      </c>
      <c r="C14" s="19" t="s">
        <v>27</v>
      </c>
      <c r="D14" s="43">
        <v>3680867</v>
      </c>
      <c r="E14" s="43">
        <v>17546</v>
      </c>
      <c r="F14" s="43">
        <v>0</v>
      </c>
      <c r="G14" s="43">
        <v>497789</v>
      </c>
      <c r="H14" s="43">
        <v>0</v>
      </c>
      <c r="I14" s="43">
        <v>0</v>
      </c>
      <c r="J14" s="43">
        <v>0</v>
      </c>
      <c r="K14" s="43">
        <v>8354</v>
      </c>
      <c r="L14" s="43">
        <v>0</v>
      </c>
      <c r="M14" s="43">
        <v>0</v>
      </c>
      <c r="N14" s="43">
        <f t="shared" si="1"/>
        <v>4204556</v>
      </c>
      <c r="O14" s="44">
        <f t="shared" si="2"/>
        <v>235.87971949509117</v>
      </c>
      <c r="P14" s="9"/>
    </row>
    <row r="15" spans="1:133">
      <c r="A15" s="12"/>
      <c r="B15" s="42">
        <v>524</v>
      </c>
      <c r="C15" s="19" t="s">
        <v>28</v>
      </c>
      <c r="D15" s="43">
        <v>295880</v>
      </c>
      <c r="E15" s="43">
        <v>0</v>
      </c>
      <c r="F15" s="43">
        <v>0</v>
      </c>
      <c r="G15" s="43">
        <v>357905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653785</v>
      </c>
      <c r="O15" s="44">
        <f t="shared" si="2"/>
        <v>36.677980364656385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SUM(D17:D21)</f>
        <v>518856</v>
      </c>
      <c r="E16" s="29">
        <f t="shared" si="4"/>
        <v>1255852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7325252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9099960</v>
      </c>
      <c r="O16" s="41">
        <f t="shared" si="2"/>
        <v>510.51669004207571</v>
      </c>
      <c r="P16" s="10"/>
    </row>
    <row r="17" spans="1:16">
      <c r="A17" s="12"/>
      <c r="B17" s="42">
        <v>533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2651881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2651881</v>
      </c>
      <c r="O17" s="44">
        <f t="shared" si="2"/>
        <v>148.77312762973352</v>
      </c>
      <c r="P17" s="9"/>
    </row>
    <row r="18" spans="1:16">
      <c r="A18" s="12"/>
      <c r="B18" s="42">
        <v>534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2656710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2656710</v>
      </c>
      <c r="O18" s="44">
        <f t="shared" si="2"/>
        <v>149.04403927068725</v>
      </c>
      <c r="P18" s="9"/>
    </row>
    <row r="19" spans="1:16">
      <c r="A19" s="12"/>
      <c r="B19" s="42">
        <v>535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2016661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2016661</v>
      </c>
      <c r="O19" s="44">
        <f t="shared" si="2"/>
        <v>113.13666199158486</v>
      </c>
      <c r="P19" s="9"/>
    </row>
    <row r="20" spans="1:16">
      <c r="A20" s="12"/>
      <c r="B20" s="42">
        <v>538</v>
      </c>
      <c r="C20" s="19" t="s">
        <v>33</v>
      </c>
      <c r="D20" s="43">
        <v>0</v>
      </c>
      <c r="E20" s="43">
        <v>1255852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1255852</v>
      </c>
      <c r="O20" s="44">
        <f t="shared" si="2"/>
        <v>70.454530154277705</v>
      </c>
      <c r="P20" s="9"/>
    </row>
    <row r="21" spans="1:16">
      <c r="A21" s="12"/>
      <c r="B21" s="42">
        <v>539</v>
      </c>
      <c r="C21" s="19" t="s">
        <v>34</v>
      </c>
      <c r="D21" s="43">
        <v>518856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518856</v>
      </c>
      <c r="O21" s="44">
        <f t="shared" si="2"/>
        <v>29.108330995792425</v>
      </c>
      <c r="P21" s="9"/>
    </row>
    <row r="22" spans="1:16" ht="15.75">
      <c r="A22" s="26" t="s">
        <v>35</v>
      </c>
      <c r="B22" s="27"/>
      <c r="C22" s="28"/>
      <c r="D22" s="29">
        <f t="shared" ref="D22:M22" si="5">SUM(D23:D23)</f>
        <v>890917</v>
      </c>
      <c r="E22" s="29">
        <f t="shared" si="5"/>
        <v>967505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1858422</v>
      </c>
      <c r="O22" s="41">
        <f t="shared" si="2"/>
        <v>104.25929873772792</v>
      </c>
      <c r="P22" s="10"/>
    </row>
    <row r="23" spans="1:16">
      <c r="A23" s="12"/>
      <c r="B23" s="42">
        <v>541</v>
      </c>
      <c r="C23" s="19" t="s">
        <v>36</v>
      </c>
      <c r="D23" s="43">
        <v>890917</v>
      </c>
      <c r="E23" s="43">
        <v>967505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1858422</v>
      </c>
      <c r="O23" s="44">
        <f t="shared" si="2"/>
        <v>104.25929873772792</v>
      </c>
      <c r="P23" s="9"/>
    </row>
    <row r="24" spans="1:16" ht="15.75">
      <c r="A24" s="26" t="s">
        <v>37</v>
      </c>
      <c r="B24" s="27"/>
      <c r="C24" s="28"/>
      <c r="D24" s="29">
        <f t="shared" ref="D24:M24" si="6">SUM(D25:D28)</f>
        <v>3052470</v>
      </c>
      <c r="E24" s="29">
        <f t="shared" si="6"/>
        <v>527682</v>
      </c>
      <c r="F24" s="29">
        <f t="shared" si="6"/>
        <v>0</v>
      </c>
      <c r="G24" s="29">
        <f t="shared" si="6"/>
        <v>3073342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6653494</v>
      </c>
      <c r="O24" s="41">
        <f t="shared" si="2"/>
        <v>373.26754558204766</v>
      </c>
      <c r="P24" s="9"/>
    </row>
    <row r="25" spans="1:16">
      <c r="A25" s="12"/>
      <c r="B25" s="42">
        <v>571</v>
      </c>
      <c r="C25" s="19" t="s">
        <v>38</v>
      </c>
      <c r="D25" s="43">
        <v>1001204</v>
      </c>
      <c r="E25" s="43">
        <v>292335</v>
      </c>
      <c r="F25" s="43">
        <v>0</v>
      </c>
      <c r="G25" s="43">
        <v>2662747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3956286</v>
      </c>
      <c r="O25" s="44">
        <f t="shared" si="2"/>
        <v>221.95152875175316</v>
      </c>
      <c r="P25" s="9"/>
    </row>
    <row r="26" spans="1:16">
      <c r="A26" s="12"/>
      <c r="B26" s="42">
        <v>572</v>
      </c>
      <c r="C26" s="19" t="s">
        <v>39</v>
      </c>
      <c r="D26" s="43">
        <v>1999589</v>
      </c>
      <c r="E26" s="43">
        <v>25409</v>
      </c>
      <c r="F26" s="43">
        <v>0</v>
      </c>
      <c r="G26" s="43">
        <v>410595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2435593</v>
      </c>
      <c r="O26" s="44">
        <f t="shared" si="2"/>
        <v>136.6391584852735</v>
      </c>
      <c r="P26" s="9"/>
    </row>
    <row r="27" spans="1:16">
      <c r="A27" s="12"/>
      <c r="B27" s="42">
        <v>574</v>
      </c>
      <c r="C27" s="19" t="s">
        <v>60</v>
      </c>
      <c r="D27" s="43">
        <v>51677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51677</v>
      </c>
      <c r="O27" s="44">
        <f t="shared" si="2"/>
        <v>2.8991304347826086</v>
      </c>
      <c r="P27" s="9"/>
    </row>
    <row r="28" spans="1:16">
      <c r="A28" s="12"/>
      <c r="B28" s="42">
        <v>575</v>
      </c>
      <c r="C28" s="19" t="s">
        <v>40</v>
      </c>
      <c r="D28" s="43">
        <v>0</v>
      </c>
      <c r="E28" s="43">
        <v>209938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209938</v>
      </c>
      <c r="O28" s="44">
        <f t="shared" si="2"/>
        <v>11.777727910238429</v>
      </c>
      <c r="P28" s="9"/>
    </row>
    <row r="29" spans="1:16" ht="15.75">
      <c r="A29" s="26" t="s">
        <v>45</v>
      </c>
      <c r="B29" s="27"/>
      <c r="C29" s="28"/>
      <c r="D29" s="29">
        <f t="shared" ref="D29:M29" si="7">SUM(D30:D33)</f>
        <v>789879</v>
      </c>
      <c r="E29" s="29">
        <f t="shared" si="7"/>
        <v>782000</v>
      </c>
      <c r="F29" s="29">
        <f t="shared" si="7"/>
        <v>115860</v>
      </c>
      <c r="G29" s="29">
        <f t="shared" si="7"/>
        <v>1536000</v>
      </c>
      <c r="H29" s="29">
        <f t="shared" si="7"/>
        <v>0</v>
      </c>
      <c r="I29" s="29">
        <f t="shared" si="7"/>
        <v>1800328</v>
      </c>
      <c r="J29" s="29">
        <f t="shared" si="7"/>
        <v>0</v>
      </c>
      <c r="K29" s="29">
        <f t="shared" si="7"/>
        <v>0</v>
      </c>
      <c r="L29" s="29">
        <f t="shared" si="7"/>
        <v>0</v>
      </c>
      <c r="M29" s="29">
        <f t="shared" si="7"/>
        <v>0</v>
      </c>
      <c r="N29" s="29">
        <f t="shared" si="1"/>
        <v>5024067</v>
      </c>
      <c r="O29" s="41">
        <f t="shared" si="2"/>
        <v>281.85509116409537</v>
      </c>
      <c r="P29" s="9"/>
    </row>
    <row r="30" spans="1:16">
      <c r="A30" s="12"/>
      <c r="B30" s="42">
        <v>581</v>
      </c>
      <c r="C30" s="19" t="s">
        <v>41</v>
      </c>
      <c r="D30" s="43">
        <v>348306</v>
      </c>
      <c r="E30" s="43">
        <v>782000</v>
      </c>
      <c r="F30" s="43">
        <v>19130</v>
      </c>
      <c r="G30" s="43">
        <v>1536000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2685436</v>
      </c>
      <c r="O30" s="44">
        <f t="shared" si="2"/>
        <v>150.65559607293127</v>
      </c>
      <c r="P30" s="9"/>
    </row>
    <row r="31" spans="1:16">
      <c r="A31" s="12"/>
      <c r="B31" s="42">
        <v>590</v>
      </c>
      <c r="C31" s="19" t="s">
        <v>43</v>
      </c>
      <c r="D31" s="43">
        <v>225361</v>
      </c>
      <c r="E31" s="43">
        <v>0</v>
      </c>
      <c r="F31" s="43">
        <v>0</v>
      </c>
      <c r="G31" s="43">
        <v>0</v>
      </c>
      <c r="H31" s="43">
        <v>0</v>
      </c>
      <c r="I31" s="43">
        <v>1676669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1902030</v>
      </c>
      <c r="O31" s="44">
        <f t="shared" si="2"/>
        <v>106.70575035063113</v>
      </c>
      <c r="P31" s="9"/>
    </row>
    <row r="32" spans="1:16">
      <c r="A32" s="12"/>
      <c r="B32" s="42">
        <v>591</v>
      </c>
      <c r="C32" s="19" t="s">
        <v>44</v>
      </c>
      <c r="D32" s="43">
        <v>0</v>
      </c>
      <c r="E32" s="43">
        <v>0</v>
      </c>
      <c r="F32" s="43">
        <v>96730</v>
      </c>
      <c r="G32" s="43">
        <v>0</v>
      </c>
      <c r="H32" s="43">
        <v>0</v>
      </c>
      <c r="I32" s="43">
        <v>123659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220389</v>
      </c>
      <c r="O32" s="44">
        <f t="shared" si="2"/>
        <v>12.364039270687236</v>
      </c>
      <c r="P32" s="9"/>
    </row>
    <row r="33" spans="1:119" ht="15.75" thickBot="1">
      <c r="A33" s="12"/>
      <c r="B33" s="42">
        <v>593</v>
      </c>
      <c r="C33" s="19" t="s">
        <v>61</v>
      </c>
      <c r="D33" s="43">
        <v>216212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"/>
        <v>216212</v>
      </c>
      <c r="O33" s="44">
        <f t="shared" si="2"/>
        <v>12.129705469845723</v>
      </c>
      <c r="P33" s="9"/>
    </row>
    <row r="34" spans="1:119" ht="16.5" thickBot="1">
      <c r="A34" s="13" t="s">
        <v>10</v>
      </c>
      <c r="B34" s="21"/>
      <c r="C34" s="20"/>
      <c r="D34" s="14">
        <f>SUM(D5,D12,D16,D22,D24,D29)</f>
        <v>13308603</v>
      </c>
      <c r="E34" s="14">
        <f t="shared" ref="E34:M34" si="8">SUM(E5,E12,E16,E22,E24,E29)</f>
        <v>3558562</v>
      </c>
      <c r="F34" s="14">
        <f t="shared" si="8"/>
        <v>115860</v>
      </c>
      <c r="G34" s="14">
        <f t="shared" si="8"/>
        <v>5633168</v>
      </c>
      <c r="H34" s="14">
        <f t="shared" si="8"/>
        <v>0</v>
      </c>
      <c r="I34" s="14">
        <f t="shared" si="8"/>
        <v>10701318</v>
      </c>
      <c r="J34" s="14">
        <f t="shared" si="8"/>
        <v>0</v>
      </c>
      <c r="K34" s="14">
        <f t="shared" si="8"/>
        <v>8354</v>
      </c>
      <c r="L34" s="14">
        <f t="shared" si="8"/>
        <v>0</v>
      </c>
      <c r="M34" s="14">
        <f t="shared" si="8"/>
        <v>99201</v>
      </c>
      <c r="N34" s="14">
        <f t="shared" si="1"/>
        <v>33425066</v>
      </c>
      <c r="O34" s="35">
        <f t="shared" si="2"/>
        <v>1875.1790182328191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62</v>
      </c>
      <c r="M36" s="157"/>
      <c r="N36" s="157"/>
      <c r="O36" s="39">
        <v>17825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customHeight="1" thickBot="1">
      <c r="A38" s="159" t="s">
        <v>51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2853248</v>
      </c>
      <c r="E5" s="24">
        <f t="shared" si="0"/>
        <v>0</v>
      </c>
      <c r="F5" s="24">
        <f t="shared" si="0"/>
        <v>0</v>
      </c>
      <c r="G5" s="24">
        <f t="shared" si="0"/>
        <v>192253</v>
      </c>
      <c r="H5" s="24">
        <f t="shared" si="0"/>
        <v>0</v>
      </c>
      <c r="I5" s="24">
        <f t="shared" si="0"/>
        <v>1361025</v>
      </c>
      <c r="J5" s="24">
        <f t="shared" si="0"/>
        <v>0</v>
      </c>
      <c r="K5" s="24">
        <f t="shared" si="0"/>
        <v>9426</v>
      </c>
      <c r="L5" s="24">
        <f t="shared" si="0"/>
        <v>0</v>
      </c>
      <c r="M5" s="24">
        <f t="shared" si="0"/>
        <v>376543</v>
      </c>
      <c r="N5" s="25">
        <f>SUM(D5:M5)</f>
        <v>4792495</v>
      </c>
      <c r="O5" s="30">
        <f t="shared" ref="O5:O33" si="1">(N5/O$35)</f>
        <v>268.57739296121946</v>
      </c>
      <c r="P5" s="6"/>
    </row>
    <row r="6" spans="1:133">
      <c r="A6" s="12"/>
      <c r="B6" s="42">
        <v>511</v>
      </c>
      <c r="C6" s="19" t="s">
        <v>19</v>
      </c>
      <c r="D6" s="43">
        <v>194904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194904</v>
      </c>
      <c r="O6" s="44">
        <f t="shared" si="1"/>
        <v>10.922663080026901</v>
      </c>
      <c r="P6" s="9"/>
    </row>
    <row r="7" spans="1:133">
      <c r="A7" s="12"/>
      <c r="B7" s="42">
        <v>512</v>
      </c>
      <c r="C7" s="19" t="s">
        <v>20</v>
      </c>
      <c r="D7" s="43">
        <v>826257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826257</v>
      </c>
      <c r="O7" s="44">
        <f t="shared" si="1"/>
        <v>46.304472091459317</v>
      </c>
      <c r="P7" s="9"/>
    </row>
    <row r="8" spans="1:133">
      <c r="A8" s="12"/>
      <c r="B8" s="42">
        <v>513</v>
      </c>
      <c r="C8" s="19" t="s">
        <v>21</v>
      </c>
      <c r="D8" s="43">
        <v>351946</v>
      </c>
      <c r="E8" s="43">
        <v>0</v>
      </c>
      <c r="F8" s="43">
        <v>0</v>
      </c>
      <c r="G8" s="43">
        <v>0</v>
      </c>
      <c r="H8" s="43">
        <v>0</v>
      </c>
      <c r="I8" s="43">
        <v>1361025</v>
      </c>
      <c r="J8" s="43">
        <v>0</v>
      </c>
      <c r="K8" s="43">
        <v>6050</v>
      </c>
      <c r="L8" s="43">
        <v>0</v>
      </c>
      <c r="M8" s="43">
        <v>0</v>
      </c>
      <c r="N8" s="43">
        <f t="shared" si="2"/>
        <v>1719021</v>
      </c>
      <c r="O8" s="44">
        <f t="shared" si="1"/>
        <v>96.336079354404845</v>
      </c>
      <c r="P8" s="9"/>
    </row>
    <row r="9" spans="1:133">
      <c r="A9" s="12"/>
      <c r="B9" s="42">
        <v>514</v>
      </c>
      <c r="C9" s="19" t="s">
        <v>22</v>
      </c>
      <c r="D9" s="43">
        <v>105487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105487</v>
      </c>
      <c r="O9" s="44">
        <f t="shared" si="1"/>
        <v>5.9116229544945078</v>
      </c>
      <c r="P9" s="9"/>
    </row>
    <row r="10" spans="1:133">
      <c r="A10" s="12"/>
      <c r="B10" s="42">
        <v>515</v>
      </c>
      <c r="C10" s="19" t="s">
        <v>23</v>
      </c>
      <c r="D10" s="43">
        <v>294921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376543</v>
      </c>
      <c r="N10" s="43">
        <f t="shared" si="2"/>
        <v>671464</v>
      </c>
      <c r="O10" s="44">
        <f t="shared" si="1"/>
        <v>37.629679444070838</v>
      </c>
      <c r="P10" s="9"/>
    </row>
    <row r="11" spans="1:133">
      <c r="A11" s="12"/>
      <c r="B11" s="42">
        <v>518</v>
      </c>
      <c r="C11" s="19" t="s">
        <v>78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3376</v>
      </c>
      <c r="L11" s="43">
        <v>0</v>
      </c>
      <c r="M11" s="43">
        <v>0</v>
      </c>
      <c r="N11" s="43">
        <f t="shared" si="2"/>
        <v>3376</v>
      </c>
      <c r="O11" s="44">
        <f t="shared" si="1"/>
        <v>0.18919524770230889</v>
      </c>
      <c r="P11" s="9"/>
    </row>
    <row r="12" spans="1:133">
      <c r="A12" s="12"/>
      <c r="B12" s="42">
        <v>519</v>
      </c>
      <c r="C12" s="19" t="s">
        <v>24</v>
      </c>
      <c r="D12" s="43">
        <v>1079733</v>
      </c>
      <c r="E12" s="43">
        <v>0</v>
      </c>
      <c r="F12" s="43">
        <v>0</v>
      </c>
      <c r="G12" s="43">
        <v>192253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1271986</v>
      </c>
      <c r="O12" s="44">
        <f t="shared" si="1"/>
        <v>71.283680789060753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4793922</v>
      </c>
      <c r="E13" s="29">
        <f t="shared" si="3"/>
        <v>43213</v>
      </c>
      <c r="F13" s="29">
        <f t="shared" si="3"/>
        <v>0</v>
      </c>
      <c r="G13" s="29">
        <f t="shared" si="3"/>
        <v>787177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5624312</v>
      </c>
      <c r="O13" s="41">
        <f t="shared" si="1"/>
        <v>315.19345438242544</v>
      </c>
      <c r="P13" s="10"/>
    </row>
    <row r="14" spans="1:133">
      <c r="A14" s="12"/>
      <c r="B14" s="42">
        <v>521</v>
      </c>
      <c r="C14" s="19" t="s">
        <v>26</v>
      </c>
      <c r="D14" s="43">
        <v>1208207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1208207</v>
      </c>
      <c r="O14" s="44">
        <f t="shared" si="1"/>
        <v>67.709426137637294</v>
      </c>
      <c r="P14" s="9"/>
    </row>
    <row r="15" spans="1:133">
      <c r="A15" s="12"/>
      <c r="B15" s="42">
        <v>522</v>
      </c>
      <c r="C15" s="19" t="s">
        <v>27</v>
      </c>
      <c r="D15" s="43">
        <v>3317339</v>
      </c>
      <c r="E15" s="43">
        <v>43213</v>
      </c>
      <c r="F15" s="43">
        <v>0</v>
      </c>
      <c r="G15" s="43">
        <v>151282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3511834</v>
      </c>
      <c r="O15" s="44">
        <f t="shared" si="1"/>
        <v>196.80755436000896</v>
      </c>
      <c r="P15" s="9"/>
    </row>
    <row r="16" spans="1:133">
      <c r="A16" s="12"/>
      <c r="B16" s="42">
        <v>524</v>
      </c>
      <c r="C16" s="19" t="s">
        <v>28</v>
      </c>
      <c r="D16" s="43">
        <v>268376</v>
      </c>
      <c r="E16" s="43">
        <v>0</v>
      </c>
      <c r="F16" s="43">
        <v>0</v>
      </c>
      <c r="G16" s="43">
        <v>635895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904271</v>
      </c>
      <c r="O16" s="44">
        <f t="shared" si="1"/>
        <v>50.676473884779199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411024</v>
      </c>
      <c r="E17" s="29">
        <f t="shared" si="5"/>
        <v>2317597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7303074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10031695</v>
      </c>
      <c r="O17" s="41">
        <f t="shared" si="1"/>
        <v>562.18869087648511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2659702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2659702</v>
      </c>
      <c r="O18" s="44">
        <f t="shared" si="1"/>
        <v>149.05301501905402</v>
      </c>
      <c r="P18" s="9"/>
    </row>
    <row r="19" spans="1:16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2564844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2564844</v>
      </c>
      <c r="O19" s="44">
        <f t="shared" si="1"/>
        <v>143.73705447209147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2078528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2078528</v>
      </c>
      <c r="O20" s="44">
        <f t="shared" si="1"/>
        <v>116.48329970858552</v>
      </c>
      <c r="P20" s="9"/>
    </row>
    <row r="21" spans="1:16">
      <c r="A21" s="12"/>
      <c r="B21" s="42">
        <v>538</v>
      </c>
      <c r="C21" s="19" t="s">
        <v>33</v>
      </c>
      <c r="D21" s="43">
        <v>0</v>
      </c>
      <c r="E21" s="43">
        <v>2317597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2317597</v>
      </c>
      <c r="O21" s="44">
        <f t="shared" si="1"/>
        <v>129.88102443398341</v>
      </c>
      <c r="P21" s="9"/>
    </row>
    <row r="22" spans="1:16">
      <c r="A22" s="12"/>
      <c r="B22" s="42">
        <v>539</v>
      </c>
      <c r="C22" s="19" t="s">
        <v>34</v>
      </c>
      <c r="D22" s="43">
        <v>411024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411024</v>
      </c>
      <c r="O22" s="44">
        <f t="shared" si="1"/>
        <v>23.03429724277068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797270</v>
      </c>
      <c r="E23" s="29">
        <f t="shared" si="6"/>
        <v>1129673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1926943</v>
      </c>
      <c r="O23" s="41">
        <f t="shared" si="1"/>
        <v>107.98828737951132</v>
      </c>
      <c r="P23" s="10"/>
    </row>
    <row r="24" spans="1:16">
      <c r="A24" s="12"/>
      <c r="B24" s="42">
        <v>541</v>
      </c>
      <c r="C24" s="19" t="s">
        <v>36</v>
      </c>
      <c r="D24" s="43">
        <v>797270</v>
      </c>
      <c r="E24" s="43">
        <v>1129673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1926943</v>
      </c>
      <c r="O24" s="44">
        <f t="shared" si="1"/>
        <v>107.98828737951132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2843296</v>
      </c>
      <c r="E25" s="29">
        <f t="shared" si="7"/>
        <v>591008</v>
      </c>
      <c r="F25" s="29">
        <f t="shared" si="7"/>
        <v>0</v>
      </c>
      <c r="G25" s="29">
        <f t="shared" si="7"/>
        <v>856583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4290887</v>
      </c>
      <c r="O25" s="41">
        <f t="shared" si="1"/>
        <v>240.46665545841739</v>
      </c>
      <c r="P25" s="9"/>
    </row>
    <row r="26" spans="1:16">
      <c r="A26" s="12"/>
      <c r="B26" s="42">
        <v>571</v>
      </c>
      <c r="C26" s="19" t="s">
        <v>38</v>
      </c>
      <c r="D26" s="43">
        <v>891418</v>
      </c>
      <c r="E26" s="43">
        <v>217424</v>
      </c>
      <c r="F26" s="43">
        <v>0</v>
      </c>
      <c r="G26" s="43">
        <v>129622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1238464</v>
      </c>
      <c r="O26" s="44">
        <f t="shared" si="1"/>
        <v>69.405066128670697</v>
      </c>
      <c r="P26" s="9"/>
    </row>
    <row r="27" spans="1:16">
      <c r="A27" s="12"/>
      <c r="B27" s="42">
        <v>572</v>
      </c>
      <c r="C27" s="19" t="s">
        <v>39</v>
      </c>
      <c r="D27" s="43">
        <v>1951878</v>
      </c>
      <c r="E27" s="43">
        <v>99701</v>
      </c>
      <c r="F27" s="43">
        <v>0</v>
      </c>
      <c r="G27" s="43">
        <v>726961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2778540</v>
      </c>
      <c r="O27" s="44">
        <f t="shared" si="1"/>
        <v>155.71284465366509</v>
      </c>
      <c r="P27" s="9"/>
    </row>
    <row r="28" spans="1:16">
      <c r="A28" s="12"/>
      <c r="B28" s="42">
        <v>575</v>
      </c>
      <c r="C28" s="19" t="s">
        <v>40</v>
      </c>
      <c r="D28" s="43">
        <v>0</v>
      </c>
      <c r="E28" s="43">
        <v>273883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273883</v>
      </c>
      <c r="O28" s="44">
        <f t="shared" si="1"/>
        <v>15.348744676081596</v>
      </c>
      <c r="P28" s="9"/>
    </row>
    <row r="29" spans="1:16" ht="15.75">
      <c r="A29" s="26" t="s">
        <v>45</v>
      </c>
      <c r="B29" s="27"/>
      <c r="C29" s="28"/>
      <c r="D29" s="29">
        <f t="shared" ref="D29:M29" si="8">SUM(D30:D32)</f>
        <v>725102</v>
      </c>
      <c r="E29" s="29">
        <f t="shared" si="8"/>
        <v>47500</v>
      </c>
      <c r="F29" s="29">
        <f t="shared" si="8"/>
        <v>401</v>
      </c>
      <c r="G29" s="29">
        <f t="shared" si="8"/>
        <v>325000</v>
      </c>
      <c r="H29" s="29">
        <f t="shared" si="8"/>
        <v>0</v>
      </c>
      <c r="I29" s="29">
        <f t="shared" si="8"/>
        <v>2035249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50000</v>
      </c>
      <c r="N29" s="29">
        <f t="shared" si="4"/>
        <v>3183252</v>
      </c>
      <c r="O29" s="41">
        <f t="shared" si="1"/>
        <v>178.39340954942838</v>
      </c>
      <c r="P29" s="9"/>
    </row>
    <row r="30" spans="1:16">
      <c r="A30" s="12"/>
      <c r="B30" s="42">
        <v>581</v>
      </c>
      <c r="C30" s="19" t="s">
        <v>41</v>
      </c>
      <c r="D30" s="43">
        <v>493961</v>
      </c>
      <c r="E30" s="43">
        <v>47500</v>
      </c>
      <c r="F30" s="43">
        <v>0</v>
      </c>
      <c r="G30" s="43">
        <v>325000</v>
      </c>
      <c r="H30" s="43">
        <v>0</v>
      </c>
      <c r="I30" s="43">
        <v>402759</v>
      </c>
      <c r="J30" s="43">
        <v>0</v>
      </c>
      <c r="K30" s="43">
        <v>0</v>
      </c>
      <c r="L30" s="43">
        <v>0</v>
      </c>
      <c r="M30" s="43">
        <v>50000</v>
      </c>
      <c r="N30" s="43">
        <f t="shared" si="4"/>
        <v>1319220</v>
      </c>
      <c r="O30" s="44">
        <f t="shared" si="1"/>
        <v>73.930733019502355</v>
      </c>
      <c r="P30" s="9"/>
    </row>
    <row r="31" spans="1:16">
      <c r="A31" s="12"/>
      <c r="B31" s="42">
        <v>590</v>
      </c>
      <c r="C31" s="19" t="s">
        <v>43</v>
      </c>
      <c r="D31" s="43">
        <v>231141</v>
      </c>
      <c r="E31" s="43">
        <v>0</v>
      </c>
      <c r="F31" s="43">
        <v>401</v>
      </c>
      <c r="G31" s="43">
        <v>0</v>
      </c>
      <c r="H31" s="43">
        <v>0</v>
      </c>
      <c r="I31" s="43">
        <v>1498509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1730051</v>
      </c>
      <c r="O31" s="44">
        <f t="shared" si="1"/>
        <v>96.954214301726068</v>
      </c>
      <c r="P31" s="9"/>
    </row>
    <row r="32" spans="1:16" ht="15.75" thickBot="1">
      <c r="A32" s="12"/>
      <c r="B32" s="42">
        <v>591</v>
      </c>
      <c r="C32" s="19" t="s">
        <v>44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133981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133981</v>
      </c>
      <c r="O32" s="44">
        <f t="shared" si="1"/>
        <v>7.5084622281999556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12423862</v>
      </c>
      <c r="E33" s="14">
        <f t="shared" ref="E33:M33" si="9">SUM(E5,E13,E17,E23,E25,E29)</f>
        <v>4128991</v>
      </c>
      <c r="F33" s="14">
        <f t="shared" si="9"/>
        <v>401</v>
      </c>
      <c r="G33" s="14">
        <f t="shared" si="9"/>
        <v>2161013</v>
      </c>
      <c r="H33" s="14">
        <f t="shared" si="9"/>
        <v>0</v>
      </c>
      <c r="I33" s="14">
        <f t="shared" si="9"/>
        <v>10699348</v>
      </c>
      <c r="J33" s="14">
        <f t="shared" si="9"/>
        <v>0</v>
      </c>
      <c r="K33" s="14">
        <f t="shared" si="9"/>
        <v>9426</v>
      </c>
      <c r="L33" s="14">
        <f t="shared" si="9"/>
        <v>0</v>
      </c>
      <c r="M33" s="14">
        <f t="shared" si="9"/>
        <v>426543</v>
      </c>
      <c r="N33" s="14">
        <f t="shared" si="4"/>
        <v>29849584</v>
      </c>
      <c r="O33" s="35">
        <f t="shared" si="1"/>
        <v>1672.807890607487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79</v>
      </c>
      <c r="M35" s="157"/>
      <c r="N35" s="157"/>
      <c r="O35" s="39">
        <v>17844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92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2860811</v>
      </c>
      <c r="E5" s="24">
        <f t="shared" si="0"/>
        <v>301643</v>
      </c>
      <c r="F5" s="24">
        <f t="shared" si="0"/>
        <v>466812</v>
      </c>
      <c r="G5" s="24">
        <f t="shared" si="0"/>
        <v>0</v>
      </c>
      <c r="H5" s="24">
        <f t="shared" si="0"/>
        <v>0</v>
      </c>
      <c r="I5" s="24">
        <f t="shared" si="0"/>
        <v>1496686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5125952</v>
      </c>
      <c r="P5" s="30">
        <f t="shared" ref="P5:P34" si="1">(O5/P$36)</f>
        <v>300.83643406303185</v>
      </c>
      <c r="Q5" s="6"/>
    </row>
    <row r="6" spans="1:134">
      <c r="A6" s="12"/>
      <c r="B6" s="42">
        <v>511</v>
      </c>
      <c r="C6" s="19" t="s">
        <v>19</v>
      </c>
      <c r="D6" s="43">
        <v>190917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190917</v>
      </c>
      <c r="P6" s="44">
        <f t="shared" si="1"/>
        <v>11.204706848993485</v>
      </c>
      <c r="Q6" s="9"/>
    </row>
    <row r="7" spans="1:134">
      <c r="A7" s="12"/>
      <c r="B7" s="42">
        <v>512</v>
      </c>
      <c r="C7" s="19" t="s">
        <v>20</v>
      </c>
      <c r="D7" s="43">
        <v>476971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476971</v>
      </c>
      <c r="P7" s="44">
        <f t="shared" si="1"/>
        <v>27.992898644286637</v>
      </c>
      <c r="Q7" s="9"/>
    </row>
    <row r="8" spans="1:134">
      <c r="A8" s="12"/>
      <c r="B8" s="42">
        <v>513</v>
      </c>
      <c r="C8" s="19" t="s">
        <v>21</v>
      </c>
      <c r="D8" s="43">
        <v>597500</v>
      </c>
      <c r="E8" s="43">
        <v>0</v>
      </c>
      <c r="F8" s="43">
        <v>0</v>
      </c>
      <c r="G8" s="43">
        <v>0</v>
      </c>
      <c r="H8" s="43">
        <v>0</v>
      </c>
      <c r="I8" s="43">
        <v>1496686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2094186</v>
      </c>
      <c r="P8" s="44">
        <f t="shared" si="1"/>
        <v>122.90545219789894</v>
      </c>
      <c r="Q8" s="9"/>
    </row>
    <row r="9" spans="1:134">
      <c r="A9" s="12"/>
      <c r="B9" s="42">
        <v>514</v>
      </c>
      <c r="C9" s="19" t="s">
        <v>22</v>
      </c>
      <c r="D9" s="43">
        <v>163600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163600</v>
      </c>
      <c r="P9" s="44">
        <f t="shared" si="1"/>
        <v>9.6015024355889427</v>
      </c>
      <c r="Q9" s="9"/>
    </row>
    <row r="10" spans="1:134">
      <c r="A10" s="12"/>
      <c r="B10" s="42">
        <v>515</v>
      </c>
      <c r="C10" s="19" t="s">
        <v>23</v>
      </c>
      <c r="D10" s="43">
        <v>324968</v>
      </c>
      <c r="E10" s="43">
        <v>301643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626611</v>
      </c>
      <c r="P10" s="44">
        <f t="shared" si="1"/>
        <v>36.77510417278009</v>
      </c>
      <c r="Q10" s="9"/>
    </row>
    <row r="11" spans="1:134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466812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466812</v>
      </c>
      <c r="P11" s="44">
        <f t="shared" si="1"/>
        <v>27.396678208815072</v>
      </c>
      <c r="Q11" s="9"/>
    </row>
    <row r="12" spans="1:134">
      <c r="A12" s="12"/>
      <c r="B12" s="42">
        <v>519</v>
      </c>
      <c r="C12" s="19" t="s">
        <v>24</v>
      </c>
      <c r="D12" s="43">
        <v>1106855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1106855</v>
      </c>
      <c r="P12" s="44">
        <f t="shared" si="1"/>
        <v>64.960091554668708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6060548</v>
      </c>
      <c r="E13" s="29">
        <f t="shared" si="3"/>
        <v>41114</v>
      </c>
      <c r="F13" s="29">
        <f t="shared" si="3"/>
        <v>0</v>
      </c>
      <c r="G13" s="29">
        <f t="shared" si="3"/>
        <v>122190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157044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6380896</v>
      </c>
      <c r="P13" s="41">
        <f t="shared" si="1"/>
        <v>374.48770467750455</v>
      </c>
      <c r="Q13" s="10"/>
    </row>
    <row r="14" spans="1:134">
      <c r="A14" s="12"/>
      <c r="B14" s="42">
        <v>521</v>
      </c>
      <c r="C14" s="19" t="s">
        <v>26</v>
      </c>
      <c r="D14" s="43">
        <v>1530279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1530279</v>
      </c>
      <c r="P14" s="44">
        <f t="shared" si="1"/>
        <v>89.810376195786134</v>
      </c>
      <c r="Q14" s="9"/>
    </row>
    <row r="15" spans="1:134">
      <c r="A15" s="12"/>
      <c r="B15" s="42">
        <v>522</v>
      </c>
      <c r="C15" s="19" t="s">
        <v>27</v>
      </c>
      <c r="D15" s="43">
        <v>4211502</v>
      </c>
      <c r="E15" s="43">
        <v>19094</v>
      </c>
      <c r="F15" s="43">
        <v>0</v>
      </c>
      <c r="G15" s="43">
        <v>122190</v>
      </c>
      <c r="H15" s="43">
        <v>0</v>
      </c>
      <c r="I15" s="43">
        <v>0</v>
      </c>
      <c r="J15" s="43">
        <v>0</v>
      </c>
      <c r="K15" s="43">
        <v>157044</v>
      </c>
      <c r="L15" s="43">
        <v>0</v>
      </c>
      <c r="M15" s="43">
        <v>0</v>
      </c>
      <c r="N15" s="43">
        <v>0</v>
      </c>
      <c r="O15" s="43">
        <f t="shared" ref="O15:O16" si="4">SUM(D15:N15)</f>
        <v>4509830</v>
      </c>
      <c r="P15" s="44">
        <f t="shared" si="1"/>
        <v>264.67691765948706</v>
      </c>
      <c r="Q15" s="9"/>
    </row>
    <row r="16" spans="1:134">
      <c r="A16" s="12"/>
      <c r="B16" s="42">
        <v>524</v>
      </c>
      <c r="C16" s="19" t="s">
        <v>28</v>
      </c>
      <c r="D16" s="43">
        <v>318767</v>
      </c>
      <c r="E16" s="43">
        <v>22020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340787</v>
      </c>
      <c r="P16" s="44">
        <f t="shared" si="1"/>
        <v>20.000410822231352</v>
      </c>
      <c r="Q16" s="9"/>
    </row>
    <row r="17" spans="1:17" ht="15.75">
      <c r="A17" s="26" t="s">
        <v>29</v>
      </c>
      <c r="B17" s="27"/>
      <c r="C17" s="28"/>
      <c r="D17" s="29">
        <f t="shared" ref="D17:N17" si="5">SUM(D18:D22)</f>
        <v>426925</v>
      </c>
      <c r="E17" s="29">
        <f t="shared" si="5"/>
        <v>42524</v>
      </c>
      <c r="F17" s="29">
        <f t="shared" si="5"/>
        <v>0</v>
      </c>
      <c r="G17" s="29">
        <f t="shared" si="5"/>
        <v>96595</v>
      </c>
      <c r="H17" s="29">
        <f t="shared" si="5"/>
        <v>0</v>
      </c>
      <c r="I17" s="29">
        <f t="shared" si="5"/>
        <v>11777971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12344015</v>
      </c>
      <c r="P17" s="41">
        <f t="shared" si="1"/>
        <v>724.45654087681203</v>
      </c>
      <c r="Q17" s="10"/>
    </row>
    <row r="18" spans="1:17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2481485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7" si="6">SUM(D18:N18)</f>
        <v>2481485</v>
      </c>
      <c r="P18" s="44">
        <f t="shared" si="1"/>
        <v>145.63560068079113</v>
      </c>
      <c r="Q18" s="9"/>
    </row>
    <row r="19" spans="1:17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3187515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3187515</v>
      </c>
      <c r="P19" s="44">
        <f t="shared" si="1"/>
        <v>187.07171782381596</v>
      </c>
      <c r="Q19" s="9"/>
    </row>
    <row r="20" spans="1:17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5044352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5044352</v>
      </c>
      <c r="P20" s="44">
        <f t="shared" si="1"/>
        <v>296.04742062327603</v>
      </c>
      <c r="Q20" s="9"/>
    </row>
    <row r="21" spans="1:17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1064619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1064619</v>
      </c>
      <c r="P21" s="44">
        <f t="shared" si="1"/>
        <v>62.481307588473499</v>
      </c>
      <c r="Q21" s="9"/>
    </row>
    <row r="22" spans="1:17">
      <c r="A22" s="12"/>
      <c r="B22" s="42">
        <v>539</v>
      </c>
      <c r="C22" s="19" t="s">
        <v>34</v>
      </c>
      <c r="D22" s="43">
        <v>426925</v>
      </c>
      <c r="E22" s="43">
        <v>42524</v>
      </c>
      <c r="F22" s="43">
        <v>0</v>
      </c>
      <c r="G22" s="43">
        <v>96595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566044</v>
      </c>
      <c r="P22" s="44">
        <f t="shared" si="1"/>
        <v>33.220494160455424</v>
      </c>
      <c r="Q22" s="9"/>
    </row>
    <row r="23" spans="1:17" ht="15.75">
      <c r="A23" s="26" t="s">
        <v>35</v>
      </c>
      <c r="B23" s="27"/>
      <c r="C23" s="28"/>
      <c r="D23" s="29">
        <f t="shared" ref="D23:N23" si="7">SUM(D24:D24)</f>
        <v>529792</v>
      </c>
      <c r="E23" s="29">
        <f t="shared" si="7"/>
        <v>363896</v>
      </c>
      <c r="F23" s="29">
        <f t="shared" si="7"/>
        <v>0</v>
      </c>
      <c r="G23" s="29">
        <f t="shared" si="7"/>
        <v>51972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6"/>
        <v>945660</v>
      </c>
      <c r="P23" s="41">
        <f t="shared" si="1"/>
        <v>55.499735899994128</v>
      </c>
      <c r="Q23" s="10"/>
    </row>
    <row r="24" spans="1:17">
      <c r="A24" s="12"/>
      <c r="B24" s="42">
        <v>541</v>
      </c>
      <c r="C24" s="19" t="s">
        <v>36</v>
      </c>
      <c r="D24" s="43">
        <v>529792</v>
      </c>
      <c r="E24" s="43">
        <v>363896</v>
      </c>
      <c r="F24" s="43">
        <v>0</v>
      </c>
      <c r="G24" s="43">
        <v>51972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945660</v>
      </c>
      <c r="P24" s="44">
        <f t="shared" si="1"/>
        <v>55.499735899994128</v>
      </c>
      <c r="Q24" s="9"/>
    </row>
    <row r="25" spans="1:17" ht="15.75">
      <c r="A25" s="26" t="s">
        <v>37</v>
      </c>
      <c r="B25" s="27"/>
      <c r="C25" s="28"/>
      <c r="D25" s="29">
        <f t="shared" ref="D25:N25" si="8">SUM(D26:D27)</f>
        <v>4951110</v>
      </c>
      <c r="E25" s="29">
        <f t="shared" si="8"/>
        <v>142373</v>
      </c>
      <c r="F25" s="29">
        <f t="shared" si="8"/>
        <v>0</v>
      </c>
      <c r="G25" s="29">
        <f t="shared" si="8"/>
        <v>370329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>SUM(D25:N25)</f>
        <v>5463812</v>
      </c>
      <c r="P25" s="41">
        <f t="shared" si="1"/>
        <v>320.66506250366808</v>
      </c>
      <c r="Q25" s="9"/>
    </row>
    <row r="26" spans="1:17">
      <c r="A26" s="12"/>
      <c r="B26" s="42">
        <v>571</v>
      </c>
      <c r="C26" s="19" t="s">
        <v>38</v>
      </c>
      <c r="D26" s="43">
        <v>1296672</v>
      </c>
      <c r="E26" s="43">
        <v>0</v>
      </c>
      <c r="F26" s="43">
        <v>0</v>
      </c>
      <c r="G26" s="43">
        <v>26420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1323092</v>
      </c>
      <c r="P26" s="44">
        <f t="shared" si="1"/>
        <v>77.650801103351142</v>
      </c>
      <c r="Q26" s="9"/>
    </row>
    <row r="27" spans="1:17">
      <c r="A27" s="12"/>
      <c r="B27" s="42">
        <v>572</v>
      </c>
      <c r="C27" s="19" t="s">
        <v>39</v>
      </c>
      <c r="D27" s="43">
        <v>3654438</v>
      </c>
      <c r="E27" s="43">
        <v>142373</v>
      </c>
      <c r="F27" s="43">
        <v>0</v>
      </c>
      <c r="G27" s="43">
        <v>343909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4140720</v>
      </c>
      <c r="P27" s="44">
        <f t="shared" si="1"/>
        <v>243.01426140031691</v>
      </c>
      <c r="Q27" s="9"/>
    </row>
    <row r="28" spans="1:17" ht="15.75">
      <c r="A28" s="26" t="s">
        <v>45</v>
      </c>
      <c r="B28" s="27"/>
      <c r="C28" s="28"/>
      <c r="D28" s="29">
        <f t="shared" ref="D28:N28" si="9">SUM(D29:D33)</f>
        <v>3040811</v>
      </c>
      <c r="E28" s="29">
        <f t="shared" si="9"/>
        <v>438469</v>
      </c>
      <c r="F28" s="29">
        <f t="shared" si="9"/>
        <v>44025</v>
      </c>
      <c r="G28" s="29">
        <f t="shared" si="9"/>
        <v>504831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9"/>
        <v>0</v>
      </c>
      <c r="O28" s="29">
        <f>SUM(D28:N28)</f>
        <v>4028136</v>
      </c>
      <c r="P28" s="41">
        <f t="shared" si="1"/>
        <v>236.40683138681848</v>
      </c>
      <c r="Q28" s="9"/>
    </row>
    <row r="29" spans="1:17">
      <c r="A29" s="12"/>
      <c r="B29" s="42">
        <v>581</v>
      </c>
      <c r="C29" s="19" t="s">
        <v>95</v>
      </c>
      <c r="D29" s="43">
        <v>2707720</v>
      </c>
      <c r="E29" s="43">
        <v>255940</v>
      </c>
      <c r="F29" s="43">
        <v>0</v>
      </c>
      <c r="G29" s="43">
        <v>504831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3468491</v>
      </c>
      <c r="P29" s="44">
        <f t="shared" si="1"/>
        <v>203.56188743470861</v>
      </c>
      <c r="Q29" s="9"/>
    </row>
    <row r="30" spans="1:17">
      <c r="A30" s="12"/>
      <c r="B30" s="42">
        <v>584</v>
      </c>
      <c r="C30" s="19" t="s">
        <v>96</v>
      </c>
      <c r="D30" s="43">
        <v>0</v>
      </c>
      <c r="E30" s="43">
        <v>5000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ref="O30:O33" si="10">SUM(D30:N30)</f>
        <v>5000</v>
      </c>
      <c r="P30" s="44">
        <f t="shared" si="1"/>
        <v>0.29344445096543226</v>
      </c>
      <c r="Q30" s="9"/>
    </row>
    <row r="31" spans="1:17">
      <c r="A31" s="12"/>
      <c r="B31" s="42">
        <v>585</v>
      </c>
      <c r="C31" s="19" t="s">
        <v>99</v>
      </c>
      <c r="D31" s="43">
        <v>0</v>
      </c>
      <c r="E31" s="43">
        <v>177529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0"/>
        <v>177529</v>
      </c>
      <c r="P31" s="44">
        <f t="shared" si="1"/>
        <v>10.418979987088445</v>
      </c>
      <c r="Q31" s="9"/>
    </row>
    <row r="32" spans="1:17">
      <c r="A32" s="12"/>
      <c r="B32" s="42">
        <v>590</v>
      </c>
      <c r="C32" s="19" t="s">
        <v>43</v>
      </c>
      <c r="D32" s="43">
        <v>327490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10"/>
        <v>327490</v>
      </c>
      <c r="P32" s="44">
        <f t="shared" si="1"/>
        <v>19.22002464933388</v>
      </c>
      <c r="Q32" s="9"/>
    </row>
    <row r="33" spans="1:120" ht="15.75" thickBot="1">
      <c r="A33" s="12"/>
      <c r="B33" s="42">
        <v>591</v>
      </c>
      <c r="C33" s="19" t="s">
        <v>44</v>
      </c>
      <c r="D33" s="43">
        <v>5601</v>
      </c>
      <c r="E33" s="43">
        <v>0</v>
      </c>
      <c r="F33" s="43">
        <v>44025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10"/>
        <v>49626</v>
      </c>
      <c r="P33" s="44">
        <f t="shared" si="1"/>
        <v>2.9124948647221083</v>
      </c>
      <c r="Q33" s="9"/>
    </row>
    <row r="34" spans="1:120" ht="16.5" thickBot="1">
      <c r="A34" s="13" t="s">
        <v>10</v>
      </c>
      <c r="B34" s="21"/>
      <c r="C34" s="20"/>
      <c r="D34" s="14">
        <f>SUM(D5,D13,D17,D23,D25,D28)</f>
        <v>17869997</v>
      </c>
      <c r="E34" s="14">
        <f t="shared" ref="E34:N34" si="11">SUM(E5,E13,E17,E23,E25,E28)</f>
        <v>1330019</v>
      </c>
      <c r="F34" s="14">
        <f t="shared" si="11"/>
        <v>510837</v>
      </c>
      <c r="G34" s="14">
        <f t="shared" si="11"/>
        <v>1145917</v>
      </c>
      <c r="H34" s="14">
        <f t="shared" si="11"/>
        <v>0</v>
      </c>
      <c r="I34" s="14">
        <f t="shared" si="11"/>
        <v>13274657</v>
      </c>
      <c r="J34" s="14">
        <f t="shared" si="11"/>
        <v>0</v>
      </c>
      <c r="K34" s="14">
        <f t="shared" si="11"/>
        <v>157044</v>
      </c>
      <c r="L34" s="14">
        <f t="shared" si="11"/>
        <v>0</v>
      </c>
      <c r="M34" s="14">
        <f t="shared" si="11"/>
        <v>0</v>
      </c>
      <c r="N34" s="14">
        <f t="shared" si="11"/>
        <v>0</v>
      </c>
      <c r="O34" s="14">
        <f>SUM(D34:N34)</f>
        <v>34288471</v>
      </c>
      <c r="P34" s="35">
        <f t="shared" si="1"/>
        <v>2012.3523094078291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157" t="s">
        <v>100</v>
      </c>
      <c r="N36" s="157"/>
      <c r="O36" s="157"/>
      <c r="P36" s="39">
        <v>17039</v>
      </c>
    </row>
    <row r="37" spans="1:120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6"/>
    </row>
    <row r="38" spans="1:120" ht="15.75" customHeight="1" thickBot="1">
      <c r="A38" s="159" t="s">
        <v>51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92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2664868</v>
      </c>
      <c r="E5" s="24">
        <f t="shared" si="0"/>
        <v>419230</v>
      </c>
      <c r="F5" s="24">
        <f t="shared" si="0"/>
        <v>987693</v>
      </c>
      <c r="G5" s="24">
        <f t="shared" si="0"/>
        <v>142249</v>
      </c>
      <c r="H5" s="24">
        <f t="shared" si="0"/>
        <v>0</v>
      </c>
      <c r="I5" s="24">
        <f t="shared" si="0"/>
        <v>1485536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5699576</v>
      </c>
      <c r="P5" s="30">
        <f t="shared" ref="P5:P33" si="1">(O5/P$35)</f>
        <v>333.21110786319787</v>
      </c>
      <c r="Q5" s="6"/>
    </row>
    <row r="6" spans="1:134">
      <c r="A6" s="12"/>
      <c r="B6" s="42">
        <v>511</v>
      </c>
      <c r="C6" s="19" t="s">
        <v>19</v>
      </c>
      <c r="D6" s="43">
        <v>153089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153089</v>
      </c>
      <c r="P6" s="44">
        <f t="shared" si="1"/>
        <v>8.9499561531715877</v>
      </c>
      <c r="Q6" s="9"/>
    </row>
    <row r="7" spans="1:134">
      <c r="A7" s="12"/>
      <c r="B7" s="42">
        <v>512</v>
      </c>
      <c r="C7" s="19" t="s">
        <v>20</v>
      </c>
      <c r="D7" s="43">
        <v>487282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487282</v>
      </c>
      <c r="P7" s="44">
        <f t="shared" si="1"/>
        <v>28.487693656825488</v>
      </c>
      <c r="Q7" s="9"/>
    </row>
    <row r="8" spans="1:134">
      <c r="A8" s="12"/>
      <c r="B8" s="42">
        <v>513</v>
      </c>
      <c r="C8" s="19" t="s">
        <v>21</v>
      </c>
      <c r="D8" s="43">
        <v>544076</v>
      </c>
      <c r="E8" s="43">
        <v>0</v>
      </c>
      <c r="F8" s="43">
        <v>0</v>
      </c>
      <c r="G8" s="43">
        <v>0</v>
      </c>
      <c r="H8" s="43">
        <v>0</v>
      </c>
      <c r="I8" s="43">
        <v>1485536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2029612</v>
      </c>
      <c r="P8" s="44">
        <f t="shared" si="1"/>
        <v>118.65606547793043</v>
      </c>
      <c r="Q8" s="9"/>
    </row>
    <row r="9" spans="1:134">
      <c r="A9" s="12"/>
      <c r="B9" s="42">
        <v>514</v>
      </c>
      <c r="C9" s="19" t="s">
        <v>22</v>
      </c>
      <c r="D9" s="43">
        <v>164738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164738</v>
      </c>
      <c r="P9" s="44">
        <f t="shared" si="1"/>
        <v>9.6309850920783404</v>
      </c>
      <c r="Q9" s="9"/>
    </row>
    <row r="10" spans="1:134">
      <c r="A10" s="12"/>
      <c r="B10" s="42">
        <v>515</v>
      </c>
      <c r="C10" s="19" t="s">
        <v>23</v>
      </c>
      <c r="D10" s="43">
        <v>305620</v>
      </c>
      <c r="E10" s="43">
        <v>419230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724850</v>
      </c>
      <c r="P10" s="44">
        <f t="shared" si="1"/>
        <v>42.376498099970767</v>
      </c>
      <c r="Q10" s="9"/>
    </row>
    <row r="11" spans="1:134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987693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987693</v>
      </c>
      <c r="P11" s="44">
        <f t="shared" si="1"/>
        <v>57.74294066062555</v>
      </c>
      <c r="Q11" s="9"/>
    </row>
    <row r="12" spans="1:134">
      <c r="A12" s="12"/>
      <c r="B12" s="42">
        <v>519</v>
      </c>
      <c r="C12" s="19" t="s">
        <v>24</v>
      </c>
      <c r="D12" s="43">
        <v>1010063</v>
      </c>
      <c r="E12" s="43">
        <v>0</v>
      </c>
      <c r="F12" s="43">
        <v>0</v>
      </c>
      <c r="G12" s="43">
        <v>142249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1152312</v>
      </c>
      <c r="P12" s="44">
        <f t="shared" si="1"/>
        <v>67.366968722595729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SUM(D14:D16)</f>
        <v>6012133</v>
      </c>
      <c r="E13" s="29">
        <f t="shared" si="3"/>
        <v>35533</v>
      </c>
      <c r="F13" s="29">
        <f t="shared" si="3"/>
        <v>0</v>
      </c>
      <c r="G13" s="29">
        <f t="shared" si="3"/>
        <v>37610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307187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33" si="4">SUM(D13:N13)</f>
        <v>6392463</v>
      </c>
      <c r="P13" s="41">
        <f t="shared" si="1"/>
        <v>373.71897106109327</v>
      </c>
      <c r="Q13" s="10"/>
    </row>
    <row r="14" spans="1:134">
      <c r="A14" s="12"/>
      <c r="B14" s="42">
        <v>521</v>
      </c>
      <c r="C14" s="19" t="s">
        <v>26</v>
      </c>
      <c r="D14" s="43">
        <v>1449252</v>
      </c>
      <c r="E14" s="43">
        <v>1785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1451037</v>
      </c>
      <c r="P14" s="44">
        <f t="shared" si="1"/>
        <v>84.831160479391997</v>
      </c>
      <c r="Q14" s="9"/>
    </row>
    <row r="15" spans="1:134">
      <c r="A15" s="12"/>
      <c r="B15" s="42">
        <v>522</v>
      </c>
      <c r="C15" s="19" t="s">
        <v>27</v>
      </c>
      <c r="D15" s="43">
        <v>3959526</v>
      </c>
      <c r="E15" s="43">
        <v>18378</v>
      </c>
      <c r="F15" s="43">
        <v>0</v>
      </c>
      <c r="G15" s="43">
        <v>37610</v>
      </c>
      <c r="H15" s="43">
        <v>0</v>
      </c>
      <c r="I15" s="43">
        <v>0</v>
      </c>
      <c r="J15" s="43">
        <v>0</v>
      </c>
      <c r="K15" s="43">
        <v>307187</v>
      </c>
      <c r="L15" s="43">
        <v>0</v>
      </c>
      <c r="M15" s="43">
        <v>0</v>
      </c>
      <c r="N15" s="43">
        <v>0</v>
      </c>
      <c r="O15" s="43">
        <f t="shared" si="4"/>
        <v>4322701</v>
      </c>
      <c r="P15" s="44">
        <f t="shared" si="1"/>
        <v>252.71563870213387</v>
      </c>
      <c r="Q15" s="9"/>
    </row>
    <row r="16" spans="1:134">
      <c r="A16" s="12"/>
      <c r="B16" s="42">
        <v>524</v>
      </c>
      <c r="C16" s="19" t="s">
        <v>28</v>
      </c>
      <c r="D16" s="43">
        <v>603355</v>
      </c>
      <c r="E16" s="43">
        <v>15370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618725</v>
      </c>
      <c r="P16" s="44">
        <f t="shared" si="1"/>
        <v>36.172171879567379</v>
      </c>
      <c r="Q16" s="9"/>
    </row>
    <row r="17" spans="1:17" ht="15.75">
      <c r="A17" s="26" t="s">
        <v>29</v>
      </c>
      <c r="B17" s="27"/>
      <c r="C17" s="28"/>
      <c r="D17" s="29">
        <f t="shared" ref="D17:N17" si="5">SUM(D18:D22)</f>
        <v>384752</v>
      </c>
      <c r="E17" s="29">
        <f t="shared" si="5"/>
        <v>58430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10717090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11160272</v>
      </c>
      <c r="P17" s="41">
        <f t="shared" si="1"/>
        <v>652.45670856474715</v>
      </c>
      <c r="Q17" s="10"/>
    </row>
    <row r="18" spans="1:17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3087209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3087209</v>
      </c>
      <c r="P18" s="44">
        <f t="shared" si="1"/>
        <v>180.48576439637532</v>
      </c>
      <c r="Q18" s="9"/>
    </row>
    <row r="19" spans="1:17">
      <c r="A19" s="12"/>
      <c r="B19" s="42">
        <v>534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2952619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2952619</v>
      </c>
      <c r="P19" s="44">
        <f t="shared" si="1"/>
        <v>172.61730488161356</v>
      </c>
      <c r="Q19" s="9"/>
    </row>
    <row r="20" spans="1:17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3775517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3775517</v>
      </c>
      <c r="P20" s="44">
        <f t="shared" si="1"/>
        <v>220.72592809120141</v>
      </c>
      <c r="Q20" s="9"/>
    </row>
    <row r="21" spans="1:17">
      <c r="A21" s="12"/>
      <c r="B21" s="42">
        <v>538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901745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901745</v>
      </c>
      <c r="P21" s="44">
        <f t="shared" si="1"/>
        <v>52.718211049400757</v>
      </c>
      <c r="Q21" s="9"/>
    </row>
    <row r="22" spans="1:17">
      <c r="A22" s="12"/>
      <c r="B22" s="42">
        <v>539</v>
      </c>
      <c r="C22" s="19" t="s">
        <v>34</v>
      </c>
      <c r="D22" s="43">
        <v>384752</v>
      </c>
      <c r="E22" s="43">
        <v>58430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443182</v>
      </c>
      <c r="P22" s="44">
        <f t="shared" si="1"/>
        <v>25.909500146156095</v>
      </c>
      <c r="Q22" s="9"/>
    </row>
    <row r="23" spans="1:17" ht="15.75">
      <c r="A23" s="26" t="s">
        <v>35</v>
      </c>
      <c r="B23" s="27"/>
      <c r="C23" s="28"/>
      <c r="D23" s="29">
        <f t="shared" ref="D23:N23" si="6">SUM(D24:D24)</f>
        <v>626563</v>
      </c>
      <c r="E23" s="29">
        <f t="shared" si="6"/>
        <v>1029391</v>
      </c>
      <c r="F23" s="29">
        <f t="shared" si="6"/>
        <v>0</v>
      </c>
      <c r="G23" s="29">
        <f t="shared" si="6"/>
        <v>116037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1771991</v>
      </c>
      <c r="P23" s="41">
        <f t="shared" si="1"/>
        <v>103.59491376790412</v>
      </c>
      <c r="Q23" s="10"/>
    </row>
    <row r="24" spans="1:17">
      <c r="A24" s="12"/>
      <c r="B24" s="42">
        <v>541</v>
      </c>
      <c r="C24" s="19" t="s">
        <v>36</v>
      </c>
      <c r="D24" s="43">
        <v>626563</v>
      </c>
      <c r="E24" s="43">
        <v>1029391</v>
      </c>
      <c r="F24" s="43">
        <v>0</v>
      </c>
      <c r="G24" s="43">
        <v>116037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1771991</v>
      </c>
      <c r="P24" s="44">
        <f t="shared" si="1"/>
        <v>103.59491376790412</v>
      </c>
      <c r="Q24" s="9"/>
    </row>
    <row r="25" spans="1:17" ht="15.75">
      <c r="A25" s="26" t="s">
        <v>37</v>
      </c>
      <c r="B25" s="27"/>
      <c r="C25" s="28"/>
      <c r="D25" s="29">
        <f t="shared" ref="D25:N25" si="7">SUM(D26:D27)</f>
        <v>4584139</v>
      </c>
      <c r="E25" s="29">
        <f t="shared" si="7"/>
        <v>2994</v>
      </c>
      <c r="F25" s="29">
        <f t="shared" si="7"/>
        <v>0</v>
      </c>
      <c r="G25" s="29">
        <f t="shared" si="7"/>
        <v>298264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4885397</v>
      </c>
      <c r="P25" s="41">
        <f t="shared" si="1"/>
        <v>285.61221864951767</v>
      </c>
      <c r="Q25" s="9"/>
    </row>
    <row r="26" spans="1:17">
      <c r="A26" s="12"/>
      <c r="B26" s="42">
        <v>571</v>
      </c>
      <c r="C26" s="19" t="s">
        <v>38</v>
      </c>
      <c r="D26" s="43">
        <v>1178894</v>
      </c>
      <c r="E26" s="43">
        <v>0</v>
      </c>
      <c r="F26" s="43">
        <v>0</v>
      </c>
      <c r="G26" s="43">
        <v>23943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1202837</v>
      </c>
      <c r="P26" s="44">
        <f t="shared" si="1"/>
        <v>70.320783396667636</v>
      </c>
      <c r="Q26" s="9"/>
    </row>
    <row r="27" spans="1:17">
      <c r="A27" s="12"/>
      <c r="B27" s="42">
        <v>572</v>
      </c>
      <c r="C27" s="19" t="s">
        <v>39</v>
      </c>
      <c r="D27" s="43">
        <v>3405245</v>
      </c>
      <c r="E27" s="43">
        <v>2994</v>
      </c>
      <c r="F27" s="43">
        <v>0</v>
      </c>
      <c r="G27" s="43">
        <v>274321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3682560</v>
      </c>
      <c r="P27" s="44">
        <f t="shared" si="1"/>
        <v>215.29143525285005</v>
      </c>
      <c r="Q27" s="9"/>
    </row>
    <row r="28" spans="1:17" ht="15.75">
      <c r="A28" s="26" t="s">
        <v>45</v>
      </c>
      <c r="B28" s="27"/>
      <c r="C28" s="28"/>
      <c r="D28" s="29">
        <f t="shared" ref="D28:N28" si="8">SUM(D29:D32)</f>
        <v>1302350</v>
      </c>
      <c r="E28" s="29">
        <f t="shared" si="8"/>
        <v>294000</v>
      </c>
      <c r="F28" s="29">
        <f t="shared" si="8"/>
        <v>63891</v>
      </c>
      <c r="G28" s="29">
        <f t="shared" si="8"/>
        <v>1038600</v>
      </c>
      <c r="H28" s="29">
        <f t="shared" si="8"/>
        <v>0</v>
      </c>
      <c r="I28" s="29">
        <f t="shared" si="8"/>
        <v>459707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3158548</v>
      </c>
      <c r="P28" s="41">
        <f t="shared" si="1"/>
        <v>184.65641625255773</v>
      </c>
      <c r="Q28" s="9"/>
    </row>
    <row r="29" spans="1:17">
      <c r="A29" s="12"/>
      <c r="B29" s="42">
        <v>581</v>
      </c>
      <c r="C29" s="19" t="s">
        <v>95</v>
      </c>
      <c r="D29" s="43">
        <v>974860</v>
      </c>
      <c r="E29" s="43">
        <v>289000</v>
      </c>
      <c r="F29" s="43">
        <v>0</v>
      </c>
      <c r="G29" s="43">
        <v>1038600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2302460</v>
      </c>
      <c r="P29" s="44">
        <f t="shared" si="1"/>
        <v>134.60742472961124</v>
      </c>
      <c r="Q29" s="9"/>
    </row>
    <row r="30" spans="1:17">
      <c r="A30" s="12"/>
      <c r="B30" s="42">
        <v>584</v>
      </c>
      <c r="C30" s="19" t="s">
        <v>96</v>
      </c>
      <c r="D30" s="43">
        <v>0</v>
      </c>
      <c r="E30" s="43">
        <v>5000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5000</v>
      </c>
      <c r="P30" s="44">
        <f t="shared" si="1"/>
        <v>0.29231218941829873</v>
      </c>
      <c r="Q30" s="9"/>
    </row>
    <row r="31" spans="1:17">
      <c r="A31" s="12"/>
      <c r="B31" s="42">
        <v>590</v>
      </c>
      <c r="C31" s="19" t="s">
        <v>43</v>
      </c>
      <c r="D31" s="43">
        <v>327490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327490</v>
      </c>
      <c r="P31" s="44">
        <f t="shared" si="1"/>
        <v>19.145863782519729</v>
      </c>
      <c r="Q31" s="9"/>
    </row>
    <row r="32" spans="1:17" ht="15.75" thickBot="1">
      <c r="A32" s="12"/>
      <c r="B32" s="42">
        <v>591</v>
      </c>
      <c r="C32" s="19" t="s">
        <v>44</v>
      </c>
      <c r="D32" s="43">
        <v>0</v>
      </c>
      <c r="E32" s="43">
        <v>0</v>
      </c>
      <c r="F32" s="43">
        <v>63891</v>
      </c>
      <c r="G32" s="43">
        <v>0</v>
      </c>
      <c r="H32" s="43">
        <v>0</v>
      </c>
      <c r="I32" s="43">
        <v>459707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523598</v>
      </c>
      <c r="P32" s="44">
        <f t="shared" si="1"/>
        <v>30.610815551008479</v>
      </c>
      <c r="Q32" s="9"/>
    </row>
    <row r="33" spans="1:120" ht="16.5" thickBot="1">
      <c r="A33" s="13" t="s">
        <v>10</v>
      </c>
      <c r="B33" s="21"/>
      <c r="C33" s="20"/>
      <c r="D33" s="14">
        <f>SUM(D5,D13,D17,D23,D25,D28)</f>
        <v>15574805</v>
      </c>
      <c r="E33" s="14">
        <f t="shared" ref="E33:N33" si="9">SUM(E5,E13,E17,E23,E25,E28)</f>
        <v>1839578</v>
      </c>
      <c r="F33" s="14">
        <f t="shared" si="9"/>
        <v>1051584</v>
      </c>
      <c r="G33" s="14">
        <f t="shared" si="9"/>
        <v>1632760</v>
      </c>
      <c r="H33" s="14">
        <f t="shared" si="9"/>
        <v>0</v>
      </c>
      <c r="I33" s="14">
        <f t="shared" si="9"/>
        <v>12662333</v>
      </c>
      <c r="J33" s="14">
        <f t="shared" si="9"/>
        <v>0</v>
      </c>
      <c r="K33" s="14">
        <f t="shared" si="9"/>
        <v>307187</v>
      </c>
      <c r="L33" s="14">
        <f t="shared" si="9"/>
        <v>0</v>
      </c>
      <c r="M33" s="14">
        <f t="shared" si="9"/>
        <v>0</v>
      </c>
      <c r="N33" s="14">
        <f t="shared" si="9"/>
        <v>0</v>
      </c>
      <c r="O33" s="14">
        <f t="shared" si="4"/>
        <v>33068247</v>
      </c>
      <c r="P33" s="35">
        <f t="shared" si="1"/>
        <v>1933.2503361590179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157" t="s">
        <v>97</v>
      </c>
      <c r="N35" s="157"/>
      <c r="O35" s="157"/>
      <c r="P35" s="39">
        <v>17105</v>
      </c>
    </row>
    <row r="36" spans="1:120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6"/>
    </row>
    <row r="37" spans="1:120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2526022</v>
      </c>
      <c r="E5" s="24">
        <f t="shared" si="0"/>
        <v>195901</v>
      </c>
      <c r="F5" s="24">
        <f t="shared" si="0"/>
        <v>959752</v>
      </c>
      <c r="G5" s="24">
        <f t="shared" si="0"/>
        <v>102012</v>
      </c>
      <c r="H5" s="24">
        <f t="shared" si="0"/>
        <v>0</v>
      </c>
      <c r="I5" s="24">
        <f t="shared" si="0"/>
        <v>1502992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5286679</v>
      </c>
      <c r="O5" s="30">
        <f t="shared" ref="O5:O34" si="1">(N5/O$36)</f>
        <v>298.74994349005425</v>
      </c>
      <c r="P5" s="6"/>
    </row>
    <row r="6" spans="1:133">
      <c r="A6" s="12"/>
      <c r="B6" s="42">
        <v>511</v>
      </c>
      <c r="C6" s="19" t="s">
        <v>19</v>
      </c>
      <c r="D6" s="43">
        <v>147978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147978</v>
      </c>
      <c r="O6" s="44">
        <f t="shared" si="1"/>
        <v>8.362228752260398</v>
      </c>
      <c r="P6" s="9"/>
    </row>
    <row r="7" spans="1:133">
      <c r="A7" s="12"/>
      <c r="B7" s="42">
        <v>512</v>
      </c>
      <c r="C7" s="19" t="s">
        <v>20</v>
      </c>
      <c r="D7" s="43">
        <v>400425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400425</v>
      </c>
      <c r="O7" s="44">
        <f t="shared" si="1"/>
        <v>22.627995027124776</v>
      </c>
      <c r="P7" s="9"/>
    </row>
    <row r="8" spans="1:133">
      <c r="A8" s="12"/>
      <c r="B8" s="42">
        <v>513</v>
      </c>
      <c r="C8" s="19" t="s">
        <v>21</v>
      </c>
      <c r="D8" s="43">
        <v>542088</v>
      </c>
      <c r="E8" s="43">
        <v>0</v>
      </c>
      <c r="F8" s="43">
        <v>0</v>
      </c>
      <c r="G8" s="43">
        <v>0</v>
      </c>
      <c r="H8" s="43">
        <v>0</v>
      </c>
      <c r="I8" s="43">
        <v>1502992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2045080</v>
      </c>
      <c r="O8" s="44">
        <f t="shared" si="1"/>
        <v>115.56735985533454</v>
      </c>
      <c r="P8" s="9"/>
    </row>
    <row r="9" spans="1:133">
      <c r="A9" s="12"/>
      <c r="B9" s="42">
        <v>514</v>
      </c>
      <c r="C9" s="19" t="s">
        <v>22</v>
      </c>
      <c r="D9" s="43">
        <v>131880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131880</v>
      </c>
      <c r="O9" s="44">
        <f t="shared" si="1"/>
        <v>7.4525316455696204</v>
      </c>
      <c r="P9" s="9"/>
    </row>
    <row r="10" spans="1:133">
      <c r="A10" s="12"/>
      <c r="B10" s="42">
        <v>515</v>
      </c>
      <c r="C10" s="19" t="s">
        <v>23</v>
      </c>
      <c r="D10" s="43">
        <v>296649</v>
      </c>
      <c r="E10" s="43">
        <v>195901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492550</v>
      </c>
      <c r="O10" s="44">
        <f t="shared" si="1"/>
        <v>27.833973779385172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959752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959752</v>
      </c>
      <c r="O11" s="44">
        <f t="shared" si="1"/>
        <v>54.235533453887882</v>
      </c>
      <c r="P11" s="9"/>
    </row>
    <row r="12" spans="1:133">
      <c r="A12" s="12"/>
      <c r="B12" s="42">
        <v>519</v>
      </c>
      <c r="C12" s="19" t="s">
        <v>64</v>
      </c>
      <c r="D12" s="43">
        <v>1007002</v>
      </c>
      <c r="E12" s="43">
        <v>0</v>
      </c>
      <c r="F12" s="43">
        <v>0</v>
      </c>
      <c r="G12" s="43">
        <v>102012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1109014</v>
      </c>
      <c r="O12" s="44">
        <f t="shared" si="1"/>
        <v>62.670320976491865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5705677</v>
      </c>
      <c r="E13" s="29">
        <f t="shared" si="3"/>
        <v>46863</v>
      </c>
      <c r="F13" s="29">
        <f t="shared" si="3"/>
        <v>0</v>
      </c>
      <c r="G13" s="29">
        <f t="shared" si="3"/>
        <v>48684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237618</v>
      </c>
      <c r="L13" s="29">
        <f t="shared" si="3"/>
        <v>0</v>
      </c>
      <c r="M13" s="29">
        <f t="shared" si="3"/>
        <v>0</v>
      </c>
      <c r="N13" s="40">
        <f>SUM(D13:M13)</f>
        <v>6038842</v>
      </c>
      <c r="O13" s="41">
        <f t="shared" si="1"/>
        <v>341.25463381555153</v>
      </c>
      <c r="P13" s="10"/>
    </row>
    <row r="14" spans="1:133">
      <c r="A14" s="12"/>
      <c r="B14" s="42">
        <v>521</v>
      </c>
      <c r="C14" s="19" t="s">
        <v>26</v>
      </c>
      <c r="D14" s="43">
        <v>1366127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1366127</v>
      </c>
      <c r="O14" s="44">
        <f t="shared" si="1"/>
        <v>77.199762658227854</v>
      </c>
      <c r="P14" s="9"/>
    </row>
    <row r="15" spans="1:133">
      <c r="A15" s="12"/>
      <c r="B15" s="42">
        <v>522</v>
      </c>
      <c r="C15" s="19" t="s">
        <v>27</v>
      </c>
      <c r="D15" s="43">
        <v>3692285</v>
      </c>
      <c r="E15" s="43">
        <v>17468</v>
      </c>
      <c r="F15" s="43">
        <v>0</v>
      </c>
      <c r="G15" s="43">
        <v>48684</v>
      </c>
      <c r="H15" s="43">
        <v>0</v>
      </c>
      <c r="I15" s="43">
        <v>0</v>
      </c>
      <c r="J15" s="43">
        <v>0</v>
      </c>
      <c r="K15" s="43">
        <v>237618</v>
      </c>
      <c r="L15" s="43">
        <v>0</v>
      </c>
      <c r="M15" s="43">
        <v>0</v>
      </c>
      <c r="N15" s="43">
        <f>SUM(D15:M15)</f>
        <v>3996055</v>
      </c>
      <c r="O15" s="44">
        <f t="shared" si="1"/>
        <v>225.81685126582278</v>
      </c>
      <c r="P15" s="9"/>
    </row>
    <row r="16" spans="1:133">
      <c r="A16" s="12"/>
      <c r="B16" s="42">
        <v>524</v>
      </c>
      <c r="C16" s="19" t="s">
        <v>28</v>
      </c>
      <c r="D16" s="43">
        <v>647265</v>
      </c>
      <c r="E16" s="43">
        <v>29395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676660</v>
      </c>
      <c r="O16" s="44">
        <f t="shared" si="1"/>
        <v>38.238019891500905</v>
      </c>
      <c r="P16" s="9"/>
    </row>
    <row r="17" spans="1:16" ht="15.75">
      <c r="A17" s="26" t="s">
        <v>29</v>
      </c>
      <c r="B17" s="27"/>
      <c r="C17" s="28"/>
      <c r="D17" s="29">
        <f t="shared" ref="D17:M17" si="4">SUM(D18:D23)</f>
        <v>418198</v>
      </c>
      <c r="E17" s="29">
        <f t="shared" si="4"/>
        <v>85804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10685383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>SUM(D17:M17)</f>
        <v>11189385</v>
      </c>
      <c r="O17" s="41">
        <f t="shared" si="1"/>
        <v>632.31153933092219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2316262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2316262</v>
      </c>
      <c r="O18" s="44">
        <f t="shared" si="1"/>
        <v>130.89183996383363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2993339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2993339</v>
      </c>
      <c r="O19" s="44">
        <f t="shared" si="1"/>
        <v>169.15342450271248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3681516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3681516</v>
      </c>
      <c r="O20" s="44">
        <f t="shared" si="1"/>
        <v>208.04226943942135</v>
      </c>
      <c r="P20" s="9"/>
    </row>
    <row r="21" spans="1:16">
      <c r="A21" s="12"/>
      <c r="B21" s="42">
        <v>536</v>
      </c>
      <c r="C21" s="19" t="s">
        <v>89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738324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738324</v>
      </c>
      <c r="O21" s="44">
        <f t="shared" si="1"/>
        <v>41.722649186256781</v>
      </c>
      <c r="P21" s="9"/>
    </row>
    <row r="22" spans="1:16">
      <c r="A22" s="12"/>
      <c r="B22" s="42">
        <v>538</v>
      </c>
      <c r="C22" s="19" t="s">
        <v>66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955942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955942</v>
      </c>
      <c r="O22" s="44">
        <f t="shared" si="1"/>
        <v>54.020230560578661</v>
      </c>
      <c r="P22" s="9"/>
    </row>
    <row r="23" spans="1:16">
      <c r="A23" s="12"/>
      <c r="B23" s="42">
        <v>539</v>
      </c>
      <c r="C23" s="19" t="s">
        <v>34</v>
      </c>
      <c r="D23" s="43">
        <v>418198</v>
      </c>
      <c r="E23" s="43">
        <v>85804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504002</v>
      </c>
      <c r="O23" s="44">
        <f t="shared" si="1"/>
        <v>28.481125678119348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SUM(D25:D25)</f>
        <v>651162</v>
      </c>
      <c r="E24" s="29">
        <f t="shared" si="6"/>
        <v>584065</v>
      </c>
      <c r="F24" s="29">
        <f t="shared" si="6"/>
        <v>0</v>
      </c>
      <c r="G24" s="29">
        <f t="shared" si="6"/>
        <v>241491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34" si="7">SUM(D24:M24)</f>
        <v>1476718</v>
      </c>
      <c r="O24" s="41">
        <f t="shared" si="1"/>
        <v>83.449254068716101</v>
      </c>
      <c r="P24" s="10"/>
    </row>
    <row r="25" spans="1:16">
      <c r="A25" s="12"/>
      <c r="B25" s="42">
        <v>541</v>
      </c>
      <c r="C25" s="19" t="s">
        <v>67</v>
      </c>
      <c r="D25" s="43">
        <v>651162</v>
      </c>
      <c r="E25" s="43">
        <v>584065</v>
      </c>
      <c r="F25" s="43">
        <v>0</v>
      </c>
      <c r="G25" s="43">
        <v>241491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1476718</v>
      </c>
      <c r="O25" s="44">
        <f t="shared" si="1"/>
        <v>83.449254068716101</v>
      </c>
      <c r="P25" s="9"/>
    </row>
    <row r="26" spans="1:16" ht="15.75">
      <c r="A26" s="26" t="s">
        <v>37</v>
      </c>
      <c r="B26" s="27"/>
      <c r="C26" s="28"/>
      <c r="D26" s="29">
        <f t="shared" ref="D26:M26" si="8">SUM(D27:D28)</f>
        <v>4411949</v>
      </c>
      <c r="E26" s="29">
        <f t="shared" si="8"/>
        <v>583709</v>
      </c>
      <c r="F26" s="29">
        <f t="shared" si="8"/>
        <v>0</v>
      </c>
      <c r="G26" s="29">
        <f t="shared" si="8"/>
        <v>747674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5743332</v>
      </c>
      <c r="O26" s="41">
        <f t="shared" si="1"/>
        <v>324.55537974683546</v>
      </c>
      <c r="P26" s="9"/>
    </row>
    <row r="27" spans="1:16">
      <c r="A27" s="12"/>
      <c r="B27" s="42">
        <v>571</v>
      </c>
      <c r="C27" s="19" t="s">
        <v>38</v>
      </c>
      <c r="D27" s="43">
        <v>1220029</v>
      </c>
      <c r="E27" s="43">
        <v>0</v>
      </c>
      <c r="F27" s="43">
        <v>0</v>
      </c>
      <c r="G27" s="43">
        <v>34250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1254279</v>
      </c>
      <c r="O27" s="44">
        <f t="shared" si="1"/>
        <v>70.87923824593129</v>
      </c>
      <c r="P27" s="9"/>
    </row>
    <row r="28" spans="1:16">
      <c r="A28" s="12"/>
      <c r="B28" s="42">
        <v>572</v>
      </c>
      <c r="C28" s="19" t="s">
        <v>68</v>
      </c>
      <c r="D28" s="43">
        <v>3191920</v>
      </c>
      <c r="E28" s="43">
        <v>583709</v>
      </c>
      <c r="F28" s="43">
        <v>0</v>
      </c>
      <c r="G28" s="43">
        <v>713424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4489053</v>
      </c>
      <c r="O28" s="44">
        <f t="shared" si="1"/>
        <v>253.67614150090415</v>
      </c>
      <c r="P28" s="9"/>
    </row>
    <row r="29" spans="1:16" ht="15.75">
      <c r="A29" s="26" t="s">
        <v>70</v>
      </c>
      <c r="B29" s="27"/>
      <c r="C29" s="28"/>
      <c r="D29" s="29">
        <f t="shared" ref="D29:M29" si="9">SUM(D30:D33)</f>
        <v>571140</v>
      </c>
      <c r="E29" s="29">
        <f t="shared" si="9"/>
        <v>294000</v>
      </c>
      <c r="F29" s="29">
        <f t="shared" si="9"/>
        <v>93514</v>
      </c>
      <c r="G29" s="29">
        <f t="shared" si="9"/>
        <v>1483600</v>
      </c>
      <c r="H29" s="29">
        <f t="shared" si="9"/>
        <v>0</v>
      </c>
      <c r="I29" s="29">
        <f t="shared" si="9"/>
        <v>402735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2844989</v>
      </c>
      <c r="O29" s="41">
        <f t="shared" si="1"/>
        <v>160.7701740506329</v>
      </c>
      <c r="P29" s="9"/>
    </row>
    <row r="30" spans="1:16">
      <c r="A30" s="12"/>
      <c r="B30" s="42">
        <v>581</v>
      </c>
      <c r="C30" s="19" t="s">
        <v>71</v>
      </c>
      <c r="D30" s="43">
        <v>243650</v>
      </c>
      <c r="E30" s="43">
        <v>289000</v>
      </c>
      <c r="F30" s="43">
        <v>0</v>
      </c>
      <c r="G30" s="43">
        <v>1483600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2016250</v>
      </c>
      <c r="O30" s="44">
        <f t="shared" si="1"/>
        <v>113.938178119349</v>
      </c>
      <c r="P30" s="9"/>
    </row>
    <row r="31" spans="1:16">
      <c r="A31" s="12"/>
      <c r="B31" s="42">
        <v>584</v>
      </c>
      <c r="C31" s="19" t="s">
        <v>42</v>
      </c>
      <c r="D31" s="43">
        <v>0</v>
      </c>
      <c r="E31" s="43">
        <v>5000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5000</v>
      </c>
      <c r="O31" s="44">
        <f t="shared" si="1"/>
        <v>0.28254972875226042</v>
      </c>
      <c r="P31" s="9"/>
    </row>
    <row r="32" spans="1:16">
      <c r="A32" s="12"/>
      <c r="B32" s="42">
        <v>590</v>
      </c>
      <c r="C32" s="19" t="s">
        <v>72</v>
      </c>
      <c r="D32" s="43">
        <v>327490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327490</v>
      </c>
      <c r="O32" s="44">
        <f t="shared" si="1"/>
        <v>18.50644213381555</v>
      </c>
      <c r="P32" s="9"/>
    </row>
    <row r="33" spans="1:119" ht="15.75" thickBot="1">
      <c r="A33" s="12"/>
      <c r="B33" s="42">
        <v>591</v>
      </c>
      <c r="C33" s="19" t="s">
        <v>73</v>
      </c>
      <c r="D33" s="43">
        <v>0</v>
      </c>
      <c r="E33" s="43">
        <v>0</v>
      </c>
      <c r="F33" s="43">
        <v>93514</v>
      </c>
      <c r="G33" s="43">
        <v>0</v>
      </c>
      <c r="H33" s="43">
        <v>0</v>
      </c>
      <c r="I33" s="43">
        <v>402735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496249</v>
      </c>
      <c r="O33" s="44">
        <f t="shared" si="1"/>
        <v>28.043004068716094</v>
      </c>
      <c r="P33" s="9"/>
    </row>
    <row r="34" spans="1:119" ht="16.5" thickBot="1">
      <c r="A34" s="13" t="s">
        <v>10</v>
      </c>
      <c r="B34" s="21"/>
      <c r="C34" s="20"/>
      <c r="D34" s="14">
        <f>SUM(D5,D13,D17,D24,D26,D29)</f>
        <v>14284148</v>
      </c>
      <c r="E34" s="14">
        <f t="shared" ref="E34:M34" si="10">SUM(E5,E13,E17,E24,E26,E29)</f>
        <v>1790342</v>
      </c>
      <c r="F34" s="14">
        <f t="shared" si="10"/>
        <v>1053266</v>
      </c>
      <c r="G34" s="14">
        <f t="shared" si="10"/>
        <v>2623461</v>
      </c>
      <c r="H34" s="14">
        <f t="shared" si="10"/>
        <v>0</v>
      </c>
      <c r="I34" s="14">
        <f t="shared" si="10"/>
        <v>12591110</v>
      </c>
      <c r="J34" s="14">
        <f t="shared" si="10"/>
        <v>0</v>
      </c>
      <c r="K34" s="14">
        <f t="shared" si="10"/>
        <v>237618</v>
      </c>
      <c r="L34" s="14">
        <f t="shared" si="10"/>
        <v>0</v>
      </c>
      <c r="M34" s="14">
        <f t="shared" si="10"/>
        <v>0</v>
      </c>
      <c r="N34" s="14">
        <f t="shared" si="7"/>
        <v>32579945</v>
      </c>
      <c r="O34" s="35">
        <f t="shared" si="1"/>
        <v>1841.0909245027124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90</v>
      </c>
      <c r="M36" s="157"/>
      <c r="N36" s="157"/>
      <c r="O36" s="39">
        <v>17696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customHeight="1" thickBot="1">
      <c r="A38" s="159" t="s">
        <v>51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2474301</v>
      </c>
      <c r="E5" s="24">
        <f t="shared" si="0"/>
        <v>532882</v>
      </c>
      <c r="F5" s="24">
        <f t="shared" si="0"/>
        <v>1095634</v>
      </c>
      <c r="G5" s="24">
        <f t="shared" si="0"/>
        <v>56714</v>
      </c>
      <c r="H5" s="24">
        <f t="shared" si="0"/>
        <v>0</v>
      </c>
      <c r="I5" s="24">
        <f t="shared" si="0"/>
        <v>1444169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5603700</v>
      </c>
      <c r="O5" s="30">
        <f t="shared" ref="O5:O34" si="1">(N5/O$36)</f>
        <v>318.24738755111315</v>
      </c>
      <c r="P5" s="6"/>
    </row>
    <row r="6" spans="1:133">
      <c r="A6" s="12"/>
      <c r="B6" s="42">
        <v>511</v>
      </c>
      <c r="C6" s="19" t="s">
        <v>19</v>
      </c>
      <c r="D6" s="43">
        <v>149834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149834</v>
      </c>
      <c r="O6" s="44">
        <f t="shared" si="1"/>
        <v>8.5094275329395721</v>
      </c>
      <c r="P6" s="9"/>
    </row>
    <row r="7" spans="1:133">
      <c r="A7" s="12"/>
      <c r="B7" s="42">
        <v>512</v>
      </c>
      <c r="C7" s="19" t="s">
        <v>20</v>
      </c>
      <c r="D7" s="43">
        <v>351866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351866</v>
      </c>
      <c r="O7" s="44">
        <f t="shared" si="1"/>
        <v>19.983303044070876</v>
      </c>
      <c r="P7" s="9"/>
    </row>
    <row r="8" spans="1:133">
      <c r="A8" s="12"/>
      <c r="B8" s="42">
        <v>513</v>
      </c>
      <c r="C8" s="19" t="s">
        <v>21</v>
      </c>
      <c r="D8" s="43">
        <v>529309</v>
      </c>
      <c r="E8" s="43">
        <v>0</v>
      </c>
      <c r="F8" s="43">
        <v>0</v>
      </c>
      <c r="G8" s="43">
        <v>0</v>
      </c>
      <c r="H8" s="43">
        <v>0</v>
      </c>
      <c r="I8" s="43">
        <v>1444169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1973478</v>
      </c>
      <c r="O8" s="44">
        <f t="shared" si="1"/>
        <v>112.0784870513403</v>
      </c>
      <c r="P8" s="9"/>
    </row>
    <row r="9" spans="1:133">
      <c r="A9" s="12"/>
      <c r="B9" s="42">
        <v>514</v>
      </c>
      <c r="C9" s="19" t="s">
        <v>22</v>
      </c>
      <c r="D9" s="43">
        <v>170505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170505</v>
      </c>
      <c r="O9" s="44">
        <f t="shared" si="1"/>
        <v>9.6833825533848259</v>
      </c>
      <c r="P9" s="9"/>
    </row>
    <row r="10" spans="1:133">
      <c r="A10" s="12"/>
      <c r="B10" s="42">
        <v>515</v>
      </c>
      <c r="C10" s="19" t="s">
        <v>23</v>
      </c>
      <c r="D10" s="43">
        <v>281003</v>
      </c>
      <c r="E10" s="43">
        <v>532882</v>
      </c>
      <c r="F10" s="43">
        <v>0</v>
      </c>
      <c r="G10" s="43">
        <v>25646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839531</v>
      </c>
      <c r="O10" s="44">
        <f t="shared" si="1"/>
        <v>47.678952748750568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1095634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1095634</v>
      </c>
      <c r="O11" s="44">
        <f t="shared" si="1"/>
        <v>62.22364834166288</v>
      </c>
      <c r="P11" s="9"/>
    </row>
    <row r="12" spans="1:133">
      <c r="A12" s="12"/>
      <c r="B12" s="42">
        <v>519</v>
      </c>
      <c r="C12" s="19" t="s">
        <v>64</v>
      </c>
      <c r="D12" s="43">
        <v>991784</v>
      </c>
      <c r="E12" s="43">
        <v>0</v>
      </c>
      <c r="F12" s="43">
        <v>0</v>
      </c>
      <c r="G12" s="43">
        <v>31068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1022852</v>
      </c>
      <c r="O12" s="44">
        <f t="shared" si="1"/>
        <v>58.090186278964104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5813972</v>
      </c>
      <c r="E13" s="29">
        <f t="shared" si="3"/>
        <v>38646</v>
      </c>
      <c r="F13" s="29">
        <f t="shared" si="3"/>
        <v>0</v>
      </c>
      <c r="G13" s="29">
        <f t="shared" si="3"/>
        <v>187451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57810</v>
      </c>
      <c r="L13" s="29">
        <f t="shared" si="3"/>
        <v>0</v>
      </c>
      <c r="M13" s="29">
        <f t="shared" si="3"/>
        <v>0</v>
      </c>
      <c r="N13" s="40">
        <f t="shared" ref="N13:N34" si="4">SUM(D13:M13)</f>
        <v>6097879</v>
      </c>
      <c r="O13" s="41">
        <f t="shared" si="1"/>
        <v>346.31298273512039</v>
      </c>
      <c r="P13" s="10"/>
    </row>
    <row r="14" spans="1:133">
      <c r="A14" s="12"/>
      <c r="B14" s="42">
        <v>521</v>
      </c>
      <c r="C14" s="19" t="s">
        <v>26</v>
      </c>
      <c r="D14" s="43">
        <v>1355163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1355163</v>
      </c>
      <c r="O14" s="44">
        <f t="shared" si="1"/>
        <v>76.962914584279872</v>
      </c>
      <c r="P14" s="9"/>
    </row>
    <row r="15" spans="1:133">
      <c r="A15" s="12"/>
      <c r="B15" s="42">
        <v>522</v>
      </c>
      <c r="C15" s="19" t="s">
        <v>27</v>
      </c>
      <c r="D15" s="43">
        <v>3948487</v>
      </c>
      <c r="E15" s="43">
        <v>16461</v>
      </c>
      <c r="F15" s="43">
        <v>0</v>
      </c>
      <c r="G15" s="43">
        <v>187451</v>
      </c>
      <c r="H15" s="43">
        <v>0</v>
      </c>
      <c r="I15" s="43">
        <v>0</v>
      </c>
      <c r="J15" s="43">
        <v>0</v>
      </c>
      <c r="K15" s="43">
        <v>57810</v>
      </c>
      <c r="L15" s="43">
        <v>0</v>
      </c>
      <c r="M15" s="43">
        <v>0</v>
      </c>
      <c r="N15" s="43">
        <f t="shared" si="4"/>
        <v>4210209</v>
      </c>
      <c r="O15" s="44">
        <f t="shared" si="1"/>
        <v>239.10773512039981</v>
      </c>
      <c r="P15" s="9"/>
    </row>
    <row r="16" spans="1:133">
      <c r="A16" s="12"/>
      <c r="B16" s="42">
        <v>524</v>
      </c>
      <c r="C16" s="19" t="s">
        <v>28</v>
      </c>
      <c r="D16" s="43">
        <v>510322</v>
      </c>
      <c r="E16" s="43">
        <v>22185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532507</v>
      </c>
      <c r="O16" s="44">
        <f t="shared" si="1"/>
        <v>30.242333030440708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468606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10662798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11131404</v>
      </c>
      <c r="O17" s="41">
        <f t="shared" si="1"/>
        <v>632.17878237164928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3296009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3296009</v>
      </c>
      <c r="O18" s="44">
        <f t="shared" si="1"/>
        <v>187.18815311222173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2900602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2900602</v>
      </c>
      <c r="O19" s="44">
        <f t="shared" si="1"/>
        <v>164.73205361199456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3586011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3586011</v>
      </c>
      <c r="O20" s="44">
        <f t="shared" si="1"/>
        <v>203.65805315765562</v>
      </c>
      <c r="P20" s="9"/>
    </row>
    <row r="21" spans="1:16">
      <c r="A21" s="12"/>
      <c r="B21" s="42">
        <v>538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880176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880176</v>
      </c>
      <c r="O21" s="44">
        <f t="shared" si="1"/>
        <v>49.987278509768288</v>
      </c>
      <c r="P21" s="9"/>
    </row>
    <row r="22" spans="1:16">
      <c r="A22" s="12"/>
      <c r="B22" s="42">
        <v>539</v>
      </c>
      <c r="C22" s="19" t="s">
        <v>34</v>
      </c>
      <c r="D22" s="43">
        <v>468606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468606</v>
      </c>
      <c r="O22" s="44">
        <f t="shared" si="1"/>
        <v>26.613243980009088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650786</v>
      </c>
      <c r="E23" s="29">
        <f t="shared" si="6"/>
        <v>585982</v>
      </c>
      <c r="F23" s="29">
        <f t="shared" si="6"/>
        <v>0</v>
      </c>
      <c r="G23" s="29">
        <f t="shared" si="6"/>
        <v>77713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1314481</v>
      </c>
      <c r="O23" s="41">
        <f t="shared" si="1"/>
        <v>74.652487505679233</v>
      </c>
      <c r="P23" s="10"/>
    </row>
    <row r="24" spans="1:16">
      <c r="A24" s="12"/>
      <c r="B24" s="42">
        <v>541</v>
      </c>
      <c r="C24" s="19" t="s">
        <v>67</v>
      </c>
      <c r="D24" s="43">
        <v>650786</v>
      </c>
      <c r="E24" s="43">
        <v>585982</v>
      </c>
      <c r="F24" s="43">
        <v>0</v>
      </c>
      <c r="G24" s="43">
        <v>77713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1314481</v>
      </c>
      <c r="O24" s="44">
        <f t="shared" si="1"/>
        <v>74.652487505679233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4736936</v>
      </c>
      <c r="E25" s="29">
        <f t="shared" si="7"/>
        <v>1113912</v>
      </c>
      <c r="F25" s="29">
        <f t="shared" si="7"/>
        <v>0</v>
      </c>
      <c r="G25" s="29">
        <f t="shared" si="7"/>
        <v>2507717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8358565</v>
      </c>
      <c r="O25" s="41">
        <f t="shared" si="1"/>
        <v>474.70269195820083</v>
      </c>
      <c r="P25" s="9"/>
    </row>
    <row r="26" spans="1:16">
      <c r="A26" s="12"/>
      <c r="B26" s="42">
        <v>571</v>
      </c>
      <c r="C26" s="19" t="s">
        <v>38</v>
      </c>
      <c r="D26" s="43">
        <v>1387270</v>
      </c>
      <c r="E26" s="43">
        <v>0</v>
      </c>
      <c r="F26" s="43">
        <v>0</v>
      </c>
      <c r="G26" s="43">
        <v>24000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1411270</v>
      </c>
      <c r="O26" s="44">
        <f t="shared" si="1"/>
        <v>80.149363925488416</v>
      </c>
      <c r="P26" s="9"/>
    </row>
    <row r="27" spans="1:16">
      <c r="A27" s="12"/>
      <c r="B27" s="42">
        <v>572</v>
      </c>
      <c r="C27" s="19" t="s">
        <v>68</v>
      </c>
      <c r="D27" s="43">
        <v>3349666</v>
      </c>
      <c r="E27" s="43">
        <v>1088617</v>
      </c>
      <c r="F27" s="43">
        <v>0</v>
      </c>
      <c r="G27" s="43">
        <v>2483717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6922000</v>
      </c>
      <c r="O27" s="44">
        <f t="shared" si="1"/>
        <v>393.11676510676966</v>
      </c>
      <c r="P27" s="9"/>
    </row>
    <row r="28" spans="1:16">
      <c r="A28" s="12"/>
      <c r="B28" s="42">
        <v>575</v>
      </c>
      <c r="C28" s="19" t="s">
        <v>69</v>
      </c>
      <c r="D28" s="43">
        <v>0</v>
      </c>
      <c r="E28" s="43">
        <v>25295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25295</v>
      </c>
      <c r="O28" s="44">
        <f t="shared" si="1"/>
        <v>1.4365629259427533</v>
      </c>
      <c r="P28" s="9"/>
    </row>
    <row r="29" spans="1:16" ht="15.75">
      <c r="A29" s="26" t="s">
        <v>70</v>
      </c>
      <c r="B29" s="27"/>
      <c r="C29" s="28"/>
      <c r="D29" s="29">
        <f t="shared" ref="D29:M29" si="8">SUM(D30:D33)</f>
        <v>572980</v>
      </c>
      <c r="E29" s="29">
        <f t="shared" si="8"/>
        <v>807353</v>
      </c>
      <c r="F29" s="29">
        <f t="shared" si="8"/>
        <v>0</v>
      </c>
      <c r="G29" s="29">
        <f t="shared" si="8"/>
        <v>1196150</v>
      </c>
      <c r="H29" s="29">
        <f t="shared" si="8"/>
        <v>0</v>
      </c>
      <c r="I29" s="29">
        <f t="shared" si="8"/>
        <v>934971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3511454</v>
      </c>
      <c r="O29" s="41">
        <f t="shared" si="1"/>
        <v>199.42378464334394</v>
      </c>
      <c r="P29" s="9"/>
    </row>
    <row r="30" spans="1:16">
      <c r="A30" s="12"/>
      <c r="B30" s="42">
        <v>581</v>
      </c>
      <c r="C30" s="19" t="s">
        <v>71</v>
      </c>
      <c r="D30" s="43">
        <v>207650</v>
      </c>
      <c r="E30" s="43">
        <v>802353</v>
      </c>
      <c r="F30" s="43">
        <v>0</v>
      </c>
      <c r="G30" s="43">
        <v>1196150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2206153</v>
      </c>
      <c r="O30" s="44">
        <f t="shared" si="1"/>
        <v>125.2926510676965</v>
      </c>
      <c r="P30" s="9"/>
    </row>
    <row r="31" spans="1:16">
      <c r="A31" s="12"/>
      <c r="B31" s="42">
        <v>584</v>
      </c>
      <c r="C31" s="19" t="s">
        <v>42</v>
      </c>
      <c r="D31" s="43">
        <v>0</v>
      </c>
      <c r="E31" s="43">
        <v>5000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5000</v>
      </c>
      <c r="O31" s="44">
        <f t="shared" si="1"/>
        <v>0.28396183552930487</v>
      </c>
      <c r="P31" s="9"/>
    </row>
    <row r="32" spans="1:16">
      <c r="A32" s="12"/>
      <c r="B32" s="42">
        <v>590</v>
      </c>
      <c r="C32" s="19" t="s">
        <v>72</v>
      </c>
      <c r="D32" s="43">
        <v>365330</v>
      </c>
      <c r="E32" s="43">
        <v>0</v>
      </c>
      <c r="F32" s="43">
        <v>0</v>
      </c>
      <c r="G32" s="43">
        <v>0</v>
      </c>
      <c r="H32" s="43">
        <v>0</v>
      </c>
      <c r="I32" s="43">
        <v>705990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1071320</v>
      </c>
      <c r="O32" s="44">
        <f t="shared" si="1"/>
        <v>60.842798727850976</v>
      </c>
      <c r="P32" s="9"/>
    </row>
    <row r="33" spans="1:119" ht="15.75" thickBot="1">
      <c r="A33" s="12"/>
      <c r="B33" s="42">
        <v>591</v>
      </c>
      <c r="C33" s="19" t="s">
        <v>73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228981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228981</v>
      </c>
      <c r="O33" s="44">
        <f t="shared" si="1"/>
        <v>13.004373012267152</v>
      </c>
      <c r="P33" s="9"/>
    </row>
    <row r="34" spans="1:119" ht="16.5" thickBot="1">
      <c r="A34" s="13" t="s">
        <v>10</v>
      </c>
      <c r="B34" s="21"/>
      <c r="C34" s="20"/>
      <c r="D34" s="14">
        <f>SUM(D5,D13,D17,D23,D25,D29)</f>
        <v>14717581</v>
      </c>
      <c r="E34" s="14">
        <f t="shared" ref="E34:M34" si="9">SUM(E5,E13,E17,E23,E25,E29)</f>
        <v>3078775</v>
      </c>
      <c r="F34" s="14">
        <f t="shared" si="9"/>
        <v>1095634</v>
      </c>
      <c r="G34" s="14">
        <f t="shared" si="9"/>
        <v>4025745</v>
      </c>
      <c r="H34" s="14">
        <f t="shared" si="9"/>
        <v>0</v>
      </c>
      <c r="I34" s="14">
        <f t="shared" si="9"/>
        <v>13041938</v>
      </c>
      <c r="J34" s="14">
        <f t="shared" si="9"/>
        <v>0</v>
      </c>
      <c r="K34" s="14">
        <f t="shared" si="9"/>
        <v>57810</v>
      </c>
      <c r="L34" s="14">
        <f t="shared" si="9"/>
        <v>0</v>
      </c>
      <c r="M34" s="14">
        <f t="shared" si="9"/>
        <v>0</v>
      </c>
      <c r="N34" s="14">
        <f t="shared" si="4"/>
        <v>36017483</v>
      </c>
      <c r="O34" s="35">
        <f t="shared" si="1"/>
        <v>2045.5181167651067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157" t="s">
        <v>87</v>
      </c>
      <c r="M36" s="157"/>
      <c r="N36" s="157"/>
      <c r="O36" s="39">
        <v>17608</v>
      </c>
    </row>
    <row r="37" spans="1:119">
      <c r="A37" s="158"/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6"/>
    </row>
    <row r="38" spans="1:119" ht="15.75" customHeight="1" thickBot="1">
      <c r="A38" s="159" t="s">
        <v>51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2464126</v>
      </c>
      <c r="E5" s="24">
        <f t="shared" si="0"/>
        <v>431146</v>
      </c>
      <c r="F5" s="24">
        <f t="shared" si="0"/>
        <v>368428</v>
      </c>
      <c r="G5" s="24">
        <f t="shared" si="0"/>
        <v>7658</v>
      </c>
      <c r="H5" s="24">
        <f t="shared" si="0"/>
        <v>0</v>
      </c>
      <c r="I5" s="24">
        <f t="shared" si="0"/>
        <v>1365654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4637012</v>
      </c>
      <c r="O5" s="30">
        <f t="shared" ref="O5:O33" si="1">(N5/O$35)</f>
        <v>265.4271322266743</v>
      </c>
      <c r="P5" s="6"/>
    </row>
    <row r="6" spans="1:133">
      <c r="A6" s="12"/>
      <c r="B6" s="42">
        <v>511</v>
      </c>
      <c r="C6" s="19" t="s">
        <v>19</v>
      </c>
      <c r="D6" s="43">
        <v>150174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150174</v>
      </c>
      <c r="O6" s="44">
        <f t="shared" si="1"/>
        <v>8.5961076130509451</v>
      </c>
      <c r="P6" s="9"/>
    </row>
    <row r="7" spans="1:133">
      <c r="A7" s="12"/>
      <c r="B7" s="42">
        <v>512</v>
      </c>
      <c r="C7" s="19" t="s">
        <v>20</v>
      </c>
      <c r="D7" s="43">
        <v>342069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342069</v>
      </c>
      <c r="O7" s="44">
        <f t="shared" si="1"/>
        <v>19.580366342301087</v>
      </c>
      <c r="P7" s="9"/>
    </row>
    <row r="8" spans="1:133">
      <c r="A8" s="12"/>
      <c r="B8" s="42">
        <v>513</v>
      </c>
      <c r="C8" s="19" t="s">
        <v>21</v>
      </c>
      <c r="D8" s="43">
        <v>503611</v>
      </c>
      <c r="E8" s="43">
        <v>0</v>
      </c>
      <c r="F8" s="43">
        <v>0</v>
      </c>
      <c r="G8" s="43">
        <v>0</v>
      </c>
      <c r="H8" s="43">
        <v>0</v>
      </c>
      <c r="I8" s="43">
        <v>1365654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1869265</v>
      </c>
      <c r="O8" s="44">
        <f t="shared" si="1"/>
        <v>106.99856897538638</v>
      </c>
      <c r="P8" s="9"/>
    </row>
    <row r="9" spans="1:133">
      <c r="A9" s="12"/>
      <c r="B9" s="42">
        <v>514</v>
      </c>
      <c r="C9" s="19" t="s">
        <v>22</v>
      </c>
      <c r="D9" s="43">
        <v>140266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140266</v>
      </c>
      <c r="O9" s="44">
        <f t="shared" si="1"/>
        <v>8.0289639381797375</v>
      </c>
      <c r="P9" s="9"/>
    </row>
    <row r="10" spans="1:133">
      <c r="A10" s="12"/>
      <c r="B10" s="42">
        <v>515</v>
      </c>
      <c r="C10" s="19" t="s">
        <v>23</v>
      </c>
      <c r="D10" s="43">
        <v>256701</v>
      </c>
      <c r="E10" s="43">
        <v>431146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687847</v>
      </c>
      <c r="O10" s="44">
        <f t="shared" si="1"/>
        <v>39.373039496279333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368428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368428</v>
      </c>
      <c r="O11" s="44">
        <f t="shared" si="1"/>
        <v>21.089181453921007</v>
      </c>
      <c r="P11" s="9"/>
    </row>
    <row r="12" spans="1:133">
      <c r="A12" s="12"/>
      <c r="B12" s="42">
        <v>519</v>
      </c>
      <c r="C12" s="19" t="s">
        <v>64</v>
      </c>
      <c r="D12" s="43">
        <v>1071305</v>
      </c>
      <c r="E12" s="43">
        <v>0</v>
      </c>
      <c r="F12" s="43">
        <v>0</v>
      </c>
      <c r="G12" s="43">
        <v>7658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1078963</v>
      </c>
      <c r="O12" s="44">
        <f t="shared" si="1"/>
        <v>61.760904407555813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5682286</v>
      </c>
      <c r="E13" s="29">
        <f t="shared" si="3"/>
        <v>68010</v>
      </c>
      <c r="F13" s="29">
        <f t="shared" si="3"/>
        <v>0</v>
      </c>
      <c r="G13" s="29">
        <f t="shared" si="3"/>
        <v>45397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155376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5951069</v>
      </c>
      <c r="O13" s="41">
        <f t="shared" si="1"/>
        <v>340.64504865483684</v>
      </c>
      <c r="P13" s="10"/>
    </row>
    <row r="14" spans="1:133">
      <c r="A14" s="12"/>
      <c r="B14" s="42">
        <v>521</v>
      </c>
      <c r="C14" s="19" t="s">
        <v>26</v>
      </c>
      <c r="D14" s="43">
        <v>1312142</v>
      </c>
      <c r="E14" s="43">
        <v>0</v>
      </c>
      <c r="F14" s="43">
        <v>0</v>
      </c>
      <c r="G14" s="43">
        <v>16397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1328539</v>
      </c>
      <c r="O14" s="44">
        <f t="shared" si="1"/>
        <v>76.046880366342307</v>
      </c>
      <c r="P14" s="9"/>
    </row>
    <row r="15" spans="1:133">
      <c r="A15" s="12"/>
      <c r="B15" s="42">
        <v>522</v>
      </c>
      <c r="C15" s="19" t="s">
        <v>27</v>
      </c>
      <c r="D15" s="43">
        <v>3881238</v>
      </c>
      <c r="E15" s="43">
        <v>37151</v>
      </c>
      <c r="F15" s="43">
        <v>0</v>
      </c>
      <c r="G15" s="43">
        <v>29000</v>
      </c>
      <c r="H15" s="43">
        <v>0</v>
      </c>
      <c r="I15" s="43">
        <v>0</v>
      </c>
      <c r="J15" s="43">
        <v>0</v>
      </c>
      <c r="K15" s="43">
        <v>155376</v>
      </c>
      <c r="L15" s="43">
        <v>0</v>
      </c>
      <c r="M15" s="43">
        <v>0</v>
      </c>
      <c r="N15" s="43">
        <f t="shared" si="4"/>
        <v>4102765</v>
      </c>
      <c r="O15" s="44">
        <f t="shared" si="1"/>
        <v>234.84630795649684</v>
      </c>
      <c r="P15" s="9"/>
    </row>
    <row r="16" spans="1:133">
      <c r="A16" s="12"/>
      <c r="B16" s="42">
        <v>524</v>
      </c>
      <c r="C16" s="19" t="s">
        <v>28</v>
      </c>
      <c r="D16" s="43">
        <v>488906</v>
      </c>
      <c r="E16" s="43">
        <v>30859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519765</v>
      </c>
      <c r="O16" s="44">
        <f t="shared" si="1"/>
        <v>29.751860331997712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450000</v>
      </c>
      <c r="E17" s="29">
        <f t="shared" si="5"/>
        <v>0</v>
      </c>
      <c r="F17" s="29">
        <f t="shared" si="5"/>
        <v>0</v>
      </c>
      <c r="G17" s="29">
        <f t="shared" si="5"/>
        <v>25582</v>
      </c>
      <c r="H17" s="29">
        <f t="shared" si="5"/>
        <v>0</v>
      </c>
      <c r="I17" s="29">
        <f t="shared" si="5"/>
        <v>10107992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10583574</v>
      </c>
      <c r="O17" s="41">
        <f t="shared" si="1"/>
        <v>605.81419576416715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3112193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3112193</v>
      </c>
      <c r="O18" s="44">
        <f t="shared" si="1"/>
        <v>178.14499141385232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2790999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2790999</v>
      </c>
      <c r="O19" s="44">
        <f t="shared" si="1"/>
        <v>159.75953062392674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3068330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3068330</v>
      </c>
      <c r="O20" s="44">
        <f t="shared" si="1"/>
        <v>175.63423010875786</v>
      </c>
      <c r="P20" s="9"/>
    </row>
    <row r="21" spans="1:16">
      <c r="A21" s="12"/>
      <c r="B21" s="42">
        <v>538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1136470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1136470</v>
      </c>
      <c r="O21" s="44">
        <f t="shared" si="1"/>
        <v>65.052661705781333</v>
      </c>
      <c r="P21" s="9"/>
    </row>
    <row r="22" spans="1:16">
      <c r="A22" s="12"/>
      <c r="B22" s="42">
        <v>539</v>
      </c>
      <c r="C22" s="19" t="s">
        <v>34</v>
      </c>
      <c r="D22" s="43">
        <v>450000</v>
      </c>
      <c r="E22" s="43">
        <v>0</v>
      </c>
      <c r="F22" s="43">
        <v>0</v>
      </c>
      <c r="G22" s="43">
        <v>25582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475582</v>
      </c>
      <c r="O22" s="44">
        <f t="shared" si="1"/>
        <v>27.222781911848884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671075</v>
      </c>
      <c r="E23" s="29">
        <f t="shared" si="6"/>
        <v>670195</v>
      </c>
      <c r="F23" s="29">
        <f t="shared" si="6"/>
        <v>0</v>
      </c>
      <c r="G23" s="29">
        <f t="shared" si="6"/>
        <v>47421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1388691</v>
      </c>
      <c r="O23" s="41">
        <f t="shared" si="1"/>
        <v>79.490040068689183</v>
      </c>
      <c r="P23" s="10"/>
    </row>
    <row r="24" spans="1:16">
      <c r="A24" s="12"/>
      <c r="B24" s="42">
        <v>541</v>
      </c>
      <c r="C24" s="19" t="s">
        <v>67</v>
      </c>
      <c r="D24" s="43">
        <v>671075</v>
      </c>
      <c r="E24" s="43">
        <v>670195</v>
      </c>
      <c r="F24" s="43">
        <v>0</v>
      </c>
      <c r="G24" s="43">
        <v>47421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1388691</v>
      </c>
      <c r="O24" s="44">
        <f t="shared" si="1"/>
        <v>79.490040068689183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4771355</v>
      </c>
      <c r="E25" s="29">
        <f t="shared" si="7"/>
        <v>213076</v>
      </c>
      <c r="F25" s="29">
        <f t="shared" si="7"/>
        <v>0</v>
      </c>
      <c r="G25" s="29">
        <f t="shared" si="7"/>
        <v>280757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5265188</v>
      </c>
      <c r="O25" s="41">
        <f t="shared" si="1"/>
        <v>301.38454493417288</v>
      </c>
      <c r="P25" s="9"/>
    </row>
    <row r="26" spans="1:16">
      <c r="A26" s="12"/>
      <c r="B26" s="42">
        <v>571</v>
      </c>
      <c r="C26" s="19" t="s">
        <v>38</v>
      </c>
      <c r="D26" s="43">
        <v>1426402</v>
      </c>
      <c r="E26" s="43">
        <v>0</v>
      </c>
      <c r="F26" s="43">
        <v>0</v>
      </c>
      <c r="G26" s="43">
        <v>10400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1436802</v>
      </c>
      <c r="O26" s="44">
        <f t="shared" si="1"/>
        <v>82.243961076130503</v>
      </c>
      <c r="P26" s="9"/>
    </row>
    <row r="27" spans="1:16">
      <c r="A27" s="12"/>
      <c r="B27" s="42">
        <v>572</v>
      </c>
      <c r="C27" s="19" t="s">
        <v>68</v>
      </c>
      <c r="D27" s="43">
        <v>3344953</v>
      </c>
      <c r="E27" s="43">
        <v>171698</v>
      </c>
      <c r="F27" s="43">
        <v>0</v>
      </c>
      <c r="G27" s="43">
        <v>270357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3787008</v>
      </c>
      <c r="O27" s="44">
        <f t="shared" si="1"/>
        <v>216.77206639954207</v>
      </c>
      <c r="P27" s="9"/>
    </row>
    <row r="28" spans="1:16">
      <c r="A28" s="12"/>
      <c r="B28" s="42">
        <v>575</v>
      </c>
      <c r="C28" s="19" t="s">
        <v>69</v>
      </c>
      <c r="D28" s="43">
        <v>0</v>
      </c>
      <c r="E28" s="43">
        <v>41378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41378</v>
      </c>
      <c r="O28" s="44">
        <f t="shared" si="1"/>
        <v>2.3685174585002864</v>
      </c>
      <c r="P28" s="9"/>
    </row>
    <row r="29" spans="1:16" ht="15.75">
      <c r="A29" s="26" t="s">
        <v>70</v>
      </c>
      <c r="B29" s="27"/>
      <c r="C29" s="28"/>
      <c r="D29" s="29">
        <f t="shared" ref="D29:M29" si="8">SUM(D30:D32)</f>
        <v>911923</v>
      </c>
      <c r="E29" s="29">
        <f t="shared" si="8"/>
        <v>157000</v>
      </c>
      <c r="F29" s="29">
        <f t="shared" si="8"/>
        <v>0</v>
      </c>
      <c r="G29" s="29">
        <f t="shared" si="8"/>
        <v>1003220</v>
      </c>
      <c r="H29" s="29">
        <f t="shared" si="8"/>
        <v>0</v>
      </c>
      <c r="I29" s="29">
        <f t="shared" si="8"/>
        <v>924138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2996281</v>
      </c>
      <c r="O29" s="41">
        <f t="shared" si="1"/>
        <v>171.51007441327991</v>
      </c>
      <c r="P29" s="9"/>
    </row>
    <row r="30" spans="1:16">
      <c r="A30" s="12"/>
      <c r="B30" s="42">
        <v>581</v>
      </c>
      <c r="C30" s="19" t="s">
        <v>71</v>
      </c>
      <c r="D30" s="43">
        <v>583333</v>
      </c>
      <c r="E30" s="43">
        <v>157000</v>
      </c>
      <c r="F30" s="43">
        <v>0</v>
      </c>
      <c r="G30" s="43">
        <v>1003220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1743553</v>
      </c>
      <c r="O30" s="44">
        <f t="shared" si="1"/>
        <v>99.802690326273606</v>
      </c>
      <c r="P30" s="9"/>
    </row>
    <row r="31" spans="1:16">
      <c r="A31" s="12"/>
      <c r="B31" s="42">
        <v>590</v>
      </c>
      <c r="C31" s="19" t="s">
        <v>72</v>
      </c>
      <c r="D31" s="43">
        <v>328590</v>
      </c>
      <c r="E31" s="43">
        <v>0</v>
      </c>
      <c r="F31" s="43">
        <v>0</v>
      </c>
      <c r="G31" s="43">
        <v>0</v>
      </c>
      <c r="H31" s="43">
        <v>0</v>
      </c>
      <c r="I31" s="43">
        <v>727660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1056250</v>
      </c>
      <c r="O31" s="44">
        <f t="shared" si="1"/>
        <v>60.460789925586717</v>
      </c>
      <c r="P31" s="9"/>
    </row>
    <row r="32" spans="1:16" ht="15.75" thickBot="1">
      <c r="A32" s="12"/>
      <c r="B32" s="42">
        <v>591</v>
      </c>
      <c r="C32" s="19" t="s">
        <v>73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196478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196478</v>
      </c>
      <c r="O32" s="44">
        <f t="shared" si="1"/>
        <v>11.246594161419576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14950765</v>
      </c>
      <c r="E33" s="14">
        <f t="shared" ref="E33:M33" si="9">SUM(E5,E13,E17,E23,E25,E29)</f>
        <v>1539427</v>
      </c>
      <c r="F33" s="14">
        <f t="shared" si="9"/>
        <v>368428</v>
      </c>
      <c r="G33" s="14">
        <f t="shared" si="9"/>
        <v>1410035</v>
      </c>
      <c r="H33" s="14">
        <f t="shared" si="9"/>
        <v>0</v>
      </c>
      <c r="I33" s="14">
        <f t="shared" si="9"/>
        <v>12397784</v>
      </c>
      <c r="J33" s="14">
        <f t="shared" si="9"/>
        <v>0</v>
      </c>
      <c r="K33" s="14">
        <f t="shared" si="9"/>
        <v>155376</v>
      </c>
      <c r="L33" s="14">
        <f t="shared" si="9"/>
        <v>0</v>
      </c>
      <c r="M33" s="14">
        <f t="shared" si="9"/>
        <v>0</v>
      </c>
      <c r="N33" s="14">
        <f t="shared" si="4"/>
        <v>30821815</v>
      </c>
      <c r="O33" s="35">
        <f t="shared" si="1"/>
        <v>1764.2710360618203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85</v>
      </c>
      <c r="M35" s="157"/>
      <c r="N35" s="157"/>
      <c r="O35" s="39">
        <v>17470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2469627</v>
      </c>
      <c r="E5" s="24">
        <f t="shared" si="0"/>
        <v>434182</v>
      </c>
      <c r="F5" s="24">
        <f t="shared" si="0"/>
        <v>1410641</v>
      </c>
      <c r="G5" s="24">
        <f t="shared" si="0"/>
        <v>20421</v>
      </c>
      <c r="H5" s="24">
        <f t="shared" si="0"/>
        <v>0</v>
      </c>
      <c r="I5" s="24">
        <f t="shared" si="0"/>
        <v>1464994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5799865</v>
      </c>
      <c r="O5" s="30">
        <f t="shared" ref="O5:O33" si="1">(N5/O$35)</f>
        <v>334.42109208326127</v>
      </c>
      <c r="P5" s="6"/>
    </row>
    <row r="6" spans="1:133">
      <c r="A6" s="12"/>
      <c r="B6" s="42">
        <v>511</v>
      </c>
      <c r="C6" s="19" t="s">
        <v>19</v>
      </c>
      <c r="D6" s="43">
        <v>151033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151033</v>
      </c>
      <c r="O6" s="44">
        <f t="shared" si="1"/>
        <v>8.7085855964942631</v>
      </c>
      <c r="P6" s="9"/>
    </row>
    <row r="7" spans="1:133">
      <c r="A7" s="12"/>
      <c r="B7" s="42">
        <v>512</v>
      </c>
      <c r="C7" s="19" t="s">
        <v>20</v>
      </c>
      <c r="D7" s="43">
        <v>336883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336883</v>
      </c>
      <c r="O7" s="44">
        <f t="shared" si="1"/>
        <v>19.424724672778641</v>
      </c>
      <c r="P7" s="9"/>
    </row>
    <row r="8" spans="1:133">
      <c r="A8" s="12"/>
      <c r="B8" s="42">
        <v>513</v>
      </c>
      <c r="C8" s="19" t="s">
        <v>21</v>
      </c>
      <c r="D8" s="43">
        <v>467531</v>
      </c>
      <c r="E8" s="43">
        <v>0</v>
      </c>
      <c r="F8" s="43">
        <v>0</v>
      </c>
      <c r="G8" s="43">
        <v>0</v>
      </c>
      <c r="H8" s="43">
        <v>0</v>
      </c>
      <c r="I8" s="43">
        <v>1464994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1932525</v>
      </c>
      <c r="O8" s="44">
        <f t="shared" si="1"/>
        <v>111.42968344577062</v>
      </c>
      <c r="P8" s="9"/>
    </row>
    <row r="9" spans="1:133">
      <c r="A9" s="12"/>
      <c r="B9" s="42">
        <v>514</v>
      </c>
      <c r="C9" s="19" t="s">
        <v>22</v>
      </c>
      <c r="D9" s="43">
        <v>139765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139765</v>
      </c>
      <c r="O9" s="44">
        <f t="shared" si="1"/>
        <v>8.0588710142420581</v>
      </c>
      <c r="P9" s="9"/>
    </row>
    <row r="10" spans="1:133">
      <c r="A10" s="12"/>
      <c r="B10" s="42">
        <v>515</v>
      </c>
      <c r="C10" s="19" t="s">
        <v>23</v>
      </c>
      <c r="D10" s="43">
        <v>280267</v>
      </c>
      <c r="E10" s="43">
        <v>434182</v>
      </c>
      <c r="F10" s="43">
        <v>0</v>
      </c>
      <c r="G10" s="43">
        <v>20421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734870</v>
      </c>
      <c r="O10" s="44">
        <f t="shared" si="1"/>
        <v>42.372715216513868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1410641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1410641</v>
      </c>
      <c r="O11" s="44">
        <f t="shared" si="1"/>
        <v>81.337773164965697</v>
      </c>
      <c r="P11" s="9"/>
    </row>
    <row r="12" spans="1:133">
      <c r="A12" s="12"/>
      <c r="B12" s="42">
        <v>519</v>
      </c>
      <c r="C12" s="19" t="s">
        <v>64</v>
      </c>
      <c r="D12" s="43">
        <v>1094148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1094148</v>
      </c>
      <c r="O12" s="44">
        <f t="shared" si="1"/>
        <v>63.08873897249611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5568347</v>
      </c>
      <c r="E13" s="29">
        <f t="shared" si="3"/>
        <v>12900</v>
      </c>
      <c r="F13" s="29">
        <f t="shared" si="3"/>
        <v>0</v>
      </c>
      <c r="G13" s="29">
        <f t="shared" si="3"/>
        <v>227523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30225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5838995</v>
      </c>
      <c r="O13" s="41">
        <f t="shared" si="1"/>
        <v>336.67733379461453</v>
      </c>
      <c r="P13" s="10"/>
    </row>
    <row r="14" spans="1:133">
      <c r="A14" s="12"/>
      <c r="B14" s="42">
        <v>521</v>
      </c>
      <c r="C14" s="19" t="s">
        <v>26</v>
      </c>
      <c r="D14" s="43">
        <v>1277165</v>
      </c>
      <c r="E14" s="43">
        <v>5434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1282599</v>
      </c>
      <c r="O14" s="44">
        <f t="shared" si="1"/>
        <v>73.954852101712504</v>
      </c>
      <c r="P14" s="9"/>
    </row>
    <row r="15" spans="1:133">
      <c r="A15" s="12"/>
      <c r="B15" s="42">
        <v>522</v>
      </c>
      <c r="C15" s="19" t="s">
        <v>27</v>
      </c>
      <c r="D15" s="43">
        <v>3814412</v>
      </c>
      <c r="E15" s="43">
        <v>0</v>
      </c>
      <c r="F15" s="43">
        <v>0</v>
      </c>
      <c r="G15" s="43">
        <v>227523</v>
      </c>
      <c r="H15" s="43">
        <v>0</v>
      </c>
      <c r="I15" s="43">
        <v>0</v>
      </c>
      <c r="J15" s="43">
        <v>0</v>
      </c>
      <c r="K15" s="43">
        <v>30225</v>
      </c>
      <c r="L15" s="43">
        <v>0</v>
      </c>
      <c r="M15" s="43">
        <v>0</v>
      </c>
      <c r="N15" s="43">
        <f t="shared" si="4"/>
        <v>4072160</v>
      </c>
      <c r="O15" s="44">
        <f t="shared" si="1"/>
        <v>234.80136077956524</v>
      </c>
      <c r="P15" s="9"/>
    </row>
    <row r="16" spans="1:133">
      <c r="A16" s="12"/>
      <c r="B16" s="42">
        <v>524</v>
      </c>
      <c r="C16" s="19" t="s">
        <v>28</v>
      </c>
      <c r="D16" s="43">
        <v>476770</v>
      </c>
      <c r="E16" s="43">
        <v>7466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484236</v>
      </c>
      <c r="O16" s="44">
        <f t="shared" si="1"/>
        <v>27.921120913336793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442478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9808112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10250590</v>
      </c>
      <c r="O17" s="41">
        <f t="shared" si="1"/>
        <v>591.050567952488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3335557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3335557</v>
      </c>
      <c r="O18" s="44">
        <f t="shared" si="1"/>
        <v>192.32872052124776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2845305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2845305</v>
      </c>
      <c r="O19" s="44">
        <f t="shared" si="1"/>
        <v>164.06071613907628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2612824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2612824</v>
      </c>
      <c r="O20" s="44">
        <f t="shared" si="1"/>
        <v>150.65582655826557</v>
      </c>
      <c r="P20" s="9"/>
    </row>
    <row r="21" spans="1:16">
      <c r="A21" s="12"/>
      <c r="B21" s="42">
        <v>538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1014426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1014426</v>
      </c>
      <c r="O21" s="44">
        <f t="shared" si="1"/>
        <v>58.491956408925795</v>
      </c>
      <c r="P21" s="9"/>
    </row>
    <row r="22" spans="1:16">
      <c r="A22" s="12"/>
      <c r="B22" s="42">
        <v>539</v>
      </c>
      <c r="C22" s="19" t="s">
        <v>34</v>
      </c>
      <c r="D22" s="43">
        <v>442478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442478</v>
      </c>
      <c r="O22" s="44">
        <f t="shared" si="1"/>
        <v>25.513348324972611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754573</v>
      </c>
      <c r="E23" s="29">
        <f t="shared" si="6"/>
        <v>470964</v>
      </c>
      <c r="F23" s="29">
        <f t="shared" si="6"/>
        <v>0</v>
      </c>
      <c r="G23" s="29">
        <f t="shared" si="6"/>
        <v>99768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1325305</v>
      </c>
      <c r="O23" s="41">
        <f t="shared" si="1"/>
        <v>76.417286513290662</v>
      </c>
      <c r="P23" s="10"/>
    </row>
    <row r="24" spans="1:16">
      <c r="A24" s="12"/>
      <c r="B24" s="42">
        <v>541</v>
      </c>
      <c r="C24" s="19" t="s">
        <v>67</v>
      </c>
      <c r="D24" s="43">
        <v>754573</v>
      </c>
      <c r="E24" s="43">
        <v>470964</v>
      </c>
      <c r="F24" s="43">
        <v>0</v>
      </c>
      <c r="G24" s="43">
        <v>99768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1325305</v>
      </c>
      <c r="O24" s="44">
        <f t="shared" si="1"/>
        <v>76.417286513290662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4430137</v>
      </c>
      <c r="E25" s="29">
        <f t="shared" si="7"/>
        <v>142336</v>
      </c>
      <c r="F25" s="29">
        <f t="shared" si="7"/>
        <v>0</v>
      </c>
      <c r="G25" s="29">
        <f t="shared" si="7"/>
        <v>1663862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6236335</v>
      </c>
      <c r="O25" s="41">
        <f t="shared" si="1"/>
        <v>359.58801822060775</v>
      </c>
      <c r="P25" s="9"/>
    </row>
    <row r="26" spans="1:16">
      <c r="A26" s="12"/>
      <c r="B26" s="42">
        <v>571</v>
      </c>
      <c r="C26" s="19" t="s">
        <v>38</v>
      </c>
      <c r="D26" s="43">
        <v>1365965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1365965</v>
      </c>
      <c r="O26" s="44">
        <f t="shared" si="1"/>
        <v>78.761748255780432</v>
      </c>
      <c r="P26" s="9"/>
    </row>
    <row r="27" spans="1:16">
      <c r="A27" s="12"/>
      <c r="B27" s="42">
        <v>572</v>
      </c>
      <c r="C27" s="19" t="s">
        <v>68</v>
      </c>
      <c r="D27" s="43">
        <v>3064172</v>
      </c>
      <c r="E27" s="43">
        <v>101319</v>
      </c>
      <c r="F27" s="43">
        <v>0</v>
      </c>
      <c r="G27" s="43">
        <v>1663862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4829353</v>
      </c>
      <c r="O27" s="44">
        <f t="shared" si="1"/>
        <v>278.46122354840571</v>
      </c>
      <c r="P27" s="9"/>
    </row>
    <row r="28" spans="1:16">
      <c r="A28" s="12"/>
      <c r="B28" s="42">
        <v>575</v>
      </c>
      <c r="C28" s="19" t="s">
        <v>69</v>
      </c>
      <c r="D28" s="43">
        <v>0</v>
      </c>
      <c r="E28" s="43">
        <v>41017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41017</v>
      </c>
      <c r="O28" s="44">
        <f t="shared" si="1"/>
        <v>2.365046416421611</v>
      </c>
      <c r="P28" s="9"/>
    </row>
    <row r="29" spans="1:16" ht="15.75">
      <c r="A29" s="26" t="s">
        <v>70</v>
      </c>
      <c r="B29" s="27"/>
      <c r="C29" s="28"/>
      <c r="D29" s="29">
        <f t="shared" ref="D29:M29" si="8">SUM(D30:D32)</f>
        <v>839326</v>
      </c>
      <c r="E29" s="29">
        <f t="shared" si="8"/>
        <v>157000</v>
      </c>
      <c r="F29" s="29">
        <f t="shared" si="8"/>
        <v>0</v>
      </c>
      <c r="G29" s="29">
        <f t="shared" si="8"/>
        <v>1003220</v>
      </c>
      <c r="H29" s="29">
        <f t="shared" si="8"/>
        <v>0</v>
      </c>
      <c r="I29" s="29">
        <f t="shared" si="8"/>
        <v>919023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2918569</v>
      </c>
      <c r="O29" s="41">
        <f t="shared" si="1"/>
        <v>168.28512944703914</v>
      </c>
      <c r="P29" s="9"/>
    </row>
    <row r="30" spans="1:16">
      <c r="A30" s="12"/>
      <c r="B30" s="42">
        <v>581</v>
      </c>
      <c r="C30" s="19" t="s">
        <v>71</v>
      </c>
      <c r="D30" s="43">
        <v>449876</v>
      </c>
      <c r="E30" s="43">
        <v>157000</v>
      </c>
      <c r="F30" s="43">
        <v>0</v>
      </c>
      <c r="G30" s="43">
        <v>1003220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1610096</v>
      </c>
      <c r="O30" s="44">
        <f t="shared" si="1"/>
        <v>92.838378596551919</v>
      </c>
      <c r="P30" s="9"/>
    </row>
    <row r="31" spans="1:16">
      <c r="A31" s="12"/>
      <c r="B31" s="42">
        <v>590</v>
      </c>
      <c r="C31" s="19" t="s">
        <v>72</v>
      </c>
      <c r="D31" s="43">
        <v>389450</v>
      </c>
      <c r="E31" s="43">
        <v>0</v>
      </c>
      <c r="F31" s="43">
        <v>0</v>
      </c>
      <c r="G31" s="43">
        <v>0</v>
      </c>
      <c r="H31" s="43">
        <v>0</v>
      </c>
      <c r="I31" s="43">
        <v>727660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1117110</v>
      </c>
      <c r="O31" s="44">
        <f t="shared" si="1"/>
        <v>64.412731361356165</v>
      </c>
      <c r="P31" s="9"/>
    </row>
    <row r="32" spans="1:16" ht="15.75" thickBot="1">
      <c r="A32" s="12"/>
      <c r="B32" s="42">
        <v>591</v>
      </c>
      <c r="C32" s="19" t="s">
        <v>73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191363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191363</v>
      </c>
      <c r="O32" s="44">
        <f t="shared" si="1"/>
        <v>11.034019489131062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14504488</v>
      </c>
      <c r="E33" s="14">
        <f t="shared" ref="E33:M33" si="9">SUM(E5,E13,E17,E23,E25,E29)</f>
        <v>1217382</v>
      </c>
      <c r="F33" s="14">
        <f t="shared" si="9"/>
        <v>1410641</v>
      </c>
      <c r="G33" s="14">
        <f t="shared" si="9"/>
        <v>3014794</v>
      </c>
      <c r="H33" s="14">
        <f t="shared" si="9"/>
        <v>0</v>
      </c>
      <c r="I33" s="14">
        <f t="shared" si="9"/>
        <v>12192129</v>
      </c>
      <c r="J33" s="14">
        <f t="shared" si="9"/>
        <v>0</v>
      </c>
      <c r="K33" s="14">
        <f t="shared" si="9"/>
        <v>30225</v>
      </c>
      <c r="L33" s="14">
        <f t="shared" si="9"/>
        <v>0</v>
      </c>
      <c r="M33" s="14">
        <f t="shared" si="9"/>
        <v>0</v>
      </c>
      <c r="N33" s="14">
        <f t="shared" si="4"/>
        <v>32369659</v>
      </c>
      <c r="O33" s="35">
        <f t="shared" si="1"/>
        <v>1866.4394280113013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81</v>
      </c>
      <c r="M35" s="157"/>
      <c r="N35" s="157"/>
      <c r="O35" s="39">
        <v>17343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2216057</v>
      </c>
      <c r="E5" s="24">
        <f t="shared" si="0"/>
        <v>167168</v>
      </c>
      <c r="F5" s="24">
        <f t="shared" si="0"/>
        <v>876505</v>
      </c>
      <c r="G5" s="24">
        <f t="shared" si="0"/>
        <v>73721</v>
      </c>
      <c r="H5" s="24">
        <f t="shared" si="0"/>
        <v>0</v>
      </c>
      <c r="I5" s="24">
        <f t="shared" si="0"/>
        <v>1474115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4807566</v>
      </c>
      <c r="O5" s="30">
        <f t="shared" ref="O5:O33" si="1">(N5/O$35)</f>
        <v>278.39284266604898</v>
      </c>
      <c r="P5" s="6"/>
    </row>
    <row r="6" spans="1:133">
      <c r="A6" s="12"/>
      <c r="B6" s="42">
        <v>511</v>
      </c>
      <c r="C6" s="19" t="s">
        <v>19</v>
      </c>
      <c r="D6" s="43">
        <v>146546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146546</v>
      </c>
      <c r="O6" s="44">
        <f t="shared" si="1"/>
        <v>8.4860733105564883</v>
      </c>
      <c r="P6" s="9"/>
    </row>
    <row r="7" spans="1:133">
      <c r="A7" s="12"/>
      <c r="B7" s="42">
        <v>512</v>
      </c>
      <c r="C7" s="19" t="s">
        <v>20</v>
      </c>
      <c r="D7" s="43">
        <v>318677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318677</v>
      </c>
      <c r="O7" s="44">
        <f t="shared" si="1"/>
        <v>18.453703167525624</v>
      </c>
      <c r="P7" s="9"/>
    </row>
    <row r="8" spans="1:133">
      <c r="A8" s="12"/>
      <c r="B8" s="42">
        <v>513</v>
      </c>
      <c r="C8" s="19" t="s">
        <v>21</v>
      </c>
      <c r="D8" s="43">
        <v>392225</v>
      </c>
      <c r="E8" s="43">
        <v>0</v>
      </c>
      <c r="F8" s="43">
        <v>0</v>
      </c>
      <c r="G8" s="43">
        <v>0</v>
      </c>
      <c r="H8" s="43">
        <v>0</v>
      </c>
      <c r="I8" s="43">
        <v>1474115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1866340</v>
      </c>
      <c r="O8" s="44">
        <f t="shared" si="1"/>
        <v>108.07458451560601</v>
      </c>
      <c r="P8" s="9"/>
    </row>
    <row r="9" spans="1:133">
      <c r="A9" s="12"/>
      <c r="B9" s="42">
        <v>514</v>
      </c>
      <c r="C9" s="19" t="s">
        <v>22</v>
      </c>
      <c r="D9" s="43">
        <v>133231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133231</v>
      </c>
      <c r="O9" s="44">
        <f t="shared" si="1"/>
        <v>7.7150385083096875</v>
      </c>
      <c r="P9" s="9"/>
    </row>
    <row r="10" spans="1:133">
      <c r="A10" s="12"/>
      <c r="B10" s="42">
        <v>515</v>
      </c>
      <c r="C10" s="19" t="s">
        <v>23</v>
      </c>
      <c r="D10" s="43">
        <v>314212</v>
      </c>
      <c r="E10" s="43">
        <v>167168</v>
      </c>
      <c r="F10" s="43">
        <v>0</v>
      </c>
      <c r="G10" s="43">
        <v>18049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499429</v>
      </c>
      <c r="O10" s="44">
        <f t="shared" si="1"/>
        <v>28.920551276854479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876505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876505</v>
      </c>
      <c r="O11" s="44">
        <f t="shared" si="1"/>
        <v>50.75597892176733</v>
      </c>
      <c r="P11" s="9"/>
    </row>
    <row r="12" spans="1:133">
      <c r="A12" s="12"/>
      <c r="B12" s="42">
        <v>519</v>
      </c>
      <c r="C12" s="19" t="s">
        <v>64</v>
      </c>
      <c r="D12" s="43">
        <v>911166</v>
      </c>
      <c r="E12" s="43">
        <v>0</v>
      </c>
      <c r="F12" s="43">
        <v>0</v>
      </c>
      <c r="G12" s="43">
        <v>55672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966838</v>
      </c>
      <c r="O12" s="44">
        <f t="shared" si="1"/>
        <v>55.986912965429383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5362587</v>
      </c>
      <c r="E13" s="29">
        <f t="shared" si="3"/>
        <v>251</v>
      </c>
      <c r="F13" s="29">
        <f t="shared" si="3"/>
        <v>0</v>
      </c>
      <c r="G13" s="29">
        <f t="shared" si="3"/>
        <v>103738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24690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5491266</v>
      </c>
      <c r="O13" s="41">
        <f t="shared" si="1"/>
        <v>317.98401760379869</v>
      </c>
      <c r="P13" s="10"/>
    </row>
    <row r="14" spans="1:133">
      <c r="A14" s="12"/>
      <c r="B14" s="42">
        <v>521</v>
      </c>
      <c r="C14" s="19" t="s">
        <v>26</v>
      </c>
      <c r="D14" s="43">
        <v>1260277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1260277</v>
      </c>
      <c r="O14" s="44">
        <f t="shared" si="1"/>
        <v>72.979153396259193</v>
      </c>
      <c r="P14" s="9"/>
    </row>
    <row r="15" spans="1:133">
      <c r="A15" s="12"/>
      <c r="B15" s="42">
        <v>522</v>
      </c>
      <c r="C15" s="19" t="s">
        <v>27</v>
      </c>
      <c r="D15" s="43">
        <v>3716483</v>
      </c>
      <c r="E15" s="43">
        <v>0</v>
      </c>
      <c r="F15" s="43">
        <v>0</v>
      </c>
      <c r="G15" s="43">
        <v>103738</v>
      </c>
      <c r="H15" s="43">
        <v>0</v>
      </c>
      <c r="I15" s="43">
        <v>0</v>
      </c>
      <c r="J15" s="43">
        <v>0</v>
      </c>
      <c r="K15" s="43">
        <v>24690</v>
      </c>
      <c r="L15" s="43">
        <v>0</v>
      </c>
      <c r="M15" s="43">
        <v>0</v>
      </c>
      <c r="N15" s="43">
        <f t="shared" si="4"/>
        <v>3844911</v>
      </c>
      <c r="O15" s="44">
        <f t="shared" si="1"/>
        <v>222.64815565464127</v>
      </c>
      <c r="P15" s="9"/>
    </row>
    <row r="16" spans="1:133">
      <c r="A16" s="12"/>
      <c r="B16" s="42">
        <v>524</v>
      </c>
      <c r="C16" s="19" t="s">
        <v>28</v>
      </c>
      <c r="D16" s="43">
        <v>385827</v>
      </c>
      <c r="E16" s="43">
        <v>251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386078</v>
      </c>
      <c r="O16" s="44">
        <f t="shared" si="1"/>
        <v>22.356708552898258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417432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10192200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10609632</v>
      </c>
      <c r="O17" s="41">
        <f t="shared" si="1"/>
        <v>614.37442816607791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3479248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3479248</v>
      </c>
      <c r="O18" s="44">
        <f t="shared" si="1"/>
        <v>201.47362325554462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2569728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2569728</v>
      </c>
      <c r="O19" s="44">
        <f t="shared" si="1"/>
        <v>148.80583704904743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3123440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3123440</v>
      </c>
      <c r="O20" s="44">
        <f t="shared" si="1"/>
        <v>180.86976663385258</v>
      </c>
      <c r="P20" s="9"/>
    </row>
    <row r="21" spans="1:16">
      <c r="A21" s="12"/>
      <c r="B21" s="42">
        <v>538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1019784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1019784</v>
      </c>
      <c r="O21" s="44">
        <f t="shared" si="1"/>
        <v>59.052869303375992</v>
      </c>
      <c r="P21" s="9"/>
    </row>
    <row r="22" spans="1:16">
      <c r="A22" s="12"/>
      <c r="B22" s="42">
        <v>539</v>
      </c>
      <c r="C22" s="19" t="s">
        <v>34</v>
      </c>
      <c r="D22" s="43">
        <v>417432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417432</v>
      </c>
      <c r="O22" s="44">
        <f t="shared" si="1"/>
        <v>24.172331924257339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676525</v>
      </c>
      <c r="E23" s="29">
        <f t="shared" si="6"/>
        <v>856967</v>
      </c>
      <c r="F23" s="29">
        <f t="shared" si="6"/>
        <v>0</v>
      </c>
      <c r="G23" s="29">
        <f t="shared" si="6"/>
        <v>66543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1600035</v>
      </c>
      <c r="O23" s="41">
        <f t="shared" si="1"/>
        <v>92.653598934506917</v>
      </c>
      <c r="P23" s="10"/>
    </row>
    <row r="24" spans="1:16">
      <c r="A24" s="12"/>
      <c r="B24" s="42">
        <v>541</v>
      </c>
      <c r="C24" s="19" t="s">
        <v>67</v>
      </c>
      <c r="D24" s="43">
        <v>676525</v>
      </c>
      <c r="E24" s="43">
        <v>856967</v>
      </c>
      <c r="F24" s="43">
        <v>0</v>
      </c>
      <c r="G24" s="43">
        <v>66543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1600035</v>
      </c>
      <c r="O24" s="44">
        <f t="shared" si="1"/>
        <v>92.653598934506917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4058212</v>
      </c>
      <c r="E25" s="29">
        <f t="shared" si="7"/>
        <v>374613</v>
      </c>
      <c r="F25" s="29">
        <f t="shared" si="7"/>
        <v>0</v>
      </c>
      <c r="G25" s="29">
        <f t="shared" si="7"/>
        <v>944016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5376841</v>
      </c>
      <c r="O25" s="41">
        <f t="shared" si="1"/>
        <v>311.35798251201572</v>
      </c>
      <c r="P25" s="9"/>
    </row>
    <row r="26" spans="1:16">
      <c r="A26" s="12"/>
      <c r="B26" s="42">
        <v>571</v>
      </c>
      <c r="C26" s="19" t="s">
        <v>38</v>
      </c>
      <c r="D26" s="43">
        <v>1287805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1287805</v>
      </c>
      <c r="O26" s="44">
        <f t="shared" si="1"/>
        <v>74.573223695639584</v>
      </c>
      <c r="P26" s="9"/>
    </row>
    <row r="27" spans="1:16">
      <c r="A27" s="12"/>
      <c r="B27" s="42">
        <v>572</v>
      </c>
      <c r="C27" s="19" t="s">
        <v>68</v>
      </c>
      <c r="D27" s="43">
        <v>2770407</v>
      </c>
      <c r="E27" s="43">
        <v>188700</v>
      </c>
      <c r="F27" s="43">
        <v>0</v>
      </c>
      <c r="G27" s="43">
        <v>944016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3903123</v>
      </c>
      <c r="O27" s="44">
        <f t="shared" si="1"/>
        <v>226.01905147952979</v>
      </c>
      <c r="P27" s="9"/>
    </row>
    <row r="28" spans="1:16">
      <c r="A28" s="12"/>
      <c r="B28" s="42">
        <v>575</v>
      </c>
      <c r="C28" s="19" t="s">
        <v>69</v>
      </c>
      <c r="D28" s="43">
        <v>0</v>
      </c>
      <c r="E28" s="43">
        <v>185913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185913</v>
      </c>
      <c r="O28" s="44">
        <f t="shared" si="1"/>
        <v>10.765707336846372</v>
      </c>
      <c r="P28" s="9"/>
    </row>
    <row r="29" spans="1:16" ht="15.75">
      <c r="A29" s="26" t="s">
        <v>70</v>
      </c>
      <c r="B29" s="27"/>
      <c r="C29" s="28"/>
      <c r="D29" s="29">
        <f t="shared" ref="D29:M29" si="8">SUM(D30:D32)</f>
        <v>336240</v>
      </c>
      <c r="E29" s="29">
        <f t="shared" si="8"/>
        <v>157000</v>
      </c>
      <c r="F29" s="29">
        <f t="shared" si="8"/>
        <v>0</v>
      </c>
      <c r="G29" s="29">
        <f t="shared" si="8"/>
        <v>994130</v>
      </c>
      <c r="H29" s="29">
        <f t="shared" si="8"/>
        <v>0</v>
      </c>
      <c r="I29" s="29">
        <f t="shared" si="8"/>
        <v>205906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1693276</v>
      </c>
      <c r="O29" s="41">
        <f t="shared" si="1"/>
        <v>98.052927210608601</v>
      </c>
      <c r="P29" s="9"/>
    </row>
    <row r="30" spans="1:16">
      <c r="A30" s="12"/>
      <c r="B30" s="42">
        <v>581</v>
      </c>
      <c r="C30" s="19" t="s">
        <v>71</v>
      </c>
      <c r="D30" s="43">
        <v>7650</v>
      </c>
      <c r="E30" s="43">
        <v>157000</v>
      </c>
      <c r="F30" s="43">
        <v>0</v>
      </c>
      <c r="G30" s="43">
        <v>994130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1158780</v>
      </c>
      <c r="O30" s="44">
        <f t="shared" si="1"/>
        <v>67.101743007701657</v>
      </c>
      <c r="P30" s="9"/>
    </row>
    <row r="31" spans="1:16">
      <c r="A31" s="12"/>
      <c r="B31" s="42">
        <v>590</v>
      </c>
      <c r="C31" s="19" t="s">
        <v>72</v>
      </c>
      <c r="D31" s="43">
        <v>328590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328590</v>
      </c>
      <c r="O31" s="44">
        <f t="shared" si="1"/>
        <v>19.027737564421795</v>
      </c>
      <c r="P31" s="9"/>
    </row>
    <row r="32" spans="1:16" ht="15.75" thickBot="1">
      <c r="A32" s="12"/>
      <c r="B32" s="42">
        <v>591</v>
      </c>
      <c r="C32" s="19" t="s">
        <v>73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205906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205906</v>
      </c>
      <c r="O32" s="44">
        <f t="shared" si="1"/>
        <v>11.923446638485148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13067053</v>
      </c>
      <c r="E33" s="14">
        <f t="shared" ref="E33:M33" si="9">SUM(E5,E13,E17,E23,E25,E29)</f>
        <v>1555999</v>
      </c>
      <c r="F33" s="14">
        <f t="shared" si="9"/>
        <v>876505</v>
      </c>
      <c r="G33" s="14">
        <f t="shared" si="9"/>
        <v>2182148</v>
      </c>
      <c r="H33" s="14">
        <f t="shared" si="9"/>
        <v>0</v>
      </c>
      <c r="I33" s="14">
        <f t="shared" si="9"/>
        <v>11872221</v>
      </c>
      <c r="J33" s="14">
        <f t="shared" si="9"/>
        <v>0</v>
      </c>
      <c r="K33" s="14">
        <f t="shared" si="9"/>
        <v>24690</v>
      </c>
      <c r="L33" s="14">
        <f t="shared" si="9"/>
        <v>0</v>
      </c>
      <c r="M33" s="14">
        <f t="shared" si="9"/>
        <v>0</v>
      </c>
      <c r="N33" s="14">
        <f t="shared" si="4"/>
        <v>29578616</v>
      </c>
      <c r="O33" s="35">
        <f t="shared" si="1"/>
        <v>1712.815797093057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83</v>
      </c>
      <c r="M35" s="157"/>
      <c r="N35" s="157"/>
      <c r="O35" s="39">
        <v>17269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2409503</v>
      </c>
      <c r="E5" s="24">
        <f t="shared" si="0"/>
        <v>138825</v>
      </c>
      <c r="F5" s="24">
        <f t="shared" si="0"/>
        <v>890184</v>
      </c>
      <c r="G5" s="24">
        <f t="shared" si="0"/>
        <v>147443</v>
      </c>
      <c r="H5" s="24">
        <f t="shared" si="0"/>
        <v>0</v>
      </c>
      <c r="I5" s="24">
        <f t="shared" si="0"/>
        <v>1373606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4959561</v>
      </c>
      <c r="O5" s="30">
        <f t="shared" ref="O5:O33" si="1">(N5/O$35)</f>
        <v>289.98193299421155</v>
      </c>
      <c r="P5" s="6"/>
    </row>
    <row r="6" spans="1:133">
      <c r="A6" s="12"/>
      <c r="B6" s="42">
        <v>511</v>
      </c>
      <c r="C6" s="19" t="s">
        <v>19</v>
      </c>
      <c r="D6" s="43">
        <v>144196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144196</v>
      </c>
      <c r="O6" s="44">
        <f t="shared" si="1"/>
        <v>8.4310354908495579</v>
      </c>
      <c r="P6" s="9"/>
    </row>
    <row r="7" spans="1:133">
      <c r="A7" s="12"/>
      <c r="B7" s="42">
        <v>512</v>
      </c>
      <c r="C7" s="19" t="s">
        <v>20</v>
      </c>
      <c r="D7" s="43">
        <v>295220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295220</v>
      </c>
      <c r="O7" s="44">
        <f t="shared" si="1"/>
        <v>17.261299187277086</v>
      </c>
      <c r="P7" s="9"/>
    </row>
    <row r="8" spans="1:133">
      <c r="A8" s="12"/>
      <c r="B8" s="42">
        <v>513</v>
      </c>
      <c r="C8" s="19" t="s">
        <v>21</v>
      </c>
      <c r="D8" s="43">
        <v>402583</v>
      </c>
      <c r="E8" s="43">
        <v>0</v>
      </c>
      <c r="F8" s="43">
        <v>0</v>
      </c>
      <c r="G8" s="43">
        <v>0</v>
      </c>
      <c r="H8" s="43">
        <v>0</v>
      </c>
      <c r="I8" s="43">
        <v>1373606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1776189</v>
      </c>
      <c r="O8" s="44">
        <f t="shared" si="1"/>
        <v>103.85248202069812</v>
      </c>
      <c r="P8" s="9"/>
    </row>
    <row r="9" spans="1:133">
      <c r="A9" s="12"/>
      <c r="B9" s="42">
        <v>514</v>
      </c>
      <c r="C9" s="19" t="s">
        <v>22</v>
      </c>
      <c r="D9" s="43">
        <v>124805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124805</v>
      </c>
      <c r="O9" s="44">
        <f t="shared" si="1"/>
        <v>7.2972577910308134</v>
      </c>
      <c r="P9" s="9"/>
    </row>
    <row r="10" spans="1:133">
      <c r="A10" s="12"/>
      <c r="B10" s="42">
        <v>515</v>
      </c>
      <c r="C10" s="19" t="s">
        <v>23</v>
      </c>
      <c r="D10" s="43">
        <v>235854</v>
      </c>
      <c r="E10" s="43">
        <v>138825</v>
      </c>
      <c r="F10" s="43">
        <v>0</v>
      </c>
      <c r="G10" s="43">
        <v>19860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394539</v>
      </c>
      <c r="O10" s="44">
        <f t="shared" si="1"/>
        <v>23.068409051043677</v>
      </c>
      <c r="P10" s="9"/>
    </row>
    <row r="11" spans="1:133">
      <c r="A11" s="12"/>
      <c r="B11" s="42">
        <v>517</v>
      </c>
      <c r="C11" s="19" t="s">
        <v>49</v>
      </c>
      <c r="D11" s="43">
        <v>0</v>
      </c>
      <c r="E11" s="43">
        <v>0</v>
      </c>
      <c r="F11" s="43">
        <v>890184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890184</v>
      </c>
      <c r="O11" s="44">
        <f t="shared" si="1"/>
        <v>52.048412559200138</v>
      </c>
      <c r="P11" s="9"/>
    </row>
    <row r="12" spans="1:133">
      <c r="A12" s="12"/>
      <c r="B12" s="42">
        <v>519</v>
      </c>
      <c r="C12" s="19" t="s">
        <v>64</v>
      </c>
      <c r="D12" s="43">
        <v>1206845</v>
      </c>
      <c r="E12" s="43">
        <v>0</v>
      </c>
      <c r="F12" s="43">
        <v>0</v>
      </c>
      <c r="G12" s="43">
        <v>127583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1334428</v>
      </c>
      <c r="O12" s="44">
        <f t="shared" si="1"/>
        <v>78.023036894112138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SUM(D14:D16)</f>
        <v>5274529</v>
      </c>
      <c r="E13" s="29">
        <f t="shared" si="3"/>
        <v>859</v>
      </c>
      <c r="F13" s="29">
        <f t="shared" si="3"/>
        <v>0</v>
      </c>
      <c r="G13" s="29">
        <f t="shared" si="3"/>
        <v>468991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19650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5764029</v>
      </c>
      <c r="O13" s="41">
        <f t="shared" si="1"/>
        <v>337.01859322925804</v>
      </c>
      <c r="P13" s="10"/>
    </row>
    <row r="14" spans="1:133">
      <c r="A14" s="12"/>
      <c r="B14" s="42">
        <v>521</v>
      </c>
      <c r="C14" s="19" t="s">
        <v>26</v>
      </c>
      <c r="D14" s="43">
        <v>1211298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1211298</v>
      </c>
      <c r="O14" s="44">
        <f t="shared" si="1"/>
        <v>70.823715137695146</v>
      </c>
      <c r="P14" s="9"/>
    </row>
    <row r="15" spans="1:133">
      <c r="A15" s="12"/>
      <c r="B15" s="42">
        <v>522</v>
      </c>
      <c r="C15" s="19" t="s">
        <v>27</v>
      </c>
      <c r="D15" s="43">
        <v>3702398</v>
      </c>
      <c r="E15" s="43">
        <v>859</v>
      </c>
      <c r="F15" s="43">
        <v>0</v>
      </c>
      <c r="G15" s="43">
        <v>468991</v>
      </c>
      <c r="H15" s="43">
        <v>0</v>
      </c>
      <c r="I15" s="43">
        <v>0</v>
      </c>
      <c r="J15" s="43">
        <v>0</v>
      </c>
      <c r="K15" s="43">
        <v>19650</v>
      </c>
      <c r="L15" s="43">
        <v>0</v>
      </c>
      <c r="M15" s="43">
        <v>0</v>
      </c>
      <c r="N15" s="43">
        <f t="shared" si="4"/>
        <v>4191898</v>
      </c>
      <c r="O15" s="44">
        <f t="shared" si="1"/>
        <v>245.09723440332107</v>
      </c>
      <c r="P15" s="9"/>
    </row>
    <row r="16" spans="1:133">
      <c r="A16" s="12"/>
      <c r="B16" s="42">
        <v>524</v>
      </c>
      <c r="C16" s="19" t="s">
        <v>28</v>
      </c>
      <c r="D16" s="43">
        <v>360833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360833</v>
      </c>
      <c r="O16" s="44">
        <f t="shared" si="1"/>
        <v>21.097643688241828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358212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9591182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9949394</v>
      </c>
      <c r="O17" s="41">
        <f t="shared" si="1"/>
        <v>581.73384786294798</v>
      </c>
      <c r="P17" s="10"/>
    </row>
    <row r="18" spans="1:16">
      <c r="A18" s="12"/>
      <c r="B18" s="42">
        <v>533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3349458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3349458</v>
      </c>
      <c r="O18" s="44">
        <f t="shared" si="1"/>
        <v>195.8403788808981</v>
      </c>
      <c r="P18" s="9"/>
    </row>
    <row r="19" spans="1:16">
      <c r="A19" s="12"/>
      <c r="B19" s="42">
        <v>534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2528160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2528160</v>
      </c>
      <c r="O19" s="44">
        <f t="shared" si="1"/>
        <v>147.8196807577618</v>
      </c>
      <c r="P19" s="9"/>
    </row>
    <row r="20" spans="1:16">
      <c r="A20" s="12"/>
      <c r="B20" s="42">
        <v>535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2809204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2809204</v>
      </c>
      <c r="O20" s="44">
        <f t="shared" si="1"/>
        <v>164.25211951119687</v>
      </c>
      <c r="P20" s="9"/>
    </row>
    <row r="21" spans="1:16">
      <c r="A21" s="12"/>
      <c r="B21" s="42">
        <v>538</v>
      </c>
      <c r="C21" s="19" t="s">
        <v>66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904360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904360</v>
      </c>
      <c r="O21" s="44">
        <f t="shared" si="1"/>
        <v>52.877272993042155</v>
      </c>
      <c r="P21" s="9"/>
    </row>
    <row r="22" spans="1:16">
      <c r="A22" s="12"/>
      <c r="B22" s="42">
        <v>539</v>
      </c>
      <c r="C22" s="19" t="s">
        <v>34</v>
      </c>
      <c r="D22" s="43">
        <v>358212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358212</v>
      </c>
      <c r="O22" s="44">
        <f t="shared" si="1"/>
        <v>20.944395720049116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SUM(D24:D24)</f>
        <v>686241</v>
      </c>
      <c r="E23" s="29">
        <f t="shared" si="6"/>
        <v>671097</v>
      </c>
      <c r="F23" s="29">
        <f t="shared" si="6"/>
        <v>0</v>
      </c>
      <c r="G23" s="29">
        <f t="shared" si="6"/>
        <v>262954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1620292</v>
      </c>
      <c r="O23" s="41">
        <f t="shared" si="1"/>
        <v>94.737297550137399</v>
      </c>
      <c r="P23" s="10"/>
    </row>
    <row r="24" spans="1:16">
      <c r="A24" s="12"/>
      <c r="B24" s="42">
        <v>541</v>
      </c>
      <c r="C24" s="19" t="s">
        <v>67</v>
      </c>
      <c r="D24" s="43">
        <v>686241</v>
      </c>
      <c r="E24" s="43">
        <v>671097</v>
      </c>
      <c r="F24" s="43">
        <v>0</v>
      </c>
      <c r="G24" s="43">
        <v>262954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1620292</v>
      </c>
      <c r="O24" s="44">
        <f t="shared" si="1"/>
        <v>94.737297550137399</v>
      </c>
      <c r="P24" s="9"/>
    </row>
    <row r="25" spans="1:16" ht="15.75">
      <c r="A25" s="26" t="s">
        <v>37</v>
      </c>
      <c r="B25" s="27"/>
      <c r="C25" s="28"/>
      <c r="D25" s="29">
        <f t="shared" ref="D25:M25" si="7">SUM(D26:D28)</f>
        <v>3849466</v>
      </c>
      <c r="E25" s="29">
        <f t="shared" si="7"/>
        <v>801897</v>
      </c>
      <c r="F25" s="29">
        <f t="shared" si="7"/>
        <v>0</v>
      </c>
      <c r="G25" s="29">
        <f t="shared" si="7"/>
        <v>242281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4893644</v>
      </c>
      <c r="O25" s="41">
        <f t="shared" si="1"/>
        <v>286.12781383383032</v>
      </c>
      <c r="P25" s="9"/>
    </row>
    <row r="26" spans="1:16">
      <c r="A26" s="12"/>
      <c r="B26" s="42">
        <v>571</v>
      </c>
      <c r="C26" s="19" t="s">
        <v>38</v>
      </c>
      <c r="D26" s="43">
        <v>1284479</v>
      </c>
      <c r="E26" s="43">
        <v>0</v>
      </c>
      <c r="F26" s="43">
        <v>0</v>
      </c>
      <c r="G26" s="43">
        <v>8515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1292994</v>
      </c>
      <c r="O26" s="44">
        <f t="shared" si="1"/>
        <v>75.600420978775659</v>
      </c>
      <c r="P26" s="9"/>
    </row>
    <row r="27" spans="1:16">
      <c r="A27" s="12"/>
      <c r="B27" s="42">
        <v>572</v>
      </c>
      <c r="C27" s="19" t="s">
        <v>68</v>
      </c>
      <c r="D27" s="43">
        <v>2564987</v>
      </c>
      <c r="E27" s="43">
        <v>742937</v>
      </c>
      <c r="F27" s="43">
        <v>0</v>
      </c>
      <c r="G27" s="43">
        <v>233766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3541690</v>
      </c>
      <c r="O27" s="44">
        <f t="shared" si="1"/>
        <v>207.08004443664854</v>
      </c>
      <c r="P27" s="9"/>
    </row>
    <row r="28" spans="1:16">
      <c r="A28" s="12"/>
      <c r="B28" s="42">
        <v>575</v>
      </c>
      <c r="C28" s="19" t="s">
        <v>69</v>
      </c>
      <c r="D28" s="43">
        <v>0</v>
      </c>
      <c r="E28" s="43">
        <v>58960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58960</v>
      </c>
      <c r="O28" s="44">
        <f t="shared" si="1"/>
        <v>3.4473484184061274</v>
      </c>
      <c r="P28" s="9"/>
    </row>
    <row r="29" spans="1:16" ht="15.75">
      <c r="A29" s="26" t="s">
        <v>70</v>
      </c>
      <c r="B29" s="27"/>
      <c r="C29" s="28"/>
      <c r="D29" s="29">
        <f t="shared" ref="D29:M29" si="8">SUM(D30:D32)</f>
        <v>1607650</v>
      </c>
      <c r="E29" s="29">
        <f t="shared" si="8"/>
        <v>44860</v>
      </c>
      <c r="F29" s="29">
        <f t="shared" si="8"/>
        <v>0</v>
      </c>
      <c r="G29" s="29">
        <f t="shared" si="8"/>
        <v>893710</v>
      </c>
      <c r="H29" s="29">
        <f t="shared" si="8"/>
        <v>0</v>
      </c>
      <c r="I29" s="29">
        <f t="shared" si="8"/>
        <v>340737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2886957</v>
      </c>
      <c r="O29" s="41">
        <f t="shared" si="1"/>
        <v>168.79828100333276</v>
      </c>
      <c r="P29" s="9"/>
    </row>
    <row r="30" spans="1:16">
      <c r="A30" s="12"/>
      <c r="B30" s="42">
        <v>581</v>
      </c>
      <c r="C30" s="19" t="s">
        <v>71</v>
      </c>
      <c r="D30" s="43">
        <v>1607650</v>
      </c>
      <c r="E30" s="43">
        <v>44860</v>
      </c>
      <c r="F30" s="43">
        <v>0</v>
      </c>
      <c r="G30" s="43">
        <v>888710</v>
      </c>
      <c r="H30" s="43">
        <v>0</v>
      </c>
      <c r="I30" s="43">
        <v>120800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2662020</v>
      </c>
      <c r="O30" s="44">
        <f t="shared" si="1"/>
        <v>155.64637782845114</v>
      </c>
      <c r="P30" s="9"/>
    </row>
    <row r="31" spans="1:16">
      <c r="A31" s="12"/>
      <c r="B31" s="42">
        <v>584</v>
      </c>
      <c r="C31" s="19" t="s">
        <v>42</v>
      </c>
      <c r="D31" s="43">
        <v>0</v>
      </c>
      <c r="E31" s="43">
        <v>0</v>
      </c>
      <c r="F31" s="43">
        <v>0</v>
      </c>
      <c r="G31" s="43">
        <v>5000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5000</v>
      </c>
      <c r="O31" s="44">
        <f t="shared" si="1"/>
        <v>0.29234637198152369</v>
      </c>
      <c r="P31" s="9"/>
    </row>
    <row r="32" spans="1:16" ht="15.75" thickBot="1">
      <c r="A32" s="12"/>
      <c r="B32" s="42">
        <v>591</v>
      </c>
      <c r="C32" s="19" t="s">
        <v>73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219937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219937</v>
      </c>
      <c r="O32" s="44">
        <f t="shared" si="1"/>
        <v>12.859556802900077</v>
      </c>
      <c r="P32" s="9"/>
    </row>
    <row r="33" spans="1:119" ht="16.5" thickBot="1">
      <c r="A33" s="13" t="s">
        <v>10</v>
      </c>
      <c r="B33" s="21"/>
      <c r="C33" s="20"/>
      <c r="D33" s="14">
        <f>SUM(D5,D13,D17,D23,D25,D29)</f>
        <v>14185601</v>
      </c>
      <c r="E33" s="14">
        <f t="shared" ref="E33:M33" si="9">SUM(E5,E13,E17,E23,E25,E29)</f>
        <v>1657538</v>
      </c>
      <c r="F33" s="14">
        <f t="shared" si="9"/>
        <v>890184</v>
      </c>
      <c r="G33" s="14">
        <f t="shared" si="9"/>
        <v>2015379</v>
      </c>
      <c r="H33" s="14">
        <f t="shared" si="9"/>
        <v>0</v>
      </c>
      <c r="I33" s="14">
        <f t="shared" si="9"/>
        <v>11305525</v>
      </c>
      <c r="J33" s="14">
        <f t="shared" si="9"/>
        <v>0</v>
      </c>
      <c r="K33" s="14">
        <f t="shared" si="9"/>
        <v>19650</v>
      </c>
      <c r="L33" s="14">
        <f t="shared" si="9"/>
        <v>0</v>
      </c>
      <c r="M33" s="14">
        <f t="shared" si="9"/>
        <v>0</v>
      </c>
      <c r="N33" s="14">
        <f t="shared" si="4"/>
        <v>30073877</v>
      </c>
      <c r="O33" s="35">
        <f t="shared" si="1"/>
        <v>1758.3977664737181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157" t="s">
        <v>76</v>
      </c>
      <c r="M35" s="157"/>
      <c r="N35" s="157"/>
      <c r="O35" s="39">
        <v>17103</v>
      </c>
    </row>
    <row r="36" spans="1:119">
      <c r="A36" s="158"/>
      <c r="B36" s="135"/>
      <c r="C36" s="135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6"/>
    </row>
    <row r="37" spans="1:119" ht="15.75" customHeight="1" thickBot="1">
      <c r="A37" s="159" t="s">
        <v>51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2025-04-25T19:26:06Z</cp:lastPrinted>
  <dcterms:created xsi:type="dcterms:W3CDTF">2000-08-31T21:26:31Z</dcterms:created>
  <dcterms:modified xsi:type="dcterms:W3CDTF">2025-04-25T19:26:12Z</dcterms:modified>
</cp:coreProperties>
</file>